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novatumse.sharepoint.com/sites/folfef/Delade dokument/General/AP 2 Demoplatser laddpunkter/Effektkartläggning hamnar/Bohus Björkö/Skarviksvägen 89/"/>
    </mc:Choice>
  </mc:AlternateContent>
  <xr:revisionPtr revIDLastSave="25" documentId="8_{1B801AD5-1EA8-493C-B136-E11EFAE6E691}" xr6:coauthVersionLast="47" xr6:coauthVersionMax="47" xr10:uidLastSave="{9673231D-77E5-4739-B527-88ED108C2284}"/>
  <bookViews>
    <workbookView xWindow="33720" yWindow="-120" windowWidth="51840" windowHeight="21240" activeTab="7" xr2:uid="{F95509E7-664F-4CA4-960B-D183BD8FFBD4}"/>
  </bookViews>
  <sheets>
    <sheet name="Timvärden " sheetId="1" r:id="rId1"/>
    <sheet name="Elpriser &amp; kostnader" sheetId="8" r:id="rId2"/>
    <sheet name="Produktionstid" sheetId="7" r:id="rId3"/>
    <sheet name="Veckoprofil eleffekt" sheetId="2" r:id="rId4"/>
    <sheet name="Lägsta&amp;Högsta effekt" sheetId="3" r:id="rId5"/>
    <sheet name="Varaktighetsdiagram" sheetId="11" r:id="rId6"/>
    <sheet name="Årlig effektkurva" sheetId="9" r:id="rId7"/>
    <sheet name="Transponering av timvärden" sheetId="12" r:id="rId8"/>
  </sheets>
  <definedNames>
    <definedName name="effekt">INDEX(Varaktighetsdiagram!$B$1:$ALN$1,MATCH(Varaktighetsdiagram!$E$7,Varaktighetsdiagram!$B$1:$ALN$1,0)):INDEX(Varaktighetsdiagram!$B$1:$ALN$1,MATCH(Varaktighetsdiagram!$E$8,Varaktighetsdiagram!$B$1:$ALN$1,0))</definedName>
    <definedName name="graph_weeks_data">_xlfn._xlws.FILTER('Veckoprofil eleffekt'!B1048516:FM1048570,ISNUMBER('Veckoprofil eleffekt'!A1048516:A1048570))</definedName>
    <definedName name="graph_weeks_week">_xlfn._xlws.FILTER('Veckoprofil eleffekt'!A1048516:A1048570,ISNUMBER('Veckoprofil eleffekt'!A1048516:A1048570))</definedName>
    <definedName name="Soltimmar">INDEX(Varaktighetsdiagram!$B$3:$ALN$3,MATCH(Varaktighetsdiagram!$E$7,Varaktighetsdiagram!$B$1:$ALN$1,0)):INDEX(Varaktighetsdiagram!$B$3:$ALN$3,MATCH(Varaktighetsdiagram!$E$8,Varaktighetsdiagram!$B$1:$ALN$1,0))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'Veckoprofil eleffekt'!$A$1</definedName>
    <definedName name="solver_typ" localSheetId="3" hidden="1">1</definedName>
    <definedName name="solver_val" localSheetId="3" hidden="1">0</definedName>
    <definedName name="solver_ver" localSheetId="3" hidden="1">3</definedName>
    <definedName name="timmar">INDEX(Varaktighetsdiagram!$B$2:$ALN$2,MATCH(Varaktighetsdiagram!$E$7,Varaktighetsdiagram!$B$1:$ALN$1,0)):INDEX(Varaktighetsdiagram!$B$2:$ALN$2,MATCH(Varaktighetsdiagram!$E$8,Varaktighetsdiagram!$B$1:$ALN$1,0))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9" l="1"/>
  <c r="AC46" i="1"/>
  <c r="AC45" i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BW2" i="11"/>
  <c r="BX2" i="11"/>
  <c r="BY2" i="11"/>
  <c r="BZ2" i="11"/>
  <c r="CA2" i="11"/>
  <c r="CB2" i="11"/>
  <c r="CC2" i="11"/>
  <c r="CD2" i="11"/>
  <c r="CE2" i="11"/>
  <c r="CF2" i="11"/>
  <c r="CG2" i="11"/>
  <c r="CH2" i="11"/>
  <c r="CI2" i="11"/>
  <c r="CJ2" i="11"/>
  <c r="CK2" i="11"/>
  <c r="CL2" i="11"/>
  <c r="CM2" i="11"/>
  <c r="CN2" i="11"/>
  <c r="CO2" i="11"/>
  <c r="CP2" i="11"/>
  <c r="CQ2" i="11"/>
  <c r="CR2" i="11"/>
  <c r="CS2" i="11"/>
  <c r="CT2" i="11"/>
  <c r="CU2" i="11"/>
  <c r="CV2" i="11"/>
  <c r="CW2" i="11"/>
  <c r="CX2" i="11"/>
  <c r="CY2" i="11"/>
  <c r="CZ2" i="11"/>
  <c r="DA2" i="11"/>
  <c r="DB2" i="11"/>
  <c r="DC2" i="11"/>
  <c r="DD2" i="11"/>
  <c r="DE2" i="11"/>
  <c r="DF2" i="11"/>
  <c r="DG2" i="11"/>
  <c r="DH2" i="11"/>
  <c r="DI2" i="11"/>
  <c r="DJ2" i="11"/>
  <c r="DK2" i="11"/>
  <c r="DL2" i="11"/>
  <c r="DM2" i="11"/>
  <c r="DN2" i="11"/>
  <c r="DO2" i="11"/>
  <c r="DP2" i="11"/>
  <c r="DQ2" i="11"/>
  <c r="DR2" i="11"/>
  <c r="DS2" i="11"/>
  <c r="DT2" i="11"/>
  <c r="DU2" i="11"/>
  <c r="DV2" i="11"/>
  <c r="DW2" i="11"/>
  <c r="DX2" i="11"/>
  <c r="DY2" i="11"/>
  <c r="DZ2" i="11"/>
  <c r="EA2" i="11"/>
  <c r="EB2" i="11"/>
  <c r="EC2" i="11"/>
  <c r="ED2" i="11"/>
  <c r="EE2" i="11"/>
  <c r="EF2" i="11"/>
  <c r="EG2" i="11"/>
  <c r="EH2" i="11"/>
  <c r="EI2" i="11"/>
  <c r="EJ2" i="11"/>
  <c r="EK2" i="11"/>
  <c r="EL2" i="11"/>
  <c r="EM2" i="11"/>
  <c r="EN2" i="11"/>
  <c r="EO2" i="11"/>
  <c r="EP2" i="11"/>
  <c r="EQ2" i="11"/>
  <c r="ER2" i="11"/>
  <c r="ES2" i="11"/>
  <c r="ET2" i="11"/>
  <c r="EU2" i="11"/>
  <c r="EV2" i="11"/>
  <c r="EW2" i="11"/>
  <c r="EX2" i="11"/>
  <c r="EY2" i="11"/>
  <c r="EZ2" i="11"/>
  <c r="FA2" i="11"/>
  <c r="FB2" i="11"/>
  <c r="FC2" i="11"/>
  <c r="FD2" i="11"/>
  <c r="FE2" i="11"/>
  <c r="FF2" i="11"/>
  <c r="FG2" i="11"/>
  <c r="FH2" i="11"/>
  <c r="FI2" i="11"/>
  <c r="FJ2" i="11"/>
  <c r="FK2" i="11"/>
  <c r="FL2" i="11"/>
  <c r="FM2" i="11"/>
  <c r="FN2" i="11"/>
  <c r="FO2" i="11"/>
  <c r="FP2" i="11"/>
  <c r="FQ2" i="11"/>
  <c r="FR2" i="11"/>
  <c r="FS2" i="11"/>
  <c r="FT2" i="11"/>
  <c r="FU2" i="11"/>
  <c r="FV2" i="11"/>
  <c r="FW2" i="11"/>
  <c r="FX2" i="11"/>
  <c r="FY2" i="11"/>
  <c r="FZ2" i="11"/>
  <c r="GA2" i="11"/>
  <c r="GB2" i="11"/>
  <c r="GC2" i="11"/>
  <c r="GD2" i="11"/>
  <c r="GE2" i="11"/>
  <c r="GF2" i="11"/>
  <c r="GG2" i="11"/>
  <c r="GH2" i="11"/>
  <c r="GI2" i="11"/>
  <c r="GJ2" i="11"/>
  <c r="GK2" i="11"/>
  <c r="GL2" i="11"/>
  <c r="GM2" i="11"/>
  <c r="GN2" i="11"/>
  <c r="GO2" i="11"/>
  <c r="GP2" i="11"/>
  <c r="GQ2" i="11"/>
  <c r="GR2" i="11"/>
  <c r="GS2" i="11"/>
  <c r="GT2" i="11"/>
  <c r="GU2" i="11"/>
  <c r="GV2" i="11"/>
  <c r="GW2" i="11"/>
  <c r="GX2" i="11"/>
  <c r="GY2" i="11"/>
  <c r="GZ2" i="11"/>
  <c r="HA2" i="11"/>
  <c r="HB2" i="11"/>
  <c r="HC2" i="11"/>
  <c r="HD2" i="11"/>
  <c r="HE2" i="11"/>
  <c r="HF2" i="11"/>
  <c r="HG2" i="11"/>
  <c r="HH2" i="11"/>
  <c r="HI2" i="11"/>
  <c r="HJ2" i="11"/>
  <c r="HK2" i="11"/>
  <c r="HL2" i="11"/>
  <c r="HM2" i="11"/>
  <c r="HN2" i="11"/>
  <c r="HO2" i="11"/>
  <c r="HP2" i="11"/>
  <c r="HQ2" i="11"/>
  <c r="HR2" i="11"/>
  <c r="HS2" i="11"/>
  <c r="HT2" i="11"/>
  <c r="HU2" i="11"/>
  <c r="HV2" i="11"/>
  <c r="HW2" i="11"/>
  <c r="HX2" i="11"/>
  <c r="HY2" i="11"/>
  <c r="HZ2" i="11"/>
  <c r="IA2" i="11"/>
  <c r="IB2" i="11"/>
  <c r="IC2" i="11"/>
  <c r="ID2" i="11"/>
  <c r="IE2" i="11"/>
  <c r="IF2" i="11"/>
  <c r="IG2" i="11"/>
  <c r="IH2" i="11"/>
  <c r="II2" i="11"/>
  <c r="IJ2" i="11"/>
  <c r="IK2" i="11"/>
  <c r="IL2" i="11"/>
  <c r="IM2" i="11"/>
  <c r="IN2" i="11"/>
  <c r="IO2" i="11"/>
  <c r="IP2" i="11"/>
  <c r="IQ2" i="11"/>
  <c r="IR2" i="11"/>
  <c r="IS2" i="11"/>
  <c r="IT2" i="11"/>
  <c r="IU2" i="11"/>
  <c r="IV2" i="11"/>
  <c r="IW2" i="11"/>
  <c r="IX2" i="11"/>
  <c r="IY2" i="11"/>
  <c r="IZ2" i="11"/>
  <c r="JA2" i="11"/>
  <c r="JB2" i="11"/>
  <c r="JC2" i="11"/>
  <c r="JD2" i="11"/>
  <c r="JE2" i="11"/>
  <c r="JF2" i="11"/>
  <c r="JG2" i="11"/>
  <c r="JH2" i="11"/>
  <c r="JI2" i="11"/>
  <c r="JJ2" i="11"/>
  <c r="JK2" i="11"/>
  <c r="JL2" i="11"/>
  <c r="JM2" i="11"/>
  <c r="JN2" i="11"/>
  <c r="JO2" i="11"/>
  <c r="JP2" i="11"/>
  <c r="JQ2" i="11"/>
  <c r="JR2" i="11"/>
  <c r="JS2" i="11"/>
  <c r="JT2" i="11"/>
  <c r="JU2" i="11"/>
  <c r="JV2" i="11"/>
  <c r="JW2" i="11"/>
  <c r="JX2" i="11"/>
  <c r="JY2" i="11"/>
  <c r="JZ2" i="11"/>
  <c r="KA2" i="11"/>
  <c r="KB2" i="11"/>
  <c r="KC2" i="11"/>
  <c r="KD2" i="11"/>
  <c r="KE2" i="11"/>
  <c r="KF2" i="11"/>
  <c r="KG2" i="11"/>
  <c r="KH2" i="11"/>
  <c r="KI2" i="11"/>
  <c r="KJ2" i="11"/>
  <c r="KK2" i="11"/>
  <c r="KL2" i="11"/>
  <c r="KM2" i="11"/>
  <c r="KN2" i="11"/>
  <c r="KO2" i="11"/>
  <c r="KP2" i="11"/>
  <c r="KQ2" i="11"/>
  <c r="KR2" i="11"/>
  <c r="KS2" i="11"/>
  <c r="KT2" i="11"/>
  <c r="KU2" i="11"/>
  <c r="KV2" i="11"/>
  <c r="KW2" i="11"/>
  <c r="KX2" i="11"/>
  <c r="KY2" i="11"/>
  <c r="KZ2" i="11"/>
  <c r="LA2" i="11"/>
  <c r="LB2" i="11"/>
  <c r="LC2" i="11"/>
  <c r="LD2" i="11"/>
  <c r="LE2" i="11"/>
  <c r="LF2" i="11"/>
  <c r="LG2" i="11"/>
  <c r="LH2" i="11"/>
  <c r="LI2" i="11"/>
  <c r="LJ2" i="11"/>
  <c r="LK2" i="11"/>
  <c r="LL2" i="11"/>
  <c r="LM2" i="11"/>
  <c r="LN2" i="11"/>
  <c r="LO2" i="11"/>
  <c r="LP2" i="11"/>
  <c r="LQ2" i="11"/>
  <c r="LR2" i="11"/>
  <c r="LS2" i="11"/>
  <c r="LT2" i="11"/>
  <c r="LU2" i="11"/>
  <c r="LV2" i="11"/>
  <c r="LW2" i="11"/>
  <c r="LX2" i="11"/>
  <c r="LY2" i="11"/>
  <c r="LZ2" i="11"/>
  <c r="MA2" i="11"/>
  <c r="MB2" i="11"/>
  <c r="MC2" i="11"/>
  <c r="MD2" i="11"/>
  <c r="ME2" i="11"/>
  <c r="MF2" i="11"/>
  <c r="MG2" i="11"/>
  <c r="MH2" i="11"/>
  <c r="MI2" i="11"/>
  <c r="MJ2" i="11"/>
  <c r="MK2" i="11"/>
  <c r="ML2" i="11"/>
  <c r="MM2" i="11"/>
  <c r="MN2" i="11"/>
  <c r="MO2" i="11"/>
  <c r="MP2" i="11"/>
  <c r="MQ2" i="11"/>
  <c r="MR2" i="11"/>
  <c r="MS2" i="11"/>
  <c r="MT2" i="11"/>
  <c r="MU2" i="11"/>
  <c r="MV2" i="11"/>
  <c r="MW2" i="11"/>
  <c r="MX2" i="11"/>
  <c r="MY2" i="11"/>
  <c r="MZ2" i="11"/>
  <c r="NA2" i="11"/>
  <c r="NB2" i="11"/>
  <c r="NC2" i="11"/>
  <c r="ND2" i="11"/>
  <c r="NE2" i="11"/>
  <c r="NF2" i="11"/>
  <c r="NG2" i="11"/>
  <c r="NH2" i="11"/>
  <c r="NI2" i="11"/>
  <c r="NJ2" i="11"/>
  <c r="NK2" i="11"/>
  <c r="NL2" i="11"/>
  <c r="NM2" i="11"/>
  <c r="NN2" i="11"/>
  <c r="NO2" i="11"/>
  <c r="NP2" i="11"/>
  <c r="NQ2" i="11"/>
  <c r="NR2" i="11"/>
  <c r="NS2" i="11"/>
  <c r="NT2" i="11"/>
  <c r="NU2" i="11"/>
  <c r="NV2" i="11"/>
  <c r="NW2" i="11"/>
  <c r="NX2" i="11"/>
  <c r="NY2" i="11"/>
  <c r="NZ2" i="11"/>
  <c r="OA2" i="11"/>
  <c r="OB2" i="11"/>
  <c r="OC2" i="11"/>
  <c r="OD2" i="11"/>
  <c r="OE2" i="11"/>
  <c r="OF2" i="11"/>
  <c r="OG2" i="11"/>
  <c r="OH2" i="11"/>
  <c r="OI2" i="11"/>
  <c r="OJ2" i="11"/>
  <c r="OK2" i="11"/>
  <c r="OL2" i="11"/>
  <c r="OM2" i="11"/>
  <c r="ON2" i="11"/>
  <c r="OO2" i="11"/>
  <c r="OP2" i="11"/>
  <c r="OQ2" i="11"/>
  <c r="OR2" i="11"/>
  <c r="OS2" i="11"/>
  <c r="OT2" i="11"/>
  <c r="OU2" i="11"/>
  <c r="OV2" i="11"/>
  <c r="OW2" i="11"/>
  <c r="OX2" i="11"/>
  <c r="OY2" i="11"/>
  <c r="OZ2" i="11"/>
  <c r="PA2" i="11"/>
  <c r="PB2" i="11"/>
  <c r="PC2" i="11"/>
  <c r="PD2" i="11"/>
  <c r="PE2" i="11"/>
  <c r="PF2" i="11"/>
  <c r="PG2" i="11"/>
  <c r="PH2" i="11"/>
  <c r="PI2" i="11"/>
  <c r="PJ2" i="11"/>
  <c r="PK2" i="11"/>
  <c r="PL2" i="11"/>
  <c r="PM2" i="11"/>
  <c r="PN2" i="11"/>
  <c r="PO2" i="11"/>
  <c r="PP2" i="11"/>
  <c r="PQ2" i="11"/>
  <c r="PR2" i="11"/>
  <c r="PS2" i="11"/>
  <c r="PT2" i="11"/>
  <c r="PU2" i="11"/>
  <c r="PV2" i="11"/>
  <c r="PW2" i="11"/>
  <c r="PX2" i="11"/>
  <c r="PY2" i="11"/>
  <c r="PZ2" i="11"/>
  <c r="QA2" i="11"/>
  <c r="QB2" i="11"/>
  <c r="QC2" i="11"/>
  <c r="QD2" i="11"/>
  <c r="QE2" i="11"/>
  <c r="QF2" i="11"/>
  <c r="QG2" i="11"/>
  <c r="QH2" i="11"/>
  <c r="QI2" i="11"/>
  <c r="QJ2" i="11"/>
  <c r="QK2" i="11"/>
  <c r="QL2" i="11"/>
  <c r="QM2" i="11"/>
  <c r="QN2" i="11"/>
  <c r="QO2" i="11"/>
  <c r="QP2" i="11"/>
  <c r="QQ2" i="11"/>
  <c r="QR2" i="11"/>
  <c r="QS2" i="11"/>
  <c r="QT2" i="11"/>
  <c r="QU2" i="11"/>
  <c r="QV2" i="11"/>
  <c r="QW2" i="11"/>
  <c r="QX2" i="11"/>
  <c r="QY2" i="11"/>
  <c r="QZ2" i="11"/>
  <c r="RA2" i="11"/>
  <c r="RB2" i="11"/>
  <c r="RC2" i="11"/>
  <c r="RD2" i="11"/>
  <c r="RE2" i="11"/>
  <c r="RF2" i="11"/>
  <c r="RG2" i="11"/>
  <c r="RH2" i="11"/>
  <c r="RI2" i="11"/>
  <c r="RJ2" i="11"/>
  <c r="RK2" i="11"/>
  <c r="RL2" i="11"/>
  <c r="RM2" i="11"/>
  <c r="RN2" i="11"/>
  <c r="RO2" i="11"/>
  <c r="RP2" i="11"/>
  <c r="RQ2" i="11"/>
  <c r="RR2" i="11"/>
  <c r="RS2" i="11"/>
  <c r="RT2" i="11"/>
  <c r="RU2" i="11"/>
  <c r="RV2" i="11"/>
  <c r="RW2" i="11"/>
  <c r="RX2" i="11"/>
  <c r="RY2" i="11"/>
  <c r="RZ2" i="11"/>
  <c r="SA2" i="11"/>
  <c r="SB2" i="11"/>
  <c r="SC2" i="11"/>
  <c r="SD2" i="11"/>
  <c r="SE2" i="11"/>
  <c r="SF2" i="11"/>
  <c r="SG2" i="11"/>
  <c r="SH2" i="11"/>
  <c r="SI2" i="11"/>
  <c r="SJ2" i="11"/>
  <c r="SK2" i="11"/>
  <c r="SL2" i="11"/>
  <c r="SM2" i="11"/>
  <c r="SN2" i="11"/>
  <c r="SO2" i="11"/>
  <c r="SP2" i="11"/>
  <c r="SQ2" i="11"/>
  <c r="SR2" i="11"/>
  <c r="SS2" i="11"/>
  <c r="ST2" i="11"/>
  <c r="SU2" i="11"/>
  <c r="SV2" i="11"/>
  <c r="SW2" i="11"/>
  <c r="SX2" i="11"/>
  <c r="SY2" i="11"/>
  <c r="SZ2" i="11"/>
  <c r="TA2" i="11"/>
  <c r="TB2" i="11"/>
  <c r="TC2" i="11"/>
  <c r="TD2" i="11"/>
  <c r="TE2" i="11"/>
  <c r="TF2" i="11"/>
  <c r="TG2" i="11"/>
  <c r="TH2" i="11"/>
  <c r="TI2" i="11"/>
  <c r="TJ2" i="11"/>
  <c r="TK2" i="11"/>
  <c r="TL2" i="11"/>
  <c r="TM2" i="11"/>
  <c r="TN2" i="11"/>
  <c r="TO2" i="11"/>
  <c r="TP2" i="11"/>
  <c r="TQ2" i="11"/>
  <c r="TR2" i="11"/>
  <c r="TS2" i="11"/>
  <c r="TT2" i="11"/>
  <c r="TU2" i="11"/>
  <c r="TV2" i="11"/>
  <c r="TW2" i="11"/>
  <c r="TX2" i="11"/>
  <c r="TY2" i="11"/>
  <c r="TZ2" i="11"/>
  <c r="UA2" i="11"/>
  <c r="UB2" i="11"/>
  <c r="UC2" i="11"/>
  <c r="UD2" i="11"/>
  <c r="UE2" i="11"/>
  <c r="UF2" i="11"/>
  <c r="UG2" i="11"/>
  <c r="UH2" i="11"/>
  <c r="UI2" i="11"/>
  <c r="UJ2" i="11"/>
  <c r="UK2" i="11"/>
  <c r="UL2" i="11"/>
  <c r="UM2" i="11"/>
  <c r="UN2" i="11"/>
  <c r="UO2" i="11"/>
  <c r="UP2" i="11"/>
  <c r="UQ2" i="11"/>
  <c r="UR2" i="11"/>
  <c r="US2" i="11"/>
  <c r="UT2" i="11"/>
  <c r="UU2" i="11"/>
  <c r="UV2" i="11"/>
  <c r="UW2" i="11"/>
  <c r="UX2" i="11"/>
  <c r="UY2" i="11"/>
  <c r="UZ2" i="11"/>
  <c r="VA2" i="11"/>
  <c r="VB2" i="11"/>
  <c r="VC2" i="11"/>
  <c r="VD2" i="11"/>
  <c r="VE2" i="11"/>
  <c r="VF2" i="11"/>
  <c r="VG2" i="11"/>
  <c r="VH2" i="11"/>
  <c r="VI2" i="11"/>
  <c r="VJ2" i="11"/>
  <c r="VK2" i="11"/>
  <c r="VL2" i="11"/>
  <c r="VM2" i="11"/>
  <c r="VN2" i="11"/>
  <c r="VO2" i="11"/>
  <c r="VP2" i="11"/>
  <c r="VQ2" i="11"/>
  <c r="VR2" i="11"/>
  <c r="VS2" i="11"/>
  <c r="VT2" i="11"/>
  <c r="VU2" i="11"/>
  <c r="VV2" i="11"/>
  <c r="VW2" i="11"/>
  <c r="VX2" i="11"/>
  <c r="VY2" i="11"/>
  <c r="VZ2" i="11"/>
  <c r="WA2" i="11"/>
  <c r="WB2" i="11"/>
  <c r="WC2" i="11"/>
  <c r="WD2" i="11"/>
  <c r="WE2" i="11"/>
  <c r="WF2" i="11"/>
  <c r="WG2" i="11"/>
  <c r="WH2" i="11"/>
  <c r="WI2" i="11"/>
  <c r="WJ2" i="11"/>
  <c r="WK2" i="11"/>
  <c r="WL2" i="11"/>
  <c r="WM2" i="11"/>
  <c r="WN2" i="11"/>
  <c r="WO2" i="11"/>
  <c r="WP2" i="11"/>
  <c r="WQ2" i="11"/>
  <c r="WR2" i="11"/>
  <c r="WS2" i="11"/>
  <c r="WT2" i="11"/>
  <c r="WU2" i="11"/>
  <c r="WV2" i="11"/>
  <c r="WW2" i="11"/>
  <c r="WX2" i="11"/>
  <c r="WY2" i="11"/>
  <c r="WZ2" i="11"/>
  <c r="XA2" i="11"/>
  <c r="XB2" i="11"/>
  <c r="XC2" i="11"/>
  <c r="XD2" i="11"/>
  <c r="XE2" i="11"/>
  <c r="XF2" i="11"/>
  <c r="XG2" i="11"/>
  <c r="XH2" i="11"/>
  <c r="XI2" i="11"/>
  <c r="XJ2" i="11"/>
  <c r="XK2" i="11"/>
  <c r="XL2" i="11"/>
  <c r="XM2" i="11"/>
  <c r="XN2" i="11"/>
  <c r="XO2" i="11"/>
  <c r="XP2" i="11"/>
  <c r="XQ2" i="11"/>
  <c r="XR2" i="11"/>
  <c r="XS2" i="11"/>
  <c r="XT2" i="11"/>
  <c r="XU2" i="11"/>
  <c r="XV2" i="11"/>
  <c r="XW2" i="11"/>
  <c r="XX2" i="11"/>
  <c r="XY2" i="11"/>
  <c r="XZ2" i="11"/>
  <c r="YA2" i="11"/>
  <c r="YB2" i="11"/>
  <c r="YC2" i="11"/>
  <c r="YD2" i="11"/>
  <c r="YE2" i="11"/>
  <c r="YF2" i="11"/>
  <c r="YG2" i="11"/>
  <c r="YH2" i="11"/>
  <c r="YI2" i="11"/>
  <c r="YJ2" i="11"/>
  <c r="YK2" i="11"/>
  <c r="YL2" i="11"/>
  <c r="YM2" i="11"/>
  <c r="YN2" i="11"/>
  <c r="YO2" i="11"/>
  <c r="YP2" i="11"/>
  <c r="YQ2" i="11"/>
  <c r="YR2" i="11"/>
  <c r="YS2" i="11"/>
  <c r="YT2" i="11"/>
  <c r="YU2" i="11"/>
  <c r="YV2" i="11"/>
  <c r="YW2" i="11"/>
  <c r="YX2" i="11"/>
  <c r="YY2" i="11"/>
  <c r="YZ2" i="11"/>
  <c r="ZA2" i="11"/>
  <c r="ZB2" i="11"/>
  <c r="ZC2" i="11"/>
  <c r="ZD2" i="11"/>
  <c r="ZE2" i="11"/>
  <c r="ZF2" i="11"/>
  <c r="ZG2" i="11"/>
  <c r="ZH2" i="11"/>
  <c r="ZI2" i="11"/>
  <c r="ZJ2" i="11"/>
  <c r="ZK2" i="11"/>
  <c r="ZL2" i="11"/>
  <c r="ZM2" i="11"/>
  <c r="ZN2" i="11"/>
  <c r="ZO2" i="11"/>
  <c r="ZP2" i="11"/>
  <c r="ZQ2" i="11"/>
  <c r="ZR2" i="11"/>
  <c r="ZS2" i="11"/>
  <c r="ZT2" i="11"/>
  <c r="ZU2" i="11"/>
  <c r="ZV2" i="11"/>
  <c r="ZW2" i="11"/>
  <c r="ZX2" i="11"/>
  <c r="ZY2" i="11"/>
  <c r="ZZ2" i="11"/>
  <c r="AAA2" i="11"/>
  <c r="AAB2" i="11"/>
  <c r="AAC2" i="11"/>
  <c r="AAD2" i="11"/>
  <c r="AAE2" i="11"/>
  <c r="AAF2" i="11"/>
  <c r="AAG2" i="11"/>
  <c r="AAH2" i="11"/>
  <c r="AAI2" i="11"/>
  <c r="AAJ2" i="11"/>
  <c r="AAK2" i="11"/>
  <c r="AAL2" i="11"/>
  <c r="AAM2" i="11"/>
  <c r="AAN2" i="11"/>
  <c r="AAO2" i="11"/>
  <c r="AAP2" i="11"/>
  <c r="AAQ2" i="11"/>
  <c r="AAR2" i="11"/>
  <c r="AAS2" i="11"/>
  <c r="AAT2" i="11"/>
  <c r="AAU2" i="11"/>
  <c r="AAV2" i="11"/>
  <c r="AAW2" i="11"/>
  <c r="AAX2" i="11"/>
  <c r="AAY2" i="11"/>
  <c r="AAZ2" i="11"/>
  <c r="ABA2" i="11"/>
  <c r="ABB2" i="11"/>
  <c r="ABC2" i="11"/>
  <c r="ABD2" i="11"/>
  <c r="ABE2" i="11"/>
  <c r="ABF2" i="11"/>
  <c r="ABG2" i="11"/>
  <c r="ABH2" i="11"/>
  <c r="ABI2" i="11"/>
  <c r="ABJ2" i="11"/>
  <c r="ABK2" i="11"/>
  <c r="ABL2" i="11"/>
  <c r="ABM2" i="11"/>
  <c r="ABN2" i="11"/>
  <c r="ABO2" i="11"/>
  <c r="ABP2" i="11"/>
  <c r="ABQ2" i="11"/>
  <c r="ABR2" i="11"/>
  <c r="ABS2" i="11"/>
  <c r="ABT2" i="11"/>
  <c r="ABU2" i="11"/>
  <c r="ABV2" i="11"/>
  <c r="ABW2" i="11"/>
  <c r="ABX2" i="11"/>
  <c r="ABY2" i="11"/>
  <c r="ABZ2" i="11"/>
  <c r="ACA2" i="11"/>
  <c r="ACB2" i="11"/>
  <c r="ACC2" i="11"/>
  <c r="ACD2" i="11"/>
  <c r="ACE2" i="11"/>
  <c r="ACF2" i="11"/>
  <c r="ACG2" i="11"/>
  <c r="ACH2" i="11"/>
  <c r="ACI2" i="11"/>
  <c r="ACJ2" i="11"/>
  <c r="ACK2" i="11"/>
  <c r="ACL2" i="11"/>
  <c r="ACM2" i="11"/>
  <c r="ACN2" i="11"/>
  <c r="ACO2" i="11"/>
  <c r="ACP2" i="11"/>
  <c r="ACQ2" i="11"/>
  <c r="ACR2" i="11"/>
  <c r="ACS2" i="11"/>
  <c r="ACT2" i="11"/>
  <c r="ACU2" i="11"/>
  <c r="ACV2" i="11"/>
  <c r="ACW2" i="11"/>
  <c r="ACX2" i="11"/>
  <c r="ACY2" i="11"/>
  <c r="ACZ2" i="11"/>
  <c r="ADA2" i="11"/>
  <c r="ADB2" i="11"/>
  <c r="ADC2" i="11"/>
  <c r="ADD2" i="11"/>
  <c r="ADE2" i="11"/>
  <c r="ADF2" i="11"/>
  <c r="ADG2" i="11"/>
  <c r="ADH2" i="11"/>
  <c r="ADI2" i="11"/>
  <c r="ADJ2" i="11"/>
  <c r="ADK2" i="11"/>
  <c r="ADL2" i="11"/>
  <c r="ADM2" i="11"/>
  <c r="ADN2" i="11"/>
  <c r="ADO2" i="11"/>
  <c r="ADP2" i="11"/>
  <c r="ADQ2" i="11"/>
  <c r="ADR2" i="11"/>
  <c r="ADS2" i="11"/>
  <c r="ADT2" i="11"/>
  <c r="ADU2" i="11"/>
  <c r="ADV2" i="11"/>
  <c r="ADW2" i="11"/>
  <c r="ADX2" i="11"/>
  <c r="ADY2" i="11"/>
  <c r="ADZ2" i="11"/>
  <c r="AEA2" i="11"/>
  <c r="AEB2" i="11"/>
  <c r="AEC2" i="11"/>
  <c r="AED2" i="11"/>
  <c r="AEE2" i="11"/>
  <c r="AEF2" i="11"/>
  <c r="AEG2" i="11"/>
  <c r="AEH2" i="11"/>
  <c r="AEI2" i="11"/>
  <c r="AEJ2" i="11"/>
  <c r="AEK2" i="11"/>
  <c r="AEL2" i="11"/>
  <c r="AEM2" i="11"/>
  <c r="AEN2" i="11"/>
  <c r="AEO2" i="11"/>
  <c r="AEP2" i="11"/>
  <c r="AEQ2" i="11"/>
  <c r="AER2" i="11"/>
  <c r="AES2" i="11"/>
  <c r="AET2" i="11"/>
  <c r="AEU2" i="11"/>
  <c r="AEV2" i="11"/>
  <c r="AEW2" i="11"/>
  <c r="AEX2" i="11"/>
  <c r="AEY2" i="11"/>
  <c r="AEZ2" i="11"/>
  <c r="AFA2" i="11"/>
  <c r="AFB2" i="11"/>
  <c r="AFC2" i="11"/>
  <c r="AFD2" i="11"/>
  <c r="AFE2" i="11"/>
  <c r="AFF2" i="11"/>
  <c r="AFG2" i="11"/>
  <c r="AFH2" i="11"/>
  <c r="AFI2" i="11"/>
  <c r="AFJ2" i="11"/>
  <c r="AFK2" i="11"/>
  <c r="AFL2" i="11"/>
  <c r="AFM2" i="11"/>
  <c r="AFN2" i="11"/>
  <c r="AFO2" i="11"/>
  <c r="AFP2" i="11"/>
  <c r="AFQ2" i="11"/>
  <c r="AFR2" i="11"/>
  <c r="AFS2" i="11"/>
  <c r="AFT2" i="11"/>
  <c r="AFU2" i="11"/>
  <c r="AFV2" i="11"/>
  <c r="AFW2" i="11"/>
  <c r="AFX2" i="11"/>
  <c r="AFY2" i="11"/>
  <c r="AFZ2" i="11"/>
  <c r="AGA2" i="11"/>
  <c r="AGB2" i="11"/>
  <c r="AGC2" i="11"/>
  <c r="AGD2" i="11"/>
  <c r="AGE2" i="11"/>
  <c r="AGF2" i="11"/>
  <c r="AGG2" i="11"/>
  <c r="AGH2" i="11"/>
  <c r="AGI2" i="11"/>
  <c r="AGJ2" i="11"/>
  <c r="AGK2" i="11"/>
  <c r="AGL2" i="11"/>
  <c r="AGM2" i="11"/>
  <c r="AGN2" i="11"/>
  <c r="AGO2" i="11"/>
  <c r="AGP2" i="11"/>
  <c r="AGQ2" i="11"/>
  <c r="AGR2" i="11"/>
  <c r="AGS2" i="11"/>
  <c r="AGT2" i="11"/>
  <c r="AGU2" i="11"/>
  <c r="AGV2" i="11"/>
  <c r="AGW2" i="11"/>
  <c r="AGX2" i="11"/>
  <c r="AGY2" i="11"/>
  <c r="AGZ2" i="11"/>
  <c r="AHA2" i="11"/>
  <c r="AHB2" i="11"/>
  <c r="AHC2" i="11"/>
  <c r="AHD2" i="11"/>
  <c r="AHE2" i="11"/>
  <c r="AHF2" i="11"/>
  <c r="AHG2" i="11"/>
  <c r="AHH2" i="11"/>
  <c r="AHI2" i="11"/>
  <c r="AHJ2" i="11"/>
  <c r="AHK2" i="11"/>
  <c r="AHL2" i="11"/>
  <c r="AHM2" i="11"/>
  <c r="AHN2" i="11"/>
  <c r="AHO2" i="11"/>
  <c r="AHP2" i="11"/>
  <c r="AHQ2" i="11"/>
  <c r="AHR2" i="11"/>
  <c r="AHS2" i="11"/>
  <c r="AHT2" i="11"/>
  <c r="AHU2" i="11"/>
  <c r="AHV2" i="11"/>
  <c r="AHW2" i="11"/>
  <c r="AHX2" i="11"/>
  <c r="AHY2" i="11"/>
  <c r="AHZ2" i="11"/>
  <c r="AIA2" i="11"/>
  <c r="AIB2" i="11"/>
  <c r="AIC2" i="11"/>
  <c r="AID2" i="11"/>
  <c r="AIE2" i="11"/>
  <c r="AIF2" i="11"/>
  <c r="AIG2" i="11"/>
  <c r="AIH2" i="11"/>
  <c r="AII2" i="11"/>
  <c r="AIJ2" i="11"/>
  <c r="AIK2" i="11"/>
  <c r="AIL2" i="11"/>
  <c r="AIM2" i="11"/>
  <c r="AIN2" i="11"/>
  <c r="AIO2" i="11"/>
  <c r="AIP2" i="11"/>
  <c r="AIQ2" i="11"/>
  <c r="AIR2" i="11"/>
  <c r="AIS2" i="11"/>
  <c r="AIT2" i="11"/>
  <c r="AIU2" i="11"/>
  <c r="AIV2" i="11"/>
  <c r="AIW2" i="11"/>
  <c r="AIX2" i="11"/>
  <c r="AIY2" i="11"/>
  <c r="AIZ2" i="11"/>
  <c r="AJA2" i="11"/>
  <c r="AJB2" i="11"/>
  <c r="AJC2" i="11"/>
  <c r="AJD2" i="11"/>
  <c r="AJE2" i="11"/>
  <c r="AJF2" i="11"/>
  <c r="AJG2" i="11"/>
  <c r="AJH2" i="11"/>
  <c r="AJI2" i="11"/>
  <c r="AJJ2" i="11"/>
  <c r="AJK2" i="11"/>
  <c r="AJL2" i="11"/>
  <c r="AJM2" i="11"/>
  <c r="AJN2" i="11"/>
  <c r="AJO2" i="11"/>
  <c r="AJP2" i="11"/>
  <c r="AJQ2" i="11"/>
  <c r="AJR2" i="11"/>
  <c r="AJS2" i="11"/>
  <c r="AJT2" i="11"/>
  <c r="AJU2" i="11"/>
  <c r="AJV2" i="11"/>
  <c r="AJW2" i="11"/>
  <c r="AJX2" i="11"/>
  <c r="AJY2" i="11"/>
  <c r="AJZ2" i="11"/>
  <c r="AKA2" i="11"/>
  <c r="AKB2" i="11"/>
  <c r="AKC2" i="11"/>
  <c r="AKD2" i="11"/>
  <c r="AKE2" i="11"/>
  <c r="AKF2" i="11"/>
  <c r="AKG2" i="11"/>
  <c r="AKH2" i="11"/>
  <c r="AKI2" i="11"/>
  <c r="AKJ2" i="11"/>
  <c r="AKK2" i="11"/>
  <c r="AKL2" i="11"/>
  <c r="AKM2" i="11"/>
  <c r="AKN2" i="11"/>
  <c r="AKO2" i="11"/>
  <c r="AKP2" i="11"/>
  <c r="AKQ2" i="11"/>
  <c r="AKR2" i="11"/>
  <c r="AKS2" i="11"/>
  <c r="AKT2" i="11"/>
  <c r="AKU2" i="11"/>
  <c r="AKV2" i="11"/>
  <c r="AKW2" i="11"/>
  <c r="AKX2" i="11"/>
  <c r="AKY2" i="11"/>
  <c r="AKZ2" i="11"/>
  <c r="ALA2" i="11"/>
  <c r="ALB2" i="11"/>
  <c r="ALC2" i="11"/>
  <c r="ALD2" i="11"/>
  <c r="ALE2" i="11"/>
  <c r="ALF2" i="11"/>
  <c r="ALG2" i="11"/>
  <c r="ALH2" i="11"/>
  <c r="ALI2" i="11"/>
  <c r="ALJ2" i="11"/>
  <c r="ALK2" i="11"/>
  <c r="ALL2" i="11"/>
  <c r="ALM2" i="11"/>
  <c r="ALN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CY3" i="11"/>
  <c r="CZ3" i="11"/>
  <c r="DA3" i="11"/>
  <c r="DB3" i="11"/>
  <c r="DC3" i="11"/>
  <c r="DD3" i="11"/>
  <c r="DE3" i="11"/>
  <c r="DF3" i="11"/>
  <c r="DG3" i="11"/>
  <c r="DH3" i="11"/>
  <c r="DI3" i="11"/>
  <c r="DJ3" i="11"/>
  <c r="DK3" i="11"/>
  <c r="DL3" i="11"/>
  <c r="DM3" i="11"/>
  <c r="DN3" i="11"/>
  <c r="DO3" i="11"/>
  <c r="DP3" i="11"/>
  <c r="DQ3" i="11"/>
  <c r="DR3" i="11"/>
  <c r="DS3" i="11"/>
  <c r="DT3" i="11"/>
  <c r="DU3" i="11"/>
  <c r="DV3" i="11"/>
  <c r="DW3" i="11"/>
  <c r="DX3" i="11"/>
  <c r="DY3" i="11"/>
  <c r="DZ3" i="11"/>
  <c r="EA3" i="11"/>
  <c r="EB3" i="11"/>
  <c r="EC3" i="11"/>
  <c r="ED3" i="11"/>
  <c r="EE3" i="11"/>
  <c r="EF3" i="11"/>
  <c r="EG3" i="11"/>
  <c r="EH3" i="11"/>
  <c r="EI3" i="11"/>
  <c r="EJ3" i="11"/>
  <c r="EK3" i="11"/>
  <c r="EL3" i="11"/>
  <c r="EM3" i="11"/>
  <c r="EN3" i="11"/>
  <c r="EO3" i="11"/>
  <c r="EP3" i="11"/>
  <c r="EQ3" i="11"/>
  <c r="ER3" i="11"/>
  <c r="ES3" i="11"/>
  <c r="ET3" i="11"/>
  <c r="EU3" i="11"/>
  <c r="EV3" i="11"/>
  <c r="EW3" i="11"/>
  <c r="EX3" i="11"/>
  <c r="EY3" i="11"/>
  <c r="EZ3" i="11"/>
  <c r="FA3" i="11"/>
  <c r="FB3" i="11"/>
  <c r="FC3" i="11"/>
  <c r="FD3" i="11"/>
  <c r="FE3" i="11"/>
  <c r="FF3" i="11"/>
  <c r="FG3" i="11"/>
  <c r="FH3" i="11"/>
  <c r="FI3" i="11"/>
  <c r="FJ3" i="11"/>
  <c r="FK3" i="11"/>
  <c r="FL3" i="11"/>
  <c r="FM3" i="11"/>
  <c r="FN3" i="11"/>
  <c r="FO3" i="11"/>
  <c r="FP3" i="11"/>
  <c r="FQ3" i="11"/>
  <c r="FR3" i="11"/>
  <c r="FS3" i="11"/>
  <c r="FT3" i="11"/>
  <c r="FU3" i="11"/>
  <c r="FV3" i="11"/>
  <c r="FW3" i="11"/>
  <c r="FX3" i="11"/>
  <c r="FY3" i="11"/>
  <c r="FZ3" i="11"/>
  <c r="GA3" i="11"/>
  <c r="GB3" i="11"/>
  <c r="GC3" i="11"/>
  <c r="GD3" i="11"/>
  <c r="GE3" i="11"/>
  <c r="GF3" i="11"/>
  <c r="GG3" i="11"/>
  <c r="GH3" i="11"/>
  <c r="GI3" i="11"/>
  <c r="GJ3" i="11"/>
  <c r="GK3" i="11"/>
  <c r="GL3" i="11"/>
  <c r="GM3" i="11"/>
  <c r="GN3" i="11"/>
  <c r="GO3" i="11"/>
  <c r="GP3" i="11"/>
  <c r="GQ3" i="11"/>
  <c r="GR3" i="11"/>
  <c r="GS3" i="11"/>
  <c r="GT3" i="11"/>
  <c r="GU3" i="11"/>
  <c r="GV3" i="11"/>
  <c r="GW3" i="11"/>
  <c r="GX3" i="11"/>
  <c r="GY3" i="11"/>
  <c r="GZ3" i="11"/>
  <c r="HA3" i="11"/>
  <c r="HB3" i="11"/>
  <c r="HC3" i="11"/>
  <c r="HD3" i="11"/>
  <c r="HE3" i="11"/>
  <c r="HF3" i="11"/>
  <c r="HG3" i="11"/>
  <c r="HH3" i="11"/>
  <c r="HI3" i="11"/>
  <c r="HJ3" i="11"/>
  <c r="HK3" i="11"/>
  <c r="HL3" i="11"/>
  <c r="HM3" i="11"/>
  <c r="HN3" i="11"/>
  <c r="HO3" i="11"/>
  <c r="HP3" i="11"/>
  <c r="HQ3" i="11"/>
  <c r="HR3" i="11"/>
  <c r="HS3" i="11"/>
  <c r="HT3" i="11"/>
  <c r="HU3" i="11"/>
  <c r="HV3" i="11"/>
  <c r="HW3" i="11"/>
  <c r="HX3" i="11"/>
  <c r="HY3" i="11"/>
  <c r="HZ3" i="11"/>
  <c r="IA3" i="11"/>
  <c r="IB3" i="11"/>
  <c r="IC3" i="11"/>
  <c r="ID3" i="11"/>
  <c r="IE3" i="11"/>
  <c r="IF3" i="11"/>
  <c r="IG3" i="11"/>
  <c r="IH3" i="11"/>
  <c r="II3" i="11"/>
  <c r="IJ3" i="11"/>
  <c r="IK3" i="11"/>
  <c r="IL3" i="11"/>
  <c r="IM3" i="11"/>
  <c r="IN3" i="11"/>
  <c r="IO3" i="11"/>
  <c r="IP3" i="11"/>
  <c r="IQ3" i="11"/>
  <c r="IR3" i="11"/>
  <c r="IS3" i="11"/>
  <c r="IT3" i="11"/>
  <c r="IU3" i="11"/>
  <c r="IV3" i="11"/>
  <c r="IW3" i="11"/>
  <c r="IX3" i="11"/>
  <c r="IY3" i="11"/>
  <c r="IZ3" i="11"/>
  <c r="JA3" i="11"/>
  <c r="JB3" i="11"/>
  <c r="JC3" i="11"/>
  <c r="JD3" i="11"/>
  <c r="JE3" i="11"/>
  <c r="JF3" i="11"/>
  <c r="JG3" i="11"/>
  <c r="JH3" i="11"/>
  <c r="JI3" i="11"/>
  <c r="JJ3" i="11"/>
  <c r="JK3" i="11"/>
  <c r="JL3" i="11"/>
  <c r="JM3" i="11"/>
  <c r="JN3" i="11"/>
  <c r="JO3" i="11"/>
  <c r="JP3" i="11"/>
  <c r="JQ3" i="11"/>
  <c r="JR3" i="11"/>
  <c r="JS3" i="11"/>
  <c r="JT3" i="11"/>
  <c r="JU3" i="11"/>
  <c r="JV3" i="11"/>
  <c r="JW3" i="11"/>
  <c r="JX3" i="11"/>
  <c r="JY3" i="11"/>
  <c r="JZ3" i="11"/>
  <c r="KA3" i="11"/>
  <c r="KB3" i="11"/>
  <c r="KC3" i="11"/>
  <c r="KD3" i="11"/>
  <c r="KE3" i="11"/>
  <c r="KF3" i="11"/>
  <c r="KG3" i="11"/>
  <c r="KH3" i="11"/>
  <c r="KI3" i="11"/>
  <c r="KJ3" i="11"/>
  <c r="KK3" i="11"/>
  <c r="KL3" i="11"/>
  <c r="KM3" i="11"/>
  <c r="KN3" i="11"/>
  <c r="KO3" i="11"/>
  <c r="KP3" i="11"/>
  <c r="KQ3" i="11"/>
  <c r="KR3" i="11"/>
  <c r="KS3" i="11"/>
  <c r="KT3" i="11"/>
  <c r="KU3" i="11"/>
  <c r="KV3" i="11"/>
  <c r="KW3" i="11"/>
  <c r="KX3" i="11"/>
  <c r="KY3" i="11"/>
  <c r="KZ3" i="11"/>
  <c r="LA3" i="11"/>
  <c r="LB3" i="11"/>
  <c r="LC3" i="11"/>
  <c r="LD3" i="11"/>
  <c r="LE3" i="11"/>
  <c r="LF3" i="11"/>
  <c r="LG3" i="11"/>
  <c r="LH3" i="11"/>
  <c r="LI3" i="11"/>
  <c r="LJ3" i="11"/>
  <c r="LK3" i="11"/>
  <c r="LL3" i="11"/>
  <c r="LM3" i="11"/>
  <c r="LN3" i="11"/>
  <c r="LO3" i="11"/>
  <c r="LP3" i="11"/>
  <c r="LQ3" i="11"/>
  <c r="LR3" i="11"/>
  <c r="LS3" i="11"/>
  <c r="LT3" i="11"/>
  <c r="LU3" i="11"/>
  <c r="LV3" i="11"/>
  <c r="LW3" i="11"/>
  <c r="LX3" i="11"/>
  <c r="LY3" i="11"/>
  <c r="LZ3" i="11"/>
  <c r="MA3" i="11"/>
  <c r="MB3" i="11"/>
  <c r="MC3" i="11"/>
  <c r="MD3" i="11"/>
  <c r="ME3" i="11"/>
  <c r="MF3" i="11"/>
  <c r="MG3" i="11"/>
  <c r="MH3" i="11"/>
  <c r="MI3" i="11"/>
  <c r="MJ3" i="11"/>
  <c r="MK3" i="11"/>
  <c r="ML3" i="11"/>
  <c r="MM3" i="11"/>
  <c r="MN3" i="11"/>
  <c r="MO3" i="11"/>
  <c r="MP3" i="11"/>
  <c r="MQ3" i="11"/>
  <c r="MR3" i="11"/>
  <c r="MS3" i="11"/>
  <c r="MT3" i="11"/>
  <c r="MU3" i="11"/>
  <c r="MV3" i="11"/>
  <c r="MW3" i="11"/>
  <c r="MX3" i="11"/>
  <c r="MY3" i="11"/>
  <c r="MZ3" i="11"/>
  <c r="NA3" i="11"/>
  <c r="NB3" i="11"/>
  <c r="NC3" i="11"/>
  <c r="ND3" i="11"/>
  <c r="NE3" i="11"/>
  <c r="NF3" i="11"/>
  <c r="NG3" i="11"/>
  <c r="NH3" i="11"/>
  <c r="NI3" i="11"/>
  <c r="NJ3" i="11"/>
  <c r="NK3" i="11"/>
  <c r="NL3" i="11"/>
  <c r="NM3" i="11"/>
  <c r="NN3" i="11"/>
  <c r="NO3" i="11"/>
  <c r="NP3" i="11"/>
  <c r="NQ3" i="11"/>
  <c r="NR3" i="11"/>
  <c r="NS3" i="11"/>
  <c r="NT3" i="11"/>
  <c r="NU3" i="11"/>
  <c r="NV3" i="11"/>
  <c r="NW3" i="11"/>
  <c r="NX3" i="11"/>
  <c r="NY3" i="11"/>
  <c r="NZ3" i="11"/>
  <c r="OA3" i="11"/>
  <c r="OB3" i="11"/>
  <c r="OC3" i="11"/>
  <c r="OD3" i="11"/>
  <c r="OE3" i="11"/>
  <c r="OF3" i="11"/>
  <c r="OG3" i="11"/>
  <c r="OH3" i="11"/>
  <c r="OI3" i="11"/>
  <c r="OJ3" i="11"/>
  <c r="OK3" i="11"/>
  <c r="OL3" i="11"/>
  <c r="OM3" i="11"/>
  <c r="ON3" i="11"/>
  <c r="OO3" i="11"/>
  <c r="OP3" i="11"/>
  <c r="OQ3" i="11"/>
  <c r="OR3" i="11"/>
  <c r="OS3" i="11"/>
  <c r="OT3" i="11"/>
  <c r="OU3" i="11"/>
  <c r="OV3" i="11"/>
  <c r="OW3" i="11"/>
  <c r="OX3" i="11"/>
  <c r="OY3" i="11"/>
  <c r="OZ3" i="11"/>
  <c r="PA3" i="11"/>
  <c r="PB3" i="11"/>
  <c r="PC3" i="11"/>
  <c r="PD3" i="11"/>
  <c r="PE3" i="11"/>
  <c r="PF3" i="11"/>
  <c r="PG3" i="11"/>
  <c r="PH3" i="11"/>
  <c r="PI3" i="11"/>
  <c r="PJ3" i="11"/>
  <c r="PK3" i="11"/>
  <c r="PL3" i="11"/>
  <c r="PM3" i="11"/>
  <c r="PN3" i="11"/>
  <c r="PO3" i="11"/>
  <c r="PP3" i="11"/>
  <c r="PQ3" i="11"/>
  <c r="PR3" i="11"/>
  <c r="PS3" i="11"/>
  <c r="PT3" i="11"/>
  <c r="PU3" i="11"/>
  <c r="PV3" i="11"/>
  <c r="PW3" i="11"/>
  <c r="PX3" i="11"/>
  <c r="PY3" i="11"/>
  <c r="PZ3" i="11"/>
  <c r="QA3" i="11"/>
  <c r="QB3" i="11"/>
  <c r="QC3" i="11"/>
  <c r="QD3" i="11"/>
  <c r="QE3" i="11"/>
  <c r="QF3" i="11"/>
  <c r="QG3" i="11"/>
  <c r="QH3" i="11"/>
  <c r="QI3" i="11"/>
  <c r="QJ3" i="11"/>
  <c r="QK3" i="11"/>
  <c r="QL3" i="11"/>
  <c r="QM3" i="11"/>
  <c r="QN3" i="11"/>
  <c r="QO3" i="11"/>
  <c r="QP3" i="11"/>
  <c r="QQ3" i="11"/>
  <c r="QR3" i="11"/>
  <c r="QS3" i="11"/>
  <c r="QT3" i="11"/>
  <c r="QU3" i="11"/>
  <c r="QV3" i="11"/>
  <c r="QW3" i="11"/>
  <c r="QX3" i="11"/>
  <c r="QY3" i="11"/>
  <c r="QZ3" i="11"/>
  <c r="RA3" i="11"/>
  <c r="RB3" i="11"/>
  <c r="RC3" i="11"/>
  <c r="RD3" i="11"/>
  <c r="RE3" i="11"/>
  <c r="RF3" i="11"/>
  <c r="RG3" i="11"/>
  <c r="RH3" i="11"/>
  <c r="RI3" i="11"/>
  <c r="RJ3" i="11"/>
  <c r="RK3" i="11"/>
  <c r="RL3" i="11"/>
  <c r="RM3" i="11"/>
  <c r="RN3" i="11"/>
  <c r="RO3" i="11"/>
  <c r="RP3" i="11"/>
  <c r="RQ3" i="11"/>
  <c r="RR3" i="11"/>
  <c r="RS3" i="11"/>
  <c r="RT3" i="11"/>
  <c r="RU3" i="11"/>
  <c r="RV3" i="11"/>
  <c r="RW3" i="11"/>
  <c r="RX3" i="11"/>
  <c r="RY3" i="11"/>
  <c r="RZ3" i="11"/>
  <c r="SA3" i="11"/>
  <c r="SB3" i="11"/>
  <c r="SC3" i="11"/>
  <c r="SD3" i="11"/>
  <c r="SE3" i="11"/>
  <c r="SF3" i="11"/>
  <c r="SG3" i="11"/>
  <c r="SH3" i="11"/>
  <c r="SI3" i="11"/>
  <c r="SJ3" i="11"/>
  <c r="SK3" i="11"/>
  <c r="SL3" i="11"/>
  <c r="SM3" i="11"/>
  <c r="SN3" i="11"/>
  <c r="SO3" i="11"/>
  <c r="SP3" i="11"/>
  <c r="SQ3" i="11"/>
  <c r="SR3" i="11"/>
  <c r="SS3" i="11"/>
  <c r="ST3" i="11"/>
  <c r="SU3" i="11"/>
  <c r="SV3" i="11"/>
  <c r="SW3" i="11"/>
  <c r="SX3" i="11"/>
  <c r="SY3" i="11"/>
  <c r="SZ3" i="11"/>
  <c r="TA3" i="11"/>
  <c r="TB3" i="11"/>
  <c r="TC3" i="11"/>
  <c r="TD3" i="11"/>
  <c r="TE3" i="11"/>
  <c r="TF3" i="11"/>
  <c r="TG3" i="11"/>
  <c r="TH3" i="11"/>
  <c r="TI3" i="11"/>
  <c r="TJ3" i="11"/>
  <c r="TK3" i="11"/>
  <c r="TL3" i="11"/>
  <c r="TM3" i="11"/>
  <c r="TN3" i="11"/>
  <c r="TO3" i="11"/>
  <c r="TP3" i="11"/>
  <c r="TQ3" i="11"/>
  <c r="TR3" i="11"/>
  <c r="TS3" i="11"/>
  <c r="TT3" i="11"/>
  <c r="TU3" i="11"/>
  <c r="TV3" i="11"/>
  <c r="TW3" i="11"/>
  <c r="TX3" i="11"/>
  <c r="TY3" i="11"/>
  <c r="TZ3" i="11"/>
  <c r="UA3" i="11"/>
  <c r="UB3" i="11"/>
  <c r="UC3" i="11"/>
  <c r="UD3" i="11"/>
  <c r="UE3" i="11"/>
  <c r="UF3" i="11"/>
  <c r="UG3" i="11"/>
  <c r="UH3" i="11"/>
  <c r="UI3" i="11"/>
  <c r="UJ3" i="11"/>
  <c r="UK3" i="11"/>
  <c r="UL3" i="11"/>
  <c r="UM3" i="11"/>
  <c r="UN3" i="11"/>
  <c r="UO3" i="11"/>
  <c r="UP3" i="11"/>
  <c r="UQ3" i="11"/>
  <c r="UR3" i="11"/>
  <c r="US3" i="11"/>
  <c r="UT3" i="11"/>
  <c r="UU3" i="11"/>
  <c r="UV3" i="11"/>
  <c r="UW3" i="11"/>
  <c r="UX3" i="11"/>
  <c r="UY3" i="11"/>
  <c r="UZ3" i="11"/>
  <c r="VA3" i="11"/>
  <c r="VB3" i="11"/>
  <c r="VC3" i="11"/>
  <c r="VD3" i="11"/>
  <c r="VE3" i="11"/>
  <c r="VF3" i="11"/>
  <c r="VG3" i="11"/>
  <c r="VH3" i="11"/>
  <c r="VI3" i="11"/>
  <c r="VJ3" i="11"/>
  <c r="VK3" i="11"/>
  <c r="VL3" i="11"/>
  <c r="VM3" i="11"/>
  <c r="VN3" i="11"/>
  <c r="VO3" i="11"/>
  <c r="VP3" i="11"/>
  <c r="VQ3" i="11"/>
  <c r="VR3" i="11"/>
  <c r="VS3" i="11"/>
  <c r="VT3" i="11"/>
  <c r="VU3" i="11"/>
  <c r="VV3" i="11"/>
  <c r="VW3" i="11"/>
  <c r="VX3" i="11"/>
  <c r="VY3" i="11"/>
  <c r="VZ3" i="11"/>
  <c r="WA3" i="11"/>
  <c r="WB3" i="11"/>
  <c r="WC3" i="11"/>
  <c r="WD3" i="11"/>
  <c r="WE3" i="11"/>
  <c r="WF3" i="11"/>
  <c r="WG3" i="11"/>
  <c r="WH3" i="11"/>
  <c r="WI3" i="11"/>
  <c r="WJ3" i="11"/>
  <c r="WK3" i="11"/>
  <c r="WL3" i="11"/>
  <c r="WM3" i="11"/>
  <c r="WN3" i="11"/>
  <c r="WO3" i="11"/>
  <c r="WP3" i="11"/>
  <c r="WQ3" i="11"/>
  <c r="WR3" i="11"/>
  <c r="WS3" i="11"/>
  <c r="WT3" i="11"/>
  <c r="WU3" i="11"/>
  <c r="WV3" i="11"/>
  <c r="WW3" i="11"/>
  <c r="WX3" i="11"/>
  <c r="WY3" i="11"/>
  <c r="WZ3" i="11"/>
  <c r="XA3" i="11"/>
  <c r="XB3" i="11"/>
  <c r="XC3" i="11"/>
  <c r="XD3" i="11"/>
  <c r="XE3" i="11"/>
  <c r="XF3" i="11"/>
  <c r="XG3" i="11"/>
  <c r="XH3" i="11"/>
  <c r="XI3" i="11"/>
  <c r="XJ3" i="11"/>
  <c r="XK3" i="11"/>
  <c r="XL3" i="11"/>
  <c r="XM3" i="11"/>
  <c r="XN3" i="11"/>
  <c r="XO3" i="11"/>
  <c r="XP3" i="11"/>
  <c r="XQ3" i="11"/>
  <c r="XR3" i="11"/>
  <c r="XS3" i="11"/>
  <c r="XT3" i="11"/>
  <c r="XU3" i="11"/>
  <c r="XV3" i="11"/>
  <c r="XW3" i="11"/>
  <c r="XX3" i="11"/>
  <c r="XY3" i="11"/>
  <c r="XZ3" i="11"/>
  <c r="YA3" i="11"/>
  <c r="YB3" i="11"/>
  <c r="YC3" i="11"/>
  <c r="YD3" i="11"/>
  <c r="YE3" i="11"/>
  <c r="YF3" i="11"/>
  <c r="YG3" i="11"/>
  <c r="YH3" i="11"/>
  <c r="YI3" i="11"/>
  <c r="YJ3" i="11"/>
  <c r="YK3" i="11"/>
  <c r="YL3" i="11"/>
  <c r="YM3" i="11"/>
  <c r="YN3" i="11"/>
  <c r="YO3" i="11"/>
  <c r="YP3" i="11"/>
  <c r="YQ3" i="11"/>
  <c r="YR3" i="11"/>
  <c r="YS3" i="11"/>
  <c r="YT3" i="11"/>
  <c r="YU3" i="11"/>
  <c r="YV3" i="11"/>
  <c r="YW3" i="11"/>
  <c r="YX3" i="11"/>
  <c r="YY3" i="11"/>
  <c r="YZ3" i="11"/>
  <c r="ZA3" i="11"/>
  <c r="ZB3" i="11"/>
  <c r="ZC3" i="11"/>
  <c r="ZD3" i="11"/>
  <c r="ZE3" i="11"/>
  <c r="ZF3" i="11"/>
  <c r="ZG3" i="11"/>
  <c r="ZH3" i="11"/>
  <c r="ZI3" i="11"/>
  <c r="ZJ3" i="11"/>
  <c r="ZK3" i="11"/>
  <c r="ZL3" i="11"/>
  <c r="ZM3" i="11"/>
  <c r="ZN3" i="11"/>
  <c r="ZO3" i="11"/>
  <c r="ZP3" i="11"/>
  <c r="ZQ3" i="11"/>
  <c r="ZR3" i="11"/>
  <c r="ZS3" i="11"/>
  <c r="ZT3" i="11"/>
  <c r="ZU3" i="11"/>
  <c r="ZV3" i="11"/>
  <c r="ZW3" i="11"/>
  <c r="ZX3" i="11"/>
  <c r="ZY3" i="11"/>
  <c r="ZZ3" i="11"/>
  <c r="AAA3" i="11"/>
  <c r="AAB3" i="11"/>
  <c r="AAC3" i="11"/>
  <c r="AAD3" i="11"/>
  <c r="AAE3" i="11"/>
  <c r="AAF3" i="11"/>
  <c r="AAG3" i="11"/>
  <c r="AAH3" i="11"/>
  <c r="AAI3" i="11"/>
  <c r="AAJ3" i="11"/>
  <c r="AAK3" i="11"/>
  <c r="AAL3" i="11"/>
  <c r="AAM3" i="11"/>
  <c r="AAN3" i="11"/>
  <c r="AAO3" i="11"/>
  <c r="AAP3" i="11"/>
  <c r="AAQ3" i="11"/>
  <c r="AAR3" i="11"/>
  <c r="AAS3" i="11"/>
  <c r="AAT3" i="11"/>
  <c r="AAU3" i="11"/>
  <c r="AAV3" i="11"/>
  <c r="AAW3" i="11"/>
  <c r="AAX3" i="11"/>
  <c r="AAY3" i="11"/>
  <c r="AAZ3" i="11"/>
  <c r="ABA3" i="11"/>
  <c r="ABB3" i="11"/>
  <c r="ABC3" i="11"/>
  <c r="ABD3" i="11"/>
  <c r="ABE3" i="11"/>
  <c r="ABF3" i="11"/>
  <c r="ABG3" i="11"/>
  <c r="ABH3" i="11"/>
  <c r="ABI3" i="11"/>
  <c r="ABJ3" i="11"/>
  <c r="ABK3" i="11"/>
  <c r="ABL3" i="11"/>
  <c r="ABM3" i="11"/>
  <c r="ABN3" i="11"/>
  <c r="ABO3" i="11"/>
  <c r="ABP3" i="11"/>
  <c r="ABQ3" i="11"/>
  <c r="ABR3" i="11"/>
  <c r="ABS3" i="11"/>
  <c r="ABT3" i="11"/>
  <c r="ABU3" i="11"/>
  <c r="ABV3" i="11"/>
  <c r="ABW3" i="11"/>
  <c r="ABX3" i="11"/>
  <c r="ABY3" i="11"/>
  <c r="ABZ3" i="11"/>
  <c r="ACA3" i="11"/>
  <c r="ACB3" i="11"/>
  <c r="ACC3" i="11"/>
  <c r="ACD3" i="11"/>
  <c r="ACE3" i="11"/>
  <c r="ACF3" i="11"/>
  <c r="ACG3" i="11"/>
  <c r="ACH3" i="11"/>
  <c r="ACI3" i="11"/>
  <c r="ACJ3" i="11"/>
  <c r="ACK3" i="11"/>
  <c r="ACL3" i="11"/>
  <c r="ACM3" i="11"/>
  <c r="ACN3" i="11"/>
  <c r="ACO3" i="11"/>
  <c r="ACP3" i="11"/>
  <c r="ACQ3" i="11"/>
  <c r="ACR3" i="11"/>
  <c r="ACS3" i="11"/>
  <c r="ACT3" i="11"/>
  <c r="ACU3" i="11"/>
  <c r="ACV3" i="11"/>
  <c r="ACW3" i="11"/>
  <c r="ACX3" i="11"/>
  <c r="ACY3" i="11"/>
  <c r="ACZ3" i="11"/>
  <c r="ADA3" i="11"/>
  <c r="ADB3" i="11"/>
  <c r="ADC3" i="11"/>
  <c r="ADD3" i="11"/>
  <c r="ADE3" i="11"/>
  <c r="ADF3" i="11"/>
  <c r="ADG3" i="11"/>
  <c r="ADH3" i="11"/>
  <c r="ADI3" i="11"/>
  <c r="ADJ3" i="11"/>
  <c r="ADK3" i="11"/>
  <c r="ADL3" i="11"/>
  <c r="ADM3" i="11"/>
  <c r="ADN3" i="11"/>
  <c r="ADO3" i="11"/>
  <c r="ADP3" i="11"/>
  <c r="ADQ3" i="11"/>
  <c r="ADR3" i="11"/>
  <c r="ADS3" i="11"/>
  <c r="ADT3" i="11"/>
  <c r="ADU3" i="11"/>
  <c r="ADV3" i="11"/>
  <c r="ADW3" i="11"/>
  <c r="ADX3" i="11"/>
  <c r="ADY3" i="11"/>
  <c r="ADZ3" i="11"/>
  <c r="AEA3" i="11"/>
  <c r="AEB3" i="11"/>
  <c r="AEC3" i="11"/>
  <c r="AED3" i="11"/>
  <c r="AEE3" i="11"/>
  <c r="AEF3" i="11"/>
  <c r="AEG3" i="11"/>
  <c r="AEH3" i="11"/>
  <c r="AEI3" i="11"/>
  <c r="AEJ3" i="11"/>
  <c r="AEK3" i="11"/>
  <c r="AEL3" i="11"/>
  <c r="AEM3" i="11"/>
  <c r="AEN3" i="11"/>
  <c r="AEO3" i="11"/>
  <c r="AEP3" i="11"/>
  <c r="AEQ3" i="11"/>
  <c r="AER3" i="11"/>
  <c r="AES3" i="11"/>
  <c r="AET3" i="11"/>
  <c r="AEU3" i="11"/>
  <c r="AEV3" i="11"/>
  <c r="AEW3" i="11"/>
  <c r="AEX3" i="11"/>
  <c r="AEY3" i="11"/>
  <c r="AEZ3" i="11"/>
  <c r="AFA3" i="11"/>
  <c r="AFB3" i="11"/>
  <c r="AFC3" i="11"/>
  <c r="AFD3" i="11"/>
  <c r="AFE3" i="11"/>
  <c r="AFF3" i="11"/>
  <c r="AFG3" i="11"/>
  <c r="AFH3" i="11"/>
  <c r="AFI3" i="11"/>
  <c r="AFJ3" i="11"/>
  <c r="AFK3" i="11"/>
  <c r="AFL3" i="11"/>
  <c r="AFM3" i="11"/>
  <c r="AFN3" i="11"/>
  <c r="AFO3" i="11"/>
  <c r="AFP3" i="11"/>
  <c r="AFQ3" i="11"/>
  <c r="AFR3" i="11"/>
  <c r="AFS3" i="11"/>
  <c r="AFT3" i="11"/>
  <c r="AFU3" i="11"/>
  <c r="AFV3" i="11"/>
  <c r="AFW3" i="11"/>
  <c r="AFX3" i="11"/>
  <c r="AFY3" i="11"/>
  <c r="AFZ3" i="11"/>
  <c r="AGA3" i="11"/>
  <c r="AGB3" i="11"/>
  <c r="AGC3" i="11"/>
  <c r="AGD3" i="11"/>
  <c r="AGE3" i="11"/>
  <c r="AGF3" i="11"/>
  <c r="AGG3" i="11"/>
  <c r="AGH3" i="11"/>
  <c r="AGI3" i="11"/>
  <c r="AGJ3" i="11"/>
  <c r="AGK3" i="11"/>
  <c r="AGL3" i="11"/>
  <c r="AGM3" i="11"/>
  <c r="AGN3" i="11"/>
  <c r="AGO3" i="11"/>
  <c r="AGP3" i="11"/>
  <c r="AGQ3" i="11"/>
  <c r="AGR3" i="11"/>
  <c r="AGS3" i="11"/>
  <c r="AGT3" i="11"/>
  <c r="AGU3" i="11"/>
  <c r="AGV3" i="11"/>
  <c r="AGW3" i="11"/>
  <c r="AGX3" i="11"/>
  <c r="AGY3" i="11"/>
  <c r="AGZ3" i="11"/>
  <c r="AHA3" i="11"/>
  <c r="AHB3" i="11"/>
  <c r="AHC3" i="11"/>
  <c r="AHD3" i="11"/>
  <c r="AHE3" i="11"/>
  <c r="AHF3" i="11"/>
  <c r="AHG3" i="11"/>
  <c r="AHH3" i="11"/>
  <c r="AHI3" i="11"/>
  <c r="AHJ3" i="11"/>
  <c r="AHK3" i="11"/>
  <c r="AHL3" i="11"/>
  <c r="AHM3" i="11"/>
  <c r="AHN3" i="11"/>
  <c r="AHO3" i="11"/>
  <c r="AHP3" i="11"/>
  <c r="AHQ3" i="11"/>
  <c r="AHR3" i="11"/>
  <c r="AHS3" i="11"/>
  <c r="AHT3" i="11"/>
  <c r="AHU3" i="11"/>
  <c r="AHV3" i="11"/>
  <c r="AHW3" i="11"/>
  <c r="AHX3" i="11"/>
  <c r="AHY3" i="11"/>
  <c r="AHZ3" i="11"/>
  <c r="AIA3" i="11"/>
  <c r="AIB3" i="11"/>
  <c r="AIC3" i="11"/>
  <c r="AID3" i="11"/>
  <c r="AIE3" i="11"/>
  <c r="AIF3" i="11"/>
  <c r="AIG3" i="11"/>
  <c r="AIH3" i="11"/>
  <c r="AII3" i="11"/>
  <c r="AIJ3" i="11"/>
  <c r="AIK3" i="11"/>
  <c r="AIL3" i="11"/>
  <c r="AIM3" i="11"/>
  <c r="AIN3" i="11"/>
  <c r="AIO3" i="11"/>
  <c r="AIP3" i="11"/>
  <c r="AIQ3" i="11"/>
  <c r="AIR3" i="11"/>
  <c r="AIS3" i="11"/>
  <c r="AIT3" i="11"/>
  <c r="AIU3" i="11"/>
  <c r="AIV3" i="11"/>
  <c r="AIW3" i="11"/>
  <c r="AIX3" i="11"/>
  <c r="AIY3" i="11"/>
  <c r="AIZ3" i="11"/>
  <c r="AJA3" i="11"/>
  <c r="AJB3" i="11"/>
  <c r="AJC3" i="11"/>
  <c r="AJD3" i="11"/>
  <c r="AJE3" i="11"/>
  <c r="AJF3" i="11"/>
  <c r="AJG3" i="11"/>
  <c r="AJH3" i="11"/>
  <c r="AJI3" i="11"/>
  <c r="AJJ3" i="11"/>
  <c r="AJK3" i="11"/>
  <c r="AJL3" i="11"/>
  <c r="AJM3" i="11"/>
  <c r="AJN3" i="11"/>
  <c r="AJO3" i="11"/>
  <c r="AJP3" i="11"/>
  <c r="AJQ3" i="11"/>
  <c r="AJR3" i="11"/>
  <c r="AJS3" i="11"/>
  <c r="AJT3" i="11"/>
  <c r="AJU3" i="11"/>
  <c r="AJV3" i="11"/>
  <c r="AJW3" i="11"/>
  <c r="AJX3" i="11"/>
  <c r="AJY3" i="11"/>
  <c r="AJZ3" i="11"/>
  <c r="AKA3" i="11"/>
  <c r="AKB3" i="11"/>
  <c r="AKC3" i="11"/>
  <c r="AKD3" i="11"/>
  <c r="AKE3" i="11"/>
  <c r="AKF3" i="11"/>
  <c r="AKG3" i="11"/>
  <c r="AKH3" i="11"/>
  <c r="AKI3" i="11"/>
  <c r="AKJ3" i="11"/>
  <c r="AKK3" i="11"/>
  <c r="AKL3" i="11"/>
  <c r="AKM3" i="11"/>
  <c r="AKN3" i="11"/>
  <c r="AKO3" i="11"/>
  <c r="AKP3" i="11"/>
  <c r="AKQ3" i="11"/>
  <c r="AKR3" i="11"/>
  <c r="AKS3" i="11"/>
  <c r="AKT3" i="11"/>
  <c r="AKU3" i="11"/>
  <c r="AKV3" i="11"/>
  <c r="AKW3" i="11"/>
  <c r="AKX3" i="11"/>
  <c r="AKY3" i="11"/>
  <c r="AKZ3" i="11"/>
  <c r="ALA3" i="11"/>
  <c r="ALB3" i="11"/>
  <c r="ALC3" i="11"/>
  <c r="ALD3" i="11"/>
  <c r="ALE3" i="11"/>
  <c r="ALF3" i="11"/>
  <c r="ALG3" i="11"/>
  <c r="ALH3" i="11"/>
  <c r="ALI3" i="11"/>
  <c r="ALJ3" i="11"/>
  <c r="ALK3" i="11"/>
  <c r="ALL3" i="11"/>
  <c r="ALM3" i="11"/>
  <c r="ALN3" i="11"/>
  <c r="C3" i="11"/>
  <c r="C2" i="11"/>
  <c r="U18" i="11"/>
  <c r="B14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AD45" i="1" l="1"/>
  <c r="B81" i="2"/>
  <c r="F13" i="7"/>
  <c r="G5" i="8"/>
  <c r="E71" i="9" a="1"/>
  <c r="E71" i="9" s="1"/>
  <c r="D66" i="9"/>
  <c r="D67" i="9"/>
  <c r="A71" i="9" a="1"/>
  <c r="A71" i="9" s="1"/>
  <c r="B68" i="9"/>
  <c r="B71" i="9" a="1"/>
  <c r="B71" i="9" l="1"/>
  <c r="C9" i="1" l="1" a="1"/>
  <c r="D32" i="8"/>
  <c r="D31" i="8"/>
  <c r="D30" i="8"/>
  <c r="D29" i="8"/>
  <c r="D28" i="8"/>
  <c r="D27" i="8"/>
  <c r="D26" i="8"/>
  <c r="D25" i="8"/>
  <c r="D24" i="8"/>
  <c r="D23" i="8"/>
  <c r="D22" i="8"/>
  <c r="D21" i="8"/>
  <c r="B9" i="8" a="1"/>
  <c r="B9" i="8" s="1"/>
  <c r="B11" i="8" s="1" a="1"/>
  <c r="B11" i="8" s="1"/>
  <c r="B5" i="8"/>
  <c r="B3" i="11"/>
  <c r="B9" i="11" a="1"/>
  <c r="B9" i="11" s="1"/>
  <c r="B8" i="11" a="1"/>
  <c r="B8" i="11" s="1"/>
  <c r="B18" i="8"/>
  <c r="H51" i="8"/>
  <c r="H52" i="8"/>
  <c r="H53" i="8"/>
  <c r="H54" i="8"/>
  <c r="H55" i="8"/>
  <c r="H56" i="8"/>
  <c r="H57" i="8"/>
  <c r="H58" i="8"/>
  <c r="H59" i="8"/>
  <c r="H60" i="8"/>
  <c r="H61" i="8"/>
  <c r="H50" i="8"/>
  <c r="C9" i="1" l="1"/>
  <c r="B10" i="8" a="1"/>
  <c r="B10" i="8" s="1"/>
  <c r="F51" i="8"/>
  <c r="F53" i="8"/>
  <c r="F54" i="8"/>
  <c r="F55" i="8"/>
  <c r="F56" i="8"/>
  <c r="F57" i="8"/>
  <c r="F58" i="8"/>
  <c r="E51" i="8"/>
  <c r="E52" i="8"/>
  <c r="E59" i="8"/>
  <c r="E60" i="8"/>
  <c r="E61" i="8"/>
  <c r="E50" i="8"/>
  <c r="C51" i="8"/>
  <c r="C52" i="8"/>
  <c r="C59" i="8"/>
  <c r="C60" i="8"/>
  <c r="C61" i="8"/>
  <c r="C50" i="8"/>
  <c r="D53" i="8"/>
  <c r="D54" i="8"/>
  <c r="D55" i="8"/>
  <c r="D56" i="8"/>
  <c r="D57" i="8"/>
  <c r="D58" i="8"/>
  <c r="F60" i="8"/>
  <c r="F59" i="8"/>
  <c r="E58" i="8"/>
  <c r="E57" i="8"/>
  <c r="E56" i="8"/>
  <c r="E55" i="8"/>
  <c r="E54" i="8"/>
  <c r="E53" i="8"/>
  <c r="F52" i="8"/>
  <c r="F50" i="8"/>
  <c r="D49" i="8"/>
  <c r="E36" i="8"/>
  <c r="E37" i="8"/>
  <c r="E38" i="8"/>
  <c r="E39" i="8"/>
  <c r="E40" i="8"/>
  <c r="E41" i="8"/>
  <c r="E42" i="8"/>
  <c r="E43" i="8"/>
  <c r="E44" i="8"/>
  <c r="E45" i="8"/>
  <c r="E46" i="8"/>
  <c r="E35" i="8"/>
  <c r="G60" i="8"/>
  <c r="D45" i="8" s="1"/>
  <c r="G59" i="8"/>
  <c r="D44" i="8" s="1"/>
  <c r="G58" i="8"/>
  <c r="D43" i="8" s="1"/>
  <c r="G57" i="8"/>
  <c r="D42" i="8" s="1"/>
  <c r="G56" i="8"/>
  <c r="D41" i="8" s="1"/>
  <c r="G55" i="8"/>
  <c r="D40" i="8" s="1"/>
  <c r="G54" i="8"/>
  <c r="D39" i="8" s="1"/>
  <c r="G53" i="8"/>
  <c r="D38" i="8" s="1"/>
  <c r="G52" i="8"/>
  <c r="D37" i="8" s="1"/>
  <c r="G51" i="8"/>
  <c r="D36" i="8" s="1"/>
  <c r="G50" i="8"/>
  <c r="D35" i="8" s="1"/>
  <c r="G49" i="8"/>
  <c r="C49" i="8"/>
  <c r="AE9" i="1" l="1" a="1"/>
  <c r="AE9" i="1" s="1"/>
  <c r="B9" i="1" a="1"/>
  <c r="B9" i="1" s="1"/>
  <c r="H42" i="8"/>
  <c r="H40" i="8"/>
  <c r="D9" i="1" a="1"/>
  <c r="D9" i="1" s="1"/>
  <c r="A9" i="1" a="1"/>
  <c r="A9" i="1" s="1"/>
  <c r="H45" i="8"/>
  <c r="H41" i="8"/>
  <c r="H35" i="8"/>
  <c r="E47" i="8"/>
  <c r="H62" i="8"/>
  <c r="H38" i="8"/>
  <c r="H37" i="8"/>
  <c r="H43" i="8"/>
  <c r="H39" i="8"/>
  <c r="H44" i="8"/>
  <c r="H36" i="8"/>
  <c r="E62" i="8"/>
  <c r="X2" i="7" a="1"/>
  <c r="G8" i="7" a="1"/>
  <c r="E7" i="7" a="1"/>
  <c r="C21" i="8" a="1"/>
  <c r="J3" i="7" a="1"/>
  <c r="G2" i="7" a="1"/>
  <c r="R3" i="7" a="1"/>
  <c r="Y8" i="7" a="1"/>
  <c r="V5" i="7" a="1"/>
  <c r="J2" i="7" a="1"/>
  <c r="T4" i="7" a="1"/>
  <c r="B4" i="7" a="1"/>
  <c r="B5" i="7" a="1"/>
  <c r="N8" i="7" a="1"/>
  <c r="L7" i="7" a="1"/>
  <c r="Q7" i="7" a="1"/>
  <c r="F6" i="7" a="1"/>
  <c r="Q5" i="7" a="1"/>
  <c r="D5" i="7" a="1"/>
  <c r="I3" i="7" a="1"/>
  <c r="U4" i="7" a="1"/>
  <c r="R2" i="7" a="1"/>
  <c r="W4" i="7" a="1"/>
  <c r="L4" i="7" a="1"/>
  <c r="C25" i="8" a="1"/>
  <c r="AY86" i="2" a="1"/>
  <c r="Y3" i="7" a="1"/>
  <c r="C31" i="8" a="1"/>
  <c r="J7" i="7" a="1"/>
  <c r="L6" i="7" a="1"/>
  <c r="D7" i="7" a="1"/>
  <c r="S6" i="7" a="1"/>
  <c r="F8" i="7" a="1"/>
  <c r="G7" i="7" a="1"/>
  <c r="L8" i="7" a="1"/>
  <c r="I6" i="7" a="1"/>
  <c r="P2" i="7" a="1"/>
  <c r="D2" i="7" a="1"/>
  <c r="G5" i="7" a="1"/>
  <c r="J5" i="7" a="1"/>
  <c r="O5" i="7" a="1"/>
  <c r="M2" i="7" a="1"/>
  <c r="H4" i="7" a="1"/>
  <c r="T2" i="7" a="1"/>
  <c r="V7" i="7" a="1"/>
  <c r="N2" i="7" a="1"/>
  <c r="W5" i="7" a="1"/>
  <c r="H5" i="7" a="1"/>
  <c r="O3" i="7" a="1"/>
  <c r="I2" i="7" a="1"/>
  <c r="D6" i="7" a="1"/>
  <c r="E6" i="7" a="1"/>
  <c r="K5" i="7" a="1"/>
  <c r="L3" i="7" a="1"/>
  <c r="O8" i="7" a="1"/>
  <c r="C86" i="2" a="1"/>
  <c r="K3" i="7" a="1"/>
  <c r="W8" i="7" a="1"/>
  <c r="M7" i="7" a="1"/>
  <c r="U5" i="7" a="1"/>
  <c r="W7" i="7" a="1"/>
  <c r="O2" i="7" a="1"/>
  <c r="C3" i="7" a="1"/>
  <c r="N3" i="7" a="1"/>
  <c r="H6" i="7" a="1"/>
  <c r="C4" i="7" a="1"/>
  <c r="X4" i="7" a="1"/>
  <c r="C6" i="7" a="1"/>
  <c r="N7" i="7" a="1"/>
  <c r="H2" i="7" a="1"/>
  <c r="G4" i="7" a="1"/>
  <c r="J4" i="7" a="1"/>
  <c r="BW86" i="2" a="1"/>
  <c r="K6" i="7" a="1"/>
  <c r="H8" i="7" a="1"/>
  <c r="B8" i="7" a="1"/>
  <c r="R4" i="7" a="1"/>
  <c r="Y6" i="7" a="1"/>
  <c r="N6" i="7" a="1"/>
  <c r="H7" i="7" a="1"/>
  <c r="Q6" i="7" a="1"/>
  <c r="X5" i="7" a="1"/>
  <c r="O7" i="7" a="1"/>
  <c r="T8" i="7" a="1"/>
  <c r="R6" i="7" a="1"/>
  <c r="F4" i="7" a="1"/>
  <c r="D8" i="7" a="1"/>
  <c r="F3" i="7" a="1"/>
  <c r="K8" i="7" a="1"/>
  <c r="S3" i="7" a="1"/>
  <c r="E3" i="7" a="1"/>
  <c r="R8" i="7" a="1"/>
  <c r="C22" i="8" a="1"/>
  <c r="M6" i="7" a="1"/>
  <c r="S8" i="7" a="1"/>
  <c r="Q2" i="7" a="1"/>
  <c r="U2" i="7" a="1"/>
  <c r="S7" i="7" a="1"/>
  <c r="I4" i="7" a="1"/>
  <c r="N5" i="7" a="1"/>
  <c r="S2" i="7" a="1"/>
  <c r="P6" i="7" a="1"/>
  <c r="W6" i="7" a="1"/>
  <c r="S4" i="7" a="1"/>
  <c r="K2" i="7" a="1"/>
  <c r="U3" i="7" a="1"/>
  <c r="G3" i="7" a="1"/>
  <c r="R5" i="7" a="1"/>
  <c r="T5" i="7" a="1"/>
  <c r="X6" i="7" a="1"/>
  <c r="T3" i="7" a="1"/>
  <c r="C23" i="8" a="1"/>
  <c r="M8" i="7" a="1"/>
  <c r="P5" i="7" a="1"/>
  <c r="G6" i="7" a="1"/>
  <c r="J6" i="7" a="1"/>
  <c r="P7" i="7" a="1"/>
  <c r="C32" i="8" a="1"/>
  <c r="V6" i="7" a="1"/>
  <c r="DS86" i="2" a="1"/>
  <c r="U8" i="7" a="1"/>
  <c r="Y5" i="7" a="1"/>
  <c r="C28" i="8" a="1"/>
  <c r="H3" i="7" a="1"/>
  <c r="T7" i="7" a="1"/>
  <c r="U6" i="7" a="1"/>
  <c r="P8" i="7" a="1"/>
  <c r="E4" i="7" a="1"/>
  <c r="X8" i="7" a="1"/>
  <c r="F7" i="7" a="1"/>
  <c r="D3" i="7" a="1"/>
  <c r="W2" i="7" a="1"/>
  <c r="V4" i="7" a="1"/>
  <c r="B2" i="7" a="1"/>
  <c r="F5" i="7" a="1"/>
  <c r="I7" i="7" a="1"/>
  <c r="C30" i="8" a="1"/>
  <c r="C27" i="8" a="1"/>
  <c r="K4" i="7" a="1"/>
  <c r="P3" i="7" a="1"/>
  <c r="X3" i="7" a="1"/>
  <c r="M5" i="7" a="1"/>
  <c r="D4" i="7" a="1"/>
  <c r="V3" i="7" a="1"/>
  <c r="S5" i="7" a="1"/>
  <c r="U7" i="7" a="1"/>
  <c r="C2" i="7" a="1"/>
  <c r="M3" i="7" a="1"/>
  <c r="C29" i="8" a="1"/>
  <c r="V8" i="7" a="1"/>
  <c r="X7" i="7" a="1"/>
  <c r="CU86" i="2" a="1"/>
  <c r="AA86" i="2" a="1"/>
  <c r="C26" i="8" a="1"/>
  <c r="N4" i="7" a="1"/>
  <c r="L5" i="7" a="1"/>
  <c r="I5" i="7" a="1"/>
  <c r="I8" i="7" a="1"/>
  <c r="M4" i="7" a="1"/>
  <c r="B3" i="7" a="1"/>
  <c r="Q3" i="7" a="1"/>
  <c r="P4" i="7" a="1"/>
  <c r="T6" i="7" a="1"/>
  <c r="J8" i="7" a="1"/>
  <c r="Q4" i="7" a="1"/>
  <c r="C24" i="8" a="1"/>
  <c r="O6" i="7" a="1"/>
  <c r="Y2" i="7" a="1"/>
  <c r="E8" i="7" a="1"/>
  <c r="K7" i="7" a="1"/>
  <c r="W3" i="7" a="1"/>
  <c r="Y7" i="7" a="1"/>
  <c r="B6" i="7" a="1"/>
  <c r="O4" i="7" a="1"/>
  <c r="E2" i="7" a="1"/>
  <c r="EQ86" i="2" a="1"/>
  <c r="C8" i="7" a="1"/>
  <c r="Y4" i="7" a="1"/>
  <c r="R7" i="7" a="1"/>
  <c r="E5" i="7" a="1"/>
  <c r="L2" i="7" a="1"/>
  <c r="B7" i="7" a="1"/>
  <c r="Q8" i="7" a="1"/>
  <c r="C5" i="7" a="1"/>
  <c r="C7" i="7" a="1"/>
  <c r="F2" i="7" a="1"/>
  <c r="V2" i="7" a="1"/>
  <c r="EQ147" i="2" l="1"/>
  <c r="EY147" i="2"/>
  <c r="FG147" i="2"/>
  <c r="EW147" i="2"/>
  <c r="ER147" i="2"/>
  <c r="EZ147" i="2"/>
  <c r="FH147" i="2"/>
  <c r="ES147" i="2"/>
  <c r="FA147" i="2"/>
  <c r="FI147" i="2"/>
  <c r="FF147" i="2"/>
  <c r="ET147" i="2"/>
  <c r="FB147" i="2"/>
  <c r="FJ147" i="2"/>
  <c r="FM147" i="2"/>
  <c r="EX147" i="2"/>
  <c r="EU147" i="2"/>
  <c r="FC147" i="2"/>
  <c r="FK147" i="2"/>
  <c r="FE147" i="2"/>
  <c r="FN147" i="2"/>
  <c r="EV147" i="2"/>
  <c r="FD147" i="2"/>
  <c r="FL147" i="2"/>
  <c r="AY147" i="2"/>
  <c r="BG147" i="2"/>
  <c r="BO147" i="2"/>
  <c r="AZ147" i="2"/>
  <c r="BH147" i="2"/>
  <c r="BP147" i="2"/>
  <c r="BV147" i="2"/>
  <c r="BA147" i="2"/>
  <c r="BI147" i="2"/>
  <c r="BQ147" i="2"/>
  <c r="BU147" i="2"/>
  <c r="BF147" i="2"/>
  <c r="BB147" i="2"/>
  <c r="BJ147" i="2"/>
  <c r="BR147" i="2"/>
  <c r="BE147" i="2"/>
  <c r="BC147" i="2"/>
  <c r="BK147" i="2"/>
  <c r="BS147" i="2"/>
  <c r="BM147" i="2"/>
  <c r="BN147" i="2"/>
  <c r="BD147" i="2"/>
  <c r="BL147" i="2"/>
  <c r="BT147" i="2"/>
  <c r="CU147" i="2"/>
  <c r="DC147" i="2"/>
  <c r="DK147" i="2"/>
  <c r="DQ147" i="2"/>
  <c r="DJ147" i="2"/>
  <c r="CV147" i="2"/>
  <c r="DD147" i="2"/>
  <c r="DL147" i="2"/>
  <c r="CW147" i="2"/>
  <c r="DE147" i="2"/>
  <c r="DM147" i="2"/>
  <c r="DI147" i="2"/>
  <c r="CX147" i="2"/>
  <c r="DF147" i="2"/>
  <c r="DN147" i="2"/>
  <c r="DR147" i="2"/>
  <c r="CY147" i="2"/>
  <c r="DG147" i="2"/>
  <c r="DO147" i="2"/>
  <c r="DA147" i="2"/>
  <c r="DB147" i="2"/>
  <c r="CZ147" i="2"/>
  <c r="DH147" i="2"/>
  <c r="DP147" i="2"/>
  <c r="BW147" i="2"/>
  <c r="CE147" i="2"/>
  <c r="CM147" i="2"/>
  <c r="CC147" i="2"/>
  <c r="CD147" i="2"/>
  <c r="BX147" i="2"/>
  <c r="CF147" i="2"/>
  <c r="CN147" i="2"/>
  <c r="CK147" i="2"/>
  <c r="BY147" i="2"/>
  <c r="CG147" i="2"/>
  <c r="CO147" i="2"/>
  <c r="CT147" i="2"/>
  <c r="BZ147" i="2"/>
  <c r="CH147" i="2"/>
  <c r="CP147" i="2"/>
  <c r="CS147" i="2"/>
  <c r="CL147" i="2"/>
  <c r="CA147" i="2"/>
  <c r="CI147" i="2"/>
  <c r="CQ147" i="2"/>
  <c r="CB147" i="2"/>
  <c r="CJ147" i="2"/>
  <c r="CR147" i="2"/>
  <c r="AA147" i="2"/>
  <c r="AI147" i="2"/>
  <c r="AQ147" i="2"/>
  <c r="AW147" i="2"/>
  <c r="AP147" i="2"/>
  <c r="AB147" i="2"/>
  <c r="AJ147" i="2"/>
  <c r="AR147" i="2"/>
  <c r="AC147" i="2"/>
  <c r="AK147" i="2"/>
  <c r="AS147" i="2"/>
  <c r="AO147" i="2"/>
  <c r="AD147" i="2"/>
  <c r="AL147" i="2"/>
  <c r="AT147" i="2"/>
  <c r="AG147" i="2"/>
  <c r="AX147" i="2"/>
  <c r="AE147" i="2"/>
  <c r="AM147" i="2"/>
  <c r="AU147" i="2"/>
  <c r="AH147" i="2"/>
  <c r="AF147" i="2"/>
  <c r="AN147" i="2"/>
  <c r="AV147" i="2"/>
  <c r="K147" i="2"/>
  <c r="S147" i="2"/>
  <c r="Q147" i="2"/>
  <c r="J147" i="2"/>
  <c r="D147" i="2"/>
  <c r="L147" i="2"/>
  <c r="T147" i="2"/>
  <c r="C147" i="2"/>
  <c r="E147" i="2"/>
  <c r="M147" i="2"/>
  <c r="U147" i="2"/>
  <c r="I147" i="2"/>
  <c r="R147" i="2"/>
  <c r="F147" i="2"/>
  <c r="N147" i="2"/>
  <c r="V147" i="2"/>
  <c r="Z147" i="2"/>
  <c r="G147" i="2"/>
  <c r="O147" i="2"/>
  <c r="W147" i="2"/>
  <c r="Y147" i="2"/>
  <c r="H147" i="2"/>
  <c r="P147" i="2"/>
  <c r="X147" i="2"/>
  <c r="DS147" i="2"/>
  <c r="EA147" i="2"/>
  <c r="EI147" i="2"/>
  <c r="EP147" i="2"/>
  <c r="DT147" i="2"/>
  <c r="EB147" i="2"/>
  <c r="EJ147" i="2"/>
  <c r="DU147" i="2"/>
  <c r="EC147" i="2"/>
  <c r="EK147" i="2"/>
  <c r="EO147" i="2"/>
  <c r="DZ147" i="2"/>
  <c r="DV147" i="2"/>
  <c r="ED147" i="2"/>
  <c r="EL147" i="2"/>
  <c r="EG147" i="2"/>
  <c r="DW147" i="2"/>
  <c r="EE147" i="2"/>
  <c r="EM147" i="2"/>
  <c r="DY147" i="2"/>
  <c r="EH147" i="2"/>
  <c r="DX147" i="2"/>
  <c r="EF147" i="2"/>
  <c r="EN147" i="2"/>
  <c r="DS86" i="2"/>
  <c r="DS141" i="2" s="1"/>
  <c r="AY86" i="2"/>
  <c r="AY141" i="2" s="1"/>
  <c r="BW86" i="2"/>
  <c r="BW141" i="2" s="1"/>
  <c r="AA86" i="2"/>
  <c r="AA141" i="2" s="1"/>
  <c r="EQ86" i="2"/>
  <c r="EQ141" i="2" s="1"/>
  <c r="CU86" i="2"/>
  <c r="CU141" i="2" s="1"/>
  <c r="C86" i="2"/>
  <c r="BA141" i="2"/>
  <c r="BI141" i="2"/>
  <c r="BQ141" i="2"/>
  <c r="BB141" i="2"/>
  <c r="BJ141" i="2"/>
  <c r="BR141" i="2"/>
  <c r="BC141" i="2"/>
  <c r="BK141" i="2"/>
  <c r="BS141" i="2"/>
  <c r="BD141" i="2"/>
  <c r="BL141" i="2"/>
  <c r="BT141" i="2"/>
  <c r="BE141" i="2"/>
  <c r="BM141" i="2"/>
  <c r="BU141" i="2"/>
  <c r="BF141" i="2"/>
  <c r="BN141" i="2"/>
  <c r="BV141" i="2"/>
  <c r="BG141" i="2"/>
  <c r="BO141" i="2"/>
  <c r="AZ141" i="2"/>
  <c r="BH141" i="2"/>
  <c r="BP141" i="2"/>
  <c r="BY141" i="2"/>
  <c r="CG141" i="2"/>
  <c r="CO141" i="2"/>
  <c r="CQ141" i="2"/>
  <c r="BZ141" i="2"/>
  <c r="CH141" i="2"/>
  <c r="CP141" i="2"/>
  <c r="CI141" i="2"/>
  <c r="CA141" i="2"/>
  <c r="CB141" i="2"/>
  <c r="CJ141" i="2"/>
  <c r="CR141" i="2"/>
  <c r="CK141" i="2"/>
  <c r="CC141" i="2"/>
  <c r="CS141" i="2"/>
  <c r="CD141" i="2"/>
  <c r="CL141" i="2"/>
  <c r="CT141" i="2"/>
  <c r="CN141" i="2"/>
  <c r="CE141" i="2"/>
  <c r="CM141" i="2"/>
  <c r="BX141" i="2"/>
  <c r="CF141" i="2"/>
  <c r="CW141" i="2"/>
  <c r="DE141" i="2"/>
  <c r="DM141" i="2"/>
  <c r="CX141" i="2"/>
  <c r="DF141" i="2"/>
  <c r="DN141" i="2"/>
  <c r="CY141" i="2"/>
  <c r="DG141" i="2"/>
  <c r="DO141" i="2"/>
  <c r="CZ141" i="2"/>
  <c r="DH141" i="2"/>
  <c r="DP141" i="2"/>
  <c r="DQ141" i="2"/>
  <c r="DA141" i="2"/>
  <c r="DI141" i="2"/>
  <c r="DB141" i="2"/>
  <c r="DJ141" i="2"/>
  <c r="DR141" i="2"/>
  <c r="DC141" i="2"/>
  <c r="DK141" i="2"/>
  <c r="CV141" i="2"/>
  <c r="DD141" i="2"/>
  <c r="DL141" i="2"/>
  <c r="ES141" i="2"/>
  <c r="FA141" i="2"/>
  <c r="FI141" i="2"/>
  <c r="ET141" i="2"/>
  <c r="FB141" i="2"/>
  <c r="FJ141" i="2"/>
  <c r="EU141" i="2"/>
  <c r="FC141" i="2"/>
  <c r="FK141" i="2"/>
  <c r="EV141" i="2"/>
  <c r="FD141" i="2"/>
  <c r="FL141" i="2"/>
  <c r="EW141" i="2"/>
  <c r="FM141" i="2"/>
  <c r="FE141" i="2"/>
  <c r="EX141" i="2"/>
  <c r="FF141" i="2"/>
  <c r="FN141" i="2"/>
  <c r="ER141" i="2"/>
  <c r="FH141" i="2"/>
  <c r="EY141" i="2"/>
  <c r="FG141" i="2"/>
  <c r="EZ141" i="2"/>
  <c r="DU141" i="2"/>
  <c r="EC141" i="2"/>
  <c r="EK141" i="2"/>
  <c r="DV141" i="2"/>
  <c r="ED141" i="2"/>
  <c r="EL141" i="2"/>
  <c r="DW141" i="2"/>
  <c r="EE141" i="2"/>
  <c r="EM141" i="2"/>
  <c r="DX141" i="2"/>
  <c r="EF141" i="2"/>
  <c r="EN141" i="2"/>
  <c r="DY141" i="2"/>
  <c r="EO141" i="2"/>
  <c r="EG141" i="2"/>
  <c r="DZ141" i="2"/>
  <c r="EH141" i="2"/>
  <c r="EP141" i="2"/>
  <c r="DT141" i="2"/>
  <c r="EJ141" i="2"/>
  <c r="EA141" i="2"/>
  <c r="EI141" i="2"/>
  <c r="EB141" i="2"/>
  <c r="E141" i="2"/>
  <c r="M141" i="2"/>
  <c r="U141" i="2"/>
  <c r="F141" i="2"/>
  <c r="N141" i="2"/>
  <c r="V141" i="2"/>
  <c r="G141" i="2"/>
  <c r="O141" i="2"/>
  <c r="W141" i="2"/>
  <c r="H141" i="2"/>
  <c r="P141" i="2"/>
  <c r="X141" i="2"/>
  <c r="I141" i="2"/>
  <c r="Q141" i="2"/>
  <c r="Y141" i="2"/>
  <c r="J141" i="2"/>
  <c r="R141" i="2"/>
  <c r="Z141" i="2"/>
  <c r="K141" i="2"/>
  <c r="S141" i="2"/>
  <c r="L141" i="2"/>
  <c r="T141" i="2"/>
  <c r="AC141" i="2"/>
  <c r="AK141" i="2"/>
  <c r="AS141" i="2"/>
  <c r="AD141" i="2"/>
  <c r="AL141" i="2"/>
  <c r="AT141" i="2"/>
  <c r="AE141" i="2"/>
  <c r="AM141" i="2"/>
  <c r="AU141" i="2"/>
  <c r="AF141" i="2"/>
  <c r="AN141" i="2"/>
  <c r="AV141" i="2"/>
  <c r="AG141" i="2"/>
  <c r="AO141" i="2"/>
  <c r="AW141" i="2"/>
  <c r="AH141" i="2"/>
  <c r="AP141" i="2"/>
  <c r="AX141" i="2"/>
  <c r="AI141" i="2"/>
  <c r="AQ141" i="2"/>
  <c r="AB141" i="2"/>
  <c r="AJ141" i="2"/>
  <c r="AR141" i="2"/>
  <c r="D141" i="2"/>
  <c r="B3" i="7"/>
  <c r="F3" i="7"/>
  <c r="J3" i="7"/>
  <c r="N3" i="7"/>
  <c r="R3" i="7"/>
  <c r="V3" i="7"/>
  <c r="B4" i="7"/>
  <c r="F4" i="7"/>
  <c r="J4" i="7"/>
  <c r="N4" i="7"/>
  <c r="R4" i="7"/>
  <c r="V4" i="7"/>
  <c r="B5" i="7"/>
  <c r="F5" i="7"/>
  <c r="J5" i="7"/>
  <c r="N5" i="7"/>
  <c r="R5" i="7"/>
  <c r="V5" i="7"/>
  <c r="B6" i="7"/>
  <c r="F6" i="7"/>
  <c r="J6" i="7"/>
  <c r="N6" i="7"/>
  <c r="R6" i="7"/>
  <c r="V6" i="7"/>
  <c r="B7" i="7"/>
  <c r="F7" i="7"/>
  <c r="J7" i="7"/>
  <c r="N7" i="7"/>
  <c r="R7" i="7"/>
  <c r="V7" i="7"/>
  <c r="B8" i="7"/>
  <c r="F8" i="7"/>
  <c r="J8" i="7"/>
  <c r="N8" i="7"/>
  <c r="R8" i="7"/>
  <c r="V8" i="7"/>
  <c r="O8" i="7"/>
  <c r="W8" i="7"/>
  <c r="Y3" i="7"/>
  <c r="Q4" i="7"/>
  <c r="E5" i="7"/>
  <c r="Q5" i="7"/>
  <c r="E6" i="7"/>
  <c r="Q6" i="7"/>
  <c r="I7" i="7"/>
  <c r="Y7" i="7"/>
  <c r="Q8" i="7"/>
  <c r="M3" i="7"/>
  <c r="E7" i="7"/>
  <c r="I8" i="7"/>
  <c r="Y8" i="7"/>
  <c r="C3" i="7"/>
  <c r="G3" i="7"/>
  <c r="K3" i="7"/>
  <c r="O3" i="7"/>
  <c r="S3" i="7"/>
  <c r="W3" i="7"/>
  <c r="C4" i="7"/>
  <c r="G4" i="7"/>
  <c r="K4" i="7"/>
  <c r="O4" i="7"/>
  <c r="S4" i="7"/>
  <c r="W4" i="7"/>
  <c r="C5" i="7"/>
  <c r="G5" i="7"/>
  <c r="K5" i="7"/>
  <c r="O5" i="7"/>
  <c r="S5" i="7"/>
  <c r="W5" i="7"/>
  <c r="C6" i="7"/>
  <c r="G6" i="7"/>
  <c r="K6" i="7"/>
  <c r="O6" i="7"/>
  <c r="S6" i="7"/>
  <c r="W6" i="7"/>
  <c r="C7" i="7"/>
  <c r="G7" i="7"/>
  <c r="K7" i="7"/>
  <c r="O7" i="7"/>
  <c r="S7" i="7"/>
  <c r="W7" i="7"/>
  <c r="C8" i="7"/>
  <c r="G8" i="7"/>
  <c r="K8" i="7"/>
  <c r="S8" i="7"/>
  <c r="Q3" i="7"/>
  <c r="I4" i="7"/>
  <c r="U4" i="7"/>
  <c r="I5" i="7"/>
  <c r="U5" i="7"/>
  <c r="I6" i="7"/>
  <c r="U6" i="7"/>
  <c r="M7" i="7"/>
  <c r="U7" i="7"/>
  <c r="M8" i="7"/>
  <c r="D3" i="7"/>
  <c r="H3" i="7"/>
  <c r="L3" i="7"/>
  <c r="P3" i="7"/>
  <c r="T3" i="7"/>
  <c r="X3" i="7"/>
  <c r="D4" i="7"/>
  <c r="H4" i="7"/>
  <c r="L4" i="7"/>
  <c r="P4" i="7"/>
  <c r="T4" i="7"/>
  <c r="X4" i="7"/>
  <c r="D5" i="7"/>
  <c r="H5" i="7"/>
  <c r="L5" i="7"/>
  <c r="P5" i="7"/>
  <c r="T5" i="7"/>
  <c r="X5" i="7"/>
  <c r="D6" i="7"/>
  <c r="H6" i="7"/>
  <c r="L6" i="7"/>
  <c r="P6" i="7"/>
  <c r="T6" i="7"/>
  <c r="X6" i="7"/>
  <c r="D7" i="7"/>
  <c r="H7" i="7"/>
  <c r="L7" i="7"/>
  <c r="P7" i="7"/>
  <c r="T7" i="7"/>
  <c r="X7" i="7"/>
  <c r="D8" i="7"/>
  <c r="H8" i="7"/>
  <c r="L8" i="7"/>
  <c r="P8" i="7"/>
  <c r="T8" i="7"/>
  <c r="X8" i="7"/>
  <c r="E3" i="7"/>
  <c r="I3" i="7"/>
  <c r="U3" i="7"/>
  <c r="E4" i="7"/>
  <c r="M4" i="7"/>
  <c r="Y4" i="7"/>
  <c r="M5" i="7"/>
  <c r="Y5" i="7"/>
  <c r="M6" i="7"/>
  <c r="Y6" i="7"/>
  <c r="Q7" i="7"/>
  <c r="E8" i="7"/>
  <c r="U8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B2" i="7"/>
  <c r="C2" i="7"/>
  <c r="D2" i="7"/>
  <c r="E2" i="7"/>
  <c r="F2" i="7"/>
  <c r="G2" i="7"/>
  <c r="C32" i="8"/>
  <c r="C31" i="8"/>
  <c r="C30" i="8"/>
  <c r="C29" i="8"/>
  <c r="C28" i="8"/>
  <c r="C27" i="8"/>
  <c r="C26" i="8"/>
  <c r="C25" i="8"/>
  <c r="C24" i="8"/>
  <c r="C23" i="8"/>
  <c r="C22" i="8"/>
  <c r="C21" i="8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C141" i="2" l="1"/>
  <c r="D139" i="2" a="1"/>
  <c r="D139" i="2" s="1"/>
  <c r="H139" i="2" a="1"/>
  <c r="H139" i="2" s="1"/>
  <c r="L139" i="2" a="1"/>
  <c r="L139" i="2" s="1"/>
  <c r="P139" i="2" a="1"/>
  <c r="P139" i="2" s="1"/>
  <c r="T139" i="2" a="1"/>
  <c r="T139" i="2" s="1"/>
  <c r="X139" i="2" a="1"/>
  <c r="X139" i="2" s="1"/>
  <c r="AB139" i="2" a="1"/>
  <c r="AB139" i="2" s="1"/>
  <c r="AF139" i="2" a="1"/>
  <c r="AF139" i="2" s="1"/>
  <c r="AJ139" i="2" a="1"/>
  <c r="AJ139" i="2" s="1"/>
  <c r="AN139" i="2" a="1"/>
  <c r="AN139" i="2" s="1"/>
  <c r="AR139" i="2" a="1"/>
  <c r="AR139" i="2" s="1"/>
  <c r="AV139" i="2" a="1"/>
  <c r="AV139" i="2" s="1"/>
  <c r="AZ139" i="2" a="1"/>
  <c r="AZ139" i="2" s="1"/>
  <c r="BD139" i="2" a="1"/>
  <c r="BD139" i="2" s="1"/>
  <c r="BH139" i="2" a="1"/>
  <c r="BH139" i="2" s="1"/>
  <c r="BL139" i="2" a="1"/>
  <c r="BL139" i="2" s="1"/>
  <c r="BP139" i="2" a="1"/>
  <c r="BP139" i="2" s="1"/>
  <c r="BT139" i="2" a="1"/>
  <c r="BT139" i="2" s="1"/>
  <c r="BX139" i="2" a="1"/>
  <c r="BX139" i="2" s="1"/>
  <c r="CB139" i="2" a="1"/>
  <c r="CB139" i="2" s="1"/>
  <c r="I139" i="2" a="1"/>
  <c r="I139" i="2" s="1"/>
  <c r="Q139" i="2" a="1"/>
  <c r="Q139" i="2" s="1"/>
  <c r="Y139" i="2" a="1"/>
  <c r="Y139" i="2" s="1"/>
  <c r="AG139" i="2" a="1"/>
  <c r="AG139" i="2" s="1"/>
  <c r="AO139" i="2" a="1"/>
  <c r="AO139" i="2" s="1"/>
  <c r="AW139" i="2" a="1"/>
  <c r="AW139" i="2" s="1"/>
  <c r="BI139" i="2" a="1"/>
  <c r="BI139" i="2" s="1"/>
  <c r="BQ139" i="2" a="1"/>
  <c r="BQ139" i="2" s="1"/>
  <c r="BY139" i="2" a="1"/>
  <c r="BY139" i="2" s="1"/>
  <c r="CG139" i="2" a="1"/>
  <c r="CG139" i="2" s="1"/>
  <c r="CO139" i="2" a="1"/>
  <c r="CO139" i="2" s="1"/>
  <c r="CW139" i="2" a="1"/>
  <c r="CW139" i="2" s="1"/>
  <c r="DI139" i="2" a="1"/>
  <c r="DI139" i="2" s="1"/>
  <c r="DQ139" i="2" a="1"/>
  <c r="DQ139" i="2" s="1"/>
  <c r="DY139" i="2" a="1"/>
  <c r="DY139" i="2" s="1"/>
  <c r="EG139" i="2" a="1"/>
  <c r="EG139" i="2" s="1"/>
  <c r="EO139" i="2" a="1"/>
  <c r="EO139" i="2" s="1"/>
  <c r="EW139" i="2" a="1"/>
  <c r="EW139" i="2" s="1"/>
  <c r="FI139" i="2" a="1"/>
  <c r="FI139" i="2" s="1"/>
  <c r="FJ139" i="2" a="1"/>
  <c r="FJ139" i="2" s="1"/>
  <c r="E139" i="2" a="1"/>
  <c r="E139" i="2" s="1"/>
  <c r="M139" i="2" a="1"/>
  <c r="M139" i="2" s="1"/>
  <c r="U139" i="2" a="1"/>
  <c r="U139" i="2" s="1"/>
  <c r="AC139" i="2" a="1"/>
  <c r="AC139" i="2" s="1"/>
  <c r="AK139" i="2" a="1"/>
  <c r="AK139" i="2" s="1"/>
  <c r="AS139" i="2" a="1"/>
  <c r="AS139" i="2" s="1"/>
  <c r="BA139" i="2" a="1"/>
  <c r="BA139" i="2" s="1"/>
  <c r="BE139" i="2" a="1"/>
  <c r="BE139" i="2" s="1"/>
  <c r="BM139" i="2" a="1"/>
  <c r="BM139" i="2" s="1"/>
  <c r="BU139" i="2" a="1"/>
  <c r="BU139" i="2" s="1"/>
  <c r="CC139" i="2" a="1"/>
  <c r="CC139" i="2" s="1"/>
  <c r="CK139" i="2" a="1"/>
  <c r="CK139" i="2" s="1"/>
  <c r="CS139" i="2" a="1"/>
  <c r="CS139" i="2" s="1"/>
  <c r="DA139" i="2" a="1"/>
  <c r="DA139" i="2" s="1"/>
  <c r="DE139" i="2" a="1"/>
  <c r="DE139" i="2" s="1"/>
  <c r="DM139" i="2" a="1"/>
  <c r="DM139" i="2" s="1"/>
  <c r="DU139" i="2" a="1"/>
  <c r="DU139" i="2" s="1"/>
  <c r="EC139" i="2" a="1"/>
  <c r="EC139" i="2" s="1"/>
  <c r="EK139" i="2" a="1"/>
  <c r="EK139" i="2" s="1"/>
  <c r="ES139" i="2" a="1"/>
  <c r="ES139" i="2" s="1"/>
  <c r="FA139" i="2" a="1"/>
  <c r="FA139" i="2" s="1"/>
  <c r="FE139" i="2" a="1"/>
  <c r="FE139" i="2" s="1"/>
  <c r="FM139" i="2" a="1"/>
  <c r="FM139" i="2" s="1"/>
  <c r="F139" i="2" a="1"/>
  <c r="F139" i="2" s="1"/>
  <c r="N139" i="2" a="1"/>
  <c r="N139" i="2" s="1"/>
  <c r="V139" i="2" a="1"/>
  <c r="V139" i="2" s="1"/>
  <c r="AD139" i="2" a="1"/>
  <c r="AD139" i="2" s="1"/>
  <c r="AL139" i="2" a="1"/>
  <c r="AL139" i="2" s="1"/>
  <c r="AT139" i="2" a="1"/>
  <c r="AT139" i="2" s="1"/>
  <c r="BB139" i="2" a="1"/>
  <c r="BB139" i="2" s="1"/>
  <c r="BJ139" i="2" a="1"/>
  <c r="BJ139" i="2" s="1"/>
  <c r="BR139" i="2" a="1"/>
  <c r="BR139" i="2" s="1"/>
  <c r="BZ139" i="2" a="1"/>
  <c r="BZ139" i="2" s="1"/>
  <c r="CH139" i="2" a="1"/>
  <c r="CH139" i="2" s="1"/>
  <c r="CP139" i="2" a="1"/>
  <c r="CP139" i="2" s="1"/>
  <c r="CX139" i="2" a="1"/>
  <c r="CX139" i="2" s="1"/>
  <c r="DF139" i="2" a="1"/>
  <c r="DF139" i="2" s="1"/>
  <c r="DN139" i="2" a="1"/>
  <c r="DN139" i="2" s="1"/>
  <c r="DV139" i="2" a="1"/>
  <c r="DV139" i="2" s="1"/>
  <c r="ED139" i="2" a="1"/>
  <c r="ED139" i="2" s="1"/>
  <c r="EL139" i="2" a="1"/>
  <c r="EL139" i="2" s="1"/>
  <c r="ET139" i="2" a="1"/>
  <c r="ET139" i="2" s="1"/>
  <c r="FB139" i="2" a="1"/>
  <c r="FB139" i="2" s="1"/>
  <c r="FN139" i="2" a="1"/>
  <c r="FN139" i="2" s="1"/>
  <c r="J139" i="2" a="1"/>
  <c r="J139" i="2" s="1"/>
  <c r="R139" i="2" a="1"/>
  <c r="R139" i="2" s="1"/>
  <c r="Z139" i="2" a="1"/>
  <c r="Z139" i="2" s="1"/>
  <c r="AH139" i="2" a="1"/>
  <c r="AH139" i="2" s="1"/>
  <c r="AP139" i="2" a="1"/>
  <c r="AP139" i="2" s="1"/>
  <c r="AX139" i="2" a="1"/>
  <c r="AX139" i="2" s="1"/>
  <c r="BF139" i="2" a="1"/>
  <c r="BF139" i="2" s="1"/>
  <c r="BN139" i="2" a="1"/>
  <c r="BN139" i="2" s="1"/>
  <c r="BV139" i="2" a="1"/>
  <c r="BV139" i="2" s="1"/>
  <c r="CD139" i="2" a="1"/>
  <c r="CD139" i="2" s="1"/>
  <c r="CL139" i="2" a="1"/>
  <c r="CL139" i="2" s="1"/>
  <c r="CT139" i="2" a="1"/>
  <c r="CT139" i="2" s="1"/>
  <c r="DB139" i="2" a="1"/>
  <c r="DB139" i="2" s="1"/>
  <c r="DJ139" i="2" a="1"/>
  <c r="DJ139" i="2" s="1"/>
  <c r="DR139" i="2" a="1"/>
  <c r="DR139" i="2" s="1"/>
  <c r="DZ139" i="2" a="1"/>
  <c r="DZ139" i="2" s="1"/>
  <c r="EH139" i="2" a="1"/>
  <c r="EH139" i="2" s="1"/>
  <c r="EP139" i="2" a="1"/>
  <c r="EP139" i="2" s="1"/>
  <c r="EX139" i="2" a="1"/>
  <c r="EX139" i="2" s="1"/>
  <c r="FF139" i="2" a="1"/>
  <c r="FF139" i="2" s="1"/>
  <c r="FK139" i="2" a="1"/>
  <c r="FK139" i="2" s="1"/>
  <c r="K139" i="2" a="1"/>
  <c r="K139" i="2" s="1"/>
  <c r="S139" i="2" a="1"/>
  <c r="S139" i="2" s="1"/>
  <c r="AA139" i="2" a="1"/>
  <c r="AA139" i="2" s="1"/>
  <c r="AI139" i="2" a="1"/>
  <c r="AI139" i="2" s="1"/>
  <c r="AQ139" i="2" a="1"/>
  <c r="AQ139" i="2" s="1"/>
  <c r="AY139" i="2" a="1"/>
  <c r="AY139" i="2" s="1"/>
  <c r="BG139" i="2" a="1"/>
  <c r="BG139" i="2" s="1"/>
  <c r="BO139" i="2" a="1"/>
  <c r="BO139" i="2" s="1"/>
  <c r="BW139" i="2" a="1"/>
  <c r="BW139" i="2" s="1"/>
  <c r="CE139" i="2" a="1"/>
  <c r="CE139" i="2" s="1"/>
  <c r="CM139" i="2" a="1"/>
  <c r="CM139" i="2" s="1"/>
  <c r="CU139" i="2" a="1"/>
  <c r="CU139" i="2" s="1"/>
  <c r="DC139" i="2" a="1"/>
  <c r="DC139" i="2" s="1"/>
  <c r="DK139" i="2" a="1"/>
  <c r="DK139" i="2" s="1"/>
  <c r="DS139" i="2" a="1"/>
  <c r="DS139" i="2" s="1"/>
  <c r="EA139" i="2" a="1"/>
  <c r="EA139" i="2" s="1"/>
  <c r="EI139" i="2" a="1"/>
  <c r="EI139" i="2" s="1"/>
  <c r="EQ139" i="2" a="1"/>
  <c r="EQ139" i="2" s="1"/>
  <c r="EY139" i="2" a="1"/>
  <c r="EY139" i="2" s="1"/>
  <c r="FC139" i="2" a="1"/>
  <c r="FC139" i="2" s="1"/>
  <c r="G139" i="2" a="1"/>
  <c r="G139" i="2" s="1"/>
  <c r="O139" i="2" a="1"/>
  <c r="O139" i="2" s="1"/>
  <c r="W139" i="2" a="1"/>
  <c r="W139" i="2" s="1"/>
  <c r="AE139" i="2" a="1"/>
  <c r="AE139" i="2" s="1"/>
  <c r="AM139" i="2" a="1"/>
  <c r="AM139" i="2" s="1"/>
  <c r="AU139" i="2" a="1"/>
  <c r="AU139" i="2" s="1"/>
  <c r="BC139" i="2" a="1"/>
  <c r="BC139" i="2" s="1"/>
  <c r="BK139" i="2" a="1"/>
  <c r="BK139" i="2" s="1"/>
  <c r="BS139" i="2" a="1"/>
  <c r="BS139" i="2" s="1"/>
  <c r="CA139" i="2" a="1"/>
  <c r="CA139" i="2" s="1"/>
  <c r="CI139" i="2" a="1"/>
  <c r="CI139" i="2" s="1"/>
  <c r="CQ139" i="2" a="1"/>
  <c r="CQ139" i="2" s="1"/>
  <c r="CY139" i="2" a="1"/>
  <c r="CY139" i="2" s="1"/>
  <c r="DG139" i="2" a="1"/>
  <c r="DG139" i="2" s="1"/>
  <c r="DO139" i="2" a="1"/>
  <c r="DO139" i="2" s="1"/>
  <c r="DW139" i="2" a="1"/>
  <c r="DW139" i="2" s="1"/>
  <c r="EE139" i="2" a="1"/>
  <c r="EE139" i="2" s="1"/>
  <c r="EM139" i="2" a="1"/>
  <c r="EM139" i="2" s="1"/>
  <c r="EU139" i="2" a="1"/>
  <c r="EU139" i="2" s="1"/>
  <c r="FG139" i="2" a="1"/>
  <c r="FG139" i="2" s="1"/>
  <c r="CF139" i="2" a="1"/>
  <c r="CF139" i="2" s="1"/>
  <c r="DD139" i="2" a="1"/>
  <c r="DD139" i="2" s="1"/>
  <c r="EJ139" i="2" a="1"/>
  <c r="EJ139" i="2" s="1"/>
  <c r="CJ139" i="2" a="1"/>
  <c r="CJ139" i="2" s="1"/>
  <c r="DT139" i="2" a="1"/>
  <c r="DT139" i="2" s="1"/>
  <c r="EZ139" i="2" a="1"/>
  <c r="EZ139" i="2" s="1"/>
  <c r="CN139" i="2" a="1"/>
  <c r="CN139" i="2" s="1"/>
  <c r="DX139" i="2" a="1"/>
  <c r="DX139" i="2" s="1"/>
  <c r="FD139" i="2" a="1"/>
  <c r="FD139" i="2" s="1"/>
  <c r="CR139" i="2" a="1"/>
  <c r="CR139" i="2" s="1"/>
  <c r="DH139" i="2" a="1"/>
  <c r="DH139" i="2" s="1"/>
  <c r="EN139" i="2" a="1"/>
  <c r="EN139" i="2" s="1"/>
  <c r="CV139" i="2" a="1"/>
  <c r="CV139" i="2" s="1"/>
  <c r="EB139" i="2" a="1"/>
  <c r="EB139" i="2" s="1"/>
  <c r="FH139" i="2" a="1"/>
  <c r="FH139" i="2" s="1"/>
  <c r="DL139" i="2" a="1"/>
  <c r="DL139" i="2" s="1"/>
  <c r="ER139" i="2" a="1"/>
  <c r="ER139" i="2" s="1"/>
  <c r="DP139" i="2" a="1"/>
  <c r="DP139" i="2" s="1"/>
  <c r="EF139" i="2" a="1"/>
  <c r="EF139" i="2" s="1"/>
  <c r="FL139" i="2" a="1"/>
  <c r="FL139" i="2" s="1"/>
  <c r="CZ139" i="2" a="1"/>
  <c r="CZ139" i="2" s="1"/>
  <c r="EV139" i="2" a="1"/>
  <c r="EV139" i="2" s="1"/>
  <c r="C139" i="2" a="1"/>
  <c r="C139" i="2" s="1"/>
  <c r="B52" i="8" a="1"/>
  <c r="B52" i="8" s="1"/>
  <c r="D52" i="8"/>
  <c r="C37" i="8" s="1"/>
  <c r="C56" i="8"/>
  <c r="C41" i="8" s="1"/>
  <c r="B56" i="8" a="1"/>
  <c r="B56" i="8" s="1"/>
  <c r="D60" i="8"/>
  <c r="C45" i="8" s="1"/>
  <c r="B60" i="8" a="1"/>
  <c r="B60" i="8" s="1"/>
  <c r="C53" i="8"/>
  <c r="B53" i="8" a="1"/>
  <c r="B53" i="8" s="1"/>
  <c r="C57" i="8"/>
  <c r="C42" i="8" s="1"/>
  <c r="B57" i="8" a="1"/>
  <c r="B57" i="8" s="1"/>
  <c r="D59" i="8"/>
  <c r="C44" i="8" s="1"/>
  <c r="B59" i="8" a="1"/>
  <c r="B59" i="8" s="1"/>
  <c r="D51" i="8"/>
  <c r="C36" i="8" s="1"/>
  <c r="B51" i="8" a="1"/>
  <c r="B51" i="8" s="1"/>
  <c r="C54" i="8"/>
  <c r="C39" i="8" s="1"/>
  <c r="B54" i="8" a="1"/>
  <c r="B54" i="8" s="1"/>
  <c r="D50" i="8"/>
  <c r="C35" i="8" s="1"/>
  <c r="B50" i="8" a="1"/>
  <c r="B50" i="8" s="1"/>
  <c r="C55" i="8"/>
  <c r="C40" i="8" s="1"/>
  <c r="B55" i="8" a="1"/>
  <c r="B55" i="8" s="1"/>
  <c r="B58" i="8" a="1"/>
  <c r="B58" i="8" s="1"/>
  <c r="C58" i="8"/>
  <c r="C43" i="8" s="1"/>
  <c r="B13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G9" i="7"/>
  <c r="F9" i="7"/>
  <c r="E9" i="7"/>
  <c r="D9" i="7"/>
  <c r="C9" i="7"/>
  <c r="B5" i="11" a="1"/>
  <c r="B5" i="11" s="1"/>
  <c r="B39" i="8" l="1"/>
  <c r="G39" i="8"/>
  <c r="I54" i="8"/>
  <c r="J54" i="8" s="1"/>
  <c r="B38" i="8"/>
  <c r="G38" i="8"/>
  <c r="I53" i="8"/>
  <c r="J53" i="8" s="1"/>
  <c r="C38" i="8"/>
  <c r="C62" i="8"/>
  <c r="B36" i="8"/>
  <c r="F36" i="8" s="1"/>
  <c r="I51" i="8"/>
  <c r="J51" i="8" s="1"/>
  <c r="G36" i="8"/>
  <c r="B45" i="8"/>
  <c r="I60" i="8"/>
  <c r="J60" i="8" s="1"/>
  <c r="G45" i="8"/>
  <c r="I58" i="8"/>
  <c r="J58" i="8" s="1"/>
  <c r="G43" i="8"/>
  <c r="B43" i="8"/>
  <c r="F43" i="8" s="1"/>
  <c r="I55" i="8"/>
  <c r="J55" i="8" s="1"/>
  <c r="G40" i="8"/>
  <c r="B40" i="8"/>
  <c r="F40" i="8" s="1"/>
  <c r="B44" i="8"/>
  <c r="I59" i="8"/>
  <c r="J59" i="8" s="1"/>
  <c r="G44" i="8"/>
  <c r="G41" i="8"/>
  <c r="I56" i="8"/>
  <c r="J56" i="8" s="1"/>
  <c r="B41" i="8"/>
  <c r="F41" i="8" s="1"/>
  <c r="G35" i="8"/>
  <c r="B35" i="8"/>
  <c r="F35" i="8" s="1"/>
  <c r="I50" i="8"/>
  <c r="J50" i="8" s="1"/>
  <c r="B42" i="8"/>
  <c r="F42" i="8" s="1"/>
  <c r="G42" i="8"/>
  <c r="I57" i="8"/>
  <c r="J57" i="8" s="1"/>
  <c r="B37" i="8"/>
  <c r="F37" i="8" s="1"/>
  <c r="G37" i="8"/>
  <c r="I52" i="8"/>
  <c r="J52" i="8" s="1"/>
  <c r="B2" i="11"/>
  <c r="F45" i="8" l="1"/>
  <c r="F44" i="8"/>
  <c r="F39" i="8"/>
  <c r="F38" i="8"/>
  <c r="D117" i="3" l="1" a="1"/>
  <c r="D117" i="3" s="1"/>
  <c r="AI201" i="2"/>
  <c r="BG201" i="2"/>
  <c r="DC201" i="2"/>
  <c r="EY201" i="2"/>
  <c r="W201" i="2"/>
  <c r="BS201" i="2"/>
  <c r="CQ201" i="2"/>
  <c r="CI201" i="2"/>
  <c r="CU201" i="2"/>
  <c r="DS201" i="2"/>
  <c r="O201" i="2"/>
  <c r="AA201" i="2"/>
  <c r="AY201" i="2"/>
  <c r="EQ201" i="2"/>
  <c r="AE201" i="2"/>
  <c r="AQ201" i="2"/>
  <c r="CA201" i="2"/>
  <c r="DK201" i="2"/>
  <c r="EI201" i="2"/>
  <c r="K201" i="2"/>
  <c r="J201" i="2"/>
  <c r="R201" i="2"/>
  <c r="V201" i="2"/>
  <c r="AL201" i="2"/>
  <c r="AX201" i="2"/>
  <c r="BJ201" i="2"/>
  <c r="BV201" i="2"/>
  <c r="CD201" i="2"/>
  <c r="CL201" i="2"/>
  <c r="CT201" i="2"/>
  <c r="DF201" i="2"/>
  <c r="DJ201" i="2"/>
  <c r="DR201" i="2"/>
  <c r="DZ201" i="2"/>
  <c r="EP201" i="2"/>
  <c r="EX201" i="2"/>
  <c r="FF201" i="2"/>
  <c r="FJ201" i="2"/>
  <c r="AJ201" i="2"/>
  <c r="AV201" i="2"/>
  <c r="ER201" i="2"/>
  <c r="L201" i="2"/>
  <c r="P201" i="2"/>
  <c r="T201" i="2"/>
  <c r="AB201" i="2"/>
  <c r="CF201" i="2"/>
  <c r="CN201" i="2"/>
  <c r="DT201" i="2"/>
  <c r="I201" i="2"/>
  <c r="M201" i="2"/>
  <c r="Q201" i="2"/>
  <c r="U201" i="2"/>
  <c r="AG201" i="2"/>
  <c r="AO201" i="2"/>
  <c r="DE201" i="2"/>
  <c r="DM201" i="2"/>
  <c r="DY201" i="2"/>
  <c r="EC201" i="2"/>
  <c r="EG201" i="2"/>
  <c r="EO201" i="2"/>
  <c r="EW201" i="2"/>
  <c r="FA201" i="2"/>
  <c r="FE201" i="2"/>
  <c r="FM201" i="2"/>
  <c r="E201" i="2"/>
  <c r="BY201" i="2"/>
  <c r="CZ201" i="2"/>
  <c r="EL201" i="2"/>
  <c r="AR201" i="2"/>
  <c r="CR201" i="2"/>
  <c r="FG201" i="2"/>
  <c r="AK201" i="2"/>
  <c r="EK201" i="2"/>
  <c r="Z201" i="2"/>
  <c r="FN201" i="2"/>
  <c r="AF201" i="2"/>
  <c r="BH201" i="2"/>
  <c r="BP201" i="2"/>
  <c r="CB201" i="2"/>
  <c r="AW201" i="2"/>
  <c r="BE201" i="2"/>
  <c r="BI201" i="2"/>
  <c r="BM201" i="2"/>
  <c r="BU201" i="2"/>
  <c r="CC201" i="2"/>
  <c r="CG201" i="2"/>
  <c r="CK201" i="2"/>
  <c r="CO201" i="2"/>
  <c r="DA201" i="2"/>
  <c r="DI201" i="2"/>
  <c r="DB201" i="2"/>
  <c r="BF201" i="2"/>
  <c r="CP201" i="2"/>
  <c r="DN201" i="2"/>
  <c r="EH201" i="2"/>
  <c r="BC201" i="2"/>
  <c r="CM201" i="2"/>
  <c r="DW201" i="2"/>
  <c r="EA201" i="2"/>
  <c r="EM201" i="2"/>
  <c r="AP201" i="2"/>
  <c r="G201" i="2"/>
  <c r="X201" i="2"/>
  <c r="BD201" i="2"/>
  <c r="DD201" i="2"/>
  <c r="DH201" i="2"/>
  <c r="DL201" i="2"/>
  <c r="EF201" i="2"/>
  <c r="EJ201" i="2"/>
  <c r="EN201" i="2"/>
  <c r="EV201" i="2"/>
  <c r="EZ201" i="2"/>
  <c r="FD201" i="2"/>
  <c r="FH201" i="2"/>
  <c r="BB201" i="2"/>
  <c r="CX201" i="2"/>
  <c r="ET201" i="2"/>
  <c r="F201" i="2"/>
  <c r="AZ201" i="2"/>
  <c r="BX201" i="2"/>
  <c r="CV201" i="2"/>
  <c r="ES201" i="2"/>
  <c r="C201" i="2"/>
  <c r="S201" i="2"/>
  <c r="AM201" i="2"/>
  <c r="AU201" i="2"/>
  <c r="BK201" i="2"/>
  <c r="BO201" i="2"/>
  <c r="BW201" i="2"/>
  <c r="CE201" i="2"/>
  <c r="CY201" i="2"/>
  <c r="DG201" i="2"/>
  <c r="DO201" i="2"/>
  <c r="EE201" i="2"/>
  <c r="EU201" i="2"/>
  <c r="FC201" i="2"/>
  <c r="FK201" i="2"/>
  <c r="BA201" i="2"/>
  <c r="BQ201" i="2"/>
  <c r="D201" i="2"/>
  <c r="H201" i="2"/>
  <c r="AN201" i="2"/>
  <c r="BL201" i="2"/>
  <c r="BT201" i="2"/>
  <c r="CJ201" i="2"/>
  <c r="DP201" i="2"/>
  <c r="DX201" i="2"/>
  <c r="EB201" i="2"/>
  <c r="FL201" i="2"/>
  <c r="AC201" i="2"/>
  <c r="AS201" i="2"/>
  <c r="CS201" i="2"/>
  <c r="CW201" i="2"/>
  <c r="DQ201" i="2"/>
  <c r="DU201" i="2"/>
  <c r="FI201" i="2"/>
  <c r="Y201" i="2"/>
  <c r="N201" i="2"/>
  <c r="AD201" i="2"/>
  <c r="AH201" i="2"/>
  <c r="AT201" i="2"/>
  <c r="BN201" i="2"/>
  <c r="BR201" i="2"/>
  <c r="BZ201" i="2"/>
  <c r="CH201" i="2"/>
  <c r="DV201" i="2"/>
  <c r="ED201" i="2"/>
  <c r="FB201" i="2"/>
  <c r="D69" i="3" a="1"/>
  <c r="D69" i="3" s="1"/>
  <c r="E99" i="3" a="1"/>
  <c r="E99" i="3" s="1"/>
  <c r="D100" i="3" a="1"/>
  <c r="D100" i="3" s="1"/>
  <c r="F100" i="3" a="1"/>
  <c r="F100" i="3" s="1"/>
  <c r="G101" i="3" a="1"/>
  <c r="G101" i="3" s="1"/>
  <c r="E88" i="3" a="1"/>
  <c r="E88" i="3" s="1"/>
  <c r="I110" i="3" a="1"/>
  <c r="I110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H112" i="3" a="1"/>
  <c r="H112" i="3" s="1"/>
  <c r="J112" i="3" a="1"/>
  <c r="J112" i="3" s="1"/>
  <c r="E113" i="3" a="1"/>
  <c r="E113" i="3" s="1"/>
  <c r="J66" i="3" a="1"/>
  <c r="J66" i="3" s="1"/>
  <c r="E67" i="3" a="1"/>
  <c r="E67" i="3" s="1"/>
  <c r="G67" i="3" a="1"/>
  <c r="G67" i="3" s="1"/>
  <c r="I67" i="3" a="1"/>
  <c r="I67" i="3" s="1"/>
  <c r="D68" i="3" a="1"/>
  <c r="D68" i="3" s="1"/>
  <c r="F68" i="3" a="1"/>
  <c r="F68" i="3" s="1"/>
  <c r="H68" i="3" a="1"/>
  <c r="H68" i="3" s="1"/>
  <c r="G69" i="3" a="1"/>
  <c r="G69" i="3" s="1"/>
  <c r="J68" i="3" a="1"/>
  <c r="J68" i="3" s="1"/>
  <c r="E69" i="3" a="1"/>
  <c r="E69" i="3" s="1"/>
  <c r="I69" i="3" a="1"/>
  <c r="I69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D67" i="3" a="1"/>
  <c r="D67" i="3" s="1"/>
  <c r="F67" i="3" a="1"/>
  <c r="F67" i="3" s="1"/>
  <c r="H67" i="3" a="1"/>
  <c r="H67" i="3" s="1"/>
  <c r="J67" i="3" a="1"/>
  <c r="J67" i="3" s="1"/>
  <c r="E68" i="3" a="1"/>
  <c r="E68" i="3" s="1"/>
  <c r="G68" i="3" a="1"/>
  <c r="G68" i="3" s="1"/>
  <c r="I68" i="3" a="1"/>
  <c r="I68" i="3" s="1"/>
  <c r="F69" i="3" a="1"/>
  <c r="F69" i="3" s="1"/>
  <c r="I82" i="3" a="1"/>
  <c r="I82" i="3" s="1"/>
  <c r="J82" i="3" a="1"/>
  <c r="J82" i="3" s="1"/>
  <c r="H69" i="3" a="1"/>
  <c r="H69" i="3" s="1"/>
  <c r="J69" i="3" a="1"/>
  <c r="J69" i="3" s="1"/>
  <c r="E70" i="3" a="1"/>
  <c r="E70" i="3" s="1"/>
  <c r="G70" i="3" a="1"/>
  <c r="G70" i="3" s="1"/>
  <c r="I70" i="3" a="1"/>
  <c r="I70" i="3" s="1"/>
  <c r="D71" i="3" a="1"/>
  <c r="D71" i="3" s="1"/>
  <c r="F71" i="3" a="1"/>
  <c r="F71" i="3" s="1"/>
  <c r="H71" i="3" a="1"/>
  <c r="H71" i="3" s="1"/>
  <c r="J71" i="3" a="1"/>
  <c r="J71" i="3" s="1"/>
  <c r="E72" i="3" a="1"/>
  <c r="E72" i="3" s="1"/>
  <c r="G72" i="3" a="1"/>
  <c r="G72" i="3" s="1"/>
  <c r="I72" i="3" a="1"/>
  <c r="I72" i="3" s="1"/>
  <c r="D73" i="3" a="1"/>
  <c r="D73" i="3" s="1"/>
  <c r="F73" i="3" a="1"/>
  <c r="F73" i="3" s="1"/>
  <c r="H73" i="3" a="1"/>
  <c r="H73" i="3" s="1"/>
  <c r="J73" i="3" a="1"/>
  <c r="J73" i="3" s="1"/>
  <c r="E74" i="3" a="1"/>
  <c r="E74" i="3" s="1"/>
  <c r="G74" i="3" a="1"/>
  <c r="G74" i="3" s="1"/>
  <c r="I74" i="3" a="1"/>
  <c r="I74" i="3" s="1"/>
  <c r="D75" i="3" a="1"/>
  <c r="D75" i="3" s="1"/>
  <c r="F75" i="3" a="1"/>
  <c r="F75" i="3" s="1"/>
  <c r="H75" i="3" a="1"/>
  <c r="H75" i="3" s="1"/>
  <c r="J75" i="3" a="1"/>
  <c r="J75" i="3" s="1"/>
  <c r="E76" i="3" a="1"/>
  <c r="E76" i="3" s="1"/>
  <c r="G76" i="3" a="1"/>
  <c r="G76" i="3" s="1"/>
  <c r="I76" i="3" a="1"/>
  <c r="I76" i="3" s="1"/>
  <c r="D77" i="3" a="1"/>
  <c r="D77" i="3" s="1"/>
  <c r="F77" i="3" a="1"/>
  <c r="F77" i="3" s="1"/>
  <c r="H77" i="3" a="1"/>
  <c r="H77" i="3" s="1"/>
  <c r="J77" i="3" a="1"/>
  <c r="J77" i="3" s="1"/>
  <c r="E78" i="3" a="1"/>
  <c r="E78" i="3" s="1"/>
  <c r="G78" i="3" a="1"/>
  <c r="G78" i="3" s="1"/>
  <c r="I78" i="3" a="1"/>
  <c r="I78" i="3" s="1"/>
  <c r="D79" i="3" a="1"/>
  <c r="D79" i="3" s="1"/>
  <c r="F79" i="3" a="1"/>
  <c r="F79" i="3" s="1"/>
  <c r="H79" i="3" a="1"/>
  <c r="H79" i="3" s="1"/>
  <c r="J79" i="3" a="1"/>
  <c r="J79" i="3" s="1"/>
  <c r="E80" i="3" a="1"/>
  <c r="E80" i="3" s="1"/>
  <c r="G80" i="3" a="1"/>
  <c r="G80" i="3" s="1"/>
  <c r="I80" i="3" a="1"/>
  <c r="I80" i="3" s="1"/>
  <c r="D81" i="3" a="1"/>
  <c r="D81" i="3" s="1"/>
  <c r="F81" i="3" a="1"/>
  <c r="F81" i="3" s="1"/>
  <c r="H81" i="3" a="1"/>
  <c r="H81" i="3" s="1"/>
  <c r="J81" i="3" a="1"/>
  <c r="J81" i="3" s="1"/>
  <c r="E82" i="3" a="1"/>
  <c r="E82" i="3" s="1"/>
  <c r="F82" i="3" a="1"/>
  <c r="F82" i="3" s="1"/>
  <c r="D70" i="3" a="1"/>
  <c r="D70" i="3" s="1"/>
  <c r="F70" i="3" a="1"/>
  <c r="F70" i="3" s="1"/>
  <c r="H70" i="3" a="1"/>
  <c r="H70" i="3" s="1"/>
  <c r="J70" i="3" a="1"/>
  <c r="J70" i="3" s="1"/>
  <c r="E71" i="3" a="1"/>
  <c r="E71" i="3" s="1"/>
  <c r="G71" i="3" a="1"/>
  <c r="G71" i="3" s="1"/>
  <c r="I71" i="3" a="1"/>
  <c r="I71" i="3" s="1"/>
  <c r="D72" i="3" a="1"/>
  <c r="D72" i="3" s="1"/>
  <c r="F72" i="3" a="1"/>
  <c r="F72" i="3" s="1"/>
  <c r="H72" i="3" a="1"/>
  <c r="H72" i="3" s="1"/>
  <c r="J72" i="3" a="1"/>
  <c r="J72" i="3" s="1"/>
  <c r="E73" i="3" a="1"/>
  <c r="E73" i="3" s="1"/>
  <c r="G73" i="3" a="1"/>
  <c r="G73" i="3" s="1"/>
  <c r="I73" i="3" a="1"/>
  <c r="I73" i="3" s="1"/>
  <c r="D74" i="3" a="1"/>
  <c r="D74" i="3" s="1"/>
  <c r="F74" i="3" a="1"/>
  <c r="F74" i="3" s="1"/>
  <c r="H74" i="3" a="1"/>
  <c r="H74" i="3" s="1"/>
  <c r="J74" i="3" a="1"/>
  <c r="J74" i="3" s="1"/>
  <c r="E75" i="3" a="1"/>
  <c r="E75" i="3" s="1"/>
  <c r="G75" i="3" a="1"/>
  <c r="G75" i="3" s="1"/>
  <c r="I75" i="3" a="1"/>
  <c r="I75" i="3" s="1"/>
  <c r="D76" i="3" a="1"/>
  <c r="D76" i="3" s="1"/>
  <c r="F76" i="3" a="1"/>
  <c r="F76" i="3" s="1"/>
  <c r="H76" i="3" a="1"/>
  <c r="H76" i="3" s="1"/>
  <c r="J76" i="3" a="1"/>
  <c r="J76" i="3" s="1"/>
  <c r="E77" i="3" a="1"/>
  <c r="E77" i="3" s="1"/>
  <c r="G77" i="3" a="1"/>
  <c r="G77" i="3" s="1"/>
  <c r="I77" i="3" a="1"/>
  <c r="I77" i="3" s="1"/>
  <c r="D78" i="3" a="1"/>
  <c r="D78" i="3" s="1"/>
  <c r="F78" i="3" a="1"/>
  <c r="F78" i="3" s="1"/>
  <c r="H78" i="3" a="1"/>
  <c r="H78" i="3" s="1"/>
  <c r="J78" i="3" a="1"/>
  <c r="J78" i="3" s="1"/>
  <c r="E79" i="3" a="1"/>
  <c r="E79" i="3" s="1"/>
  <c r="G79" i="3" a="1"/>
  <c r="G79" i="3" s="1"/>
  <c r="I79" i="3" a="1"/>
  <c r="I79" i="3" s="1"/>
  <c r="D80" i="3" a="1"/>
  <c r="D80" i="3" s="1"/>
  <c r="F80" i="3" a="1"/>
  <c r="F80" i="3" s="1"/>
  <c r="H80" i="3" a="1"/>
  <c r="H80" i="3" s="1"/>
  <c r="J80" i="3" a="1"/>
  <c r="J80" i="3" s="1"/>
  <c r="E81" i="3" a="1"/>
  <c r="E81" i="3" s="1"/>
  <c r="G81" i="3" a="1"/>
  <c r="G81" i="3" s="1"/>
  <c r="I81" i="3" a="1"/>
  <c r="I81" i="3" s="1"/>
  <c r="D82" i="3" a="1"/>
  <c r="D82" i="3" s="1"/>
  <c r="G82" i="3" a="1"/>
  <c r="G82" i="3" s="1"/>
  <c r="H82" i="3" a="1"/>
  <c r="H82" i="3" s="1"/>
  <c r="D83" i="3" a="1"/>
  <c r="D83" i="3" s="1"/>
  <c r="F83" i="3" a="1"/>
  <c r="F83" i="3" s="1"/>
  <c r="H83" i="3" a="1"/>
  <c r="H83" i="3" s="1"/>
  <c r="I85" i="3" a="1"/>
  <c r="I85" i="3" s="1"/>
  <c r="F86" i="3" a="1"/>
  <c r="F86" i="3" s="1"/>
  <c r="J86" i="3" a="1"/>
  <c r="J86" i="3" s="1"/>
  <c r="G87" i="3" a="1"/>
  <c r="G87" i="3" s="1"/>
  <c r="I100" i="3" a="1"/>
  <c r="I100" i="3" s="1"/>
  <c r="J83" i="3" a="1"/>
  <c r="J83" i="3" s="1"/>
  <c r="E84" i="3" a="1"/>
  <c r="E84" i="3" s="1"/>
  <c r="G84" i="3" a="1"/>
  <c r="G84" i="3" s="1"/>
  <c r="I84" i="3" a="1"/>
  <c r="I84" i="3" s="1"/>
  <c r="D85" i="3" a="1"/>
  <c r="D85" i="3" s="1"/>
  <c r="F85" i="3" a="1"/>
  <c r="F85" i="3" s="1"/>
  <c r="H85" i="3" a="1"/>
  <c r="H85" i="3" s="1"/>
  <c r="J85" i="3" a="1"/>
  <c r="J85" i="3" s="1"/>
  <c r="G86" i="3" a="1"/>
  <c r="G86" i="3" s="1"/>
  <c r="D87" i="3" a="1"/>
  <c r="D87" i="3" s="1"/>
  <c r="H87" i="3" a="1"/>
  <c r="H87" i="3" s="1"/>
  <c r="D88" i="3" a="1"/>
  <c r="D88" i="3" s="1"/>
  <c r="J100" i="3" a="1"/>
  <c r="J100" i="3" s="1"/>
  <c r="E101" i="3" a="1"/>
  <c r="E101" i="3" s="1"/>
  <c r="E83" i="3" a="1"/>
  <c r="E83" i="3" s="1"/>
  <c r="G83" i="3" a="1"/>
  <c r="G83" i="3" s="1"/>
  <c r="D86" i="3" a="1"/>
  <c r="D86" i="3" s="1"/>
  <c r="H86" i="3" a="1"/>
  <c r="H86" i="3" s="1"/>
  <c r="E87" i="3" a="1"/>
  <c r="E87" i="3" s="1"/>
  <c r="I87" i="3" a="1"/>
  <c r="I87" i="3" s="1"/>
  <c r="J87" i="3" a="1"/>
  <c r="J87" i="3" s="1"/>
  <c r="G88" i="3" a="1"/>
  <c r="G88" i="3" s="1"/>
  <c r="H100" i="3" a="1"/>
  <c r="H100" i="3" s="1"/>
  <c r="I83" i="3" a="1"/>
  <c r="I83" i="3" s="1"/>
  <c r="D84" i="3" a="1"/>
  <c r="D84" i="3" s="1"/>
  <c r="F84" i="3" a="1"/>
  <c r="F84" i="3" s="1"/>
  <c r="H84" i="3" a="1"/>
  <c r="H84" i="3" s="1"/>
  <c r="J84" i="3" a="1"/>
  <c r="J84" i="3" s="1"/>
  <c r="E85" i="3" a="1"/>
  <c r="E85" i="3" s="1"/>
  <c r="G85" i="3" a="1"/>
  <c r="G85" i="3" s="1"/>
  <c r="E86" i="3" a="1"/>
  <c r="E86" i="3" s="1"/>
  <c r="I86" i="3" a="1"/>
  <c r="I86" i="3" s="1"/>
  <c r="F87" i="3" a="1"/>
  <c r="F87" i="3" s="1"/>
  <c r="H88" i="3" a="1"/>
  <c r="H88" i="3" s="1"/>
  <c r="F89" i="3" a="1"/>
  <c r="F89" i="3" s="1"/>
  <c r="G89" i="3" a="1"/>
  <c r="G89" i="3" s="1"/>
  <c r="I89" i="3" a="1"/>
  <c r="I89" i="3" s="1"/>
  <c r="D90" i="3" a="1"/>
  <c r="D90" i="3" s="1"/>
  <c r="F90" i="3" a="1"/>
  <c r="F90" i="3" s="1"/>
  <c r="H90" i="3" a="1"/>
  <c r="H90" i="3" s="1"/>
  <c r="I91" i="3" a="1"/>
  <c r="I91" i="3" s="1"/>
  <c r="E92" i="3" a="1"/>
  <c r="E92" i="3" s="1"/>
  <c r="I92" i="3" a="1"/>
  <c r="I92" i="3" s="1"/>
  <c r="J92" i="3" a="1"/>
  <c r="J92" i="3" s="1"/>
  <c r="G93" i="3" a="1"/>
  <c r="G93" i="3" s="1"/>
  <c r="E94" i="3" a="1"/>
  <c r="E94" i="3" s="1"/>
  <c r="E95" i="3" a="1"/>
  <c r="E95" i="3" s="1"/>
  <c r="I95" i="3" a="1"/>
  <c r="I95" i="3" s="1"/>
  <c r="F96" i="3" a="1"/>
  <c r="F96" i="3" s="1"/>
  <c r="J96" i="3" a="1"/>
  <c r="J96" i="3" s="1"/>
  <c r="E97" i="3" a="1"/>
  <c r="E97" i="3" s="1"/>
  <c r="G97" i="3" a="1"/>
  <c r="G97" i="3" s="1"/>
  <c r="I97" i="3" a="1"/>
  <c r="I97" i="3" s="1"/>
  <c r="I98" i="3" a="1"/>
  <c r="I98" i="3" s="1"/>
  <c r="H99" i="3" a="1"/>
  <c r="H99" i="3" s="1"/>
  <c r="E100" i="3" a="1"/>
  <c r="E100" i="3" s="1"/>
  <c r="F101" i="3" a="1"/>
  <c r="F101" i="3" s="1"/>
  <c r="I88" i="3" a="1"/>
  <c r="I88" i="3" s="1"/>
  <c r="E91" i="3" a="1"/>
  <c r="E91" i="3" s="1"/>
  <c r="H91" i="3" a="1"/>
  <c r="H91" i="3" s="1"/>
  <c r="F92" i="3" a="1"/>
  <c r="F92" i="3" s="1"/>
  <c r="D93" i="3" a="1"/>
  <c r="D93" i="3" s="1"/>
  <c r="H93" i="3" a="1"/>
  <c r="H93" i="3" s="1"/>
  <c r="G94" i="3" a="1"/>
  <c r="G94" i="3" s="1"/>
  <c r="D95" i="3" a="1"/>
  <c r="D95" i="3" s="1"/>
  <c r="H95" i="3" a="1"/>
  <c r="H95" i="3" s="1"/>
  <c r="E96" i="3" a="1"/>
  <c r="E96" i="3" s="1"/>
  <c r="I96" i="3" a="1"/>
  <c r="I96" i="3" s="1"/>
  <c r="D98" i="3" a="1"/>
  <c r="D98" i="3" s="1"/>
  <c r="F88" i="3" a="1"/>
  <c r="F88" i="3" s="1"/>
  <c r="J88" i="3" a="1"/>
  <c r="J88" i="3" s="1"/>
  <c r="H89" i="3" a="1"/>
  <c r="H89" i="3" s="1"/>
  <c r="J89" i="3" a="1"/>
  <c r="J89" i="3" s="1"/>
  <c r="E90" i="3" a="1"/>
  <c r="E90" i="3" s="1"/>
  <c r="G90" i="3" a="1"/>
  <c r="G90" i="3" s="1"/>
  <c r="I90" i="3" a="1"/>
  <c r="I90" i="3" s="1"/>
  <c r="D91" i="3" a="1"/>
  <c r="D91" i="3" s="1"/>
  <c r="G91" i="3" a="1"/>
  <c r="G91" i="3" s="1"/>
  <c r="J91" i="3" a="1"/>
  <c r="J91" i="3" s="1"/>
  <c r="G92" i="3" a="1"/>
  <c r="G92" i="3" s="1"/>
  <c r="E93" i="3" a="1"/>
  <c r="E93" i="3" s="1"/>
  <c r="I93" i="3" a="1"/>
  <c r="I93" i="3" s="1"/>
  <c r="H94" i="3" a="1"/>
  <c r="H94" i="3" s="1"/>
  <c r="J94" i="3" a="1"/>
  <c r="J94" i="3" s="1"/>
  <c r="G95" i="3" a="1"/>
  <c r="G95" i="3" s="1"/>
  <c r="D96" i="3" a="1"/>
  <c r="D96" i="3" s="1"/>
  <c r="H96" i="3" a="1"/>
  <c r="H96" i="3" s="1"/>
  <c r="D97" i="3" a="1"/>
  <c r="D97" i="3" s="1"/>
  <c r="F97" i="3" a="1"/>
  <c r="F97" i="3" s="1"/>
  <c r="H97" i="3" a="1"/>
  <c r="H97" i="3" s="1"/>
  <c r="J97" i="3" a="1"/>
  <c r="J97" i="3" s="1"/>
  <c r="E98" i="3" a="1"/>
  <c r="E98" i="3" s="1"/>
  <c r="F98" i="3" a="1"/>
  <c r="F98" i="3" s="1"/>
  <c r="D99" i="3" a="1"/>
  <c r="D99" i="3" s="1"/>
  <c r="G99" i="3" a="1"/>
  <c r="G99" i="3" s="1"/>
  <c r="I99" i="3" a="1"/>
  <c r="I99" i="3" s="1"/>
  <c r="J99" i="3" a="1"/>
  <c r="J99" i="3" s="1"/>
  <c r="G100" i="3" a="1"/>
  <c r="G100" i="3" s="1"/>
  <c r="D101" i="3" a="1"/>
  <c r="D101" i="3" s="1"/>
  <c r="D89" i="3" a="1"/>
  <c r="D89" i="3" s="1"/>
  <c r="E89" i="3" a="1"/>
  <c r="E89" i="3" s="1"/>
  <c r="J90" i="3" a="1"/>
  <c r="J90" i="3" s="1"/>
  <c r="F91" i="3" a="1"/>
  <c r="F91" i="3" s="1"/>
  <c r="D92" i="3" a="1"/>
  <c r="D92" i="3" s="1"/>
  <c r="H92" i="3" a="1"/>
  <c r="H92" i="3" s="1"/>
  <c r="F93" i="3" a="1"/>
  <c r="F93" i="3" s="1"/>
  <c r="J93" i="3" a="1"/>
  <c r="J93" i="3" s="1"/>
  <c r="D94" i="3" a="1"/>
  <c r="D94" i="3" s="1"/>
  <c r="F94" i="3" a="1"/>
  <c r="F94" i="3" s="1"/>
  <c r="I94" i="3" a="1"/>
  <c r="I94" i="3" s="1"/>
  <c r="F95" i="3" a="1"/>
  <c r="F95" i="3" s="1"/>
  <c r="J95" i="3" a="1"/>
  <c r="J95" i="3" s="1"/>
  <c r="G96" i="3" a="1"/>
  <c r="G96" i="3" s="1"/>
  <c r="G98" i="3" a="1"/>
  <c r="G98" i="3" s="1"/>
  <c r="H98" i="3" a="1"/>
  <c r="H98" i="3" s="1"/>
  <c r="J98" i="3" a="1"/>
  <c r="J98" i="3" s="1"/>
  <c r="F99" i="3" a="1"/>
  <c r="F99" i="3" s="1"/>
  <c r="H101" i="3" a="1"/>
  <c r="H101" i="3" s="1"/>
  <c r="I101" i="3" a="1"/>
  <c r="I101" i="3" s="1"/>
  <c r="I102" i="3" a="1"/>
  <c r="I102" i="3" s="1"/>
  <c r="I106" i="3" a="1"/>
  <c r="I106" i="3" s="1"/>
  <c r="J106" i="3" a="1"/>
  <c r="J106" i="3" s="1"/>
  <c r="F107" i="3" a="1"/>
  <c r="F107" i="3" s="1"/>
  <c r="H107" i="3" a="1"/>
  <c r="H107" i="3" s="1"/>
  <c r="F108" i="3" a="1"/>
  <c r="F108" i="3" s="1"/>
  <c r="J108" i="3" a="1"/>
  <c r="J108" i="3" s="1"/>
  <c r="G109" i="3" a="1"/>
  <c r="G109" i="3" s="1"/>
  <c r="I109" i="3" a="1"/>
  <c r="I109" i="3" s="1"/>
  <c r="F112" i="3" a="1"/>
  <c r="F112" i="3" s="1"/>
  <c r="D102" i="3" a="1"/>
  <c r="D102" i="3" s="1"/>
  <c r="F102" i="3" a="1"/>
  <c r="F102" i="3" s="1"/>
  <c r="G102" i="3" a="1"/>
  <c r="G102" i="3" s="1"/>
  <c r="D103" i="3" a="1"/>
  <c r="D103" i="3" s="1"/>
  <c r="H103" i="3" a="1"/>
  <c r="H103" i="3" s="1"/>
  <c r="J103" i="3" a="1"/>
  <c r="J103" i="3" s="1"/>
  <c r="E104" i="3" a="1"/>
  <c r="E104" i="3" s="1"/>
  <c r="G104" i="3" a="1"/>
  <c r="G104" i="3" s="1"/>
  <c r="I104" i="3" a="1"/>
  <c r="I104" i="3" s="1"/>
  <c r="D105" i="3" a="1"/>
  <c r="D105" i="3" s="1"/>
  <c r="F105" i="3" a="1"/>
  <c r="F105" i="3" s="1"/>
  <c r="H105" i="3" a="1"/>
  <c r="H105" i="3" s="1"/>
  <c r="J105" i="3" a="1"/>
  <c r="J105" i="3" s="1"/>
  <c r="D106" i="3" a="1"/>
  <c r="D106" i="3" s="1"/>
  <c r="E106" i="3" a="1"/>
  <c r="E106" i="3" s="1"/>
  <c r="F106" i="3" a="1"/>
  <c r="F106" i="3" s="1"/>
  <c r="D108" i="3" a="1"/>
  <c r="D108" i="3" s="1"/>
  <c r="E108" i="3" a="1"/>
  <c r="E108" i="3" s="1"/>
  <c r="I108" i="3" a="1"/>
  <c r="I108" i="3" s="1"/>
  <c r="F109" i="3" a="1"/>
  <c r="F109" i="3" s="1"/>
  <c r="H109" i="3" a="1"/>
  <c r="H109" i="3" s="1"/>
  <c r="E102" i="3" a="1"/>
  <c r="E102" i="3" s="1"/>
  <c r="F103" i="3" a="1"/>
  <c r="F103" i="3" s="1"/>
  <c r="E107" i="3" a="1"/>
  <c r="E107" i="3" s="1"/>
  <c r="G107" i="3" a="1"/>
  <c r="G107" i="3" s="1"/>
  <c r="I107" i="3" a="1"/>
  <c r="I107" i="3" s="1"/>
  <c r="H108" i="3" a="1"/>
  <c r="H108" i="3" s="1"/>
  <c r="E109" i="3" a="1"/>
  <c r="E109" i="3" s="1"/>
  <c r="J101" i="3" a="1"/>
  <c r="J101" i="3" s="1"/>
  <c r="H102" i="3" a="1"/>
  <c r="H102" i="3" s="1"/>
  <c r="J102" i="3" a="1"/>
  <c r="J102" i="3" s="1"/>
  <c r="E103" i="3" a="1"/>
  <c r="E103" i="3" s="1"/>
  <c r="G103" i="3" a="1"/>
  <c r="G103" i="3" s="1"/>
  <c r="I103" i="3" a="1"/>
  <c r="I103" i="3" s="1"/>
  <c r="D104" i="3" a="1"/>
  <c r="D104" i="3" s="1"/>
  <c r="F104" i="3" a="1"/>
  <c r="F104" i="3" s="1"/>
  <c r="H104" i="3" a="1"/>
  <c r="H104" i="3" s="1"/>
  <c r="J104" i="3" a="1"/>
  <c r="J104" i="3" s="1"/>
  <c r="E105" i="3" a="1"/>
  <c r="E105" i="3" s="1"/>
  <c r="G105" i="3" a="1"/>
  <c r="G105" i="3" s="1"/>
  <c r="I105" i="3" a="1"/>
  <c r="I105" i="3" s="1"/>
  <c r="G106" i="3" a="1"/>
  <c r="G106" i="3" s="1"/>
  <c r="H106" i="3" a="1"/>
  <c r="H106" i="3" s="1"/>
  <c r="D107" i="3" a="1"/>
  <c r="D107" i="3" s="1"/>
  <c r="J107" i="3" a="1"/>
  <c r="J107" i="3" s="1"/>
  <c r="G108" i="3" a="1"/>
  <c r="G108" i="3" s="1"/>
  <c r="D109" i="3" a="1"/>
  <c r="D109" i="3" s="1"/>
  <c r="E110" i="3" a="1"/>
  <c r="E110" i="3" s="1"/>
  <c r="H110" i="3" a="1"/>
  <c r="H110" i="3" s="1"/>
  <c r="G111" i="3" a="1"/>
  <c r="G111" i="3" s="1"/>
  <c r="J111" i="3" a="1"/>
  <c r="J111" i="3" s="1"/>
  <c r="J114" i="3" a="1"/>
  <c r="J114" i="3" s="1"/>
  <c r="D115" i="3" a="1"/>
  <c r="D115" i="3" s="1"/>
  <c r="H115" i="3" a="1"/>
  <c r="H115" i="3" s="1"/>
  <c r="I115" i="3" a="1"/>
  <c r="I115" i="3" s="1"/>
  <c r="J115" i="3" a="1"/>
  <c r="J115" i="3" s="1"/>
  <c r="D116" i="3" a="1"/>
  <c r="D116" i="3" s="1"/>
  <c r="G116" i="3" a="1"/>
  <c r="G116" i="3" s="1"/>
  <c r="D110" i="3" a="1"/>
  <c r="D110" i="3" s="1"/>
  <c r="D111" i="3" a="1"/>
  <c r="D111" i="3" s="1"/>
  <c r="F111" i="3" a="1"/>
  <c r="F111" i="3" s="1"/>
  <c r="H113" i="3" a="1"/>
  <c r="H113" i="3" s="1"/>
  <c r="I113" i="3" a="1"/>
  <c r="I113" i="3" s="1"/>
  <c r="J113" i="3" a="1"/>
  <c r="J113" i="3" s="1"/>
  <c r="E114" i="3" a="1"/>
  <c r="E114" i="3" s="1"/>
  <c r="G114" i="3" a="1"/>
  <c r="G114" i="3" s="1"/>
  <c r="E116" i="3" a="1"/>
  <c r="E116" i="3" s="1"/>
  <c r="F116" i="3" a="1"/>
  <c r="F116" i="3" s="1"/>
  <c r="J109" i="3" a="1"/>
  <c r="J109" i="3" s="1"/>
  <c r="J110" i="3" a="1"/>
  <c r="J110" i="3" s="1"/>
  <c r="H111" i="3" a="1"/>
  <c r="H111" i="3" s="1"/>
  <c r="G113" i="3" a="1"/>
  <c r="G113" i="3" s="1"/>
  <c r="I114" i="3" a="1"/>
  <c r="I114" i="3" s="1"/>
  <c r="F115" i="3" a="1"/>
  <c r="F115" i="3" s="1"/>
  <c r="G115" i="3" a="1"/>
  <c r="G115" i="3" s="1"/>
  <c r="I116" i="3" a="1"/>
  <c r="I116" i="3" s="1"/>
  <c r="J116" i="3" a="1"/>
  <c r="J116" i="3" s="1"/>
  <c r="F110" i="3" a="1"/>
  <c r="F110" i="3" s="1"/>
  <c r="G110" i="3" a="1"/>
  <c r="G110" i="3" s="1"/>
  <c r="E111" i="3" a="1"/>
  <c r="E111" i="3" s="1"/>
  <c r="I111" i="3" a="1"/>
  <c r="I111" i="3" s="1"/>
  <c r="D112" i="3" a="1"/>
  <c r="D112" i="3" s="1"/>
  <c r="E112" i="3" a="1"/>
  <c r="E112" i="3" s="1"/>
  <c r="G112" i="3" a="1"/>
  <c r="G112" i="3" s="1"/>
  <c r="I112" i="3" a="1"/>
  <c r="I112" i="3" s="1"/>
  <c r="D113" i="3" a="1"/>
  <c r="D113" i="3" s="1"/>
  <c r="F113" i="3" a="1"/>
  <c r="F113" i="3" s="1"/>
  <c r="D114" i="3" a="1"/>
  <c r="D114" i="3" s="1"/>
  <c r="F114" i="3" a="1"/>
  <c r="F114" i="3" s="1"/>
  <c r="H114" i="3" a="1"/>
  <c r="H114" i="3" s="1"/>
  <c r="E115" i="3" a="1"/>
  <c r="E115" i="3" s="1"/>
  <c r="H116" i="3" a="1"/>
  <c r="H116" i="3" s="1"/>
  <c r="C113" i="3" l="1"/>
  <c r="C117" i="3"/>
  <c r="C100" i="3"/>
  <c r="C69" i="3"/>
  <c r="C110" i="3"/>
  <c r="C109" i="3"/>
  <c r="C104" i="3"/>
  <c r="C94" i="3"/>
  <c r="C92" i="3"/>
  <c r="C89" i="3"/>
  <c r="C97" i="3"/>
  <c r="C88" i="3"/>
  <c r="C83" i="3"/>
  <c r="C76" i="3"/>
  <c r="C75" i="3"/>
  <c r="C112" i="3"/>
  <c r="C106" i="3"/>
  <c r="C105" i="3"/>
  <c r="C101" i="3"/>
  <c r="C78" i="3"/>
  <c r="C70" i="3"/>
  <c r="C77" i="3"/>
  <c r="C67" i="3"/>
  <c r="C116" i="3"/>
  <c r="C115" i="3"/>
  <c r="C108" i="3"/>
  <c r="C102" i="3"/>
  <c r="C99" i="3"/>
  <c r="C96" i="3"/>
  <c r="C93" i="3"/>
  <c r="C90" i="3"/>
  <c r="C87" i="3"/>
  <c r="C80" i="3"/>
  <c r="C72" i="3"/>
  <c r="C79" i="3"/>
  <c r="C71" i="3"/>
  <c r="C68" i="3"/>
  <c r="C114" i="3"/>
  <c r="C111" i="3"/>
  <c r="C107" i="3"/>
  <c r="C103" i="3"/>
  <c r="C91" i="3"/>
  <c r="C98" i="3"/>
  <c r="C95" i="3"/>
  <c r="C84" i="3"/>
  <c r="C86" i="3"/>
  <c r="C85" i="3"/>
  <c r="C82" i="3"/>
  <c r="C74" i="3"/>
  <c r="C81" i="3"/>
  <c r="C73" i="3"/>
  <c r="C66" i="3"/>
  <c r="F36" i="3" l="1"/>
  <c r="I129" i="3" l="1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2" i="3"/>
  <c r="J122" i="3"/>
  <c r="D122" i="3"/>
  <c r="B9" i="7" l="1"/>
  <c r="C122" i="3"/>
  <c r="B199" i="2" l="1"/>
  <c r="B200" i="2"/>
  <c r="B148" i="2" l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46" i="2"/>
  <c r="AD146" i="2"/>
  <c r="AH146" i="2"/>
  <c r="AL146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X149" i="2"/>
  <c r="AD149" i="2"/>
  <c r="AF149" i="2"/>
  <c r="AG149" i="2"/>
  <c r="AK149" i="2"/>
  <c r="X150" i="2"/>
  <c r="AD150" i="2"/>
  <c r="AF150" i="2"/>
  <c r="AG150" i="2"/>
  <c r="AK150" i="2"/>
  <c r="X151" i="2"/>
  <c r="AA151" i="2"/>
  <c r="AD151" i="2"/>
  <c r="AE151" i="2"/>
  <c r="AF151" i="2"/>
  <c r="AG151" i="2"/>
  <c r="AK151" i="2"/>
  <c r="X152" i="2"/>
  <c r="AD152" i="2"/>
  <c r="AF152" i="2"/>
  <c r="AG152" i="2"/>
  <c r="AK152" i="2"/>
  <c r="X153" i="2"/>
  <c r="AD153" i="2"/>
  <c r="AF153" i="2"/>
  <c r="AG153" i="2"/>
  <c r="AK153" i="2"/>
  <c r="X154" i="2"/>
  <c r="AD154" i="2"/>
  <c r="AF154" i="2"/>
  <c r="AG154" i="2"/>
  <c r="AK154" i="2"/>
  <c r="X155" i="2"/>
  <c r="AD155" i="2"/>
  <c r="AF155" i="2"/>
  <c r="AG155" i="2"/>
  <c r="AK155" i="2"/>
  <c r="X156" i="2"/>
  <c r="AD156" i="2"/>
  <c r="AF156" i="2"/>
  <c r="AG156" i="2"/>
  <c r="AK156" i="2"/>
  <c r="W149" i="2"/>
  <c r="Y149" i="2"/>
  <c r="Z149" i="2"/>
  <c r="AA149" i="2"/>
  <c r="AB149" i="2"/>
  <c r="AC149" i="2"/>
  <c r="AE149" i="2"/>
  <c r="AH149" i="2"/>
  <c r="AI149" i="2"/>
  <c r="AJ149" i="2"/>
  <c r="AL149" i="2"/>
  <c r="W150" i="2"/>
  <c r="Y150" i="2"/>
  <c r="Z150" i="2"/>
  <c r="AA150" i="2"/>
  <c r="AB150" i="2"/>
  <c r="AC150" i="2"/>
  <c r="AE150" i="2"/>
  <c r="AH150" i="2"/>
  <c r="AI150" i="2"/>
  <c r="AJ150" i="2"/>
  <c r="AL150" i="2"/>
  <c r="W151" i="2"/>
  <c r="Y151" i="2"/>
  <c r="Z151" i="2"/>
  <c r="AB151" i="2"/>
  <c r="AC151" i="2"/>
  <c r="AH151" i="2"/>
  <c r="AI151" i="2"/>
  <c r="AJ151" i="2"/>
  <c r="AL151" i="2"/>
  <c r="W152" i="2"/>
  <c r="Y152" i="2"/>
  <c r="Z152" i="2"/>
  <c r="AA152" i="2"/>
  <c r="AB152" i="2"/>
  <c r="AC152" i="2"/>
  <c r="AE152" i="2"/>
  <c r="AH152" i="2"/>
  <c r="AI152" i="2"/>
  <c r="AJ152" i="2"/>
  <c r="AL152" i="2"/>
  <c r="W153" i="2"/>
  <c r="Y153" i="2"/>
  <c r="Z153" i="2"/>
  <c r="AA153" i="2"/>
  <c r="AB153" i="2"/>
  <c r="AC153" i="2"/>
  <c r="AE153" i="2"/>
  <c r="AH153" i="2"/>
  <c r="AI153" i="2"/>
  <c r="AJ153" i="2"/>
  <c r="AL153" i="2"/>
  <c r="W154" i="2"/>
  <c r="Y154" i="2"/>
  <c r="Z154" i="2"/>
  <c r="AA154" i="2"/>
  <c r="AB154" i="2"/>
  <c r="AC154" i="2"/>
  <c r="AE154" i="2"/>
  <c r="AH154" i="2"/>
  <c r="AI154" i="2"/>
  <c r="AJ154" i="2"/>
  <c r="AL154" i="2"/>
  <c r="W155" i="2"/>
  <c r="Y155" i="2"/>
  <c r="Z155" i="2"/>
  <c r="AA155" i="2"/>
  <c r="AB155" i="2"/>
  <c r="AC155" i="2"/>
  <c r="AE155" i="2"/>
  <c r="AH155" i="2"/>
  <c r="AI155" i="2"/>
  <c r="AJ155" i="2"/>
  <c r="AL155" i="2"/>
  <c r="W156" i="2"/>
  <c r="Y156" i="2"/>
  <c r="Z156" i="2"/>
  <c r="AA156" i="2"/>
  <c r="AB156" i="2"/>
  <c r="AC156" i="2"/>
  <c r="AE156" i="2"/>
  <c r="AH156" i="2"/>
  <c r="AI156" i="2"/>
  <c r="AJ156" i="2"/>
  <c r="AL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E146" i="2"/>
  <c r="AF146" i="2"/>
  <c r="AG146" i="2"/>
  <c r="AI146" i="2"/>
  <c r="AJ146" i="2"/>
  <c r="AK146" i="2"/>
  <c r="C146" i="2"/>
  <c r="FN145" i="2"/>
  <c r="EQ144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C144" i="2"/>
  <c r="AA144" i="2"/>
  <c r="AY144" i="2"/>
  <c r="BW144" i="2"/>
  <c r="CU144" i="2"/>
  <c r="DS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B145" i="2"/>
  <c r="B144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D148" i="2"/>
  <c r="D149" i="2"/>
  <c r="D150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4" i="2"/>
  <c r="D165" i="2"/>
  <c r="D166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0" i="2"/>
  <c r="D191" i="2"/>
  <c r="D192" i="2"/>
  <c r="D195" i="2"/>
  <c r="D196" i="2"/>
  <c r="D197" i="2"/>
  <c r="O148" i="2"/>
  <c r="P148" i="2"/>
  <c r="Q148" i="2"/>
  <c r="R148" i="2"/>
  <c r="S148" i="2"/>
  <c r="T148" i="2"/>
  <c r="U148" i="2"/>
  <c r="V148" i="2"/>
  <c r="O149" i="2"/>
  <c r="P149" i="2"/>
  <c r="Q149" i="2"/>
  <c r="R149" i="2"/>
  <c r="S149" i="2"/>
  <c r="T149" i="2"/>
  <c r="U149" i="2"/>
  <c r="V149" i="2"/>
  <c r="O150" i="2"/>
  <c r="P150" i="2"/>
  <c r="Q150" i="2"/>
  <c r="R150" i="2"/>
  <c r="S150" i="2"/>
  <c r="T150" i="2"/>
  <c r="U150" i="2"/>
  <c r="V150" i="2"/>
  <c r="O151" i="2"/>
  <c r="P151" i="2"/>
  <c r="Q151" i="2"/>
  <c r="R151" i="2"/>
  <c r="S151" i="2"/>
  <c r="T151" i="2"/>
  <c r="U151" i="2"/>
  <c r="V151" i="2"/>
  <c r="O152" i="2"/>
  <c r="P152" i="2"/>
  <c r="Q152" i="2"/>
  <c r="R152" i="2"/>
  <c r="S152" i="2"/>
  <c r="T152" i="2"/>
  <c r="U152" i="2"/>
  <c r="V152" i="2"/>
  <c r="O153" i="2"/>
  <c r="P153" i="2"/>
  <c r="Q153" i="2"/>
  <c r="R153" i="2"/>
  <c r="S153" i="2"/>
  <c r="T153" i="2"/>
  <c r="U153" i="2"/>
  <c r="V153" i="2"/>
  <c r="O154" i="2"/>
  <c r="P154" i="2"/>
  <c r="Q154" i="2"/>
  <c r="R154" i="2"/>
  <c r="S154" i="2"/>
  <c r="T154" i="2"/>
  <c r="U154" i="2"/>
  <c r="V154" i="2"/>
  <c r="O155" i="2"/>
  <c r="P155" i="2"/>
  <c r="Q155" i="2"/>
  <c r="R155" i="2"/>
  <c r="S155" i="2"/>
  <c r="T155" i="2"/>
  <c r="U155" i="2"/>
  <c r="V155" i="2"/>
  <c r="O156" i="2"/>
  <c r="P156" i="2"/>
  <c r="Q156" i="2"/>
  <c r="R156" i="2"/>
  <c r="S156" i="2"/>
  <c r="T156" i="2"/>
  <c r="U156" i="2"/>
  <c r="V156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K154" i="2"/>
  <c r="L154" i="2"/>
  <c r="M154" i="2"/>
  <c r="N154" i="2"/>
  <c r="K155" i="2"/>
  <c r="L155" i="2"/>
  <c r="M155" i="2"/>
  <c r="N155" i="2"/>
  <c r="K156" i="2"/>
  <c r="L156" i="2"/>
  <c r="M156" i="2"/>
  <c r="N156" i="2"/>
  <c r="K158" i="2"/>
  <c r="L158" i="2"/>
  <c r="M158" i="2"/>
  <c r="N158" i="2"/>
  <c r="K159" i="2"/>
  <c r="L159" i="2"/>
  <c r="M159" i="2"/>
  <c r="N159" i="2"/>
  <c r="K160" i="2"/>
  <c r="L160" i="2"/>
  <c r="M160" i="2"/>
  <c r="N160" i="2"/>
  <c r="K161" i="2"/>
  <c r="L161" i="2"/>
  <c r="M161" i="2"/>
  <c r="N161" i="2"/>
  <c r="K162" i="2"/>
  <c r="L162" i="2"/>
  <c r="M162" i="2"/>
  <c r="N162" i="2"/>
  <c r="K163" i="2"/>
  <c r="L163" i="2"/>
  <c r="M163" i="2"/>
  <c r="N163" i="2"/>
  <c r="K164" i="2"/>
  <c r="L164" i="2"/>
  <c r="M164" i="2"/>
  <c r="N164" i="2"/>
  <c r="K165" i="2"/>
  <c r="L165" i="2"/>
  <c r="M165" i="2"/>
  <c r="N165" i="2"/>
  <c r="K166" i="2"/>
  <c r="L166" i="2"/>
  <c r="M166" i="2"/>
  <c r="N166" i="2"/>
  <c r="K167" i="2"/>
  <c r="L167" i="2"/>
  <c r="M167" i="2"/>
  <c r="N167" i="2"/>
  <c r="K168" i="2"/>
  <c r="L168" i="2"/>
  <c r="M168" i="2"/>
  <c r="N168" i="2"/>
  <c r="K170" i="2"/>
  <c r="L170" i="2"/>
  <c r="M170" i="2"/>
  <c r="N170" i="2"/>
  <c r="K171" i="2"/>
  <c r="L171" i="2"/>
  <c r="M171" i="2"/>
  <c r="N171" i="2"/>
  <c r="K172" i="2"/>
  <c r="L172" i="2"/>
  <c r="M172" i="2"/>
  <c r="N172" i="2"/>
  <c r="K173" i="2"/>
  <c r="L173" i="2"/>
  <c r="M173" i="2"/>
  <c r="N173" i="2"/>
  <c r="K174" i="2"/>
  <c r="L174" i="2"/>
  <c r="M174" i="2"/>
  <c r="N174" i="2"/>
  <c r="K175" i="2"/>
  <c r="L175" i="2"/>
  <c r="M175" i="2"/>
  <c r="N175" i="2"/>
  <c r="K176" i="2"/>
  <c r="L176" i="2"/>
  <c r="M176" i="2"/>
  <c r="N176" i="2"/>
  <c r="K177" i="2"/>
  <c r="L177" i="2"/>
  <c r="M177" i="2"/>
  <c r="N177" i="2"/>
  <c r="K178" i="2"/>
  <c r="L178" i="2"/>
  <c r="M178" i="2"/>
  <c r="N178" i="2"/>
  <c r="K179" i="2"/>
  <c r="L179" i="2"/>
  <c r="M179" i="2"/>
  <c r="N179" i="2"/>
  <c r="K180" i="2"/>
  <c r="L180" i="2"/>
  <c r="M180" i="2"/>
  <c r="N180" i="2"/>
  <c r="K182" i="2"/>
  <c r="L182" i="2"/>
  <c r="M182" i="2"/>
  <c r="N182" i="2"/>
  <c r="K183" i="2"/>
  <c r="L183" i="2"/>
  <c r="M183" i="2"/>
  <c r="N183" i="2"/>
  <c r="K184" i="2"/>
  <c r="L184" i="2"/>
  <c r="M184" i="2"/>
  <c r="N184" i="2"/>
  <c r="K185" i="2"/>
  <c r="L185" i="2"/>
  <c r="M185" i="2"/>
  <c r="N185" i="2"/>
  <c r="K186" i="2"/>
  <c r="L186" i="2"/>
  <c r="M186" i="2"/>
  <c r="N186" i="2"/>
  <c r="K187" i="2"/>
  <c r="L187" i="2"/>
  <c r="M187" i="2"/>
  <c r="N187" i="2"/>
  <c r="K188" i="2"/>
  <c r="L188" i="2"/>
  <c r="M188" i="2"/>
  <c r="N188" i="2"/>
  <c r="K189" i="2"/>
  <c r="L189" i="2"/>
  <c r="M189" i="2"/>
  <c r="N189" i="2"/>
  <c r="K190" i="2"/>
  <c r="L190" i="2"/>
  <c r="M190" i="2"/>
  <c r="N190" i="2"/>
  <c r="K191" i="2"/>
  <c r="L191" i="2"/>
  <c r="M191" i="2"/>
  <c r="N191" i="2"/>
  <c r="K192" i="2"/>
  <c r="L192" i="2"/>
  <c r="M192" i="2"/>
  <c r="N192" i="2"/>
  <c r="K195" i="2"/>
  <c r="L195" i="2"/>
  <c r="M195" i="2"/>
  <c r="N195" i="2"/>
  <c r="K196" i="2"/>
  <c r="L196" i="2"/>
  <c r="M196" i="2"/>
  <c r="N196" i="2"/>
  <c r="K197" i="2"/>
  <c r="L197" i="2"/>
  <c r="M197" i="2"/>
  <c r="N197" i="2"/>
  <c r="K148" i="2"/>
  <c r="L148" i="2"/>
  <c r="M148" i="2"/>
  <c r="N148" i="2"/>
  <c r="K149" i="2"/>
  <c r="L149" i="2"/>
  <c r="M149" i="2"/>
  <c r="N149" i="2"/>
  <c r="K150" i="2"/>
  <c r="L150" i="2"/>
  <c r="M150" i="2"/>
  <c r="N150" i="2"/>
  <c r="K151" i="2"/>
  <c r="L151" i="2"/>
  <c r="M151" i="2"/>
  <c r="N151" i="2"/>
  <c r="K152" i="2"/>
  <c r="L152" i="2"/>
  <c r="M152" i="2"/>
  <c r="N152" i="2"/>
  <c r="K153" i="2"/>
  <c r="L153" i="2"/>
  <c r="M153" i="2"/>
  <c r="N153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70" i="2"/>
  <c r="J171" i="2"/>
  <c r="J172" i="2"/>
  <c r="J173" i="2"/>
  <c r="J174" i="2"/>
  <c r="J175" i="2"/>
  <c r="J176" i="2"/>
  <c r="J177" i="2"/>
  <c r="J178" i="2"/>
  <c r="J179" i="2"/>
  <c r="J180" i="2"/>
  <c r="J182" i="2"/>
  <c r="J183" i="2"/>
  <c r="J184" i="2"/>
  <c r="J185" i="2"/>
  <c r="J186" i="2"/>
  <c r="J187" i="2"/>
  <c r="J188" i="2"/>
  <c r="J189" i="2"/>
  <c r="J190" i="2"/>
  <c r="J191" i="2"/>
  <c r="J192" i="2"/>
  <c r="J195" i="2"/>
  <c r="J196" i="2"/>
  <c r="J197" i="2"/>
  <c r="I148" i="2"/>
  <c r="I149" i="2"/>
  <c r="I150" i="2"/>
  <c r="I151" i="2"/>
  <c r="I152" i="2"/>
  <c r="I153" i="2"/>
  <c r="I154" i="2"/>
  <c r="I155" i="2"/>
  <c r="I156" i="2"/>
  <c r="I158" i="2"/>
  <c r="I159" i="2"/>
  <c r="I160" i="2"/>
  <c r="I161" i="2"/>
  <c r="I162" i="2"/>
  <c r="I163" i="2"/>
  <c r="I164" i="2"/>
  <c r="I165" i="2"/>
  <c r="I166" i="2"/>
  <c r="I167" i="2"/>
  <c r="I168" i="2"/>
  <c r="I170" i="2"/>
  <c r="I171" i="2"/>
  <c r="I172" i="2"/>
  <c r="I173" i="2"/>
  <c r="I174" i="2"/>
  <c r="I175" i="2"/>
  <c r="I176" i="2"/>
  <c r="I177" i="2"/>
  <c r="I178" i="2"/>
  <c r="I179" i="2"/>
  <c r="I180" i="2"/>
  <c r="I182" i="2"/>
  <c r="I183" i="2"/>
  <c r="I184" i="2"/>
  <c r="I185" i="2"/>
  <c r="I186" i="2"/>
  <c r="I187" i="2"/>
  <c r="I188" i="2"/>
  <c r="I189" i="2"/>
  <c r="I190" i="2"/>
  <c r="I191" i="2"/>
  <c r="I192" i="2"/>
  <c r="I195" i="2"/>
  <c r="I196" i="2"/>
  <c r="I197" i="2"/>
  <c r="H148" i="2"/>
  <c r="H149" i="2"/>
  <c r="H150" i="2"/>
  <c r="H151" i="2"/>
  <c r="H152" i="2"/>
  <c r="H153" i="2"/>
  <c r="H154" i="2"/>
  <c r="H155" i="2"/>
  <c r="H156" i="2"/>
  <c r="H158" i="2"/>
  <c r="H159" i="2"/>
  <c r="H160" i="2"/>
  <c r="H161" i="2"/>
  <c r="H162" i="2"/>
  <c r="H163" i="2"/>
  <c r="H164" i="2"/>
  <c r="H165" i="2"/>
  <c r="H166" i="2"/>
  <c r="H167" i="2"/>
  <c r="H168" i="2"/>
  <c r="H170" i="2"/>
  <c r="H171" i="2"/>
  <c r="H172" i="2"/>
  <c r="H173" i="2"/>
  <c r="H174" i="2"/>
  <c r="H175" i="2"/>
  <c r="H176" i="2"/>
  <c r="H177" i="2"/>
  <c r="H178" i="2"/>
  <c r="H179" i="2"/>
  <c r="H180" i="2"/>
  <c r="H182" i="2"/>
  <c r="H183" i="2"/>
  <c r="H184" i="2"/>
  <c r="H185" i="2"/>
  <c r="H186" i="2"/>
  <c r="H187" i="2"/>
  <c r="H188" i="2"/>
  <c r="H189" i="2"/>
  <c r="H190" i="2"/>
  <c r="H191" i="2"/>
  <c r="H192" i="2"/>
  <c r="H195" i="2"/>
  <c r="H196" i="2"/>
  <c r="H197" i="2"/>
  <c r="G148" i="2"/>
  <c r="G149" i="2"/>
  <c r="G150" i="2"/>
  <c r="G151" i="2"/>
  <c r="G152" i="2"/>
  <c r="G153" i="2"/>
  <c r="G154" i="2"/>
  <c r="G155" i="2"/>
  <c r="G156" i="2"/>
  <c r="G158" i="2"/>
  <c r="G159" i="2"/>
  <c r="G160" i="2"/>
  <c r="G161" i="2"/>
  <c r="G162" i="2"/>
  <c r="G163" i="2"/>
  <c r="G164" i="2"/>
  <c r="G165" i="2"/>
  <c r="G166" i="2"/>
  <c r="G167" i="2"/>
  <c r="G168" i="2"/>
  <c r="G170" i="2"/>
  <c r="G171" i="2"/>
  <c r="G172" i="2"/>
  <c r="G173" i="2"/>
  <c r="G174" i="2"/>
  <c r="G175" i="2"/>
  <c r="G176" i="2"/>
  <c r="G177" i="2"/>
  <c r="G178" i="2"/>
  <c r="G179" i="2"/>
  <c r="G180" i="2"/>
  <c r="G182" i="2"/>
  <c r="G183" i="2"/>
  <c r="G184" i="2"/>
  <c r="G185" i="2"/>
  <c r="G186" i="2"/>
  <c r="G187" i="2"/>
  <c r="G188" i="2"/>
  <c r="G189" i="2"/>
  <c r="G190" i="2"/>
  <c r="G191" i="2"/>
  <c r="G192" i="2"/>
  <c r="G195" i="2"/>
  <c r="G196" i="2"/>
  <c r="G19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5" i="2"/>
  <c r="F195" i="2"/>
  <c r="E196" i="2"/>
  <c r="F196" i="2"/>
  <c r="E197" i="2"/>
  <c r="F197" i="2"/>
  <c r="C168" i="2" l="1"/>
  <c r="D144" i="3"/>
  <c r="C164" i="2"/>
  <c r="D140" i="3"/>
  <c r="C160" i="2"/>
  <c r="D136" i="3"/>
  <c r="C156" i="2"/>
  <c r="D132" i="3"/>
  <c r="C197" i="2"/>
  <c r="D173" i="3"/>
  <c r="C189" i="2"/>
  <c r="D165" i="3"/>
  <c r="C185" i="2"/>
  <c r="D161" i="3"/>
  <c r="C165" i="2"/>
  <c r="D141" i="3"/>
  <c r="C161" i="2"/>
  <c r="D137" i="3"/>
  <c r="D170" i="3"/>
  <c r="C190" i="2"/>
  <c r="D166" i="3"/>
  <c r="C186" i="2"/>
  <c r="D162" i="3"/>
  <c r="C182" i="2"/>
  <c r="D158" i="3"/>
  <c r="C178" i="2"/>
  <c r="D154" i="3"/>
  <c r="C174" i="2"/>
  <c r="D150" i="3"/>
  <c r="C170" i="2"/>
  <c r="D146" i="3"/>
  <c r="C166" i="2"/>
  <c r="D142" i="3"/>
  <c r="C162" i="2"/>
  <c r="D138" i="3"/>
  <c r="C158" i="2"/>
  <c r="D134" i="3"/>
  <c r="C154" i="2"/>
  <c r="D130" i="3"/>
  <c r="C150" i="2"/>
  <c r="D126" i="3"/>
  <c r="AY161" i="2"/>
  <c r="F137" i="3"/>
  <c r="AY160" i="2"/>
  <c r="F136" i="3"/>
  <c r="AY159" i="2"/>
  <c r="F135" i="3"/>
  <c r="AY158" i="2"/>
  <c r="F134" i="3"/>
  <c r="F133" i="3"/>
  <c r="AY156" i="2"/>
  <c r="F132" i="3"/>
  <c r="AY155" i="2"/>
  <c r="F131" i="3"/>
  <c r="AY154" i="2"/>
  <c r="F130" i="3"/>
  <c r="AY153" i="2"/>
  <c r="F129" i="3"/>
  <c r="AY152" i="2"/>
  <c r="F128" i="3"/>
  <c r="AY151" i="2"/>
  <c r="F127" i="3"/>
  <c r="AY150" i="2"/>
  <c r="F126" i="3"/>
  <c r="AY149" i="2"/>
  <c r="F125" i="3"/>
  <c r="AY148" i="2"/>
  <c r="F124" i="3"/>
  <c r="BW196" i="2"/>
  <c r="G172" i="3"/>
  <c r="BW195" i="2"/>
  <c r="G171" i="3"/>
  <c r="G170" i="3"/>
  <c r="G169" i="3"/>
  <c r="BW192" i="2"/>
  <c r="G168" i="3"/>
  <c r="BW191" i="2"/>
  <c r="G167" i="3"/>
  <c r="BW190" i="2"/>
  <c r="G166" i="3"/>
  <c r="BW189" i="2"/>
  <c r="G165" i="3"/>
  <c r="BW188" i="2"/>
  <c r="G164" i="3"/>
  <c r="BW187" i="2"/>
  <c r="G163" i="3"/>
  <c r="BW186" i="2"/>
  <c r="G162" i="3"/>
  <c r="BW185" i="2"/>
  <c r="G161" i="3"/>
  <c r="BW184" i="2"/>
  <c r="G160" i="3"/>
  <c r="BW183" i="2"/>
  <c r="G159" i="3"/>
  <c r="BW182" i="2"/>
  <c r="G158" i="3"/>
  <c r="AY146" i="2"/>
  <c r="F122" i="3"/>
  <c r="BW146" i="2"/>
  <c r="G122" i="3"/>
  <c r="CU146" i="2"/>
  <c r="H122" i="3"/>
  <c r="DS146" i="2"/>
  <c r="EQ146" i="2"/>
  <c r="C196" i="2"/>
  <c r="D172" i="3"/>
  <c r="C180" i="2"/>
  <c r="D156" i="3"/>
  <c r="C176" i="2"/>
  <c r="D152" i="3"/>
  <c r="C177" i="2"/>
  <c r="D153" i="3"/>
  <c r="C173" i="2"/>
  <c r="D149" i="3"/>
  <c r="C153" i="2"/>
  <c r="D129" i="3"/>
  <c r="C149" i="2"/>
  <c r="D125" i="3"/>
  <c r="C195" i="2"/>
  <c r="D171" i="3"/>
  <c r="C191" i="2"/>
  <c r="D167" i="3"/>
  <c r="C187" i="2"/>
  <c r="D163" i="3"/>
  <c r="C183" i="2"/>
  <c r="D159" i="3"/>
  <c r="C179" i="2"/>
  <c r="D155" i="3"/>
  <c r="C175" i="2"/>
  <c r="D151" i="3"/>
  <c r="C171" i="2"/>
  <c r="D147" i="3"/>
  <c r="C167" i="2"/>
  <c r="D143" i="3"/>
  <c r="C163" i="2"/>
  <c r="D139" i="3"/>
  <c r="C159" i="2"/>
  <c r="D135" i="3"/>
  <c r="C155" i="2"/>
  <c r="D131" i="3"/>
  <c r="C151" i="2"/>
  <c r="D127" i="3"/>
  <c r="AA197" i="2"/>
  <c r="E173" i="3"/>
  <c r="AA196" i="2"/>
  <c r="E172" i="3"/>
  <c r="AA195" i="2"/>
  <c r="E171" i="3"/>
  <c r="E170" i="3"/>
  <c r="E169" i="3"/>
  <c r="AA192" i="2"/>
  <c r="E168" i="3"/>
  <c r="AA191" i="2"/>
  <c r="E167" i="3"/>
  <c r="AA190" i="2"/>
  <c r="E166" i="3"/>
  <c r="AA189" i="2"/>
  <c r="E165" i="3"/>
  <c r="AA188" i="2"/>
  <c r="E164" i="3"/>
  <c r="AA187" i="2"/>
  <c r="E163" i="3"/>
  <c r="AA186" i="2"/>
  <c r="E162" i="3"/>
  <c r="AA185" i="2"/>
  <c r="E161" i="3"/>
  <c r="AA184" i="2"/>
  <c r="E160" i="3"/>
  <c r="AA183" i="2"/>
  <c r="E159" i="3"/>
  <c r="AA182" i="2"/>
  <c r="E158" i="3"/>
  <c r="E157" i="3"/>
  <c r="AA180" i="2"/>
  <c r="E156" i="3"/>
  <c r="AA179" i="2"/>
  <c r="E155" i="3"/>
  <c r="AA178" i="2"/>
  <c r="E154" i="3"/>
  <c r="AA177" i="2"/>
  <c r="E153" i="3"/>
  <c r="AA176" i="2"/>
  <c r="E152" i="3"/>
  <c r="AA175" i="2"/>
  <c r="E151" i="3"/>
  <c r="AA174" i="2"/>
  <c r="E150" i="3"/>
  <c r="AA173" i="2"/>
  <c r="E149" i="3"/>
  <c r="AA172" i="2"/>
  <c r="E148" i="3"/>
  <c r="AA171" i="2"/>
  <c r="E147" i="3"/>
  <c r="AA170" i="2"/>
  <c r="E146" i="3"/>
  <c r="E145" i="3"/>
  <c r="AA168" i="2"/>
  <c r="E144" i="3"/>
  <c r="AA167" i="2"/>
  <c r="E143" i="3"/>
  <c r="AA166" i="2"/>
  <c r="E142" i="3"/>
  <c r="AA165" i="2"/>
  <c r="E141" i="3"/>
  <c r="AA164" i="2"/>
  <c r="E140" i="3"/>
  <c r="AA163" i="2"/>
  <c r="E139" i="3"/>
  <c r="AA162" i="2"/>
  <c r="E138" i="3"/>
  <c r="AA161" i="2"/>
  <c r="E137" i="3"/>
  <c r="AA160" i="2"/>
  <c r="E136" i="3"/>
  <c r="AA159" i="2"/>
  <c r="E135" i="3"/>
  <c r="AA158" i="2"/>
  <c r="E134" i="3"/>
  <c r="AY197" i="2"/>
  <c r="F173" i="3"/>
  <c r="AY196" i="2"/>
  <c r="F172" i="3"/>
  <c r="G123" i="3"/>
  <c r="G157" i="3"/>
  <c r="BW180" i="2"/>
  <c r="G156" i="3"/>
  <c r="BW179" i="2"/>
  <c r="G155" i="3"/>
  <c r="BW178" i="2"/>
  <c r="G154" i="3"/>
  <c r="BW177" i="2"/>
  <c r="G153" i="3"/>
  <c r="BW176" i="2"/>
  <c r="G152" i="3"/>
  <c r="BW175" i="2"/>
  <c r="G151" i="3"/>
  <c r="BW174" i="2"/>
  <c r="G150" i="3"/>
  <c r="BW173" i="2"/>
  <c r="G149" i="3"/>
  <c r="BW172" i="2"/>
  <c r="G148" i="3"/>
  <c r="BW171" i="2"/>
  <c r="G147" i="3"/>
  <c r="BW170" i="2"/>
  <c r="G146" i="3"/>
  <c r="G145" i="3"/>
  <c r="BW168" i="2"/>
  <c r="G144" i="3"/>
  <c r="C192" i="2"/>
  <c r="D168" i="3"/>
  <c r="C152" i="2"/>
  <c r="D128" i="3"/>
  <c r="F123" i="3"/>
  <c r="AY195" i="2"/>
  <c r="F171" i="3"/>
  <c r="F170" i="3"/>
  <c r="F169" i="3"/>
  <c r="AY192" i="2"/>
  <c r="F168" i="3"/>
  <c r="AY191" i="2"/>
  <c r="F167" i="3"/>
  <c r="AY190" i="2"/>
  <c r="F166" i="3"/>
  <c r="AY189" i="2"/>
  <c r="F165" i="3"/>
  <c r="AY188" i="2"/>
  <c r="F164" i="3"/>
  <c r="AY187" i="2"/>
  <c r="F163" i="3"/>
  <c r="AY186" i="2"/>
  <c r="F162" i="3"/>
  <c r="AY185" i="2"/>
  <c r="F161" i="3"/>
  <c r="AY184" i="2"/>
  <c r="F160" i="3"/>
  <c r="AY183" i="2"/>
  <c r="F159" i="3"/>
  <c r="AY182" i="2"/>
  <c r="F158" i="3"/>
  <c r="F157" i="3"/>
  <c r="AY180" i="2"/>
  <c r="F156" i="3"/>
  <c r="AY179" i="2"/>
  <c r="F155" i="3"/>
  <c r="AY178" i="2"/>
  <c r="F154" i="3"/>
  <c r="AY177" i="2"/>
  <c r="F153" i="3"/>
  <c r="BW167" i="2"/>
  <c r="G143" i="3"/>
  <c r="BW166" i="2"/>
  <c r="G142" i="3"/>
  <c r="BW165" i="2"/>
  <c r="G141" i="3"/>
  <c r="BW164" i="2"/>
  <c r="G140" i="3"/>
  <c r="BW163" i="2"/>
  <c r="G139" i="3"/>
  <c r="BW162" i="2"/>
  <c r="G138" i="3"/>
  <c r="BW161" i="2"/>
  <c r="G137" i="3"/>
  <c r="BW160" i="2"/>
  <c r="G136" i="3"/>
  <c r="BW159" i="2"/>
  <c r="G135" i="3"/>
  <c r="BW158" i="2"/>
  <c r="G134" i="3"/>
  <c r="G133" i="3"/>
  <c r="BW156" i="2"/>
  <c r="G132" i="3"/>
  <c r="BW155" i="2"/>
  <c r="G131" i="3"/>
  <c r="BW154" i="2"/>
  <c r="G130" i="3"/>
  <c r="BW153" i="2"/>
  <c r="G129" i="3"/>
  <c r="BW152" i="2"/>
  <c r="G128" i="3"/>
  <c r="BW151" i="2"/>
  <c r="G127" i="3"/>
  <c r="BW150" i="2"/>
  <c r="G126" i="3"/>
  <c r="BW149" i="2"/>
  <c r="G125" i="3"/>
  <c r="BW148" i="2"/>
  <c r="G124" i="3"/>
  <c r="BW197" i="2"/>
  <c r="G173" i="3"/>
  <c r="CU178" i="2"/>
  <c r="H154" i="3"/>
  <c r="CU177" i="2"/>
  <c r="H153" i="3"/>
  <c r="CU176" i="2"/>
  <c r="H152" i="3"/>
  <c r="CU175" i="2"/>
  <c r="H151" i="3"/>
  <c r="CU174" i="2"/>
  <c r="H150" i="3"/>
  <c r="CU173" i="2"/>
  <c r="H149" i="3"/>
  <c r="CU172" i="2"/>
  <c r="H148" i="3"/>
  <c r="CU171" i="2"/>
  <c r="H147" i="3"/>
  <c r="CU170" i="2"/>
  <c r="H146" i="3"/>
  <c r="H145" i="3"/>
  <c r="CU168" i="2"/>
  <c r="H144" i="3"/>
  <c r="CU167" i="2"/>
  <c r="H143" i="3"/>
  <c r="CU166" i="2"/>
  <c r="H142" i="3"/>
  <c r="CU165" i="2"/>
  <c r="H141" i="3"/>
  <c r="CU164" i="2"/>
  <c r="H140" i="3"/>
  <c r="CU163" i="2"/>
  <c r="H139" i="3"/>
  <c r="CU162" i="2"/>
  <c r="H138" i="3"/>
  <c r="CU161" i="2"/>
  <c r="H137" i="3"/>
  <c r="CU160" i="2"/>
  <c r="H136" i="3"/>
  <c r="CU159" i="2"/>
  <c r="H135" i="3"/>
  <c r="CU158" i="2"/>
  <c r="H134" i="3"/>
  <c r="H133" i="3"/>
  <c r="CU156" i="2"/>
  <c r="H132" i="3"/>
  <c r="CU155" i="2"/>
  <c r="H131" i="3"/>
  <c r="CU154" i="2"/>
  <c r="H130" i="3"/>
  <c r="CU153" i="2"/>
  <c r="H129" i="3"/>
  <c r="CU152" i="2"/>
  <c r="H128" i="3"/>
  <c r="CU151" i="2"/>
  <c r="H127" i="3"/>
  <c r="CU150" i="2"/>
  <c r="H126" i="3"/>
  <c r="CU149" i="2"/>
  <c r="H125" i="3"/>
  <c r="CU148" i="2"/>
  <c r="H124" i="3"/>
  <c r="CU197" i="2"/>
  <c r="H173" i="3"/>
  <c r="CU196" i="2"/>
  <c r="H172" i="3"/>
  <c r="CU195" i="2"/>
  <c r="H171" i="3"/>
  <c r="H170" i="3"/>
  <c r="H169" i="3"/>
  <c r="CU192" i="2"/>
  <c r="H168" i="3"/>
  <c r="CU191" i="2"/>
  <c r="H167" i="3"/>
  <c r="CU190" i="2"/>
  <c r="H166" i="3"/>
  <c r="CU189" i="2"/>
  <c r="H165" i="3"/>
  <c r="CU188" i="2"/>
  <c r="H164" i="3"/>
  <c r="CU187" i="2"/>
  <c r="H163" i="3"/>
  <c r="CU186" i="2"/>
  <c r="H162" i="3"/>
  <c r="CU185" i="2"/>
  <c r="H161" i="3"/>
  <c r="C188" i="2"/>
  <c r="D164" i="3"/>
  <c r="C184" i="2"/>
  <c r="D160" i="3"/>
  <c r="C172" i="2"/>
  <c r="D148" i="3"/>
  <c r="C148" i="2"/>
  <c r="D124" i="3"/>
  <c r="D169" i="3"/>
  <c r="D157" i="3"/>
  <c r="D145" i="3"/>
  <c r="D133" i="3"/>
  <c r="D123" i="3"/>
  <c r="AY176" i="2"/>
  <c r="F152" i="3"/>
  <c r="AY175" i="2"/>
  <c r="F151" i="3"/>
  <c r="AY174" i="2"/>
  <c r="F150" i="3"/>
  <c r="AY173" i="2"/>
  <c r="F149" i="3"/>
  <c r="AY172" i="2"/>
  <c r="F148" i="3"/>
  <c r="AY171" i="2"/>
  <c r="F147" i="3"/>
  <c r="AY170" i="2"/>
  <c r="F146" i="3"/>
  <c r="F145" i="3"/>
  <c r="AY168" i="2"/>
  <c r="F144" i="3"/>
  <c r="AY167" i="2"/>
  <c r="F143" i="3"/>
  <c r="AY166" i="2"/>
  <c r="F142" i="3"/>
  <c r="AY165" i="2"/>
  <c r="F141" i="3"/>
  <c r="AY164" i="2"/>
  <c r="F140" i="3"/>
  <c r="AY163" i="2"/>
  <c r="F139" i="3"/>
  <c r="AY162" i="2"/>
  <c r="F138" i="3"/>
  <c r="H123" i="3"/>
  <c r="CU184" i="2"/>
  <c r="H160" i="3"/>
  <c r="CU183" i="2"/>
  <c r="H159" i="3"/>
  <c r="CU182" i="2"/>
  <c r="H158" i="3"/>
  <c r="H157" i="3"/>
  <c r="CU180" i="2"/>
  <c r="H156" i="3"/>
  <c r="CU179" i="2"/>
  <c r="H155" i="3"/>
  <c r="DS197" i="2"/>
  <c r="DS196" i="2"/>
  <c r="DS195" i="2"/>
  <c r="DS192" i="2"/>
  <c r="DS191" i="2"/>
  <c r="DS190" i="2"/>
  <c r="DS189" i="2"/>
  <c r="DS188" i="2"/>
  <c r="DS187" i="2"/>
  <c r="DS186" i="2"/>
  <c r="DS185" i="2"/>
  <c r="DS184" i="2"/>
  <c r="DS183" i="2"/>
  <c r="DS182" i="2"/>
  <c r="DS180" i="2"/>
  <c r="DS179" i="2"/>
  <c r="DS178" i="2"/>
  <c r="DS177" i="2"/>
  <c r="DS176" i="2"/>
  <c r="DS175" i="2"/>
  <c r="DS174" i="2"/>
  <c r="DS173" i="2"/>
  <c r="DS172" i="2"/>
  <c r="DS171" i="2"/>
  <c r="DS170" i="2"/>
  <c r="DS168" i="2"/>
  <c r="DS167" i="2"/>
  <c r="DS166" i="2"/>
  <c r="DS165" i="2"/>
  <c r="DS164" i="2"/>
  <c r="DS163" i="2"/>
  <c r="DS162" i="2"/>
  <c r="DS161" i="2"/>
  <c r="DS160" i="2"/>
  <c r="DS159" i="2"/>
  <c r="DS158" i="2"/>
  <c r="DS156" i="2"/>
  <c r="DS155" i="2"/>
  <c r="DS154" i="2"/>
  <c r="DS153" i="2"/>
  <c r="DS152" i="2"/>
  <c r="DS151" i="2"/>
  <c r="DS150" i="2"/>
  <c r="DS149" i="2"/>
  <c r="DS148" i="2"/>
  <c r="EQ197" i="2"/>
  <c r="EQ196" i="2"/>
  <c r="EQ195" i="2"/>
  <c r="EQ192" i="2"/>
  <c r="EQ191" i="2"/>
  <c r="EQ190" i="2"/>
  <c r="EQ189" i="2"/>
  <c r="EQ188" i="2"/>
  <c r="EQ187" i="2"/>
  <c r="EQ186" i="2"/>
  <c r="EQ185" i="2"/>
  <c r="EQ184" i="2"/>
  <c r="EQ183" i="2"/>
  <c r="EQ182" i="2"/>
  <c r="EQ180" i="2"/>
  <c r="EQ179" i="2"/>
  <c r="EQ178" i="2"/>
  <c r="EQ177" i="2"/>
  <c r="EQ176" i="2"/>
  <c r="EQ175" i="2"/>
  <c r="EQ174" i="2"/>
  <c r="EQ173" i="2"/>
  <c r="EQ172" i="2"/>
  <c r="EQ171" i="2"/>
  <c r="EQ170" i="2"/>
  <c r="EQ168" i="2"/>
  <c r="EQ167" i="2"/>
  <c r="EQ166" i="2"/>
  <c r="EQ165" i="2"/>
  <c r="EQ164" i="2"/>
  <c r="EQ163" i="2"/>
  <c r="EQ162" i="2"/>
  <c r="EQ161" i="2"/>
  <c r="EQ160" i="2"/>
  <c r="EQ159" i="2"/>
  <c r="EQ158" i="2"/>
  <c r="EQ156" i="2"/>
  <c r="EQ155" i="2"/>
  <c r="EQ154" i="2"/>
  <c r="EQ153" i="2"/>
  <c r="EQ152" i="2"/>
  <c r="EQ151" i="2"/>
  <c r="EQ150" i="2"/>
  <c r="EQ149" i="2"/>
  <c r="EQ148" i="2"/>
  <c r="E133" i="3"/>
  <c r="E132" i="3"/>
  <c r="E131" i="3"/>
  <c r="E130" i="3"/>
  <c r="E129" i="3"/>
  <c r="E128" i="3"/>
  <c r="E127" i="3"/>
  <c r="E126" i="3"/>
  <c r="E125" i="3"/>
  <c r="E124" i="3"/>
  <c r="E123" i="3"/>
  <c r="E122" i="3"/>
  <c r="E199" i="2"/>
  <c r="I199" i="2"/>
  <c r="M199" i="2"/>
  <c r="Q199" i="2"/>
  <c r="U199" i="2"/>
  <c r="Y199" i="2"/>
  <c r="AC199" i="2"/>
  <c r="AG199" i="2"/>
  <c r="AK199" i="2"/>
  <c r="AO199" i="2"/>
  <c r="AS199" i="2"/>
  <c r="AW199" i="2"/>
  <c r="BA199" i="2"/>
  <c r="BE199" i="2"/>
  <c r="BI199" i="2"/>
  <c r="BM199" i="2"/>
  <c r="BQ199" i="2"/>
  <c r="BU199" i="2"/>
  <c r="BY199" i="2"/>
  <c r="CC199" i="2"/>
  <c r="CG199" i="2"/>
  <c r="CK199" i="2"/>
  <c r="CO199" i="2"/>
  <c r="CS199" i="2"/>
  <c r="CW199" i="2"/>
  <c r="DA199" i="2"/>
  <c r="DE199" i="2"/>
  <c r="DI199" i="2"/>
  <c r="DM199" i="2"/>
  <c r="DQ199" i="2"/>
  <c r="DU199" i="2"/>
  <c r="DY199" i="2"/>
  <c r="EC199" i="2"/>
  <c r="EG199" i="2"/>
  <c r="EK199" i="2"/>
  <c r="EO199" i="2"/>
  <c r="ES199" i="2"/>
  <c r="EW199" i="2"/>
  <c r="FA199" i="2"/>
  <c r="FE199" i="2"/>
  <c r="F199" i="2"/>
  <c r="J199" i="2"/>
  <c r="N199" i="2"/>
  <c r="R199" i="2"/>
  <c r="V199" i="2"/>
  <c r="Z199" i="2"/>
  <c r="AD199" i="2"/>
  <c r="AH199" i="2"/>
  <c r="AL199" i="2"/>
  <c r="AP199" i="2"/>
  <c r="AT199" i="2"/>
  <c r="AX199" i="2"/>
  <c r="BB199" i="2"/>
  <c r="BF199" i="2"/>
  <c r="BJ199" i="2"/>
  <c r="BN199" i="2"/>
  <c r="BR199" i="2"/>
  <c r="BV199" i="2"/>
  <c r="BZ199" i="2"/>
  <c r="CD199" i="2"/>
  <c r="CH199" i="2"/>
  <c r="CL199" i="2"/>
  <c r="CP199" i="2"/>
  <c r="CT199" i="2"/>
  <c r="CX199" i="2"/>
  <c r="DB199" i="2"/>
  <c r="DF199" i="2"/>
  <c r="DJ199" i="2"/>
  <c r="DN199" i="2"/>
  <c r="DR199" i="2"/>
  <c r="DV199" i="2"/>
  <c r="DZ199" i="2"/>
  <c r="ED199" i="2"/>
  <c r="EH199" i="2"/>
  <c r="EL199" i="2"/>
  <c r="EP199" i="2"/>
  <c r="ET199" i="2"/>
  <c r="EX199" i="2"/>
  <c r="FB199" i="2"/>
  <c r="FF199" i="2"/>
  <c r="FJ199" i="2"/>
  <c r="FN199" i="2"/>
  <c r="EN199" i="2"/>
  <c r="EZ199" i="2"/>
  <c r="FL199" i="2"/>
  <c r="G199" i="2"/>
  <c r="K199" i="2"/>
  <c r="O199" i="2"/>
  <c r="S199" i="2"/>
  <c r="W199" i="2"/>
  <c r="AA199" i="2"/>
  <c r="AE199" i="2"/>
  <c r="AI199" i="2"/>
  <c r="AM199" i="2"/>
  <c r="AQ199" i="2"/>
  <c r="AU199" i="2"/>
  <c r="AY199" i="2"/>
  <c r="BC199" i="2"/>
  <c r="BG199" i="2"/>
  <c r="BK199" i="2"/>
  <c r="BO199" i="2"/>
  <c r="BS199" i="2"/>
  <c r="BW199" i="2"/>
  <c r="CA199" i="2"/>
  <c r="CE199" i="2"/>
  <c r="CI199" i="2"/>
  <c r="CM199" i="2"/>
  <c r="CQ199" i="2"/>
  <c r="CU199" i="2"/>
  <c r="CY199" i="2"/>
  <c r="DC199" i="2"/>
  <c r="DG199" i="2"/>
  <c r="DK199" i="2"/>
  <c r="DO199" i="2"/>
  <c r="DS199" i="2"/>
  <c r="DW199" i="2"/>
  <c r="EA199" i="2"/>
  <c r="EE199" i="2"/>
  <c r="EI199" i="2"/>
  <c r="EM199" i="2"/>
  <c r="EQ199" i="2"/>
  <c r="EU199" i="2"/>
  <c r="EY199" i="2"/>
  <c r="FC199" i="2"/>
  <c r="FG199" i="2"/>
  <c r="FK199" i="2"/>
  <c r="C199" i="2"/>
  <c r="ER199" i="2"/>
  <c r="FD199" i="2"/>
  <c r="FI199" i="2"/>
  <c r="D199" i="2"/>
  <c r="H199" i="2"/>
  <c r="L199" i="2"/>
  <c r="P199" i="2"/>
  <c r="T199" i="2"/>
  <c r="X199" i="2"/>
  <c r="AB199" i="2"/>
  <c r="AF199" i="2"/>
  <c r="AJ199" i="2"/>
  <c r="AN199" i="2"/>
  <c r="AR199" i="2"/>
  <c r="AV199" i="2"/>
  <c r="AZ199" i="2"/>
  <c r="BD199" i="2"/>
  <c r="BH199" i="2"/>
  <c r="BL199" i="2"/>
  <c r="BP199" i="2"/>
  <c r="BT199" i="2"/>
  <c r="BX199" i="2"/>
  <c r="CB199" i="2"/>
  <c r="CF199" i="2"/>
  <c r="CJ199" i="2"/>
  <c r="CN199" i="2"/>
  <c r="CR199" i="2"/>
  <c r="CV199" i="2"/>
  <c r="CZ199" i="2"/>
  <c r="DD199" i="2"/>
  <c r="DH199" i="2"/>
  <c r="DL199" i="2"/>
  <c r="DP199" i="2"/>
  <c r="DT199" i="2"/>
  <c r="DX199" i="2"/>
  <c r="EB199" i="2"/>
  <c r="EF199" i="2"/>
  <c r="EJ199" i="2"/>
  <c r="EV199" i="2"/>
  <c r="FH199" i="2"/>
  <c r="FM199" i="2"/>
  <c r="D140" i="2" l="1" a="1"/>
  <c r="D140" i="2" s="1"/>
  <c r="H140" i="2" a="1"/>
  <c r="H140" i="2" s="1"/>
  <c r="L140" i="2" a="1"/>
  <c r="L140" i="2" s="1"/>
  <c r="P140" i="2" a="1"/>
  <c r="P140" i="2" s="1"/>
  <c r="T140" i="2" a="1"/>
  <c r="T140" i="2" s="1"/>
  <c r="X140" i="2" a="1"/>
  <c r="X140" i="2" s="1"/>
  <c r="X200" i="2" s="1"/>
  <c r="AB140" i="2" a="1"/>
  <c r="AB140" i="2" s="1"/>
  <c r="AF140" i="2" a="1"/>
  <c r="AF140" i="2" s="1"/>
  <c r="AJ140" i="2" a="1"/>
  <c r="AJ140" i="2" s="1"/>
  <c r="AN140" i="2" a="1"/>
  <c r="AN140" i="2" s="1"/>
  <c r="AR140" i="2" a="1"/>
  <c r="AR140" i="2" s="1"/>
  <c r="AV140" i="2" a="1"/>
  <c r="AV140" i="2" s="1"/>
  <c r="AZ140" i="2" a="1"/>
  <c r="AZ140" i="2" s="1"/>
  <c r="BD140" i="2" a="1"/>
  <c r="BD140" i="2" s="1"/>
  <c r="BH140" i="2" a="1"/>
  <c r="BH140" i="2" s="1"/>
  <c r="BL140" i="2" a="1"/>
  <c r="BL140" i="2" s="1"/>
  <c r="BP140" i="2" a="1"/>
  <c r="BP140" i="2" s="1"/>
  <c r="BT140" i="2" a="1"/>
  <c r="BT140" i="2" s="1"/>
  <c r="BX140" i="2" a="1"/>
  <c r="BX140" i="2" s="1"/>
  <c r="CB140" i="2" a="1"/>
  <c r="CB140" i="2" s="1"/>
  <c r="DD140" i="2" a="1"/>
  <c r="DD140" i="2" s="1"/>
  <c r="ER140" i="2" a="1"/>
  <c r="ER140" i="2" s="1"/>
  <c r="I140" i="2" a="1"/>
  <c r="I140" i="2" s="1"/>
  <c r="M140" i="2" a="1"/>
  <c r="M140" i="2" s="1"/>
  <c r="U140" i="2" a="1"/>
  <c r="U140" i="2" s="1"/>
  <c r="AC140" i="2" a="1"/>
  <c r="AC140" i="2" s="1"/>
  <c r="AK140" i="2" a="1"/>
  <c r="AK140" i="2" s="1"/>
  <c r="AS140" i="2" a="1"/>
  <c r="AS140" i="2" s="1"/>
  <c r="AW140" i="2" a="1"/>
  <c r="AW140" i="2" s="1"/>
  <c r="BE140" i="2" a="1"/>
  <c r="BE140" i="2" s="1"/>
  <c r="BM140" i="2" a="1"/>
  <c r="BM140" i="2" s="1"/>
  <c r="BU140" i="2" a="1"/>
  <c r="BU140" i="2" s="1"/>
  <c r="CC140" i="2" a="1"/>
  <c r="CC140" i="2" s="1"/>
  <c r="CG140" i="2" a="1"/>
  <c r="CG140" i="2" s="1"/>
  <c r="CO140" i="2" a="1"/>
  <c r="CO140" i="2" s="1"/>
  <c r="CW140" i="2" a="1"/>
  <c r="CW140" i="2" s="1"/>
  <c r="DE140" i="2" a="1"/>
  <c r="DE140" i="2" s="1"/>
  <c r="DM140" i="2" a="1"/>
  <c r="DM140" i="2" s="1"/>
  <c r="DQ140" i="2" a="1"/>
  <c r="DQ140" i="2" s="1"/>
  <c r="DY140" i="2" a="1"/>
  <c r="DY140" i="2" s="1"/>
  <c r="EG140" i="2" a="1"/>
  <c r="EG140" i="2" s="1"/>
  <c r="EO140" i="2" a="1"/>
  <c r="EO140" i="2" s="1"/>
  <c r="EW140" i="2" a="1"/>
  <c r="EW140" i="2" s="1"/>
  <c r="FA140" i="2" a="1"/>
  <c r="FA140" i="2" s="1"/>
  <c r="FI140" i="2" a="1"/>
  <c r="FI140" i="2" s="1"/>
  <c r="FB140" i="2" a="1"/>
  <c r="FB140" i="2" s="1"/>
  <c r="FB200" i="2" s="1"/>
  <c r="FK140" i="2" a="1"/>
  <c r="FK140" i="2" s="1"/>
  <c r="CZ140" i="2" a="1"/>
  <c r="CZ140" i="2" s="1"/>
  <c r="DP140" i="2" a="1"/>
  <c r="DP140" i="2" s="1"/>
  <c r="EJ140" i="2" a="1"/>
  <c r="EJ140" i="2" s="1"/>
  <c r="FL140" i="2" a="1"/>
  <c r="FL140" i="2" s="1"/>
  <c r="E140" i="2" a="1"/>
  <c r="E140" i="2" s="1"/>
  <c r="Q140" i="2" a="1"/>
  <c r="Q140" i="2" s="1"/>
  <c r="Y140" i="2" a="1"/>
  <c r="Y140" i="2" s="1"/>
  <c r="Y200" i="2" s="1"/>
  <c r="AG140" i="2" a="1"/>
  <c r="AG140" i="2" s="1"/>
  <c r="AO140" i="2" a="1"/>
  <c r="AO140" i="2" s="1"/>
  <c r="BA140" i="2" a="1"/>
  <c r="BA140" i="2" s="1"/>
  <c r="BI140" i="2" a="1"/>
  <c r="BI140" i="2" s="1"/>
  <c r="BQ140" i="2" a="1"/>
  <c r="BQ140" i="2" s="1"/>
  <c r="BY140" i="2" a="1"/>
  <c r="BY140" i="2" s="1"/>
  <c r="CK140" i="2" a="1"/>
  <c r="CK140" i="2" s="1"/>
  <c r="CS140" i="2" a="1"/>
  <c r="CS140" i="2" s="1"/>
  <c r="CS200" i="2" s="1"/>
  <c r="DA140" i="2" a="1"/>
  <c r="DA140" i="2" s="1"/>
  <c r="DI140" i="2" a="1"/>
  <c r="DI140" i="2" s="1"/>
  <c r="DU140" i="2" a="1"/>
  <c r="DU140" i="2" s="1"/>
  <c r="EC140" i="2" a="1"/>
  <c r="EC140" i="2" s="1"/>
  <c r="EK140" i="2" a="1"/>
  <c r="EK140" i="2" s="1"/>
  <c r="ES140" i="2" a="1"/>
  <c r="ES140" i="2" s="1"/>
  <c r="FE140" i="2" a="1"/>
  <c r="FE140" i="2" s="1"/>
  <c r="FM140" i="2" a="1"/>
  <c r="FM140" i="2" s="1"/>
  <c r="FM200" i="2" s="1"/>
  <c r="FJ140" i="2" a="1"/>
  <c r="FJ140" i="2" s="1"/>
  <c r="FJ200" i="2" s="1"/>
  <c r="CN140" i="2" a="1"/>
  <c r="CN140" i="2" s="1"/>
  <c r="DT140" i="2" a="1"/>
  <c r="DT140" i="2" s="1"/>
  <c r="EV140" i="2" a="1"/>
  <c r="EV140" i="2" s="1"/>
  <c r="EV200" i="2" s="1"/>
  <c r="J140" i="2" a="1"/>
  <c r="J140" i="2" s="1"/>
  <c r="J200" i="2" s="1"/>
  <c r="R140" i="2" a="1"/>
  <c r="R140" i="2" s="1"/>
  <c r="Z140" i="2" a="1"/>
  <c r="Z140" i="2" s="1"/>
  <c r="AH140" i="2" a="1"/>
  <c r="AH140" i="2" s="1"/>
  <c r="AH200" i="2" s="1"/>
  <c r="AP140" i="2" a="1"/>
  <c r="AP140" i="2" s="1"/>
  <c r="AP200" i="2" s="1"/>
  <c r="AX140" i="2" a="1"/>
  <c r="AX140" i="2" s="1"/>
  <c r="BF140" i="2" a="1"/>
  <c r="BF140" i="2" s="1"/>
  <c r="BN140" i="2" a="1"/>
  <c r="BN140" i="2" s="1"/>
  <c r="BV140" i="2" a="1"/>
  <c r="BV140" i="2" s="1"/>
  <c r="BV200" i="2" s="1"/>
  <c r="CD140" i="2" a="1"/>
  <c r="CD140" i="2" s="1"/>
  <c r="CL140" i="2" a="1"/>
  <c r="CL140" i="2" s="1"/>
  <c r="CT140" i="2" a="1"/>
  <c r="CT140" i="2" s="1"/>
  <c r="CT200" i="2" s="1"/>
  <c r="DB140" i="2" a="1"/>
  <c r="DB140" i="2" s="1"/>
  <c r="DB200" i="2" s="1"/>
  <c r="DJ140" i="2" a="1"/>
  <c r="DJ140" i="2" s="1"/>
  <c r="DR140" i="2" a="1"/>
  <c r="DR140" i="2" s="1"/>
  <c r="DZ140" i="2" a="1"/>
  <c r="DZ140" i="2" s="1"/>
  <c r="DZ200" i="2" s="1"/>
  <c r="EH140" i="2" a="1"/>
  <c r="EH140" i="2" s="1"/>
  <c r="EH200" i="2" s="1"/>
  <c r="EP140" i="2" a="1"/>
  <c r="EP140" i="2" s="1"/>
  <c r="EX140" i="2" a="1"/>
  <c r="EX140" i="2" s="1"/>
  <c r="FN140" i="2" a="1"/>
  <c r="FN140" i="2" s="1"/>
  <c r="FN200" i="2" s="1"/>
  <c r="CR140" i="2" a="1"/>
  <c r="CR140" i="2" s="1"/>
  <c r="CR200" i="2" s="1"/>
  <c r="DX140" i="2" a="1"/>
  <c r="DX140" i="2" s="1"/>
  <c r="EZ140" i="2" a="1"/>
  <c r="EZ140" i="2" s="1"/>
  <c r="F140" i="2" a="1"/>
  <c r="F140" i="2" s="1"/>
  <c r="F200" i="2" s="1"/>
  <c r="N140" i="2" a="1"/>
  <c r="N140" i="2" s="1"/>
  <c r="N200" i="2" s="1"/>
  <c r="V140" i="2" a="1"/>
  <c r="V140" i="2" s="1"/>
  <c r="AD140" i="2" a="1"/>
  <c r="AD140" i="2" s="1"/>
  <c r="AL140" i="2" a="1"/>
  <c r="AL140" i="2" s="1"/>
  <c r="AL200" i="2" s="1"/>
  <c r="AT140" i="2" a="1"/>
  <c r="AT140" i="2" s="1"/>
  <c r="AT200" i="2" s="1"/>
  <c r="BB140" i="2" a="1"/>
  <c r="BB140" i="2" s="1"/>
  <c r="BB200" i="2" s="1"/>
  <c r="BJ140" i="2" a="1"/>
  <c r="BJ140" i="2" s="1"/>
  <c r="BR140" i="2" a="1"/>
  <c r="BR140" i="2" s="1"/>
  <c r="BZ140" i="2" a="1"/>
  <c r="BZ140" i="2" s="1"/>
  <c r="BZ200" i="2" s="1"/>
  <c r="CH140" i="2" a="1"/>
  <c r="CH140" i="2" s="1"/>
  <c r="CP140" i="2" a="1"/>
  <c r="CP140" i="2" s="1"/>
  <c r="CX140" i="2" a="1"/>
  <c r="CX140" i="2" s="1"/>
  <c r="CX200" i="2" s="1"/>
  <c r="DF140" i="2" a="1"/>
  <c r="DF140" i="2" s="1"/>
  <c r="DF200" i="2" s="1"/>
  <c r="DN140" i="2" a="1"/>
  <c r="DN140" i="2" s="1"/>
  <c r="DN200" i="2" s="1"/>
  <c r="DV140" i="2" a="1"/>
  <c r="DV140" i="2" s="1"/>
  <c r="ED140" i="2" a="1"/>
  <c r="ED140" i="2" s="1"/>
  <c r="ED200" i="2" s="1"/>
  <c r="EL140" i="2" a="1"/>
  <c r="EL140" i="2" s="1"/>
  <c r="ET140" i="2" a="1"/>
  <c r="ET140" i="2" s="1"/>
  <c r="FF140" i="2" a="1"/>
  <c r="FF140" i="2" s="1"/>
  <c r="CJ140" i="2" a="1"/>
  <c r="CJ140" i="2" s="1"/>
  <c r="CJ200" i="2" s="1"/>
  <c r="DL140" i="2" a="1"/>
  <c r="DL140" i="2" s="1"/>
  <c r="DL200" i="2" s="1"/>
  <c r="EN140" i="2" a="1"/>
  <c r="EN140" i="2" s="1"/>
  <c r="EN200" i="2" s="1"/>
  <c r="K140" i="2" a="1"/>
  <c r="K140" i="2" s="1"/>
  <c r="K200" i="2" s="1"/>
  <c r="S140" i="2" a="1"/>
  <c r="S140" i="2" s="1"/>
  <c r="S200" i="2" s="1"/>
  <c r="AA140" i="2" a="1"/>
  <c r="AA140" i="2" s="1"/>
  <c r="AA200" i="2" s="1"/>
  <c r="AI140" i="2" a="1"/>
  <c r="AI140" i="2" s="1"/>
  <c r="AQ140" i="2" a="1"/>
  <c r="AQ140" i="2" s="1"/>
  <c r="AY140" i="2" a="1"/>
  <c r="AY140" i="2" s="1"/>
  <c r="AY200" i="2" s="1"/>
  <c r="BG140" i="2" a="1"/>
  <c r="BG140" i="2" s="1"/>
  <c r="BG200" i="2" s="1"/>
  <c r="BO140" i="2" a="1"/>
  <c r="BO140" i="2" s="1"/>
  <c r="BO200" i="2" s="1"/>
  <c r="BW140" i="2" a="1"/>
  <c r="BW140" i="2" s="1"/>
  <c r="CE140" i="2" a="1"/>
  <c r="CE140" i="2" s="1"/>
  <c r="CE200" i="2" s="1"/>
  <c r="CM140" i="2" a="1"/>
  <c r="CM140" i="2" s="1"/>
  <c r="CM200" i="2" s="1"/>
  <c r="CU140" i="2" a="1"/>
  <c r="CU140" i="2" s="1"/>
  <c r="DC140" i="2" a="1"/>
  <c r="DC140" i="2" s="1"/>
  <c r="DC200" i="2" s="1"/>
  <c r="DK140" i="2" a="1"/>
  <c r="DK140" i="2" s="1"/>
  <c r="DK200" i="2" s="1"/>
  <c r="DS140" i="2" a="1"/>
  <c r="DS140" i="2" s="1"/>
  <c r="EA140" i="2" a="1"/>
  <c r="EA140" i="2" s="1"/>
  <c r="EA200" i="2" s="1"/>
  <c r="EI140" i="2" a="1"/>
  <c r="EI140" i="2" s="1"/>
  <c r="EI200" i="2" s="1"/>
  <c r="EQ140" i="2" a="1"/>
  <c r="EQ140" i="2" s="1"/>
  <c r="EQ200" i="2" s="1"/>
  <c r="EY140" i="2" a="1"/>
  <c r="EY140" i="2" s="1"/>
  <c r="EY200" i="2" s="1"/>
  <c r="FG140" i="2" a="1"/>
  <c r="FG140" i="2" s="1"/>
  <c r="FG200" i="2" s="1"/>
  <c r="CV140" i="2" a="1"/>
  <c r="CV140" i="2" s="1"/>
  <c r="CV200" i="2" s="1"/>
  <c r="EB140" i="2" a="1"/>
  <c r="EB140" i="2" s="1"/>
  <c r="EB200" i="2" s="1"/>
  <c r="FD140" i="2" a="1"/>
  <c r="FD140" i="2" s="1"/>
  <c r="FD200" i="2" s="1"/>
  <c r="G140" i="2" a="1"/>
  <c r="G140" i="2" s="1"/>
  <c r="G200" i="2" s="1"/>
  <c r="O140" i="2" a="1"/>
  <c r="O140" i="2" s="1"/>
  <c r="O200" i="2" s="1"/>
  <c r="W140" i="2" a="1"/>
  <c r="W140" i="2" s="1"/>
  <c r="W200" i="2" s="1"/>
  <c r="AE140" i="2" a="1"/>
  <c r="AE140" i="2" s="1"/>
  <c r="AE200" i="2" s="1"/>
  <c r="AM140" i="2" a="1"/>
  <c r="AM140" i="2" s="1"/>
  <c r="AM200" i="2" s="1"/>
  <c r="AU140" i="2" a="1"/>
  <c r="AU140" i="2" s="1"/>
  <c r="AU200" i="2" s="1"/>
  <c r="BC140" i="2" a="1"/>
  <c r="BC140" i="2" s="1"/>
  <c r="BC200" i="2" s="1"/>
  <c r="BK140" i="2" a="1"/>
  <c r="BK140" i="2" s="1"/>
  <c r="BK200" i="2" s="1"/>
  <c r="BS140" i="2" a="1"/>
  <c r="BS140" i="2" s="1"/>
  <c r="BS200" i="2" s="1"/>
  <c r="CA140" i="2" a="1"/>
  <c r="CA140" i="2" s="1"/>
  <c r="CA200" i="2" s="1"/>
  <c r="CI140" i="2" a="1"/>
  <c r="CI140" i="2" s="1"/>
  <c r="CI200" i="2" s="1"/>
  <c r="CQ140" i="2" a="1"/>
  <c r="CQ140" i="2" s="1"/>
  <c r="CQ200" i="2" s="1"/>
  <c r="CY140" i="2" a="1"/>
  <c r="CY140" i="2" s="1"/>
  <c r="CY200" i="2" s="1"/>
  <c r="DG140" i="2" a="1"/>
  <c r="DG140" i="2" s="1"/>
  <c r="DG200" i="2" s="1"/>
  <c r="DO140" i="2" a="1"/>
  <c r="DO140" i="2" s="1"/>
  <c r="DO200" i="2" s="1"/>
  <c r="DW140" i="2" a="1"/>
  <c r="DW140" i="2" s="1"/>
  <c r="DW200" i="2" s="1"/>
  <c r="EE140" i="2" a="1"/>
  <c r="EE140" i="2" s="1"/>
  <c r="EE200" i="2" s="1"/>
  <c r="EM140" i="2" a="1"/>
  <c r="EM140" i="2" s="1"/>
  <c r="EM200" i="2" s="1"/>
  <c r="EU140" i="2" a="1"/>
  <c r="EU140" i="2" s="1"/>
  <c r="EU200" i="2" s="1"/>
  <c r="FC140" i="2" a="1"/>
  <c r="FC140" i="2" s="1"/>
  <c r="FC200" i="2" s="1"/>
  <c r="CF140" i="2" a="1"/>
  <c r="CF140" i="2" s="1"/>
  <c r="CF200" i="2" s="1"/>
  <c r="DH140" i="2" a="1"/>
  <c r="DH140" i="2" s="1"/>
  <c r="DH200" i="2" s="1"/>
  <c r="EF140" i="2" a="1"/>
  <c r="EF140" i="2" s="1"/>
  <c r="EF200" i="2" s="1"/>
  <c r="FH140" i="2" a="1"/>
  <c r="FH140" i="2" s="1"/>
  <c r="FH200" i="2" s="1"/>
  <c r="D200" i="2"/>
  <c r="E200" i="2"/>
  <c r="I200" i="2"/>
  <c r="C140" i="2" a="1"/>
  <c r="C140" i="2" s="1"/>
  <c r="C200" i="2" s="1"/>
  <c r="ET200" i="2"/>
  <c r="FF200" i="2"/>
  <c r="EP200" i="2"/>
  <c r="EX200" i="2"/>
  <c r="DA200" i="2"/>
  <c r="EL200" i="2"/>
  <c r="DV200" i="2"/>
  <c r="DR200" i="2"/>
  <c r="V200" i="2"/>
  <c r="DJ200" i="2"/>
  <c r="CP200" i="2"/>
  <c r="EG200" i="2"/>
  <c r="EK200" i="2"/>
  <c r="DI200" i="2"/>
  <c r="CL200" i="2"/>
  <c r="BR200" i="2"/>
  <c r="CH200" i="2"/>
  <c r="EW200" i="2"/>
  <c r="CG200" i="2"/>
  <c r="CD200" i="2"/>
  <c r="BN200" i="2"/>
  <c r="AX200" i="2"/>
  <c r="R200" i="2"/>
  <c r="ES200" i="2"/>
  <c r="EC200" i="2"/>
  <c r="BJ200" i="2"/>
  <c r="AD200" i="2"/>
  <c r="FI200" i="2"/>
  <c r="EO200" i="2"/>
  <c r="DY200" i="2"/>
  <c r="BF200" i="2"/>
  <c r="Z200" i="2"/>
  <c r="FA200" i="2"/>
  <c r="BI200" i="2"/>
  <c r="DU200" i="2"/>
  <c r="DE200" i="2"/>
  <c r="DQ200" i="2"/>
  <c r="CW200" i="2"/>
  <c r="DM200" i="2"/>
  <c r="AS200" i="2"/>
  <c r="CC200" i="2"/>
  <c r="CO200" i="2"/>
  <c r="BY200" i="2"/>
  <c r="CK200" i="2"/>
  <c r="BU200" i="2"/>
  <c r="BE200" i="2"/>
  <c r="BQ200" i="2"/>
  <c r="BA200" i="2"/>
  <c r="BM200" i="2"/>
  <c r="AO200" i="2"/>
  <c r="Q200" i="2"/>
  <c r="AK200" i="2"/>
  <c r="AC200" i="2"/>
  <c r="AW200" i="2"/>
  <c r="AG200" i="2"/>
  <c r="U200" i="2"/>
  <c r="M200" i="2"/>
  <c r="AI200" i="2"/>
  <c r="BD200" i="2"/>
  <c r="EJ200" i="2"/>
  <c r="FE200" i="2"/>
  <c r="FL200" i="2"/>
  <c r="EZ200" i="2"/>
  <c r="ER200" i="2"/>
  <c r="DT200" i="2"/>
  <c r="BP200" i="2"/>
  <c r="DP200" i="2"/>
  <c r="DX200" i="2"/>
  <c r="DD200" i="2"/>
  <c r="CZ200" i="2"/>
  <c r="CB200" i="2"/>
  <c r="BL200" i="2"/>
  <c r="AV200" i="2"/>
  <c r="CN200" i="2"/>
  <c r="BX200" i="2"/>
  <c r="BH200" i="2"/>
  <c r="BT200" i="2"/>
  <c r="AF200" i="2"/>
  <c r="AB200" i="2"/>
  <c r="AZ200" i="2"/>
  <c r="AR200" i="2"/>
  <c r="AN200" i="2"/>
  <c r="AJ200" i="2"/>
  <c r="T200" i="2"/>
  <c r="L200" i="2"/>
  <c r="H200" i="2"/>
  <c r="DS200" i="2"/>
  <c r="FK200" i="2"/>
  <c r="P200" i="2"/>
  <c r="CU200" i="2"/>
  <c r="BW200" i="2"/>
  <c r="AQ200" i="2"/>
  <c r="K117" i="3" l="1"/>
  <c r="K173" i="3" s="1"/>
  <c r="C173" i="3"/>
  <c r="K116" i="3"/>
  <c r="K172" i="3" s="1"/>
  <c r="C172" i="3"/>
  <c r="K115" i="3"/>
  <c r="K171" i="3" s="1"/>
  <c r="C171" i="3"/>
  <c r="K114" i="3"/>
  <c r="K170" i="3" s="1"/>
  <c r="C170" i="3"/>
  <c r="K113" i="3"/>
  <c r="K169" i="3" s="1"/>
  <c r="C169" i="3"/>
  <c r="K112" i="3"/>
  <c r="K168" i="3" s="1"/>
  <c r="C168" i="3"/>
  <c r="K111" i="3"/>
  <c r="K167" i="3" s="1"/>
  <c r="C167" i="3"/>
  <c r="K110" i="3"/>
  <c r="K166" i="3" s="1"/>
  <c r="C166" i="3"/>
  <c r="K109" i="3"/>
  <c r="K165" i="3" s="1"/>
  <c r="C165" i="3"/>
  <c r="K108" i="3"/>
  <c r="K164" i="3" s="1"/>
  <c r="C164" i="3"/>
  <c r="K107" i="3"/>
  <c r="K163" i="3" s="1"/>
  <c r="C163" i="3"/>
  <c r="K106" i="3"/>
  <c r="K162" i="3" s="1"/>
  <c r="C162" i="3"/>
  <c r="K105" i="3"/>
  <c r="K161" i="3" s="1"/>
  <c r="C161" i="3"/>
  <c r="K104" i="3"/>
  <c r="K160" i="3" s="1"/>
  <c r="C160" i="3"/>
  <c r="K103" i="3"/>
  <c r="K159" i="3" s="1"/>
  <c r="C159" i="3"/>
  <c r="K102" i="3"/>
  <c r="K158" i="3" s="1"/>
  <c r="C158" i="3"/>
  <c r="K101" i="3"/>
  <c r="K157" i="3" s="1"/>
  <c r="C157" i="3"/>
  <c r="K100" i="3"/>
  <c r="K156" i="3" s="1"/>
  <c r="C156" i="3"/>
  <c r="K99" i="3"/>
  <c r="K155" i="3" s="1"/>
  <c r="C155" i="3"/>
  <c r="K98" i="3"/>
  <c r="K154" i="3" s="1"/>
  <c r="C154" i="3"/>
  <c r="K97" i="3"/>
  <c r="K153" i="3" s="1"/>
  <c r="C153" i="3"/>
  <c r="K96" i="3"/>
  <c r="K152" i="3" s="1"/>
  <c r="C152" i="3"/>
  <c r="K95" i="3"/>
  <c r="K151" i="3" s="1"/>
  <c r="C151" i="3"/>
  <c r="K94" i="3"/>
  <c r="K150" i="3" s="1"/>
  <c r="C150" i="3"/>
  <c r="K93" i="3"/>
  <c r="K149" i="3" s="1"/>
  <c r="C149" i="3"/>
  <c r="K92" i="3"/>
  <c r="K148" i="3" s="1"/>
  <c r="C148" i="3"/>
  <c r="K91" i="3"/>
  <c r="K147" i="3" s="1"/>
  <c r="C147" i="3"/>
  <c r="K90" i="3"/>
  <c r="K146" i="3" s="1"/>
  <c r="C146" i="3"/>
  <c r="K89" i="3"/>
  <c r="K145" i="3" s="1"/>
  <c r="C145" i="3"/>
  <c r="K88" i="3"/>
  <c r="K144" i="3" s="1"/>
  <c r="C144" i="3"/>
  <c r="K87" i="3"/>
  <c r="K143" i="3" s="1"/>
  <c r="C143" i="3"/>
  <c r="K86" i="3"/>
  <c r="K142" i="3" s="1"/>
  <c r="C142" i="3"/>
  <c r="K85" i="3"/>
  <c r="K141" i="3" s="1"/>
  <c r="C141" i="3"/>
  <c r="K84" i="3"/>
  <c r="K140" i="3" s="1"/>
  <c r="C140" i="3"/>
  <c r="K83" i="3"/>
  <c r="K139" i="3" s="1"/>
  <c r="C139" i="3"/>
  <c r="K82" i="3"/>
  <c r="K138" i="3" s="1"/>
  <c r="C138" i="3"/>
  <c r="K81" i="3"/>
  <c r="K137" i="3" s="1"/>
  <c r="C137" i="3"/>
  <c r="K80" i="3"/>
  <c r="K136" i="3" s="1"/>
  <c r="C136" i="3"/>
  <c r="K79" i="3"/>
  <c r="K135" i="3" s="1"/>
  <c r="C135" i="3"/>
  <c r="K78" i="3"/>
  <c r="K134" i="3" s="1"/>
  <c r="C134" i="3"/>
  <c r="K77" i="3"/>
  <c r="K133" i="3" s="1"/>
  <c r="C133" i="3"/>
  <c r="K76" i="3"/>
  <c r="K132" i="3" s="1"/>
  <c r="C132" i="3"/>
  <c r="K75" i="3"/>
  <c r="K131" i="3" s="1"/>
  <c r="C131" i="3"/>
  <c r="K74" i="3"/>
  <c r="K130" i="3" s="1"/>
  <c r="C130" i="3"/>
  <c r="K73" i="3"/>
  <c r="K129" i="3" s="1"/>
  <c r="C129" i="3"/>
  <c r="K72" i="3"/>
  <c r="K128" i="3" s="1"/>
  <c r="C128" i="3"/>
  <c r="K71" i="3"/>
  <c r="K127" i="3" s="1"/>
  <c r="C127" i="3"/>
  <c r="K70" i="3"/>
  <c r="K126" i="3" s="1"/>
  <c r="C126" i="3"/>
  <c r="K69" i="3"/>
  <c r="K125" i="3" s="1"/>
  <c r="C125" i="3"/>
  <c r="K68" i="3"/>
  <c r="K124" i="3" s="1"/>
  <c r="C124" i="3"/>
  <c r="K67" i="3"/>
  <c r="K123" i="3" s="1"/>
  <c r="C123" i="3"/>
  <c r="K66" i="3"/>
  <c r="K122" i="3" l="1"/>
  <c r="B6" i="11"/>
  <c r="F37" i="3" l="1"/>
  <c r="E3" i="9"/>
  <c r="Z3" i="7"/>
  <c r="Z4" i="7"/>
  <c r="Z5" i="7"/>
  <c r="Z6" i="7"/>
  <c r="Z7" i="7"/>
  <c r="Z8" i="7"/>
  <c r="F61" i="8"/>
  <c r="H46" i="8" s="1"/>
  <c r="H47" i="8" s="1"/>
  <c r="G61" i="8"/>
  <c r="G62" i="8" s="1"/>
  <c r="B61" i="8" a="1"/>
  <c r="B61" i="8" s="1"/>
  <c r="D61" i="8"/>
  <c r="D62" i="8" s="1"/>
  <c r="D46" i="8" l="1"/>
  <c r="D47" i="8" s="1"/>
  <c r="C46" i="8"/>
  <c r="C47" i="8" s="1"/>
  <c r="F62" i="8"/>
  <c r="H9" i="7"/>
  <c r="B62" i="8"/>
  <c r="B46" i="8"/>
  <c r="G46" i="8"/>
  <c r="G47" i="8" s="1"/>
  <c r="I61" i="8"/>
  <c r="J61" i="8" s="1"/>
  <c r="Z2" i="7"/>
  <c r="Z9" i="7" s="1"/>
  <c r="I62" i="8" l="1"/>
  <c r="J62" i="8" s="1"/>
  <c r="D13" i="7"/>
  <c r="C13" i="7"/>
  <c r="B14" i="7"/>
  <c r="F46" i="8"/>
  <c r="F47" i="8" s="1"/>
  <c r="B47" i="8"/>
  <c r="D14" i="7" l="1"/>
  <c r="C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<sst xmlns="http://schemas.openxmlformats.org/spreadsheetml/2006/main" count="389" uniqueCount="141">
  <si>
    <t>Företag</t>
  </si>
  <si>
    <t>Testföretag</t>
  </si>
  <si>
    <t>År</t>
  </si>
  <si>
    <t>Månad</t>
  </si>
  <si>
    <t>Vecka</t>
  </si>
  <si>
    <t>Dag</t>
  </si>
  <si>
    <t>Veckodag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</si>
  <si>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</si>
  <si>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</si>
  <si>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</si>
  <si>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</si>
  <si>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</si>
  <si>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</si>
  <si>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</si>
  <si>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</si>
  <si>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</si>
  <si>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</si>
  <si>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</si>
  <si>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</si>
  <si>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</si>
  <si>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</si>
  <si>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</si>
  <si>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</si>
  <si>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</si>
  <si>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</si>
  <si>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</si>
  <si>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</si>
  <si>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</si>
  <si>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</si>
  <si>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</si>
  <si>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</si>
  <si>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Kalendervecka</t>
  </si>
  <si>
    <t>Del av elkostnad</t>
  </si>
  <si>
    <t>Pris</t>
  </si>
  <si>
    <t>Abonnemangsavgift elhandel</t>
  </si>
  <si>
    <t>Elhandel (Välj typ av avtal)</t>
  </si>
  <si>
    <t>Rörligt</t>
  </si>
  <si>
    <t>Fast pris</t>
  </si>
  <si>
    <t>Dagar i året</t>
  </si>
  <si>
    <t>Rörligt pris</t>
  </si>
  <si>
    <t>Elöverföring elnät lågpristid</t>
  </si>
  <si>
    <t>Elöverföring elnät högpristid</t>
  </si>
  <si>
    <t>Eventuella tillägg (elcertfikat etc)</t>
  </si>
  <si>
    <t>Är ni en tillverkande industri?</t>
  </si>
  <si>
    <t>Energiskatt</t>
  </si>
  <si>
    <t>Nej</t>
  </si>
  <si>
    <t>Rörlig kostnad lågpristid</t>
  </si>
  <si>
    <t>Rörlig kostnad Högpristid</t>
  </si>
  <si>
    <t>Del av effektkostnad</t>
  </si>
  <si>
    <t>Abonnemangsavgift elnät</t>
  </si>
  <si>
    <t>Månadsmax lågpristid</t>
  </si>
  <si>
    <t>Månadsmax högpristid</t>
  </si>
  <si>
    <t>Eventuella tillägg</t>
  </si>
  <si>
    <t>Total rörlig kostnad</t>
  </si>
  <si>
    <t>Spotpris</t>
  </si>
  <si>
    <t>Energianvändning [kWh]</t>
  </si>
  <si>
    <t>Månadsmax [kW]</t>
  </si>
  <si>
    <t>Högpristid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</si>
  <si>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</si>
  <si>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</si>
  <si>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</si>
  <si>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</si>
  <si>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</si>
  <si>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</si>
  <si>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</si>
  <si>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</si>
  <si>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</si>
  <si>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</si>
  <si>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</si>
  <si>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</si>
  <si>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Kostnad</t>
  </si>
  <si>
    <t>Elhandel</t>
  </si>
  <si>
    <t>Elnät</t>
  </si>
  <si>
    <t>Skatt</t>
  </si>
  <si>
    <t>Fasta avgifter</t>
  </si>
  <si>
    <t>Totalt</t>
  </si>
  <si>
    <t>Varav energianvändning</t>
  </si>
  <si>
    <t>Varav effekt</t>
  </si>
  <si>
    <t>Effektuttag lågpristid</t>
  </si>
  <si>
    <t>Effektuttag högpristid</t>
  </si>
  <si>
    <t>Fast kostnad abonnemang</t>
  </si>
  <si>
    <t>Total kostnad</t>
  </si>
  <si>
    <t>Moms</t>
  </si>
  <si>
    <t xml:space="preserve">Juli </t>
  </si>
  <si>
    <t>måndag</t>
  </si>
  <si>
    <t>tisdag</t>
  </si>
  <si>
    <t>onsdag</t>
  </si>
  <si>
    <t>torsdag</t>
  </si>
  <si>
    <t>fredag</t>
  </si>
  <si>
    <t>lördag</t>
  </si>
  <si>
    <t>söndag</t>
  </si>
  <si>
    <t>Energiåtgång</t>
  </si>
  <si>
    <t>[kWh]</t>
  </si>
  <si>
    <t>[%]</t>
  </si>
  <si>
    <t>[kr]</t>
  </si>
  <si>
    <t>Under produktionstid</t>
  </si>
  <si>
    <t>Utanför produktionstid</t>
  </si>
  <si>
    <t>STATUS</t>
  </si>
  <si>
    <t>Timme</t>
  </si>
  <si>
    <t>Minst effekt</t>
  </si>
  <si>
    <t>Minsta effekt valda veckor</t>
  </si>
  <si>
    <t>Medel effekt</t>
  </si>
  <si>
    <t>Genomsnittlig effekt</t>
  </si>
  <si>
    <t>Minsta tomgång [kWh]</t>
  </si>
  <si>
    <t>Kostnad för tomgång [kr]</t>
  </si>
  <si>
    <t>Lägsta årlig effekt</t>
  </si>
  <si>
    <t>Lägsta effekt måndagar</t>
  </si>
  <si>
    <t>Lägsta effekt tisdagar</t>
  </si>
  <si>
    <t>Lägsta effekt onsdagar</t>
  </si>
  <si>
    <t>Lägsta effekt torsdagar</t>
  </si>
  <si>
    <t>Lägsta effekt fredagar</t>
  </si>
  <si>
    <t>Lägsta effekt lördagar</t>
  </si>
  <si>
    <t xml:space="preserve">Lägsta effekt söndagar </t>
  </si>
  <si>
    <t xml:space="preserve">Högsta effekt </t>
  </si>
  <si>
    <t>MEDEL</t>
  </si>
  <si>
    <t>Minsta effekt [kW]</t>
  </si>
  <si>
    <t>Lägsta effekt måndagar [kW]</t>
  </si>
  <si>
    <t>Lägsta effekt tisdagar [kW]</t>
  </si>
  <si>
    <t>Lägsta effekt onsdagar [kW]</t>
  </si>
  <si>
    <t>Lägsta effekt torsdagar [kW]</t>
  </si>
  <si>
    <t>Lägsta effekt fredagar [kW]</t>
  </si>
  <si>
    <t>Lägsta effekt lördagar [kW]</t>
  </si>
  <si>
    <t>Lägsta effekt söndagar [kW]</t>
  </si>
  <si>
    <t>Högsta effekt [kW]</t>
  </si>
  <si>
    <t>kW</t>
  </si>
  <si>
    <t>Antal timmar</t>
  </si>
  <si>
    <t>Minsta effekt helår</t>
  </si>
  <si>
    <t>Max effekt helår</t>
  </si>
  <si>
    <t>FRÅN</t>
  </si>
  <si>
    <t>TILL</t>
  </si>
  <si>
    <t>Abonnerad effekt</t>
  </si>
  <si>
    <t>Vald nivå att kontrollera</t>
  </si>
  <si>
    <t>Antal gånger över vald nivå</t>
  </si>
  <si>
    <t>Potentiell kostnadsminskning vid sänkning</t>
  </si>
  <si>
    <t>Först/sista dagen på året</t>
  </si>
  <si>
    <t>Dagar i valda året</t>
  </si>
  <si>
    <t>Datum</t>
  </si>
  <si>
    <t>Timvärden</t>
  </si>
  <si>
    <t>22:00</t>
  </si>
  <si>
    <t>23:00</t>
  </si>
  <si>
    <t>Klockslag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</si>
</sst>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164" formatCode="_-* #,##0.00\ _k_r_-;\-* #,##0.00\ _k_r_-;_-* &quot;-&quot;??\ _k_r_-;_-@_-"/>
    <numFmt numFmtId="165" formatCode="0.0"/>
    <numFmt numFmtId="166" formatCode="[$-10409]yyyy\-mm\-dd\ hh:mm:ss"/>
    <numFmt numFmtId="167" formatCode="[$-F400]h:mm:ss\ AM/PM"/>
    <numFmt numFmtId="168" formatCode="dd"/>
    <numFmt numFmtId="169" formatCode="[$-10409]yyyy/mm/dd\ hh:mm:ss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333333"/>
      <name val="Consolas"/>
      <family val="3"/>
    </font>
    <font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141414"/>
      <name val="Segoe UI"/>
      <family val="2"/>
    </font>
    <font>
      <sz val="11"/>
      <color rgb="FF000000"/>
      <name val="Lucida Grand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3E2C0"/>
        <bgColor rgb="FF000000"/>
      </patternFill>
    </fill>
    <fill>
      <patternFill patternType="solid">
        <fgColor rgb="FFC3E2C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8">
    <xf numFmtId="0" fontId="0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20" applyNumberFormat="0" applyAlignment="0" applyProtection="0"/>
    <xf numFmtId="0" fontId="21" fillId="8" borderId="21" applyNumberFormat="0" applyAlignment="0" applyProtection="0"/>
    <xf numFmtId="0" fontId="22" fillId="8" borderId="20" applyNumberFormat="0" applyAlignment="0" applyProtection="0"/>
    <xf numFmtId="0" fontId="23" fillId="0" borderId="22" applyNumberFormat="0" applyFill="0" applyAlignment="0" applyProtection="0"/>
    <xf numFmtId="0" fontId="24" fillId="9" borderId="23" applyNumberFormat="0" applyAlignment="0" applyProtection="0"/>
    <xf numFmtId="0" fontId="3" fillId="0" borderId="0" applyNumberFormat="0" applyFill="0" applyBorder="0" applyAlignment="0" applyProtection="0"/>
    <xf numFmtId="0" fontId="12" fillId="10" borderId="24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26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26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6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6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6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6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7" fillId="0" borderId="0"/>
    <xf numFmtId="0" fontId="34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/>
    <xf numFmtId="165" fontId="1" fillId="0" borderId="6" xfId="0" applyNumberFormat="1" applyFont="1" applyBorder="1"/>
    <xf numFmtId="1" fontId="1" fillId="2" borderId="0" xfId="0" applyNumberFormat="1" applyFont="1" applyFill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" xfId="0" applyFill="1" applyBorder="1"/>
    <xf numFmtId="0" fontId="6" fillId="0" borderId="1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1" fillId="2" borderId="6" xfId="0" applyFont="1" applyFill="1" applyBorder="1"/>
    <xf numFmtId="0" fontId="0" fillId="2" borderId="4" xfId="0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" xfId="0" applyFont="1" applyFill="1" applyBorder="1"/>
    <xf numFmtId="1" fontId="0" fillId="2" borderId="3" xfId="0" applyNumberFormat="1" applyFill="1" applyBorder="1"/>
    <xf numFmtId="1" fontId="0" fillId="2" borderId="8" xfId="0" applyNumberFormat="1" applyFill="1" applyBorder="1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1" fillId="0" borderId="15" xfId="0" applyFont="1" applyBorder="1" applyProtection="1"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3" xfId="0" applyFont="1" applyBorder="1" applyProtection="1">
      <protection hidden="1"/>
    </xf>
    <xf numFmtId="0" fontId="0" fillId="0" borderId="5" xfId="0" applyBorder="1" applyProtection="1">
      <protection hidden="1"/>
    </xf>
    <xf numFmtId="0" fontId="1" fillId="0" borderId="1" xfId="0" applyFont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11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1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0" xfId="0" applyNumberFormat="1"/>
    <xf numFmtId="0" fontId="1" fillId="0" borderId="13" xfId="0" applyFont="1" applyBorder="1" applyAlignment="1" applyProtection="1">
      <alignment horizontal="center"/>
      <protection hidden="1"/>
    </xf>
    <xf numFmtId="0" fontId="1" fillId="0" borderId="1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2" borderId="0" xfId="0" applyFill="1"/>
    <xf numFmtId="0" fontId="1" fillId="0" borderId="4" xfId="0" applyFont="1" applyBorder="1" applyProtection="1">
      <protection hidden="1"/>
    </xf>
    <xf numFmtId="0" fontId="0" fillId="35" borderId="0" xfId="0" applyFill="1"/>
    <xf numFmtId="0" fontId="1" fillId="2" borderId="3" xfId="0" applyFont="1" applyFill="1" applyBorder="1"/>
    <xf numFmtId="0" fontId="1" fillId="2" borderId="8" xfId="0" applyFont="1" applyFill="1" applyBorder="1"/>
    <xf numFmtId="2" fontId="0" fillId="0" borderId="0" xfId="0" applyNumberFormat="1"/>
    <xf numFmtId="165" fontId="1" fillId="0" borderId="13" xfId="0" applyNumberFormat="1" applyFont="1" applyBorder="1" applyAlignment="1">
      <alignment horizontal="center"/>
    </xf>
    <xf numFmtId="20" fontId="30" fillId="36" borderId="12" xfId="0" applyNumberFormat="1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0" fillId="36" borderId="9" xfId="0" applyFont="1" applyFill="1" applyBorder="1" applyAlignment="1">
      <alignment horizontal="center"/>
    </xf>
    <xf numFmtId="166" fontId="28" fillId="0" borderId="26" xfId="0" applyNumberFormat="1" applyFont="1" applyBorder="1" applyAlignment="1" applyProtection="1">
      <alignment horizontal="left" vertical="top" wrapText="1" readingOrder="1"/>
      <protection locked="0"/>
    </xf>
    <xf numFmtId="166" fontId="28" fillId="0" borderId="27" xfId="0" applyNumberFormat="1" applyFont="1" applyBorder="1" applyAlignment="1" applyProtection="1">
      <alignment horizontal="left" vertical="top" wrapText="1" readingOrder="1"/>
      <protection locked="0"/>
    </xf>
    <xf numFmtId="0" fontId="1" fillId="0" borderId="15" xfId="0" applyFont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29" fillId="0" borderId="13" xfId="0" applyNumberFormat="1" applyFont="1" applyBorder="1" applyAlignment="1">
      <alignment horizontal="center" wrapText="1"/>
    </xf>
    <xf numFmtId="165" fontId="29" fillId="0" borderId="14" xfId="0" applyNumberFormat="1" applyFont="1" applyBorder="1" applyAlignment="1">
      <alignment horizontal="center" wrapText="1"/>
    </xf>
    <xf numFmtId="0" fontId="31" fillId="2" borderId="4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7" fontId="1" fillId="0" borderId="2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8" borderId="1" xfId="0" applyFont="1" applyFill="1" applyBorder="1"/>
    <xf numFmtId="0" fontId="1" fillId="38" borderId="2" xfId="0" applyFont="1" applyFill="1" applyBorder="1" applyAlignment="1">
      <alignment horizontal="center"/>
    </xf>
    <xf numFmtId="1" fontId="1" fillId="38" borderId="3" xfId="0" applyNumberFormat="1" applyFont="1" applyFill="1" applyBorder="1" applyAlignment="1">
      <alignment horizontal="center"/>
    </xf>
    <xf numFmtId="0" fontId="0" fillId="38" borderId="4" xfId="0" applyFill="1" applyBorder="1"/>
    <xf numFmtId="1" fontId="0" fillId="38" borderId="0" xfId="0" applyNumberFormat="1" applyFill="1" applyAlignment="1">
      <alignment horizontal="center"/>
    </xf>
    <xf numFmtId="0" fontId="0" fillId="38" borderId="5" xfId="0" applyFill="1" applyBorder="1" applyAlignment="1">
      <alignment horizontal="center"/>
    </xf>
    <xf numFmtId="0" fontId="0" fillId="38" borderId="6" xfId="0" applyFill="1" applyBorder="1"/>
    <xf numFmtId="1" fontId="0" fillId="38" borderId="7" xfId="0" applyNumberFormat="1" applyFill="1" applyBorder="1" applyAlignment="1">
      <alignment horizontal="center"/>
    </xf>
    <xf numFmtId="0" fontId="0" fillId="38" borderId="8" xfId="0" applyFill="1" applyBorder="1" applyAlignment="1">
      <alignment horizontal="center"/>
    </xf>
    <xf numFmtId="0" fontId="1" fillId="39" borderId="4" xfId="0" applyFont="1" applyFill="1" applyBorder="1"/>
    <xf numFmtId="1" fontId="0" fillId="39" borderId="0" xfId="0" applyNumberFormat="1" applyFill="1" applyAlignment="1">
      <alignment horizontal="center" vertical="center"/>
    </xf>
    <xf numFmtId="1" fontId="0" fillId="39" borderId="5" xfId="0" applyNumberFormat="1" applyFill="1" applyBorder="1" applyAlignment="1">
      <alignment horizontal="center" vertical="center"/>
    </xf>
    <xf numFmtId="0" fontId="1" fillId="39" borderId="6" xfId="0" applyFont="1" applyFill="1" applyBorder="1"/>
    <xf numFmtId="1" fontId="0" fillId="39" borderId="7" xfId="0" applyNumberFormat="1" applyFill="1" applyBorder="1" applyAlignment="1">
      <alignment horizontal="center" vertical="center"/>
    </xf>
    <xf numFmtId="1" fontId="0" fillId="39" borderId="8" xfId="0" applyNumberFormat="1" applyFill="1" applyBorder="1" applyAlignment="1">
      <alignment horizontal="center" vertical="center"/>
    </xf>
    <xf numFmtId="0" fontId="1" fillId="39" borderId="10" xfId="0" applyFont="1" applyFill="1" applyBorder="1"/>
    <xf numFmtId="0" fontId="1" fillId="39" borderId="12" xfId="0" applyFont="1" applyFill="1" applyBorder="1" applyAlignment="1">
      <alignment horizontal="center" vertical="center"/>
    </xf>
    <xf numFmtId="0" fontId="1" fillId="39" borderId="11" xfId="0" applyFont="1" applyFill="1" applyBorder="1" applyAlignment="1">
      <alignment horizontal="center" vertical="center"/>
    </xf>
    <xf numFmtId="0" fontId="1" fillId="39" borderId="9" xfId="0" applyFont="1" applyFill="1" applyBorder="1" applyAlignment="1">
      <alignment horizontal="center" vertical="center"/>
    </xf>
    <xf numFmtId="1" fontId="4" fillId="39" borderId="14" xfId="0" applyNumberFormat="1" applyFont="1" applyFill="1" applyBorder="1" applyAlignment="1">
      <alignment horizontal="center" vertical="center"/>
    </xf>
    <xf numFmtId="0" fontId="0" fillId="40" borderId="4" xfId="0" applyFill="1" applyBorder="1"/>
    <xf numFmtId="0" fontId="0" fillId="40" borderId="6" xfId="0" applyFill="1" applyBorder="1"/>
    <xf numFmtId="0" fontId="4" fillId="40" borderId="10" xfId="0" applyFont="1" applyFill="1" applyBorder="1"/>
    <xf numFmtId="0" fontId="1" fillId="40" borderId="10" xfId="0" applyFont="1" applyFill="1" applyBorder="1"/>
    <xf numFmtId="42" fontId="0" fillId="40" borderId="0" xfId="0" applyNumberFormat="1" applyFill="1" applyAlignment="1">
      <alignment horizontal="center" vertical="center"/>
    </xf>
    <xf numFmtId="42" fontId="0" fillId="40" borderId="13" xfId="0" applyNumberFormat="1" applyFill="1" applyBorder="1" applyAlignment="1">
      <alignment horizontal="center" vertical="center"/>
    </xf>
    <xf numFmtId="42" fontId="0" fillId="40" borderId="5" xfId="0" applyNumberFormat="1" applyFill="1" applyBorder="1" applyAlignment="1">
      <alignment horizontal="center" vertical="center"/>
    </xf>
    <xf numFmtId="42" fontId="0" fillId="40" borderId="7" xfId="0" applyNumberFormat="1" applyFill="1" applyBorder="1" applyAlignment="1">
      <alignment horizontal="center" vertical="center"/>
    </xf>
    <xf numFmtId="42" fontId="0" fillId="40" borderId="8" xfId="0" applyNumberFormat="1" applyFill="1" applyBorder="1" applyAlignment="1">
      <alignment horizontal="center" vertical="center"/>
    </xf>
    <xf numFmtId="42" fontId="4" fillId="40" borderId="12" xfId="0" applyNumberFormat="1" applyFont="1" applyFill="1" applyBorder="1" applyAlignment="1">
      <alignment horizontal="center" vertical="center"/>
    </xf>
    <xf numFmtId="42" fontId="4" fillId="40" borderId="9" xfId="0" applyNumberFormat="1" applyFont="1" applyFill="1" applyBorder="1" applyAlignment="1">
      <alignment horizontal="center" vertical="center"/>
    </xf>
    <xf numFmtId="42" fontId="4" fillId="40" borderId="11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right"/>
    </xf>
    <xf numFmtId="0" fontId="1" fillId="40" borderId="9" xfId="0" applyFont="1" applyFill="1" applyBorder="1" applyAlignment="1">
      <alignment horizontal="right"/>
    </xf>
    <xf numFmtId="0" fontId="1" fillId="40" borderId="11" xfId="0" applyFont="1" applyFill="1" applyBorder="1" applyAlignment="1">
      <alignment horizontal="right"/>
    </xf>
    <xf numFmtId="0" fontId="1" fillId="41" borderId="1" xfId="0" applyFont="1" applyFill="1" applyBorder="1"/>
    <xf numFmtId="165" fontId="1" fillId="41" borderId="3" xfId="0" applyNumberFormat="1" applyFont="1" applyFill="1" applyBorder="1"/>
    <xf numFmtId="0" fontId="1" fillId="41" borderId="10" xfId="0" applyFont="1" applyFill="1" applyBorder="1"/>
    <xf numFmtId="165" fontId="1" fillId="41" borderId="11" xfId="0" applyNumberFormat="1" applyFont="1" applyFill="1" applyBorder="1"/>
    <xf numFmtId="0" fontId="1" fillId="42" borderId="1" xfId="0" applyFont="1" applyFill="1" applyBorder="1"/>
    <xf numFmtId="165" fontId="1" fillId="42" borderId="3" xfId="0" applyNumberFormat="1" applyFont="1" applyFill="1" applyBorder="1"/>
    <xf numFmtId="0" fontId="1" fillId="42" borderId="10" xfId="0" applyFont="1" applyFill="1" applyBorder="1"/>
    <xf numFmtId="165" fontId="1" fillId="42" borderId="11" xfId="0" applyNumberFormat="1" applyFont="1" applyFill="1" applyBorder="1"/>
    <xf numFmtId="0" fontId="0" fillId="38" borderId="0" xfId="0" applyFill="1" applyAlignment="1">
      <alignment horizontal="center"/>
    </xf>
    <xf numFmtId="0" fontId="0" fillId="38" borderId="7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1" fillId="42" borderId="15" xfId="0" applyFont="1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1" fontId="32" fillId="39" borderId="13" xfId="0" applyNumberFormat="1" applyFont="1" applyFill="1" applyBorder="1" applyAlignment="1">
      <alignment horizontal="center" vertical="center"/>
    </xf>
    <xf numFmtId="0" fontId="1" fillId="40" borderId="12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8" fontId="1" fillId="0" borderId="5" xfId="0" applyNumberFormat="1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9" fontId="0" fillId="0" borderId="0" xfId="0" applyNumberFormat="1"/>
    <xf numFmtId="169" fontId="7" fillId="0" borderId="4" xfId="4" applyNumberFormat="1" applyBorder="1" applyAlignment="1">
      <alignment horizontal="center"/>
    </xf>
    <xf numFmtId="169" fontId="7" fillId="0" borderId="4" xfId="4" applyNumberFormat="1" applyBorder="1"/>
    <xf numFmtId="169" fontId="7" fillId="0" borderId="6" xfId="4" applyNumberFormat="1" applyBorder="1"/>
    <xf numFmtId="0" fontId="1" fillId="0" borderId="4" xfId="0" applyFont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28" xfId="0" applyFont="1" applyBorder="1" applyProtection="1">
      <protection hidden="1"/>
    </xf>
    <xf numFmtId="0" fontId="0" fillId="0" borderId="28" xfId="0" applyBorder="1" applyProtection="1">
      <protection hidden="1"/>
    </xf>
    <xf numFmtId="0" fontId="7" fillId="0" borderId="0" xfId="4"/>
    <xf numFmtId="0" fontId="4" fillId="35" borderId="0" xfId="0" applyFont="1" applyFill="1"/>
    <xf numFmtId="0" fontId="0" fillId="0" borderId="5" xfId="0" applyBorder="1" applyAlignment="1">
      <alignment horizontal="center"/>
    </xf>
  </cellXfs>
  <cellStyles count="48">
    <cellStyle name="20 % - Dekorfärg1" xfId="23" builtinId="30" customBuiltin="1"/>
    <cellStyle name="20 % - Dekorfärg2" xfId="27" builtinId="34" customBuiltin="1"/>
    <cellStyle name="20 % - Dekorfärg3" xfId="31" builtinId="38" customBuiltin="1"/>
    <cellStyle name="20 % - Dekorfärg4" xfId="35" builtinId="42" customBuiltin="1"/>
    <cellStyle name="20 % - Dekorfärg5" xfId="39" builtinId="46" customBuiltin="1"/>
    <cellStyle name="20 % - Dekorfärg6" xfId="43" builtinId="50" customBuiltin="1"/>
    <cellStyle name="40 % - Dekorfärg1" xfId="24" builtinId="31" customBuiltin="1"/>
    <cellStyle name="40 % - Dekorfärg2" xfId="28" builtinId="35" customBuiltin="1"/>
    <cellStyle name="40 % - Dekorfärg3" xfId="32" builtinId="39" customBuiltin="1"/>
    <cellStyle name="40 % - Dekorfärg4" xfId="36" builtinId="43" customBuiltin="1"/>
    <cellStyle name="40 % - Dekorfärg5" xfId="40" builtinId="47" customBuiltin="1"/>
    <cellStyle name="40 % - Dekorfärg6" xfId="44" builtinId="51" customBuiltin="1"/>
    <cellStyle name="60 % - Dekorfärg1" xfId="25" builtinId="32" customBuiltin="1"/>
    <cellStyle name="60 % - Dekorfärg2" xfId="29" builtinId="36" customBuiltin="1"/>
    <cellStyle name="60 % - Dekorfärg3" xfId="33" builtinId="40" customBuiltin="1"/>
    <cellStyle name="60 % - Dekorfärg4" xfId="37" builtinId="44" customBuiltin="1"/>
    <cellStyle name="60 % - Dekorfärg5" xfId="41" builtinId="48" customBuiltin="1"/>
    <cellStyle name="60 % - Dekorfärg6" xfId="45" builtinId="52" customBuiltin="1"/>
    <cellStyle name="Anteckning" xfId="19" builtinId="10" customBuiltin="1"/>
    <cellStyle name="Beräkning" xfId="15" builtinId="22" customBuiltin="1"/>
    <cellStyle name="Bra" xfId="10" builtinId="26" customBuiltin="1"/>
    <cellStyle name="Dekorfärg1" xfId="22" builtinId="29" customBuiltin="1"/>
    <cellStyle name="Dekorfärg2" xfId="26" builtinId="33" customBuiltin="1"/>
    <cellStyle name="Dekorfärg3" xfId="30" builtinId="37" customBuiltin="1"/>
    <cellStyle name="Dekorfärg4" xfId="34" builtinId="41" customBuiltin="1"/>
    <cellStyle name="Dekorfärg5" xfId="38" builtinId="45" customBuiltin="1"/>
    <cellStyle name="Dekorfärg6" xfId="42" builtinId="49" customBuiltin="1"/>
    <cellStyle name="Dålig" xfId="11" builtinId="27" customBuiltin="1"/>
    <cellStyle name="Förklarande text" xfId="20" builtinId="53" customBuiltin="1"/>
    <cellStyle name="Indata" xfId="13" builtinId="20" customBuiltin="1"/>
    <cellStyle name="Kontrollcell" xfId="17" builtinId="23" customBuiltin="1"/>
    <cellStyle name="Länkad cell" xfId="16" builtinId="24" customBuiltin="1"/>
    <cellStyle name="Neutral" xfId="12" builtinId="28" customBuiltin="1"/>
    <cellStyle name="Normal" xfId="0" builtinId="0"/>
    <cellStyle name="Normal 2" xfId="1" xr:uid="{492C47A7-3662-435D-88CF-88B561B91923}"/>
    <cellStyle name="Normal 3" xfId="46" xr:uid="{D779AE6B-EADE-44A3-B6EF-464D4A86EDDF}"/>
    <cellStyle name="Normal 4" xfId="4" xr:uid="{CE53FED9-F214-4234-B59B-5C04121C4AD2}"/>
    <cellStyle name="Normal 5" xfId="47" xr:uid="{4EEF13A1-145C-4A9B-A6FB-93000C73A01B}"/>
    <cellStyle name="Procent 2" xfId="2" xr:uid="{40519EC7-0F5B-4A3C-8EC2-0B6D62FA47FA}"/>
    <cellStyle name="Rubrik" xfId="5" builtinId="15" customBuiltin="1"/>
    <cellStyle name="Rubrik 1" xfId="6" builtinId="16" customBuiltin="1"/>
    <cellStyle name="Rubrik 2" xfId="7" builtinId="17" customBuiltin="1"/>
    <cellStyle name="Rubrik 3" xfId="8" builtinId="18" customBuiltin="1"/>
    <cellStyle name="Rubrik 4" xfId="9" builtinId="19" customBuiltin="1"/>
    <cellStyle name="Summa" xfId="21" builtinId="25" customBuiltin="1"/>
    <cellStyle name="Tusental 2" xfId="3" xr:uid="{4792E067-789F-4F7C-AA63-0E2C70CDFA68}"/>
    <cellStyle name="Utdata" xfId="14" builtinId="21" customBuiltin="1"/>
    <cellStyle name="Varnings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>
                <a:solidFill>
                  <a:sysClr val="windowText" lastClr="000000"/>
                </a:solidFill>
              </a:rPr>
              <a:t>Fördelning</a:t>
            </a:r>
            <a:r>
              <a:rPr lang="sv-SE" sz="1800" b="1" baseline="0">
                <a:solidFill>
                  <a:sysClr val="windowText" lastClr="000000"/>
                </a:solidFill>
              </a:rPr>
              <a:t> av kostnader [kr]</a:t>
            </a:r>
            <a:endParaRPr lang="sv-SE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30219181050972754"/>
          <c:y val="0.14925292954369693"/>
          <c:w val="0.35344814310463107"/>
          <c:h val="0.71974904584628174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C-4F81-91B2-0B0BBADD5EAF}"/>
              </c:ext>
            </c:extLst>
          </c:dPt>
          <c:dPt>
            <c:idx val="1"/>
            <c:bubble3D val="0"/>
            <c:explosion val="1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CC-4F81-91B2-0B0BBADD5E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C-4F81-91B2-0B0BBADD5EAF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CC-4F81-91B2-0B0BBADD5EA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'Elpriser &amp; kostnader'!$B$34:$E$34</c:f>
              <c:strCache>
                <c:ptCount val="4"/>
                <c:pt idx="0">
                  <c:v>Elhandel</c:v>
                </c:pt>
                <c:pt idx="1">
                  <c:v>Elnät</c:v>
                </c:pt>
                <c:pt idx="2">
                  <c:v>Skatt</c:v>
                </c:pt>
                <c:pt idx="3">
                  <c:v>Fasta avgifter</c:v>
                </c:pt>
              </c:strCache>
            </c:strRef>
          </c:cat>
          <c:val>
            <c:numRef>
              <c:f>'Elpriser &amp; kostnader'!$B$47:$E$47</c:f>
              <c:numCache>
                <c:formatCode>_("kr"* #,##0_);_("kr"* \(#,##0\);_("kr"* "-"_);_(@_)</c:formatCode>
                <c:ptCount val="4"/>
                <c:pt idx="0">
                  <c:v>9511.0953604999959</c:v>
                </c:pt>
                <c:pt idx="1">
                  <c:v>5187.50335</c:v>
                </c:pt>
                <c:pt idx="2">
                  <c:v>4938.7470599999988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F81-91B2-0B0BBADD5EA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FE-405A-9FE6-85987F81B7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'Elpriser &amp; kostnader'!#REF!</c:f>
              <c:strCache>
                <c:ptCount val="1"/>
                <c:pt idx="0">
                  <c:v>#REFERENS!</c:v>
                </c:pt>
              </c:strCache>
            </c:strRef>
          </c:cat>
          <c:val>
            <c:numRef>
              <c:f>'Elpriser &amp; kostnader'!#REF!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'Elpriser &amp; kostnader'!#REF!</c15:sqref>
                        </c15:formulaRef>
                      </c:ext>
                    </c:extLst>
                    <c:strCache>
                      <c:ptCount val="1"/>
                      <c:pt idx="0">
                        <c:v>#REFERENS!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C54-407C-A004-B5C19B28AA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Bohus Björkö, Skarviksvägen 89</a:t>
            </a:r>
            <a:r>
              <a:rPr lang="sv-SE" b="1" baseline="0">
                <a:solidFill>
                  <a:sysClr val="windowText" lastClr="000000"/>
                </a:solidFill>
              </a:rPr>
              <a:t> </a:t>
            </a:r>
            <a:r>
              <a:rPr lang="sv-SE" b="1">
                <a:solidFill>
                  <a:sysClr val="windowText" lastClr="000000"/>
                </a:solidFill>
              </a:rPr>
              <a:t>- </a:t>
            </a:r>
            <a:r>
              <a:rPr lang="sv-SE" b="1" baseline="0">
                <a:solidFill>
                  <a:sysClr val="windowText" lastClr="000000"/>
                </a:solidFill>
              </a:rPr>
              <a:t>V</a:t>
            </a:r>
            <a:r>
              <a:rPr lang="sv-SE" b="1">
                <a:solidFill>
                  <a:sysClr val="windowText" lastClr="000000"/>
                </a:solidFill>
              </a:rPr>
              <a:t>eckoprofil</a:t>
            </a:r>
            <a:r>
              <a:rPr lang="sv-SE" b="1" baseline="0">
                <a:solidFill>
                  <a:sysClr val="windowText" lastClr="000000"/>
                </a:solidFill>
              </a:rPr>
              <a:t> eleffekt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eleffekt'!$C$146:$FN$146</c15:sqref>
                  </c15:fullRef>
                </c:ext>
              </c:extLst>
              <c:f>'Veckoprofil eleffekt'!$D$146:$FN$146</c:f>
              <c:numCache>
                <c:formatCode>General</c:formatCode>
                <c:ptCount val="1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942-9F8A-B4939BE7E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eleffekt'!$B$147:$FN$147</c15:sqref>
                  </c15:fullRef>
                </c:ext>
              </c:extLst>
              <c:f>'Veckoprofil eleffekt'!$C$147:$FN$147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C-4942-9F8A-B4939BE7E0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eleffekt'!$B$148:$FN$148</c15:sqref>
                  </c15:fullRef>
                </c:ext>
              </c:extLst>
              <c:f>'Veckoprofil eleffekt'!$C$148:$FN$148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C-4942-9F8A-B4939BE7E0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eleffekt'!$B$149:$FN$149</c15:sqref>
                  </c15:fullRef>
                </c:ext>
              </c:extLst>
              <c:f>'Veckoprofil eleffekt'!$C$149:$FN$149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C-4942-9F8A-B4939BE7E0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eleffekt'!$B$150:$FN$150</c15:sqref>
                  </c15:fullRef>
                </c:ext>
              </c:extLst>
              <c:f>'Veckoprofil eleffekt'!$C$150:$FN$150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C-4942-9F8A-B4939BE7E0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eleffekt'!$B$151:$FN$151</c15:sqref>
                  </c15:fullRef>
                </c:ext>
              </c:extLst>
              <c:f>'Veckoprofil eleffekt'!$C$151:$FN$151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C-4942-9F8A-B4939BE7E0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eleffekt'!$B$152:$FN$152</c15:sqref>
                  </c15:fullRef>
                </c:ext>
              </c:extLst>
              <c:f>'Veckoprofil eleffekt'!$C$152:$FN$152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C-4942-9F8A-B4939BE7E0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eleffekt'!$B$153:$FN$153</c15:sqref>
                  </c15:fullRef>
                </c:ext>
              </c:extLst>
              <c:f>'Veckoprofil eleffekt'!$C$153:$FN$153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C-4942-9F8A-B4939BE7E0D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eleffekt'!$B$154:$FN$154</c15:sqref>
                  </c15:fullRef>
                </c:ext>
              </c:extLst>
              <c:f>'Veckoprofil eleffekt'!$C$154:$FN$154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C-4942-9F8A-B4939BE7E0D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eleffekt'!$B$155:$FN$155</c15:sqref>
                  </c15:fullRef>
                </c:ext>
              </c:extLst>
              <c:f>'Veckoprofil eleffekt'!$C$155:$FN$155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C-4942-9F8A-B4939BE7E0D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eleffekt'!$B$156:$FN$156</c15:sqref>
                  </c15:fullRef>
                </c:ext>
              </c:extLst>
              <c:f>'Veckoprofil eleffekt'!$C$156:$FN$156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C-4942-9F8A-B4939BE7E0D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eleffekt'!$B$157:$FN$157</c15:sqref>
                  </c15:fullRef>
                </c:ext>
              </c:extLst>
              <c:f>'Veckoprofil eleffekt'!$C$157:$FN$157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C-4942-9F8A-B4939BE7E0D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eleffekt'!$B$158:$FN$158</c15:sqref>
                  </c15:fullRef>
                </c:ext>
              </c:extLst>
              <c:f>'Veckoprofil eleffekt'!$C$158:$FN$158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C-4942-9F8A-B4939BE7E0D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eleffekt'!$B$159:$FN$159</c15:sqref>
                  </c15:fullRef>
                </c:ext>
              </c:extLst>
              <c:f>'Veckoprofil eleffekt'!$C$159:$FN$159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C-4942-9F8A-B4939BE7E0D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eleffekt'!$B$160:$FN$160</c15:sqref>
                  </c15:fullRef>
                </c:ext>
              </c:extLst>
              <c:f>'Veckoprofil eleffekt'!$C$160:$FN$160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C-4942-9F8A-B4939BE7E0D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eleffekt'!$B$161:$FN$161</c15:sqref>
                  </c15:fullRef>
                </c:ext>
              </c:extLst>
              <c:f>'Veckoprofil eleffekt'!$C$161:$FN$161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C-4942-9F8A-B4939BE7E0D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eleffekt'!$B$162:$FN$162</c15:sqref>
                  </c15:fullRef>
                </c:ext>
              </c:extLst>
              <c:f>'Veckoprofil eleffekt'!$C$162:$FN$162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C-4942-9F8A-B4939BE7E0D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eleffekt'!$B$163:$FN$163</c15:sqref>
                  </c15:fullRef>
                </c:ext>
              </c:extLst>
              <c:f>'Veckoprofil eleffekt'!$C$163:$FN$163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DC-4942-9F8A-B4939BE7E0D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eleffekt'!$B$164:$FN$164</c15:sqref>
                  </c15:fullRef>
                </c:ext>
              </c:extLst>
              <c:f>'Veckoprofil eleffekt'!$C$164:$FN$164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DC-4942-9F8A-B4939BE7E0D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eleffekt'!$B$165:$FN$165</c15:sqref>
                  </c15:fullRef>
                </c:ext>
              </c:extLst>
              <c:f>'Veckoprofil eleffekt'!$C$165:$FN$165</c:f>
              <c:numCache>
                <c:formatCode>General</c:formatCode>
                <c:ptCount val="168"/>
                <c:pt idx="0">
                  <c:v>1.2070000000000001</c:v>
                </c:pt>
                <c:pt idx="1">
                  <c:v>1.1100000000000001</c:v>
                </c:pt>
                <c:pt idx="2">
                  <c:v>1.35</c:v>
                </c:pt>
                <c:pt idx="3">
                  <c:v>1.113</c:v>
                </c:pt>
                <c:pt idx="4">
                  <c:v>0.996</c:v>
                </c:pt>
                <c:pt idx="5">
                  <c:v>0.29299999999999998</c:v>
                </c:pt>
                <c:pt idx="6">
                  <c:v>0.38700000000000001</c:v>
                </c:pt>
                <c:pt idx="7">
                  <c:v>0.48699999999999999</c:v>
                </c:pt>
                <c:pt idx="8">
                  <c:v>0.26400000000000001</c:v>
                </c:pt>
                <c:pt idx="9">
                  <c:v>2.62</c:v>
                </c:pt>
                <c:pt idx="10">
                  <c:v>0.35299999999999998</c:v>
                </c:pt>
                <c:pt idx="11">
                  <c:v>0.48799999999999999</c:v>
                </c:pt>
                <c:pt idx="12">
                  <c:v>0.46600000000000003</c:v>
                </c:pt>
                <c:pt idx="13">
                  <c:v>0.35599999999999998</c:v>
                </c:pt>
                <c:pt idx="14">
                  <c:v>0.48699999999999999</c:v>
                </c:pt>
                <c:pt idx="15">
                  <c:v>0.65900000000000003</c:v>
                </c:pt>
                <c:pt idx="16">
                  <c:v>0.49</c:v>
                </c:pt>
                <c:pt idx="17">
                  <c:v>0.88600000000000001</c:v>
                </c:pt>
                <c:pt idx="18">
                  <c:v>1.893</c:v>
                </c:pt>
                <c:pt idx="19">
                  <c:v>1.0780000000000001</c:v>
                </c:pt>
                <c:pt idx="20">
                  <c:v>1.2709999999999999</c:v>
                </c:pt>
                <c:pt idx="21">
                  <c:v>1.2470000000000001</c:v>
                </c:pt>
                <c:pt idx="22">
                  <c:v>1.3819999999999999</c:v>
                </c:pt>
                <c:pt idx="23">
                  <c:v>1.2330000000000001</c:v>
                </c:pt>
                <c:pt idx="24">
                  <c:v>1.4830000000000001</c:v>
                </c:pt>
                <c:pt idx="25">
                  <c:v>1.1990000000000001</c:v>
                </c:pt>
                <c:pt idx="26">
                  <c:v>1.3080000000000001</c:v>
                </c:pt>
                <c:pt idx="27">
                  <c:v>1.2250000000000001</c:v>
                </c:pt>
                <c:pt idx="28">
                  <c:v>1.212</c:v>
                </c:pt>
                <c:pt idx="29">
                  <c:v>0.35499999999999998</c:v>
                </c:pt>
                <c:pt idx="30">
                  <c:v>0.48499999999999999</c:v>
                </c:pt>
                <c:pt idx="31">
                  <c:v>2.2669999999999999</c:v>
                </c:pt>
                <c:pt idx="32">
                  <c:v>0.748</c:v>
                </c:pt>
                <c:pt idx="33">
                  <c:v>0.79200000000000004</c:v>
                </c:pt>
                <c:pt idx="34">
                  <c:v>3.39</c:v>
                </c:pt>
                <c:pt idx="35">
                  <c:v>3.2240000000000002</c:v>
                </c:pt>
                <c:pt idx="36">
                  <c:v>3.5830000000000002</c:v>
                </c:pt>
                <c:pt idx="37">
                  <c:v>3.3140000000000001</c:v>
                </c:pt>
                <c:pt idx="38">
                  <c:v>0.55700000000000005</c:v>
                </c:pt>
                <c:pt idx="39">
                  <c:v>0.66500000000000004</c:v>
                </c:pt>
                <c:pt idx="40">
                  <c:v>0.55000000000000004</c:v>
                </c:pt>
                <c:pt idx="41">
                  <c:v>0.69299999999999995</c:v>
                </c:pt>
                <c:pt idx="42">
                  <c:v>0.68100000000000005</c:v>
                </c:pt>
                <c:pt idx="43">
                  <c:v>0.64200000000000002</c:v>
                </c:pt>
                <c:pt idx="44">
                  <c:v>1.097</c:v>
                </c:pt>
                <c:pt idx="45">
                  <c:v>0.97199999999999998</c:v>
                </c:pt>
                <c:pt idx="46">
                  <c:v>1.494</c:v>
                </c:pt>
                <c:pt idx="47">
                  <c:v>1.734</c:v>
                </c:pt>
                <c:pt idx="48">
                  <c:v>1.482</c:v>
                </c:pt>
                <c:pt idx="49">
                  <c:v>1.274</c:v>
                </c:pt>
                <c:pt idx="50">
                  <c:v>1.163</c:v>
                </c:pt>
                <c:pt idx="51">
                  <c:v>1.2969999999999999</c:v>
                </c:pt>
                <c:pt idx="52">
                  <c:v>1.044</c:v>
                </c:pt>
                <c:pt idx="53">
                  <c:v>1.002</c:v>
                </c:pt>
                <c:pt idx="54">
                  <c:v>2.8959999999999999</c:v>
                </c:pt>
                <c:pt idx="55">
                  <c:v>3.9780000000000002</c:v>
                </c:pt>
                <c:pt idx="56">
                  <c:v>2.0369999999999999</c:v>
                </c:pt>
                <c:pt idx="57">
                  <c:v>3.9689999999999999</c:v>
                </c:pt>
                <c:pt idx="58">
                  <c:v>3.7290000000000001</c:v>
                </c:pt>
                <c:pt idx="59">
                  <c:v>2.6059999999999999</c:v>
                </c:pt>
                <c:pt idx="60">
                  <c:v>0.54400000000000004</c:v>
                </c:pt>
                <c:pt idx="61">
                  <c:v>0.62</c:v>
                </c:pt>
                <c:pt idx="62">
                  <c:v>0.91</c:v>
                </c:pt>
                <c:pt idx="63">
                  <c:v>0.73199999999999998</c:v>
                </c:pt>
                <c:pt idx="64">
                  <c:v>0.81200000000000006</c:v>
                </c:pt>
                <c:pt idx="65">
                  <c:v>0.66900000000000004</c:v>
                </c:pt>
                <c:pt idx="66">
                  <c:v>0.36499999999999999</c:v>
                </c:pt>
                <c:pt idx="67">
                  <c:v>0.753</c:v>
                </c:pt>
                <c:pt idx="68">
                  <c:v>0.49099999999999999</c:v>
                </c:pt>
                <c:pt idx="69">
                  <c:v>2.33</c:v>
                </c:pt>
                <c:pt idx="70">
                  <c:v>2.4420000000000002</c:v>
                </c:pt>
                <c:pt idx="71">
                  <c:v>2.238</c:v>
                </c:pt>
                <c:pt idx="72">
                  <c:v>2.359</c:v>
                </c:pt>
                <c:pt idx="73">
                  <c:v>2.2149999999999999</c:v>
                </c:pt>
                <c:pt idx="74">
                  <c:v>2.1829999999999998</c:v>
                </c:pt>
                <c:pt idx="75">
                  <c:v>2.1469999999999998</c:v>
                </c:pt>
                <c:pt idx="76">
                  <c:v>1.7090000000000001</c:v>
                </c:pt>
                <c:pt idx="77">
                  <c:v>0.749</c:v>
                </c:pt>
                <c:pt idx="78">
                  <c:v>1.33</c:v>
                </c:pt>
                <c:pt idx="79">
                  <c:v>1.4530000000000001</c:v>
                </c:pt>
                <c:pt idx="80">
                  <c:v>0.60599999999999998</c:v>
                </c:pt>
                <c:pt idx="81">
                  <c:v>0.35199999999999998</c:v>
                </c:pt>
                <c:pt idx="82">
                  <c:v>0.58199999999999996</c:v>
                </c:pt>
                <c:pt idx="83">
                  <c:v>1.0289999999999999</c:v>
                </c:pt>
                <c:pt idx="84">
                  <c:v>1.32</c:v>
                </c:pt>
                <c:pt idx="85">
                  <c:v>1.167</c:v>
                </c:pt>
                <c:pt idx="86">
                  <c:v>2.5499999999999998</c:v>
                </c:pt>
                <c:pt idx="87">
                  <c:v>2.5550000000000002</c:v>
                </c:pt>
                <c:pt idx="88">
                  <c:v>1.369</c:v>
                </c:pt>
                <c:pt idx="89">
                  <c:v>0.53300000000000003</c:v>
                </c:pt>
                <c:pt idx="90">
                  <c:v>0.44400000000000001</c:v>
                </c:pt>
                <c:pt idx="91">
                  <c:v>0.83599999999999997</c:v>
                </c:pt>
                <c:pt idx="92">
                  <c:v>0.51100000000000001</c:v>
                </c:pt>
                <c:pt idx="93">
                  <c:v>0.89100000000000001</c:v>
                </c:pt>
                <c:pt idx="94">
                  <c:v>1.536</c:v>
                </c:pt>
                <c:pt idx="95">
                  <c:v>1.4</c:v>
                </c:pt>
                <c:pt idx="96">
                  <c:v>1.4339999999999999</c:v>
                </c:pt>
                <c:pt idx="97">
                  <c:v>1.2749999999999999</c:v>
                </c:pt>
                <c:pt idx="98">
                  <c:v>1.456</c:v>
                </c:pt>
                <c:pt idx="99">
                  <c:v>1.5660000000000001</c:v>
                </c:pt>
                <c:pt idx="100">
                  <c:v>1.069</c:v>
                </c:pt>
                <c:pt idx="101">
                  <c:v>0.47399999999999998</c:v>
                </c:pt>
                <c:pt idx="102">
                  <c:v>1.131</c:v>
                </c:pt>
                <c:pt idx="103">
                  <c:v>1.377</c:v>
                </c:pt>
                <c:pt idx="104">
                  <c:v>2.9449999999999998</c:v>
                </c:pt>
                <c:pt idx="105">
                  <c:v>0.50700000000000001</c:v>
                </c:pt>
                <c:pt idx="106">
                  <c:v>0.35599999999999998</c:v>
                </c:pt>
                <c:pt idx="107">
                  <c:v>0.442</c:v>
                </c:pt>
                <c:pt idx="108">
                  <c:v>1.0820000000000001</c:v>
                </c:pt>
                <c:pt idx="109">
                  <c:v>1.889</c:v>
                </c:pt>
                <c:pt idx="110">
                  <c:v>1.123</c:v>
                </c:pt>
                <c:pt idx="111">
                  <c:v>1.0249999999999999</c:v>
                </c:pt>
                <c:pt idx="112">
                  <c:v>0.67300000000000004</c:v>
                </c:pt>
                <c:pt idx="113">
                  <c:v>0.70499999999999996</c:v>
                </c:pt>
                <c:pt idx="114">
                  <c:v>0.377</c:v>
                </c:pt>
                <c:pt idx="115">
                  <c:v>1.244</c:v>
                </c:pt>
                <c:pt idx="116">
                  <c:v>0.73</c:v>
                </c:pt>
                <c:pt idx="117">
                  <c:v>0.91100000000000003</c:v>
                </c:pt>
                <c:pt idx="118">
                  <c:v>1.2629999999999999</c:v>
                </c:pt>
                <c:pt idx="119">
                  <c:v>1.242</c:v>
                </c:pt>
                <c:pt idx="120">
                  <c:v>1.153</c:v>
                </c:pt>
                <c:pt idx="121">
                  <c:v>1.4139999999999999</c:v>
                </c:pt>
                <c:pt idx="122">
                  <c:v>1.149</c:v>
                </c:pt>
                <c:pt idx="123">
                  <c:v>1.266</c:v>
                </c:pt>
                <c:pt idx="124">
                  <c:v>1.0429999999999999</c:v>
                </c:pt>
                <c:pt idx="125">
                  <c:v>0.46899999999999997</c:v>
                </c:pt>
                <c:pt idx="126">
                  <c:v>0.46300000000000002</c:v>
                </c:pt>
                <c:pt idx="127">
                  <c:v>1.268</c:v>
                </c:pt>
                <c:pt idx="128">
                  <c:v>0.35699999999999998</c:v>
                </c:pt>
                <c:pt idx="129">
                  <c:v>0.32900000000000001</c:v>
                </c:pt>
                <c:pt idx="130">
                  <c:v>0.24099999999999999</c:v>
                </c:pt>
                <c:pt idx="131">
                  <c:v>0.35799999999999998</c:v>
                </c:pt>
                <c:pt idx="132">
                  <c:v>1.532</c:v>
                </c:pt>
                <c:pt idx="133">
                  <c:v>1.4450000000000001</c:v>
                </c:pt>
                <c:pt idx="134">
                  <c:v>0.48899999999999999</c:v>
                </c:pt>
                <c:pt idx="135">
                  <c:v>0.52</c:v>
                </c:pt>
                <c:pt idx="136">
                  <c:v>0.312</c:v>
                </c:pt>
                <c:pt idx="137">
                  <c:v>0.248</c:v>
                </c:pt>
                <c:pt idx="138">
                  <c:v>1.0289999999999999</c:v>
                </c:pt>
                <c:pt idx="139">
                  <c:v>0.94699999999999995</c:v>
                </c:pt>
                <c:pt idx="140">
                  <c:v>1.262</c:v>
                </c:pt>
                <c:pt idx="141">
                  <c:v>0.90100000000000002</c:v>
                </c:pt>
                <c:pt idx="142">
                  <c:v>1.38</c:v>
                </c:pt>
                <c:pt idx="143">
                  <c:v>1.51</c:v>
                </c:pt>
                <c:pt idx="144">
                  <c:v>1.411</c:v>
                </c:pt>
                <c:pt idx="145">
                  <c:v>1.3660000000000001</c:v>
                </c:pt>
                <c:pt idx="146">
                  <c:v>1.4490000000000001</c:v>
                </c:pt>
                <c:pt idx="147">
                  <c:v>1.4379999999999999</c:v>
                </c:pt>
                <c:pt idx="148">
                  <c:v>1.0680000000000001</c:v>
                </c:pt>
                <c:pt idx="149">
                  <c:v>0.74399999999999999</c:v>
                </c:pt>
                <c:pt idx="150">
                  <c:v>0.58499999999999996</c:v>
                </c:pt>
                <c:pt idx="151">
                  <c:v>1.258</c:v>
                </c:pt>
                <c:pt idx="152">
                  <c:v>0.86799999999999999</c:v>
                </c:pt>
                <c:pt idx="153">
                  <c:v>0.55400000000000005</c:v>
                </c:pt>
                <c:pt idx="154">
                  <c:v>1.1020000000000001</c:v>
                </c:pt>
                <c:pt idx="155">
                  <c:v>1.1240000000000001</c:v>
                </c:pt>
                <c:pt idx="156">
                  <c:v>1.0149999999999999</c:v>
                </c:pt>
                <c:pt idx="157">
                  <c:v>0.58899999999999997</c:v>
                </c:pt>
                <c:pt idx="158">
                  <c:v>0.23100000000000001</c:v>
                </c:pt>
                <c:pt idx="159">
                  <c:v>0.46400000000000002</c:v>
                </c:pt>
                <c:pt idx="160">
                  <c:v>0.34200000000000003</c:v>
                </c:pt>
                <c:pt idx="161">
                  <c:v>0.20499999999999999</c:v>
                </c:pt>
                <c:pt idx="162">
                  <c:v>0.42099999999999999</c:v>
                </c:pt>
                <c:pt idx="163">
                  <c:v>0.31</c:v>
                </c:pt>
                <c:pt idx="164">
                  <c:v>1.5920000000000001</c:v>
                </c:pt>
                <c:pt idx="165">
                  <c:v>1.746</c:v>
                </c:pt>
                <c:pt idx="166">
                  <c:v>2.3359999999999999</c:v>
                </c:pt>
                <c:pt idx="167">
                  <c:v>1.2450000000000001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DC-4942-9F8A-B4939BE7E0D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eleffekt'!$B$166:$FN$166</c15:sqref>
                  </c15:fullRef>
                </c:ext>
              </c:extLst>
              <c:f>'Veckoprofil eleffekt'!$C$166:$FN$166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DC-4942-9F8A-B4939BE7E0D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eleffekt'!$B$167:$FN$167</c15:sqref>
                  </c15:fullRef>
                </c:ext>
              </c:extLst>
              <c:f>'Veckoprofil eleffekt'!$C$167:$FN$167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DC-4942-9F8A-B4939BE7E0D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eleffekt'!$B$168:$FN$168</c15:sqref>
                  </c15:fullRef>
                </c:ext>
              </c:extLst>
              <c:f>'Veckoprofil eleffekt'!$C$168:$FN$168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DC-4942-9F8A-B4939BE7E0D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eleffekt'!$B$169:$FN$169</c15:sqref>
                  </c15:fullRef>
                </c:ext>
              </c:extLst>
              <c:f>'Veckoprofil eleffekt'!$C$169:$FN$169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DC-4942-9F8A-B4939BE7E0D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eleffekt'!$B$170:$FN$170</c15:sqref>
                  </c15:fullRef>
                </c:ext>
              </c:extLst>
              <c:f>'Veckoprofil eleffekt'!$C$170:$FN$170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DC-4942-9F8A-B4939BE7E0D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eleffekt'!$B$171:$FN$171</c15:sqref>
                  </c15:fullRef>
                </c:ext>
              </c:extLst>
              <c:f>'Veckoprofil eleffekt'!$C$171:$FN$171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DC-4942-9F8A-B4939BE7E0D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eleffekt'!$B$172:$FN$172</c15:sqref>
                  </c15:fullRef>
                </c:ext>
              </c:extLst>
              <c:f>'Veckoprofil eleffekt'!$C$172:$FN$172</c:f>
              <c:numCache>
                <c:formatCode>General</c:formatCode>
                <c:ptCount val="168"/>
                <c:pt idx="0">
                  <c:v>1.681</c:v>
                </c:pt>
                <c:pt idx="1">
                  <c:v>1.7609999999999999</c:v>
                </c:pt>
                <c:pt idx="2">
                  <c:v>1.71</c:v>
                </c:pt>
                <c:pt idx="3">
                  <c:v>1.8049999999999999</c:v>
                </c:pt>
                <c:pt idx="4">
                  <c:v>1.161</c:v>
                </c:pt>
                <c:pt idx="5">
                  <c:v>0.86599999999999999</c:v>
                </c:pt>
                <c:pt idx="6">
                  <c:v>0.91900000000000004</c:v>
                </c:pt>
                <c:pt idx="7">
                  <c:v>1.347</c:v>
                </c:pt>
                <c:pt idx="8">
                  <c:v>1.0509999999999999</c:v>
                </c:pt>
                <c:pt idx="9">
                  <c:v>1.403</c:v>
                </c:pt>
                <c:pt idx="10">
                  <c:v>1.181</c:v>
                </c:pt>
                <c:pt idx="11">
                  <c:v>0.81499999999999995</c:v>
                </c:pt>
                <c:pt idx="12">
                  <c:v>0.876</c:v>
                </c:pt>
                <c:pt idx="13">
                  <c:v>1.0329999999999999</c:v>
                </c:pt>
                <c:pt idx="14">
                  <c:v>0.54200000000000004</c:v>
                </c:pt>
                <c:pt idx="15">
                  <c:v>0.48399999999999999</c:v>
                </c:pt>
                <c:pt idx="16">
                  <c:v>0.60199999999999998</c:v>
                </c:pt>
                <c:pt idx="17">
                  <c:v>0.46200000000000002</c:v>
                </c:pt>
                <c:pt idx="18">
                  <c:v>0.52400000000000002</c:v>
                </c:pt>
                <c:pt idx="19">
                  <c:v>0.40400000000000003</c:v>
                </c:pt>
                <c:pt idx="20">
                  <c:v>0.48599999999999999</c:v>
                </c:pt>
                <c:pt idx="21">
                  <c:v>0.68</c:v>
                </c:pt>
                <c:pt idx="22">
                  <c:v>1.228</c:v>
                </c:pt>
                <c:pt idx="23">
                  <c:v>1.712</c:v>
                </c:pt>
                <c:pt idx="24">
                  <c:v>1.7410000000000001</c:v>
                </c:pt>
                <c:pt idx="25">
                  <c:v>1.714</c:v>
                </c:pt>
                <c:pt idx="26">
                  <c:v>1.6</c:v>
                </c:pt>
                <c:pt idx="27">
                  <c:v>1.698</c:v>
                </c:pt>
                <c:pt idx="28">
                  <c:v>1.147</c:v>
                </c:pt>
                <c:pt idx="29">
                  <c:v>0.84899999999999998</c:v>
                </c:pt>
                <c:pt idx="30">
                  <c:v>0.77300000000000002</c:v>
                </c:pt>
                <c:pt idx="31">
                  <c:v>1.4</c:v>
                </c:pt>
                <c:pt idx="32">
                  <c:v>1.681</c:v>
                </c:pt>
                <c:pt idx="33">
                  <c:v>1.127</c:v>
                </c:pt>
                <c:pt idx="34">
                  <c:v>0.44900000000000001</c:v>
                </c:pt>
                <c:pt idx="35">
                  <c:v>0.70199999999999996</c:v>
                </c:pt>
                <c:pt idx="36">
                  <c:v>1.139</c:v>
                </c:pt>
                <c:pt idx="37">
                  <c:v>0.83799999999999997</c:v>
                </c:pt>
                <c:pt idx="38">
                  <c:v>0.751</c:v>
                </c:pt>
                <c:pt idx="39">
                  <c:v>0.748</c:v>
                </c:pt>
                <c:pt idx="40">
                  <c:v>1.319</c:v>
                </c:pt>
                <c:pt idx="41">
                  <c:v>0.751</c:v>
                </c:pt>
                <c:pt idx="42">
                  <c:v>0.76</c:v>
                </c:pt>
                <c:pt idx="43">
                  <c:v>1.0089999999999999</c:v>
                </c:pt>
                <c:pt idx="44">
                  <c:v>0.83699999999999997</c:v>
                </c:pt>
                <c:pt idx="45">
                  <c:v>0.76600000000000001</c:v>
                </c:pt>
                <c:pt idx="46">
                  <c:v>1.2869999999999999</c:v>
                </c:pt>
                <c:pt idx="47">
                  <c:v>1.7170000000000001</c:v>
                </c:pt>
                <c:pt idx="48">
                  <c:v>1.5309999999999999</c:v>
                </c:pt>
                <c:pt idx="49">
                  <c:v>1.6259999999999999</c:v>
                </c:pt>
                <c:pt idx="50">
                  <c:v>1.526</c:v>
                </c:pt>
                <c:pt idx="51">
                  <c:v>1.647</c:v>
                </c:pt>
                <c:pt idx="52">
                  <c:v>1.0169999999999999</c:v>
                </c:pt>
                <c:pt idx="53">
                  <c:v>0.66600000000000004</c:v>
                </c:pt>
                <c:pt idx="54">
                  <c:v>0.745</c:v>
                </c:pt>
                <c:pt idx="55">
                  <c:v>1.276</c:v>
                </c:pt>
                <c:pt idx="56">
                  <c:v>0.53300000000000003</c:v>
                </c:pt>
                <c:pt idx="57">
                  <c:v>0.33100000000000002</c:v>
                </c:pt>
                <c:pt idx="58">
                  <c:v>0.26200000000000001</c:v>
                </c:pt>
                <c:pt idx="59">
                  <c:v>0.38600000000000001</c:v>
                </c:pt>
                <c:pt idx="60">
                  <c:v>0.48099999999999998</c:v>
                </c:pt>
                <c:pt idx="61">
                  <c:v>0.67600000000000005</c:v>
                </c:pt>
                <c:pt idx="62">
                  <c:v>0.39500000000000002</c:v>
                </c:pt>
                <c:pt idx="63">
                  <c:v>0.91500000000000004</c:v>
                </c:pt>
                <c:pt idx="64">
                  <c:v>2.0680000000000001</c:v>
                </c:pt>
                <c:pt idx="65">
                  <c:v>1.399</c:v>
                </c:pt>
                <c:pt idx="66">
                  <c:v>1.0760000000000001</c:v>
                </c:pt>
                <c:pt idx="67">
                  <c:v>1.101</c:v>
                </c:pt>
                <c:pt idx="68">
                  <c:v>1.0620000000000001</c:v>
                </c:pt>
                <c:pt idx="69">
                  <c:v>1.55</c:v>
                </c:pt>
                <c:pt idx="70">
                  <c:v>1.661</c:v>
                </c:pt>
                <c:pt idx="71">
                  <c:v>1.7549999999999999</c:v>
                </c:pt>
                <c:pt idx="72">
                  <c:v>1.8560000000000001</c:v>
                </c:pt>
                <c:pt idx="73">
                  <c:v>2.0190000000000001</c:v>
                </c:pt>
                <c:pt idx="74">
                  <c:v>1.7110000000000001</c:v>
                </c:pt>
                <c:pt idx="75">
                  <c:v>1.81</c:v>
                </c:pt>
                <c:pt idx="76">
                  <c:v>1.5669999999999999</c:v>
                </c:pt>
                <c:pt idx="77">
                  <c:v>0.97499999999999998</c:v>
                </c:pt>
                <c:pt idx="78">
                  <c:v>0.87</c:v>
                </c:pt>
                <c:pt idx="79">
                  <c:v>1.609</c:v>
                </c:pt>
                <c:pt idx="80">
                  <c:v>1.26</c:v>
                </c:pt>
                <c:pt idx="81">
                  <c:v>0.98499999999999999</c:v>
                </c:pt>
                <c:pt idx="82">
                  <c:v>1.1399999999999999</c:v>
                </c:pt>
                <c:pt idx="83">
                  <c:v>3.0670000000000002</c:v>
                </c:pt>
                <c:pt idx="84">
                  <c:v>2.8809999999999998</c:v>
                </c:pt>
                <c:pt idx="85">
                  <c:v>1.127</c:v>
                </c:pt>
                <c:pt idx="86">
                  <c:v>1.0169999999999999</c:v>
                </c:pt>
                <c:pt idx="87">
                  <c:v>0.96199999999999997</c:v>
                </c:pt>
                <c:pt idx="88">
                  <c:v>1.6419999999999999</c:v>
                </c:pt>
                <c:pt idx="89">
                  <c:v>1.2649999999999999</c:v>
                </c:pt>
                <c:pt idx="90">
                  <c:v>0.874</c:v>
                </c:pt>
                <c:pt idx="91">
                  <c:v>1.1579999999999999</c:v>
                </c:pt>
                <c:pt idx="92">
                  <c:v>1.163</c:v>
                </c:pt>
                <c:pt idx="93">
                  <c:v>1.4730000000000001</c:v>
                </c:pt>
                <c:pt idx="94">
                  <c:v>1.9810000000000001</c:v>
                </c:pt>
                <c:pt idx="95">
                  <c:v>2.645</c:v>
                </c:pt>
                <c:pt idx="96">
                  <c:v>2.6779999999999999</c:v>
                </c:pt>
                <c:pt idx="97">
                  <c:v>2.5150000000000001</c:v>
                </c:pt>
                <c:pt idx="98">
                  <c:v>2.5310000000000001</c:v>
                </c:pt>
                <c:pt idx="99">
                  <c:v>2.613</c:v>
                </c:pt>
                <c:pt idx="100">
                  <c:v>2.105</c:v>
                </c:pt>
                <c:pt idx="101">
                  <c:v>1.643</c:v>
                </c:pt>
                <c:pt idx="102">
                  <c:v>1.9910000000000001</c:v>
                </c:pt>
                <c:pt idx="103">
                  <c:v>1.6519999999999999</c:v>
                </c:pt>
                <c:pt idx="104">
                  <c:v>1.538</c:v>
                </c:pt>
                <c:pt idx="105">
                  <c:v>1.2250000000000001</c:v>
                </c:pt>
                <c:pt idx="106">
                  <c:v>0.46500000000000002</c:v>
                </c:pt>
                <c:pt idx="107">
                  <c:v>0.64400000000000002</c:v>
                </c:pt>
                <c:pt idx="108">
                  <c:v>0.38600000000000001</c:v>
                </c:pt>
                <c:pt idx="109">
                  <c:v>0.46700000000000003</c:v>
                </c:pt>
                <c:pt idx="110">
                  <c:v>0.67</c:v>
                </c:pt>
                <c:pt idx="111">
                  <c:v>0.86299999999999999</c:v>
                </c:pt>
                <c:pt idx="112">
                  <c:v>0.58199999999999996</c:v>
                </c:pt>
                <c:pt idx="113">
                  <c:v>1.323</c:v>
                </c:pt>
                <c:pt idx="114">
                  <c:v>1.581</c:v>
                </c:pt>
                <c:pt idx="115">
                  <c:v>1.4730000000000001</c:v>
                </c:pt>
                <c:pt idx="116">
                  <c:v>1.524</c:v>
                </c:pt>
                <c:pt idx="117">
                  <c:v>0.96899999999999997</c:v>
                </c:pt>
                <c:pt idx="118">
                  <c:v>1.6910000000000001</c:v>
                </c:pt>
                <c:pt idx="119">
                  <c:v>1.726</c:v>
                </c:pt>
                <c:pt idx="120">
                  <c:v>1.615</c:v>
                </c:pt>
                <c:pt idx="121">
                  <c:v>1.7210000000000001</c:v>
                </c:pt>
                <c:pt idx="122">
                  <c:v>2.0169999999999999</c:v>
                </c:pt>
                <c:pt idx="123">
                  <c:v>2.09</c:v>
                </c:pt>
                <c:pt idx="124">
                  <c:v>1.49</c:v>
                </c:pt>
                <c:pt idx="125">
                  <c:v>1.1879999999999999</c:v>
                </c:pt>
                <c:pt idx="126">
                  <c:v>0.71099999999999997</c:v>
                </c:pt>
                <c:pt idx="127">
                  <c:v>1.7669999999999999</c:v>
                </c:pt>
                <c:pt idx="128">
                  <c:v>1.111</c:v>
                </c:pt>
                <c:pt idx="129">
                  <c:v>1.153</c:v>
                </c:pt>
                <c:pt idx="130">
                  <c:v>0.86599999999999999</c:v>
                </c:pt>
                <c:pt idx="131">
                  <c:v>0.746</c:v>
                </c:pt>
                <c:pt idx="132">
                  <c:v>0.36099999999999999</c:v>
                </c:pt>
                <c:pt idx="133">
                  <c:v>0.77300000000000002</c:v>
                </c:pt>
                <c:pt idx="134">
                  <c:v>0.505</c:v>
                </c:pt>
                <c:pt idx="135">
                  <c:v>0.53900000000000003</c:v>
                </c:pt>
                <c:pt idx="136">
                  <c:v>0.36</c:v>
                </c:pt>
                <c:pt idx="137">
                  <c:v>0.56100000000000005</c:v>
                </c:pt>
                <c:pt idx="138">
                  <c:v>0.68300000000000005</c:v>
                </c:pt>
                <c:pt idx="139">
                  <c:v>0.48499999999999999</c:v>
                </c:pt>
                <c:pt idx="140">
                  <c:v>0.55800000000000005</c:v>
                </c:pt>
                <c:pt idx="141">
                  <c:v>0.74099999999999999</c:v>
                </c:pt>
                <c:pt idx="142">
                  <c:v>1.3720000000000001</c:v>
                </c:pt>
                <c:pt idx="143">
                  <c:v>1.448</c:v>
                </c:pt>
                <c:pt idx="144">
                  <c:v>1.5149999999999999</c:v>
                </c:pt>
                <c:pt idx="145">
                  <c:v>1.4930000000000001</c:v>
                </c:pt>
                <c:pt idx="146">
                  <c:v>1.3660000000000001</c:v>
                </c:pt>
                <c:pt idx="147">
                  <c:v>1.3380000000000001</c:v>
                </c:pt>
                <c:pt idx="148">
                  <c:v>1.052</c:v>
                </c:pt>
                <c:pt idx="149">
                  <c:v>0.42</c:v>
                </c:pt>
                <c:pt idx="150">
                  <c:v>0.96699999999999997</c:v>
                </c:pt>
                <c:pt idx="151">
                  <c:v>0.373</c:v>
                </c:pt>
                <c:pt idx="152">
                  <c:v>0.67200000000000004</c:v>
                </c:pt>
                <c:pt idx="153">
                  <c:v>0.63500000000000001</c:v>
                </c:pt>
                <c:pt idx="154">
                  <c:v>0.80300000000000005</c:v>
                </c:pt>
                <c:pt idx="155">
                  <c:v>0.79100000000000004</c:v>
                </c:pt>
                <c:pt idx="156">
                  <c:v>0.77900000000000003</c:v>
                </c:pt>
                <c:pt idx="157">
                  <c:v>0.626</c:v>
                </c:pt>
                <c:pt idx="158">
                  <c:v>0.65300000000000002</c:v>
                </c:pt>
                <c:pt idx="159">
                  <c:v>0.79</c:v>
                </c:pt>
                <c:pt idx="160">
                  <c:v>0.41</c:v>
                </c:pt>
                <c:pt idx="161">
                  <c:v>0.55300000000000005</c:v>
                </c:pt>
                <c:pt idx="162">
                  <c:v>1.482</c:v>
                </c:pt>
                <c:pt idx="163">
                  <c:v>1.4990000000000001</c:v>
                </c:pt>
                <c:pt idx="164">
                  <c:v>0.77100000000000002</c:v>
                </c:pt>
                <c:pt idx="165">
                  <c:v>0.86299999999999999</c:v>
                </c:pt>
                <c:pt idx="166">
                  <c:v>2.6539999999999999</c:v>
                </c:pt>
                <c:pt idx="167">
                  <c:v>2.5680000000000001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DC-4942-9F8A-B4939BE7E0D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eleffekt'!$B$173:$FN$173</c15:sqref>
                  </c15:fullRef>
                </c:ext>
              </c:extLst>
              <c:f>'Veckoprofil eleffekt'!$C$173:$FN$173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DC-4942-9F8A-B4939BE7E0D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eleffekt'!$B$174:$FN$174</c15:sqref>
                  </c15:fullRef>
                </c:ext>
              </c:extLst>
              <c:f>'Veckoprofil eleffekt'!$C$174:$FN$174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DC-4942-9F8A-B4939BE7E0D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eleffekt'!$B$175:$FN$175</c15:sqref>
                  </c15:fullRef>
                </c:ext>
              </c:extLst>
              <c:f>'Veckoprofil eleffekt'!$C$175:$FN$175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DC-4942-9F8A-B4939BE7E0D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eleffekt'!$B$176:$FN$176</c15:sqref>
                  </c15:fullRef>
                </c:ext>
              </c:extLst>
              <c:f>'Veckoprofil eleffekt'!$C$176:$FN$176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DC-4942-9F8A-B4939BE7E0D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eleffekt'!$B$177:$FN$177</c15:sqref>
                  </c15:fullRef>
                </c:ext>
              </c:extLst>
              <c:f>'Veckoprofil eleffekt'!$C$177:$FN$177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DC-4942-9F8A-B4939BE7E0D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eleffekt'!$B$178:$FN$178</c15:sqref>
                  </c15:fullRef>
                </c:ext>
              </c:extLst>
              <c:f>'Veckoprofil eleffekt'!$C$178:$FN$178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DC-4942-9F8A-B4939BE7E0D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eleffekt'!$B$179:$FN$179</c15:sqref>
                  </c15:fullRef>
                </c:ext>
              </c:extLst>
              <c:f>'Veckoprofil eleffekt'!$C$179:$FN$179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DC-4942-9F8A-B4939BE7E0D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eleffekt'!$B$180:$FN$180</c15:sqref>
                  </c15:fullRef>
                </c:ext>
              </c:extLst>
              <c:f>'Veckoprofil eleffekt'!$C$180:$FN$180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DC-4942-9F8A-B4939BE7E0D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eleffekt'!$B$181:$FN$181</c15:sqref>
                  </c15:fullRef>
                </c:ext>
              </c:extLst>
              <c:f>'Veckoprofil eleffekt'!$C$181:$FN$181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DC-4942-9F8A-B4939BE7E0D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eleffekt'!$B$182:$FN$182</c15:sqref>
                  </c15:fullRef>
                </c:ext>
              </c:extLst>
              <c:f>'Veckoprofil eleffekt'!$C$182:$FN$182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DC-4942-9F8A-B4939BE7E0D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eleffekt'!$B$183:$FN$183</c15:sqref>
                  </c15:fullRef>
                </c:ext>
              </c:extLst>
              <c:f>'Veckoprofil eleffekt'!$C$183:$FN$183</c:f>
              <c:numCache>
                <c:formatCode>General</c:formatCode>
                <c:ptCount val="168"/>
                <c:pt idx="0">
                  <c:v>2.0049999999999999</c:v>
                </c:pt>
                <c:pt idx="1">
                  <c:v>1.8839999999999999</c:v>
                </c:pt>
                <c:pt idx="2">
                  <c:v>1.982</c:v>
                </c:pt>
                <c:pt idx="3">
                  <c:v>2.008</c:v>
                </c:pt>
                <c:pt idx="4">
                  <c:v>1.909</c:v>
                </c:pt>
                <c:pt idx="5">
                  <c:v>1.994</c:v>
                </c:pt>
                <c:pt idx="6">
                  <c:v>1.915</c:v>
                </c:pt>
                <c:pt idx="7">
                  <c:v>0.66800000000000004</c:v>
                </c:pt>
                <c:pt idx="8">
                  <c:v>2.6339999999999999</c:v>
                </c:pt>
                <c:pt idx="9">
                  <c:v>3.3620000000000001</c:v>
                </c:pt>
                <c:pt idx="10">
                  <c:v>0.86799999999999999</c:v>
                </c:pt>
                <c:pt idx="11">
                  <c:v>1.0189999999999999</c:v>
                </c:pt>
                <c:pt idx="12">
                  <c:v>0.69799999999999995</c:v>
                </c:pt>
                <c:pt idx="13">
                  <c:v>0.55300000000000005</c:v>
                </c:pt>
                <c:pt idx="14">
                  <c:v>1.355</c:v>
                </c:pt>
                <c:pt idx="15">
                  <c:v>1.175</c:v>
                </c:pt>
                <c:pt idx="16">
                  <c:v>1.726</c:v>
                </c:pt>
                <c:pt idx="17">
                  <c:v>1.288</c:v>
                </c:pt>
                <c:pt idx="18">
                  <c:v>0.54700000000000004</c:v>
                </c:pt>
                <c:pt idx="19">
                  <c:v>0.85699999999999998</c:v>
                </c:pt>
                <c:pt idx="20">
                  <c:v>1.3169999999999999</c:v>
                </c:pt>
                <c:pt idx="21">
                  <c:v>1.206</c:v>
                </c:pt>
                <c:pt idx="22">
                  <c:v>1.405</c:v>
                </c:pt>
                <c:pt idx="23">
                  <c:v>1.1910000000000001</c:v>
                </c:pt>
                <c:pt idx="24">
                  <c:v>1.161</c:v>
                </c:pt>
                <c:pt idx="25">
                  <c:v>1.2490000000000001</c:v>
                </c:pt>
                <c:pt idx="26">
                  <c:v>1.23</c:v>
                </c:pt>
                <c:pt idx="27">
                  <c:v>1.506</c:v>
                </c:pt>
                <c:pt idx="28">
                  <c:v>1.526</c:v>
                </c:pt>
                <c:pt idx="29">
                  <c:v>1.54</c:v>
                </c:pt>
                <c:pt idx="30">
                  <c:v>1.627</c:v>
                </c:pt>
                <c:pt idx="31">
                  <c:v>0.76300000000000001</c:v>
                </c:pt>
                <c:pt idx="32">
                  <c:v>3.4009999999999998</c:v>
                </c:pt>
                <c:pt idx="33">
                  <c:v>3.06</c:v>
                </c:pt>
                <c:pt idx="34">
                  <c:v>3.1059999999999999</c:v>
                </c:pt>
                <c:pt idx="35">
                  <c:v>2.734</c:v>
                </c:pt>
                <c:pt idx="36">
                  <c:v>2.7530000000000001</c:v>
                </c:pt>
                <c:pt idx="37">
                  <c:v>1.5669999999999999</c:v>
                </c:pt>
                <c:pt idx="38">
                  <c:v>5.37</c:v>
                </c:pt>
                <c:pt idx="39">
                  <c:v>3.3929999999999998</c:v>
                </c:pt>
                <c:pt idx="40">
                  <c:v>2.0089999999999999</c:v>
                </c:pt>
                <c:pt idx="41">
                  <c:v>0.66600000000000004</c:v>
                </c:pt>
                <c:pt idx="42">
                  <c:v>0.51400000000000001</c:v>
                </c:pt>
                <c:pt idx="43">
                  <c:v>1.139</c:v>
                </c:pt>
                <c:pt idx="44">
                  <c:v>1.272</c:v>
                </c:pt>
                <c:pt idx="45">
                  <c:v>1.3240000000000001</c:v>
                </c:pt>
                <c:pt idx="46">
                  <c:v>1.2729999999999999</c:v>
                </c:pt>
                <c:pt idx="47">
                  <c:v>1.3089999999999999</c:v>
                </c:pt>
                <c:pt idx="48">
                  <c:v>1.411</c:v>
                </c:pt>
                <c:pt idx="49">
                  <c:v>1.6140000000000001</c:v>
                </c:pt>
                <c:pt idx="50">
                  <c:v>1.77</c:v>
                </c:pt>
                <c:pt idx="51">
                  <c:v>1.5840000000000001</c:v>
                </c:pt>
                <c:pt idx="52">
                  <c:v>1.698</c:v>
                </c:pt>
                <c:pt idx="53">
                  <c:v>1.5840000000000001</c:v>
                </c:pt>
                <c:pt idx="54">
                  <c:v>1.407</c:v>
                </c:pt>
                <c:pt idx="55">
                  <c:v>1.157</c:v>
                </c:pt>
                <c:pt idx="56">
                  <c:v>3.37</c:v>
                </c:pt>
                <c:pt idx="57">
                  <c:v>3.5539999999999998</c:v>
                </c:pt>
                <c:pt idx="58">
                  <c:v>3.2370000000000001</c:v>
                </c:pt>
                <c:pt idx="59">
                  <c:v>3.1509999999999998</c:v>
                </c:pt>
                <c:pt idx="60">
                  <c:v>2.6909999999999998</c:v>
                </c:pt>
                <c:pt idx="61">
                  <c:v>0.85599999999999998</c:v>
                </c:pt>
                <c:pt idx="62">
                  <c:v>3.109</c:v>
                </c:pt>
                <c:pt idx="63">
                  <c:v>3.1579999999999999</c:v>
                </c:pt>
                <c:pt idx="64">
                  <c:v>1.875</c:v>
                </c:pt>
                <c:pt idx="65">
                  <c:v>0.38500000000000001</c:v>
                </c:pt>
                <c:pt idx="66">
                  <c:v>0.53800000000000003</c:v>
                </c:pt>
                <c:pt idx="67">
                  <c:v>1.0049999999999999</c:v>
                </c:pt>
                <c:pt idx="68">
                  <c:v>1.2130000000000001</c:v>
                </c:pt>
                <c:pt idx="69">
                  <c:v>1.323</c:v>
                </c:pt>
                <c:pt idx="70">
                  <c:v>1.3759999999999999</c:v>
                </c:pt>
                <c:pt idx="71">
                  <c:v>1.7290000000000001</c:v>
                </c:pt>
                <c:pt idx="72">
                  <c:v>1.5229999999999999</c:v>
                </c:pt>
                <c:pt idx="73">
                  <c:v>1.5580000000000001</c:v>
                </c:pt>
                <c:pt idx="74">
                  <c:v>1.665</c:v>
                </c:pt>
                <c:pt idx="75">
                  <c:v>1.645</c:v>
                </c:pt>
                <c:pt idx="76">
                  <c:v>1.5920000000000001</c:v>
                </c:pt>
                <c:pt idx="77">
                  <c:v>1.542</c:v>
                </c:pt>
                <c:pt idx="78">
                  <c:v>2</c:v>
                </c:pt>
                <c:pt idx="79">
                  <c:v>2.6019999999999999</c:v>
                </c:pt>
                <c:pt idx="80">
                  <c:v>4.0369999999999999</c:v>
                </c:pt>
                <c:pt idx="81">
                  <c:v>3.6909999999999998</c:v>
                </c:pt>
                <c:pt idx="82">
                  <c:v>1.8320000000000001</c:v>
                </c:pt>
                <c:pt idx="83">
                  <c:v>2.7</c:v>
                </c:pt>
                <c:pt idx="84">
                  <c:v>3.3940000000000001</c:v>
                </c:pt>
                <c:pt idx="85">
                  <c:v>1.397</c:v>
                </c:pt>
                <c:pt idx="86">
                  <c:v>0.96299999999999997</c:v>
                </c:pt>
                <c:pt idx="87">
                  <c:v>1.1679999999999999</c:v>
                </c:pt>
                <c:pt idx="88">
                  <c:v>3.0449999999999999</c:v>
                </c:pt>
                <c:pt idx="89">
                  <c:v>1.1759999999999999</c:v>
                </c:pt>
                <c:pt idx="90">
                  <c:v>0.71799999999999997</c:v>
                </c:pt>
                <c:pt idx="91">
                  <c:v>1.2989999999999999</c:v>
                </c:pt>
                <c:pt idx="92">
                  <c:v>1.4790000000000001</c:v>
                </c:pt>
                <c:pt idx="93">
                  <c:v>1.4870000000000001</c:v>
                </c:pt>
                <c:pt idx="94">
                  <c:v>1.4930000000000001</c:v>
                </c:pt>
                <c:pt idx="95">
                  <c:v>1.4590000000000001</c:v>
                </c:pt>
                <c:pt idx="96">
                  <c:v>1.331</c:v>
                </c:pt>
                <c:pt idx="97">
                  <c:v>1.367</c:v>
                </c:pt>
                <c:pt idx="98">
                  <c:v>1.607</c:v>
                </c:pt>
                <c:pt idx="99">
                  <c:v>1.2969999999999999</c:v>
                </c:pt>
                <c:pt idx="100">
                  <c:v>1.5720000000000001</c:v>
                </c:pt>
                <c:pt idx="101">
                  <c:v>1.2909999999999999</c:v>
                </c:pt>
                <c:pt idx="102">
                  <c:v>1.5529999999999999</c:v>
                </c:pt>
                <c:pt idx="103">
                  <c:v>0.45900000000000002</c:v>
                </c:pt>
                <c:pt idx="104">
                  <c:v>1.5329999999999999</c:v>
                </c:pt>
                <c:pt idx="105">
                  <c:v>3.3570000000000002</c:v>
                </c:pt>
                <c:pt idx="106">
                  <c:v>1.91</c:v>
                </c:pt>
                <c:pt idx="107">
                  <c:v>4.08</c:v>
                </c:pt>
                <c:pt idx="108">
                  <c:v>3.4740000000000002</c:v>
                </c:pt>
                <c:pt idx="109">
                  <c:v>1.3340000000000001</c:v>
                </c:pt>
                <c:pt idx="110">
                  <c:v>0.31</c:v>
                </c:pt>
                <c:pt idx="111">
                  <c:v>1.7669999999999999</c:v>
                </c:pt>
                <c:pt idx="112">
                  <c:v>0.37</c:v>
                </c:pt>
                <c:pt idx="113">
                  <c:v>0.26500000000000001</c:v>
                </c:pt>
                <c:pt idx="114">
                  <c:v>0.28499999999999998</c:v>
                </c:pt>
                <c:pt idx="115">
                  <c:v>0.81399999999999995</c:v>
                </c:pt>
                <c:pt idx="116">
                  <c:v>1.129</c:v>
                </c:pt>
                <c:pt idx="117">
                  <c:v>1.1830000000000001</c:v>
                </c:pt>
                <c:pt idx="118">
                  <c:v>1.2689999999999999</c:v>
                </c:pt>
                <c:pt idx="119">
                  <c:v>1.052</c:v>
                </c:pt>
                <c:pt idx="120">
                  <c:v>1.0549999999999999</c:v>
                </c:pt>
                <c:pt idx="121">
                  <c:v>1.371</c:v>
                </c:pt>
                <c:pt idx="122">
                  <c:v>1.405</c:v>
                </c:pt>
                <c:pt idx="123">
                  <c:v>1.4990000000000001</c:v>
                </c:pt>
                <c:pt idx="124">
                  <c:v>1.393</c:v>
                </c:pt>
                <c:pt idx="125">
                  <c:v>1.5289999999999999</c:v>
                </c:pt>
                <c:pt idx="126">
                  <c:v>1.2989999999999999</c:v>
                </c:pt>
                <c:pt idx="127">
                  <c:v>0.11</c:v>
                </c:pt>
                <c:pt idx="128">
                  <c:v>0.66500000000000004</c:v>
                </c:pt>
                <c:pt idx="129">
                  <c:v>0.86599999999999999</c:v>
                </c:pt>
                <c:pt idx="130">
                  <c:v>1.0529999999999999</c:v>
                </c:pt>
                <c:pt idx="131">
                  <c:v>0.29599999999999999</c:v>
                </c:pt>
                <c:pt idx="132">
                  <c:v>1.58</c:v>
                </c:pt>
                <c:pt idx="133">
                  <c:v>0.89600000000000002</c:v>
                </c:pt>
                <c:pt idx="134">
                  <c:v>0.61099999999999999</c:v>
                </c:pt>
                <c:pt idx="135">
                  <c:v>0.13900000000000001</c:v>
                </c:pt>
                <c:pt idx="136">
                  <c:v>0.379</c:v>
                </c:pt>
                <c:pt idx="137">
                  <c:v>0.28399999999999997</c:v>
                </c:pt>
                <c:pt idx="138">
                  <c:v>0.58199999999999996</c:v>
                </c:pt>
                <c:pt idx="139">
                  <c:v>1.0049999999999999</c:v>
                </c:pt>
                <c:pt idx="140">
                  <c:v>1.0940000000000001</c:v>
                </c:pt>
                <c:pt idx="141">
                  <c:v>1.1779999999999999</c:v>
                </c:pt>
                <c:pt idx="142">
                  <c:v>1.1870000000000001</c:v>
                </c:pt>
                <c:pt idx="143">
                  <c:v>1.2789999999999999</c:v>
                </c:pt>
                <c:pt idx="144">
                  <c:v>1.427</c:v>
                </c:pt>
                <c:pt idx="145">
                  <c:v>1.2310000000000001</c:v>
                </c:pt>
                <c:pt idx="146">
                  <c:v>1.131</c:v>
                </c:pt>
                <c:pt idx="147">
                  <c:v>1.03</c:v>
                </c:pt>
                <c:pt idx="148">
                  <c:v>1.1359999999999999</c:v>
                </c:pt>
                <c:pt idx="149">
                  <c:v>1.17</c:v>
                </c:pt>
                <c:pt idx="150">
                  <c:v>1.111</c:v>
                </c:pt>
                <c:pt idx="151">
                  <c:v>1.016</c:v>
                </c:pt>
                <c:pt idx="152">
                  <c:v>0.377</c:v>
                </c:pt>
                <c:pt idx="153">
                  <c:v>1.32</c:v>
                </c:pt>
                <c:pt idx="154">
                  <c:v>1.5</c:v>
                </c:pt>
                <c:pt idx="155">
                  <c:v>0.88500000000000001</c:v>
                </c:pt>
                <c:pt idx="156">
                  <c:v>0.27700000000000002</c:v>
                </c:pt>
                <c:pt idx="157">
                  <c:v>0.65200000000000002</c:v>
                </c:pt>
                <c:pt idx="158">
                  <c:v>0.185</c:v>
                </c:pt>
                <c:pt idx="159">
                  <c:v>0.496</c:v>
                </c:pt>
                <c:pt idx="160">
                  <c:v>0.44</c:v>
                </c:pt>
                <c:pt idx="161">
                  <c:v>0.379</c:v>
                </c:pt>
                <c:pt idx="162">
                  <c:v>0.53100000000000003</c:v>
                </c:pt>
                <c:pt idx="163">
                  <c:v>0.99399999999999999</c:v>
                </c:pt>
                <c:pt idx="164">
                  <c:v>1.337</c:v>
                </c:pt>
                <c:pt idx="165">
                  <c:v>1.4330000000000001</c:v>
                </c:pt>
                <c:pt idx="166">
                  <c:v>1.157</c:v>
                </c:pt>
                <c:pt idx="167">
                  <c:v>1.1870000000000001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DC-4942-9F8A-B4939BE7E0D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eleffekt'!$B$184:$FN$184</c15:sqref>
                  </c15:fullRef>
                </c:ext>
              </c:extLst>
              <c:f>'Veckoprofil eleffekt'!$C$184:$FN$184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DC-4942-9F8A-B4939BE7E0D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eleffekt'!$B$185:$FN$185</c15:sqref>
                  </c15:fullRef>
                </c:ext>
              </c:extLst>
              <c:f>'Veckoprofil eleffekt'!$C$185:$FN$185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DC-4942-9F8A-B4939BE7E0D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eleffekt'!$B$186:$FN$186</c15:sqref>
                  </c15:fullRef>
                </c:ext>
              </c:extLst>
              <c:f>'Veckoprofil eleffekt'!$C$186:$FN$186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DC-4942-9F8A-B4939BE7E0D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eleffekt'!$B$187:$FN$187</c15:sqref>
                  </c15:fullRef>
                </c:ext>
              </c:extLst>
              <c:f>'Veckoprofil eleffekt'!$C$187:$FN$187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DC-4942-9F8A-B4939BE7E0D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eleffekt'!$B$188:$FN$188</c15:sqref>
                  </c15:fullRef>
                </c:ext>
              </c:extLst>
              <c:f>'Veckoprofil eleffekt'!$C$188:$FN$188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DC-4942-9F8A-B4939BE7E0D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eleffekt'!$B$189:$FN$189</c15:sqref>
                  </c15:fullRef>
                </c:ext>
              </c:extLst>
              <c:f>'Veckoprofil eleffekt'!$C$189:$FN$189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DC-4942-9F8A-B4939BE7E0D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eleffekt'!$B$190:$FN$190</c15:sqref>
                  </c15:fullRef>
                </c:ext>
              </c:extLst>
              <c:f>'Veckoprofil eleffekt'!$C$190:$FN$190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DC-4942-9F8A-B4939BE7E0D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eleffekt'!$B$191:$FN$191</c15:sqref>
                  </c15:fullRef>
                </c:ext>
              </c:extLst>
              <c:f>'Veckoprofil eleffekt'!$C$191:$FN$191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DC-4942-9F8A-B4939BE7E0D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eleffekt'!$B$192:$FN$192</c15:sqref>
                  </c15:fullRef>
                </c:ext>
              </c:extLst>
              <c:f>'Veckoprofil eleffekt'!$C$192:$FN$192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DC-4942-9F8A-B4939BE7E0D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eleffekt'!$B$193:$FN$193</c15:sqref>
                  </c15:fullRef>
                </c:ext>
              </c:extLst>
              <c:f>'Veckoprofil eleffekt'!$C$193:$FN$193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DC-4942-9F8A-B4939BE7E0D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eleffekt'!$B$194:$FN$194</c15:sqref>
                  </c15:fullRef>
                </c:ext>
              </c:extLst>
              <c:f>'Veckoprofil eleffekt'!$C$194:$FN$194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DC-4942-9F8A-B4939BE7E0D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eleffekt'!$B$195:$FN$195</c15:sqref>
                  </c15:fullRef>
                </c:ext>
              </c:extLst>
              <c:f>'Veckoprofil eleffekt'!$C$195:$FN$195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DC-4942-9F8A-B4939BE7E0D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eleffekt'!$B$196:$FN$196</c15:sqref>
                  </c15:fullRef>
                </c:ext>
              </c:extLst>
              <c:f>'Veckoprofil eleffekt'!$C$196:$FN$196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DC-4942-9F8A-B4939BE7E0D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eleffekt'!$B$197:$FN$197</c15:sqref>
                  </c15:fullRef>
                </c:ext>
              </c:extLst>
              <c:f>'Veckoprofil eleffekt'!$C$197:$FN$197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DC-4942-9F8A-B4939BE7E0DA}"/>
            </c:ext>
          </c:extLst>
        </c:ser>
        <c:ser>
          <c:idx val="52"/>
          <c:order val="52"/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eleffekt'!$B$199:$FN$199</c15:sqref>
                  </c15:fullRef>
                </c:ext>
              </c:extLst>
              <c:f>'Veckoprofil eleffekt'!$C$199:$FN$199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DC-4942-9F8A-B4939BE7E0DA}"/>
            </c:ext>
          </c:extLst>
        </c:ser>
        <c:ser>
          <c:idx val="53"/>
          <c:order val="53"/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eleffekt'!$B$200:$FN$200</c15:sqref>
                  </c15:fullRef>
                </c:ext>
              </c:extLst>
              <c:f>'Veckoprofil eleffekt'!$C$200:$FN$200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DC-4942-9F8A-B4939BE7E0DA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'Veckoprofil eleffekt'!$B$144:$FN$145</c15:sqref>
                  </c15:fullRef>
                </c:ext>
              </c:extLst>
              <c:f>'Veckoprofil eleffekt'!$C$144:$FN$145</c:f>
              <c:multiLvlStrCache>
                <c:ptCount val="168"/>
                <c:lvl>
                  <c:pt idx="0">
                    <c:v>00-01</c:v>
                  </c:pt>
                  <c:pt idx="1">
                    <c:v>01-02</c:v>
                  </c:pt>
                  <c:pt idx="2">
                    <c:v>02-03</c:v>
                  </c:pt>
                  <c:pt idx="3">
                    <c:v>03-04</c:v>
                  </c:pt>
                  <c:pt idx="4">
                    <c:v>04-05</c:v>
                  </c:pt>
                  <c:pt idx="5">
                    <c:v>05-06</c:v>
                  </c:pt>
                  <c:pt idx="6">
                    <c:v>06-07</c:v>
                  </c:pt>
                  <c:pt idx="7">
                    <c:v>07-08</c:v>
                  </c:pt>
                  <c:pt idx="8">
                    <c:v>08-09</c:v>
                  </c:pt>
                  <c:pt idx="9">
                    <c:v>09-10</c:v>
                  </c:pt>
                  <c:pt idx="10">
                    <c:v>10-11</c:v>
                  </c:pt>
                  <c:pt idx="11">
                    <c:v>11-12</c:v>
                  </c:pt>
                  <c:pt idx="12">
                    <c:v>12-13</c:v>
                  </c:pt>
                  <c:pt idx="13">
                    <c:v>13-14</c:v>
                  </c:pt>
                  <c:pt idx="14">
                    <c:v>14-15</c:v>
                  </c:pt>
                  <c:pt idx="15">
                    <c:v>15-16</c:v>
                  </c:pt>
                  <c:pt idx="16">
                    <c:v>16-17</c:v>
                  </c:pt>
                  <c:pt idx="17">
                    <c:v>17-18</c:v>
                  </c:pt>
                  <c:pt idx="18">
                    <c:v>18-19</c:v>
                  </c:pt>
                  <c:pt idx="19">
                    <c:v>19-20</c:v>
                  </c:pt>
                  <c:pt idx="20">
                    <c:v>20-21</c:v>
                  </c:pt>
                  <c:pt idx="21">
                    <c:v>21-22</c:v>
                  </c:pt>
                  <c:pt idx="22">
                    <c:v>22-23</c:v>
                  </c:pt>
                  <c:pt idx="23">
                    <c:v>23-24</c:v>
                  </c:pt>
                  <c:pt idx="24">
                    <c:v>00-01</c:v>
                  </c:pt>
                  <c:pt idx="25">
                    <c:v>01-02</c:v>
                  </c:pt>
                  <c:pt idx="26">
                    <c:v>02-03</c:v>
                  </c:pt>
                  <c:pt idx="27">
                    <c:v>03-04</c:v>
                  </c:pt>
                  <c:pt idx="28">
                    <c:v>04-05</c:v>
                  </c:pt>
                  <c:pt idx="29">
                    <c:v>05-06</c:v>
                  </c:pt>
                  <c:pt idx="30">
                    <c:v>06-07</c:v>
                  </c:pt>
                  <c:pt idx="31">
                    <c:v>07-08</c:v>
                  </c:pt>
                  <c:pt idx="32">
                    <c:v>08-09</c:v>
                  </c:pt>
                  <c:pt idx="33">
                    <c:v>09-10</c:v>
                  </c:pt>
                  <c:pt idx="34">
                    <c:v>10-11</c:v>
                  </c:pt>
                  <c:pt idx="35">
                    <c:v>11-12</c:v>
                  </c:pt>
                  <c:pt idx="36">
                    <c:v>12-13</c:v>
                  </c:pt>
                  <c:pt idx="37">
                    <c:v>13-14</c:v>
                  </c:pt>
                  <c:pt idx="38">
                    <c:v>14-15</c:v>
                  </c:pt>
                  <c:pt idx="39">
                    <c:v>15-16</c:v>
                  </c:pt>
                  <c:pt idx="40">
                    <c:v>16-17</c:v>
                  </c:pt>
                  <c:pt idx="41">
                    <c:v>17-18</c:v>
                  </c:pt>
                  <c:pt idx="42">
                    <c:v>18-19</c:v>
                  </c:pt>
                  <c:pt idx="43">
                    <c:v>19-20</c:v>
                  </c:pt>
                  <c:pt idx="44">
                    <c:v>20-21</c:v>
                  </c:pt>
                  <c:pt idx="45">
                    <c:v>21-22</c:v>
                  </c:pt>
                  <c:pt idx="46">
                    <c:v>22-23</c:v>
                  </c:pt>
                  <c:pt idx="47">
                    <c:v>23-24</c:v>
                  </c:pt>
                  <c:pt idx="48">
                    <c:v>00-01</c:v>
                  </c:pt>
                  <c:pt idx="49">
                    <c:v>01-02</c:v>
                  </c:pt>
                  <c:pt idx="50">
                    <c:v>02-03</c:v>
                  </c:pt>
                  <c:pt idx="51">
                    <c:v>03-04</c:v>
                  </c:pt>
                  <c:pt idx="52">
                    <c:v>04-05</c:v>
                  </c:pt>
                  <c:pt idx="53">
                    <c:v>05-06</c:v>
                  </c:pt>
                  <c:pt idx="54">
                    <c:v>06-07</c:v>
                  </c:pt>
                  <c:pt idx="55">
                    <c:v>07-08</c:v>
                  </c:pt>
                  <c:pt idx="56">
                    <c:v>08-09</c:v>
                  </c:pt>
                  <c:pt idx="57">
                    <c:v>09-10</c:v>
                  </c:pt>
                  <c:pt idx="58">
                    <c:v>10-11</c:v>
                  </c:pt>
                  <c:pt idx="59">
                    <c:v>11-12</c:v>
                  </c:pt>
                  <c:pt idx="60">
                    <c:v>12-13</c:v>
                  </c:pt>
                  <c:pt idx="61">
                    <c:v>13-14</c:v>
                  </c:pt>
                  <c:pt idx="62">
                    <c:v>14-15</c:v>
                  </c:pt>
                  <c:pt idx="63">
                    <c:v>15-16</c:v>
                  </c:pt>
                  <c:pt idx="64">
                    <c:v>16-17</c:v>
                  </c:pt>
                  <c:pt idx="65">
                    <c:v>17-18</c:v>
                  </c:pt>
                  <c:pt idx="66">
                    <c:v>18-19</c:v>
                  </c:pt>
                  <c:pt idx="67">
                    <c:v>19-20</c:v>
                  </c:pt>
                  <c:pt idx="68">
                    <c:v>20-21</c:v>
                  </c:pt>
                  <c:pt idx="69">
                    <c:v>21-22</c:v>
                  </c:pt>
                  <c:pt idx="70">
                    <c:v>22-23</c:v>
                  </c:pt>
                  <c:pt idx="71">
                    <c:v>23-24</c:v>
                  </c:pt>
                  <c:pt idx="72">
                    <c:v>00-01</c:v>
                  </c:pt>
                  <c:pt idx="73">
                    <c:v>01-02</c:v>
                  </c:pt>
                  <c:pt idx="74">
                    <c:v>02-03</c:v>
                  </c:pt>
                  <c:pt idx="75">
                    <c:v>03-04</c:v>
                  </c:pt>
                  <c:pt idx="76">
                    <c:v>04-05</c:v>
                  </c:pt>
                  <c:pt idx="77">
                    <c:v>05-06</c:v>
                  </c:pt>
                  <c:pt idx="78">
                    <c:v>06-07</c:v>
                  </c:pt>
                  <c:pt idx="79">
                    <c:v>07-08</c:v>
                  </c:pt>
                  <c:pt idx="80">
                    <c:v>08-09</c:v>
                  </c:pt>
                  <c:pt idx="81">
                    <c:v>09-10</c:v>
                  </c:pt>
                  <c:pt idx="82">
                    <c:v>10-11</c:v>
                  </c:pt>
                  <c:pt idx="83">
                    <c:v>11-12</c:v>
                  </c:pt>
                  <c:pt idx="84">
                    <c:v>12-13</c:v>
                  </c:pt>
                  <c:pt idx="85">
                    <c:v>13-14</c:v>
                  </c:pt>
                  <c:pt idx="86">
                    <c:v>14-15</c:v>
                  </c:pt>
                  <c:pt idx="87">
                    <c:v>15-16</c:v>
                  </c:pt>
                  <c:pt idx="88">
                    <c:v>16-17</c:v>
                  </c:pt>
                  <c:pt idx="89">
                    <c:v>17-18</c:v>
                  </c:pt>
                  <c:pt idx="90">
                    <c:v>18-19</c:v>
                  </c:pt>
                  <c:pt idx="91">
                    <c:v>19-20</c:v>
                  </c:pt>
                  <c:pt idx="92">
                    <c:v>20-21</c:v>
                  </c:pt>
                  <c:pt idx="93">
                    <c:v>21-22</c:v>
                  </c:pt>
                  <c:pt idx="94">
                    <c:v>22-23</c:v>
                  </c:pt>
                  <c:pt idx="95">
                    <c:v>23-24</c:v>
                  </c:pt>
                  <c:pt idx="96">
                    <c:v>00-01</c:v>
                  </c:pt>
                  <c:pt idx="97">
                    <c:v>01-02</c:v>
                  </c:pt>
                  <c:pt idx="98">
                    <c:v>02-03</c:v>
                  </c:pt>
                  <c:pt idx="99">
                    <c:v>03-04</c:v>
                  </c:pt>
                  <c:pt idx="100">
                    <c:v>04-05</c:v>
                  </c:pt>
                  <c:pt idx="101">
                    <c:v>05-06</c:v>
                  </c:pt>
                  <c:pt idx="102">
                    <c:v>06-07</c:v>
                  </c:pt>
                  <c:pt idx="103">
                    <c:v>07-08</c:v>
                  </c:pt>
                  <c:pt idx="104">
                    <c:v>08-09</c:v>
                  </c:pt>
                  <c:pt idx="105">
                    <c:v>09-10</c:v>
                  </c:pt>
                  <c:pt idx="106">
                    <c:v>10-11</c:v>
                  </c:pt>
                  <c:pt idx="107">
                    <c:v>11-12</c:v>
                  </c:pt>
                  <c:pt idx="108">
                    <c:v>12-13</c:v>
                  </c:pt>
                  <c:pt idx="109">
                    <c:v>13-14</c:v>
                  </c:pt>
                  <c:pt idx="110">
                    <c:v>14-15</c:v>
                  </c:pt>
                  <c:pt idx="111">
                    <c:v>15-16</c:v>
                  </c:pt>
                  <c:pt idx="112">
                    <c:v>16-17</c:v>
                  </c:pt>
                  <c:pt idx="113">
                    <c:v>17-18</c:v>
                  </c:pt>
                  <c:pt idx="114">
                    <c:v>18-19</c:v>
                  </c:pt>
                  <c:pt idx="115">
                    <c:v>19-20</c:v>
                  </c:pt>
                  <c:pt idx="116">
                    <c:v>20-21</c:v>
                  </c:pt>
                  <c:pt idx="117">
                    <c:v>21-22</c:v>
                  </c:pt>
                  <c:pt idx="118">
                    <c:v>22-23</c:v>
                  </c:pt>
                  <c:pt idx="119">
                    <c:v>23-24</c:v>
                  </c:pt>
                  <c:pt idx="120">
                    <c:v>00-01</c:v>
                  </c:pt>
                  <c:pt idx="121">
                    <c:v>01-02</c:v>
                  </c:pt>
                  <c:pt idx="122">
                    <c:v>02-03</c:v>
                  </c:pt>
                  <c:pt idx="123">
                    <c:v>03-04</c:v>
                  </c:pt>
                  <c:pt idx="124">
                    <c:v>04-05</c:v>
                  </c:pt>
                  <c:pt idx="125">
                    <c:v>05-06</c:v>
                  </c:pt>
                  <c:pt idx="126">
                    <c:v>06-07</c:v>
                  </c:pt>
                  <c:pt idx="127">
                    <c:v>07-08</c:v>
                  </c:pt>
                  <c:pt idx="128">
                    <c:v>08-09</c:v>
                  </c:pt>
                  <c:pt idx="129">
                    <c:v>09-10</c:v>
                  </c:pt>
                  <c:pt idx="130">
                    <c:v>10-11</c:v>
                  </c:pt>
                  <c:pt idx="131">
                    <c:v>11-12</c:v>
                  </c:pt>
                  <c:pt idx="132">
                    <c:v>12-13</c:v>
                  </c:pt>
                  <c:pt idx="133">
                    <c:v>13-14</c:v>
                  </c:pt>
                  <c:pt idx="134">
                    <c:v>14-15</c:v>
                  </c:pt>
                  <c:pt idx="135">
                    <c:v>15-16</c:v>
                  </c:pt>
                  <c:pt idx="136">
                    <c:v>16-17</c:v>
                  </c:pt>
                  <c:pt idx="137">
                    <c:v>17-18</c:v>
                  </c:pt>
                  <c:pt idx="138">
                    <c:v>18-19</c:v>
                  </c:pt>
                  <c:pt idx="139">
                    <c:v>19-20</c:v>
                  </c:pt>
                  <c:pt idx="140">
                    <c:v>20-21</c:v>
                  </c:pt>
                  <c:pt idx="141">
                    <c:v>21-22</c:v>
                  </c:pt>
                  <c:pt idx="142">
                    <c:v>22-23</c:v>
                  </c:pt>
                  <c:pt idx="143">
                    <c:v>23-24</c:v>
                  </c:pt>
                  <c:pt idx="144">
                    <c:v>00-01</c:v>
                  </c:pt>
                  <c:pt idx="145">
                    <c:v>01-02</c:v>
                  </c:pt>
                  <c:pt idx="146">
                    <c:v>02-03</c:v>
                  </c:pt>
                  <c:pt idx="147">
                    <c:v>03-04</c:v>
                  </c:pt>
                  <c:pt idx="148">
                    <c:v>04-05</c:v>
                  </c:pt>
                  <c:pt idx="149">
                    <c:v>05-06</c:v>
                  </c:pt>
                  <c:pt idx="150">
                    <c:v>06-07</c:v>
                  </c:pt>
                  <c:pt idx="151">
                    <c:v>07-08</c:v>
                  </c:pt>
                  <c:pt idx="152">
                    <c:v>08-09</c:v>
                  </c:pt>
                  <c:pt idx="153">
                    <c:v>09-10</c:v>
                  </c:pt>
                  <c:pt idx="154">
                    <c:v>10-11</c:v>
                  </c:pt>
                  <c:pt idx="155">
                    <c:v>11-12</c:v>
                  </c:pt>
                  <c:pt idx="156">
                    <c:v>12-13</c:v>
                  </c:pt>
                  <c:pt idx="157">
                    <c:v>13-14</c:v>
                  </c:pt>
                  <c:pt idx="158">
                    <c:v>14-15</c:v>
                  </c:pt>
                  <c:pt idx="159">
                    <c:v>15-16</c:v>
                  </c:pt>
                  <c:pt idx="160">
                    <c:v>16-17</c:v>
                  </c:pt>
                  <c:pt idx="161">
                    <c:v>17-18</c:v>
                  </c:pt>
                  <c:pt idx="162">
                    <c:v>18-19</c:v>
                  </c:pt>
                  <c:pt idx="163">
                    <c:v>19-20</c:v>
                  </c:pt>
                  <c:pt idx="164">
                    <c:v>20-21</c:v>
                  </c:pt>
                  <c:pt idx="165">
                    <c:v>21-22</c:v>
                  </c:pt>
                  <c:pt idx="166">
                    <c:v>22-23</c:v>
                  </c:pt>
                  <c:pt idx="167">
                    <c:v>23-24</c:v>
                  </c:pt>
                </c:lvl>
                <c:lvl>
                  <c:pt idx="0">
                    <c:v>måndag</c:v>
                  </c:pt>
                  <c:pt idx="24">
                    <c:v>tisdag</c:v>
                  </c:pt>
                  <c:pt idx="48">
                    <c:v>onsdag</c:v>
                  </c:pt>
                  <c:pt idx="72">
                    <c:v>torsdag</c:v>
                  </c:pt>
                  <c:pt idx="96">
                    <c:v>fredag</c:v>
                  </c:pt>
                  <c:pt idx="120">
                    <c:v>lördag</c:v>
                  </c:pt>
                  <c:pt idx="144">
                    <c:v>söndag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'Veckoprofil eleffekt'!$B$201:$FN$201</c15:sqref>
                  </c15:fullRef>
                </c:ext>
              </c:extLst>
              <c:f>'Veckoprofil eleffekt'!$C$201:$FN$201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9-4114-8225-2E2FA90A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497280"/>
        <c:axId val="556495968"/>
      </c:lineChart>
      <c:catAx>
        <c:axId val="55649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5968"/>
        <c:crosses val="autoZero"/>
        <c:auto val="1"/>
        <c:lblAlgn val="ctr"/>
        <c:lblOffset val="100"/>
        <c:noMultiLvlLbl val="0"/>
      </c:catAx>
      <c:valAx>
        <c:axId val="5564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5.7564313389187336E-3"/>
              <c:y val="0.45818106709789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649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Veckovis</a:t>
            </a:r>
            <a:r>
              <a:rPr lang="sv-SE" b="1" baseline="0">
                <a:solidFill>
                  <a:sysClr val="windowText" lastClr="000000"/>
                </a:solidFill>
              </a:rPr>
              <a:t> effekt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'Lägsta&amp;Högsta effekt'!$C$121</c:f>
              <c:strCache>
                <c:ptCount val="1"/>
                <c:pt idx="0">
                  <c:v>Minsta effekt [kW]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'Lägsta&amp;Högsta effekt'!$C$122:$C$173</c:f>
              <c:numCache>
                <c:formatCode>0.0</c:formatCode>
                <c:ptCount val="52"/>
                <c:pt idx="0">
                  <c:v>0.371</c:v>
                </c:pt>
                <c:pt idx="1">
                  <c:v>0.38100000000000001</c:v>
                </c:pt>
                <c:pt idx="2">
                  <c:v>0.38300000000000001</c:v>
                </c:pt>
                <c:pt idx="3">
                  <c:v>0.42099999999999999</c:v>
                </c:pt>
                <c:pt idx="4">
                  <c:v>0.26</c:v>
                </c:pt>
                <c:pt idx="5">
                  <c:v>0.27600000000000002</c:v>
                </c:pt>
                <c:pt idx="6">
                  <c:v>0.33800000000000002</c:v>
                </c:pt>
                <c:pt idx="7">
                  <c:v>0.30299999999999999</c:v>
                </c:pt>
                <c:pt idx="8">
                  <c:v>0.4</c:v>
                </c:pt>
                <c:pt idx="9">
                  <c:v>0.40400000000000003</c:v>
                </c:pt>
                <c:pt idx="10">
                  <c:v>0.52800000000000002</c:v>
                </c:pt>
                <c:pt idx="11">
                  <c:v>0.371</c:v>
                </c:pt>
                <c:pt idx="12">
                  <c:v>0.43</c:v>
                </c:pt>
                <c:pt idx="13">
                  <c:v>0.38700000000000001</c:v>
                </c:pt>
                <c:pt idx="14">
                  <c:v>0.88800000000000001</c:v>
                </c:pt>
                <c:pt idx="15">
                  <c:v>0.185</c:v>
                </c:pt>
                <c:pt idx="16">
                  <c:v>0.17699999999999999</c:v>
                </c:pt>
                <c:pt idx="17">
                  <c:v>0.216</c:v>
                </c:pt>
                <c:pt idx="18">
                  <c:v>0.23899999999999999</c:v>
                </c:pt>
                <c:pt idx="19">
                  <c:v>0.20499999999999999</c:v>
                </c:pt>
                <c:pt idx="20">
                  <c:v>0.193</c:v>
                </c:pt>
                <c:pt idx="21">
                  <c:v>0.24099999999999999</c:v>
                </c:pt>
                <c:pt idx="22">
                  <c:v>0.21299999999999999</c:v>
                </c:pt>
                <c:pt idx="23">
                  <c:v>0.20300000000000001</c:v>
                </c:pt>
                <c:pt idx="24">
                  <c:v>0.19900000000000001</c:v>
                </c:pt>
                <c:pt idx="25">
                  <c:v>0.22900000000000001</c:v>
                </c:pt>
                <c:pt idx="26">
                  <c:v>0.26200000000000001</c:v>
                </c:pt>
                <c:pt idx="27">
                  <c:v>0.21199999999999999</c:v>
                </c:pt>
                <c:pt idx="28">
                  <c:v>0.17299999999999999</c:v>
                </c:pt>
                <c:pt idx="29">
                  <c:v>0.19400000000000001</c:v>
                </c:pt>
                <c:pt idx="30">
                  <c:v>0.17199999999999999</c:v>
                </c:pt>
                <c:pt idx="31">
                  <c:v>0.16</c:v>
                </c:pt>
                <c:pt idx="32">
                  <c:v>0.14000000000000001</c:v>
                </c:pt>
                <c:pt idx="33">
                  <c:v>0.20599999999999999</c:v>
                </c:pt>
                <c:pt idx="34">
                  <c:v>0.495</c:v>
                </c:pt>
                <c:pt idx="35">
                  <c:v>0.48399999999999999</c:v>
                </c:pt>
                <c:pt idx="36">
                  <c:v>0.186</c:v>
                </c:pt>
                <c:pt idx="37">
                  <c:v>0.11</c:v>
                </c:pt>
                <c:pt idx="38">
                  <c:v>0.13900000000000001</c:v>
                </c:pt>
                <c:pt idx="39">
                  <c:v>0.34599999999999997</c:v>
                </c:pt>
                <c:pt idx="40">
                  <c:v>0.16400000000000001</c:v>
                </c:pt>
                <c:pt idx="41">
                  <c:v>0.215</c:v>
                </c:pt>
                <c:pt idx="42">
                  <c:v>0.54</c:v>
                </c:pt>
                <c:pt idx="43">
                  <c:v>0.34100000000000003</c:v>
                </c:pt>
                <c:pt idx="44">
                  <c:v>0.39100000000000001</c:v>
                </c:pt>
                <c:pt idx="45">
                  <c:v>0.63500000000000001</c:v>
                </c:pt>
                <c:pt idx="46">
                  <c:v>0.45100000000000001</c:v>
                </c:pt>
                <c:pt idx="47">
                  <c:v>0.57399999999999995</c:v>
                </c:pt>
                <c:pt idx="48">
                  <c:v>0.42799999999999999</c:v>
                </c:pt>
                <c:pt idx="49">
                  <c:v>0.40899999999999997</c:v>
                </c:pt>
                <c:pt idx="50">
                  <c:v>0.52700000000000002</c:v>
                </c:pt>
                <c:pt idx="51">
                  <c:v>0.45300000000000001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F-446A-808F-FB8A4EC0F756}"/>
            </c:ext>
          </c:extLst>
        </c:ser>
        <c:ser>
          <c:idx val="2"/>
          <c:order val="2"/>
          <c:tx>
            <c:strRef>
              <c:f>'Lägsta&amp;Högsta effekt'!$D$121</c:f>
              <c:strCache>
                <c:ptCount val="1"/>
                <c:pt idx="0">
                  <c:v>Lägsta effekt måndagar [kW]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effekt'!$D$122:$D$173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F-446A-808F-FB8A4EC0F756}"/>
            </c:ext>
          </c:extLst>
        </c:ser>
        <c:ser>
          <c:idx val="3"/>
          <c:order val="3"/>
          <c:tx>
            <c:strRef>
              <c:f>'Lägsta&amp;Högsta effekt'!$E$121</c:f>
              <c:strCache>
                <c:ptCount val="1"/>
                <c:pt idx="0">
                  <c:v>Lägsta effekt tisdagar [kW]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effekt'!$E$122:$E$173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F-446A-808F-FB8A4EC0F756}"/>
            </c:ext>
          </c:extLst>
        </c:ser>
        <c:ser>
          <c:idx val="4"/>
          <c:order val="4"/>
          <c:tx>
            <c:strRef>
              <c:f>'Lägsta&amp;Högsta effekt'!$F$121</c:f>
              <c:strCache>
                <c:ptCount val="1"/>
                <c:pt idx="0">
                  <c:v>Lägsta effekt onsdagar [kW]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effekt'!$F$122:$F$173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AF-446A-808F-FB8A4EC0F756}"/>
            </c:ext>
          </c:extLst>
        </c:ser>
        <c:ser>
          <c:idx val="5"/>
          <c:order val="5"/>
          <c:tx>
            <c:strRef>
              <c:f>'Lägsta&amp;Högsta effekt'!$G$121</c:f>
              <c:strCache>
                <c:ptCount val="1"/>
                <c:pt idx="0">
                  <c:v>Lägsta effekt torsdagar [kW]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effekt'!$G$122:$G$173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F-446A-808F-FB8A4EC0F756}"/>
            </c:ext>
          </c:extLst>
        </c:ser>
        <c:ser>
          <c:idx val="6"/>
          <c:order val="6"/>
          <c:tx>
            <c:strRef>
              <c:f>'Lägsta&amp;Högsta effekt'!$H$121</c:f>
              <c:strCache>
                <c:ptCount val="1"/>
                <c:pt idx="0">
                  <c:v>Lägsta effekt fredagar [kW]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effekt'!$H$122:$H$173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F-446A-808F-FB8A4EC0F756}"/>
            </c:ext>
          </c:extLst>
        </c:ser>
        <c:ser>
          <c:idx val="7"/>
          <c:order val="7"/>
          <c:tx>
            <c:strRef>
              <c:f>'Lägsta&amp;Högsta effekt'!$I$121</c:f>
              <c:strCache>
                <c:ptCount val="1"/>
                <c:pt idx="0">
                  <c:v>Lägsta effekt lördagar [kW]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effekt'!$I$122:$I$173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AF-446A-808F-FB8A4EC0F756}"/>
            </c:ext>
          </c:extLst>
        </c:ser>
        <c:ser>
          <c:idx val="8"/>
          <c:order val="8"/>
          <c:tx>
            <c:strRef>
              <c:f>'Lägsta&amp;Högsta effekt'!$J$121</c:f>
              <c:strCache>
                <c:ptCount val="1"/>
                <c:pt idx="0">
                  <c:v>Lägsta effekt söndagar [kW]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'Lägsta&amp;Högsta effekt'!$J$122:$J$173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AF-446A-808F-FB8A4EC0F756}"/>
            </c:ext>
          </c:extLst>
        </c:ser>
        <c:ser>
          <c:idx val="9"/>
          <c:order val="9"/>
          <c:tx>
            <c:strRef>
              <c:f>'Lägsta&amp;Högsta effekt'!$K$121</c:f>
              <c:strCache>
                <c:ptCount val="1"/>
                <c:pt idx="0">
                  <c:v>Högsta effekt [kW]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'Lägsta&amp;Högsta effekt'!$K$122:$K$173</c:f>
              <c:numCache>
                <c:formatCode>0.0</c:formatCode>
                <c:ptCount val="52"/>
                <c:pt idx="0">
                  <c:v>7.4459999999999997</c:v>
                </c:pt>
                <c:pt idx="1">
                  <c:v>4.3109999999999999</c:v>
                </c:pt>
                <c:pt idx="2">
                  <c:v>5.1829999999999998</c:v>
                </c:pt>
                <c:pt idx="3">
                  <c:v>5.2389999999999999</c:v>
                </c:pt>
                <c:pt idx="4">
                  <c:v>3.4910000000000001</c:v>
                </c:pt>
                <c:pt idx="5">
                  <c:v>3.3170000000000002</c:v>
                </c:pt>
                <c:pt idx="6">
                  <c:v>5.1280000000000001</c:v>
                </c:pt>
                <c:pt idx="7">
                  <c:v>4.7210000000000001</c:v>
                </c:pt>
                <c:pt idx="8">
                  <c:v>6.0739999999999998</c:v>
                </c:pt>
                <c:pt idx="9">
                  <c:v>6.7050000000000001</c:v>
                </c:pt>
                <c:pt idx="10">
                  <c:v>5.1669999999999998</c:v>
                </c:pt>
                <c:pt idx="11">
                  <c:v>5.6870000000000003</c:v>
                </c:pt>
                <c:pt idx="12">
                  <c:v>4.1340000000000003</c:v>
                </c:pt>
                <c:pt idx="13">
                  <c:v>6.85</c:v>
                </c:pt>
                <c:pt idx="14">
                  <c:v>6.2629999999999999</c:v>
                </c:pt>
                <c:pt idx="15">
                  <c:v>6.3719999999999999</c:v>
                </c:pt>
                <c:pt idx="16">
                  <c:v>3.92</c:v>
                </c:pt>
                <c:pt idx="17">
                  <c:v>4.6440000000000001</c:v>
                </c:pt>
                <c:pt idx="18">
                  <c:v>2.8250000000000002</c:v>
                </c:pt>
                <c:pt idx="19">
                  <c:v>3.9780000000000002</c:v>
                </c:pt>
                <c:pt idx="20">
                  <c:v>3.1030000000000002</c:v>
                </c:pt>
                <c:pt idx="21">
                  <c:v>3.298</c:v>
                </c:pt>
                <c:pt idx="22">
                  <c:v>5.4550000000000001</c:v>
                </c:pt>
                <c:pt idx="23">
                  <c:v>6.2380000000000004</c:v>
                </c:pt>
                <c:pt idx="24">
                  <c:v>2.012</c:v>
                </c:pt>
                <c:pt idx="25">
                  <c:v>4.1349999999999998</c:v>
                </c:pt>
                <c:pt idx="26">
                  <c:v>3.0670000000000002</c:v>
                </c:pt>
                <c:pt idx="27">
                  <c:v>2.71</c:v>
                </c:pt>
                <c:pt idx="28">
                  <c:v>3.4580000000000002</c:v>
                </c:pt>
                <c:pt idx="29">
                  <c:v>3.617</c:v>
                </c:pt>
                <c:pt idx="30">
                  <c:v>2.6110000000000002</c:v>
                </c:pt>
                <c:pt idx="31">
                  <c:v>2.7970000000000002</c:v>
                </c:pt>
                <c:pt idx="32">
                  <c:v>3.524</c:v>
                </c:pt>
                <c:pt idx="33">
                  <c:v>4.4459999999999997</c:v>
                </c:pt>
                <c:pt idx="34">
                  <c:v>4.3449999999999998</c:v>
                </c:pt>
                <c:pt idx="35">
                  <c:v>4.234</c:v>
                </c:pt>
                <c:pt idx="36">
                  <c:v>4.7290000000000001</c:v>
                </c:pt>
                <c:pt idx="37">
                  <c:v>5.37</c:v>
                </c:pt>
                <c:pt idx="38">
                  <c:v>6.1870000000000003</c:v>
                </c:pt>
                <c:pt idx="39">
                  <c:v>4.7939999999999996</c:v>
                </c:pt>
                <c:pt idx="40">
                  <c:v>5.2779999999999996</c:v>
                </c:pt>
                <c:pt idx="41">
                  <c:v>5.1429999999999998</c:v>
                </c:pt>
                <c:pt idx="42">
                  <c:v>4.87</c:v>
                </c:pt>
                <c:pt idx="43">
                  <c:v>5.9980000000000002</c:v>
                </c:pt>
                <c:pt idx="44">
                  <c:v>3.234</c:v>
                </c:pt>
                <c:pt idx="45">
                  <c:v>7.8280000000000003</c:v>
                </c:pt>
                <c:pt idx="46">
                  <c:v>5.4649999999999999</c:v>
                </c:pt>
                <c:pt idx="47">
                  <c:v>5.6870000000000003</c:v>
                </c:pt>
                <c:pt idx="48">
                  <c:v>3.6240000000000001</c:v>
                </c:pt>
                <c:pt idx="49">
                  <c:v>4.016</c:v>
                </c:pt>
                <c:pt idx="50">
                  <c:v>3.976</c:v>
                </c:pt>
                <c:pt idx="51">
                  <c:v>3.2829999999999999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AF-446A-808F-FB8A4EC0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71648"/>
        <c:axId val="96272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'Lägsta&amp;Högsta effekt'!$B$121</c15:sqref>
                        </c15:formulaRef>
                      </c:ext>
                    </c:extLst>
                    <c:strCache>
                      <c:ptCount val="1"/>
                      <c:pt idx="0">
                        <c:v>Vecka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'Lägsta&amp;Högsta effekt'!$B$122:$B$173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5AF-446A-808F-FB8A4EC0F756}"/>
                  </c:ext>
                </c:extLst>
              </c15:ser>
            </c15:filteredLineSeries>
          </c:ext>
        </c:extLst>
      </c:lineChart>
      <c:catAx>
        <c:axId val="9627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Vecka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2632"/>
        <c:crosses val="autoZero"/>
        <c:auto val="1"/>
        <c:lblAlgn val="ctr"/>
        <c:lblOffset val="100"/>
        <c:noMultiLvlLbl val="0"/>
      </c:catAx>
      <c:valAx>
        <c:axId val="962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Varaktighetsdiagram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[0]!effekt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cat>
          <c:val>
            <c:numRef>
              <c:f>[0]!timmar</c:f>
              <c:numCache>
                <c:formatCode>General</c:formatCode>
                <c:ptCount val="49"/>
                <c:pt idx="0">
                  <c:v>2544</c:v>
                </c:pt>
                <c:pt idx="1">
                  <c:v>4552</c:v>
                </c:pt>
                <c:pt idx="2">
                  <c:v>861</c:v>
                </c:pt>
                <c:pt idx="3">
                  <c:v>550</c:v>
                </c:pt>
                <c:pt idx="4">
                  <c:v>167</c:v>
                </c:pt>
                <c:pt idx="5">
                  <c:v>41</c:v>
                </c:pt>
                <c:pt idx="6">
                  <c:v>17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1-457A-8772-D12680F9B768}"/>
            </c:ext>
          </c:extLst>
        </c:ser>
        <c:ser>
          <c:idx val="1"/>
          <c:order val="1"/>
          <c:tx>
            <c:v>Soltimmar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[0]!Soltimmar</c:f>
              <c:numCache>
                <c:formatCode>General</c:formatCode>
                <c:ptCount val="49"/>
                <c:pt idx="0">
                  <c:v>1258</c:v>
                </c:pt>
                <c:pt idx="1">
                  <c:v>446</c:v>
                </c:pt>
                <c:pt idx="2">
                  <c:v>113</c:v>
                </c:pt>
                <c:pt idx="3">
                  <c:v>125</c:v>
                </c:pt>
                <c:pt idx="4">
                  <c:v>32</c:v>
                </c:pt>
                <c:pt idx="5">
                  <c:v>10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01-4A99-8B76-EA674AEF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06223"/>
        <c:axId val="1151042879"/>
        <c:extLst/>
      </c:areaChart>
      <c:catAx>
        <c:axId val="159640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51042879"/>
        <c:crosses val="autoZero"/>
        <c:auto val="1"/>
        <c:lblAlgn val="ctr"/>
        <c:lblOffset val="100"/>
        <c:tickMarkSkip val="1"/>
        <c:noMultiLvlLbl val="0"/>
      </c:catAx>
      <c:valAx>
        <c:axId val="11510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Antal timmar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640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b="1">
                <a:solidFill>
                  <a:sysClr val="windowText" lastClr="000000"/>
                </a:solidFill>
              </a:rPr>
              <a:t>Effektkurva</a:t>
            </a:r>
            <a:r>
              <a:rPr lang="sv-SE" b="1" baseline="0">
                <a:solidFill>
                  <a:sysClr val="windowText" lastClr="000000"/>
                </a:solidFill>
              </a:rPr>
              <a:t> Bohus Björkö - Skarviksvägen 89</a:t>
            </a:r>
            <a:endParaRPr lang="sv-S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'Årlig effektkurva'!$B$70</c:f>
              <c:strCache>
                <c:ptCount val="1"/>
                <c:pt idx="0">
                  <c:v>Timvärden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'Årlig effektkurva'!$A$71:$A$8830</c:f>
              <c:numCache>
                <c:formatCode>[$-10409]yyyy/mm/dd\ hh:mm:ss</c:formatCode>
                <c:ptCount val="8760"/>
                <c:pt idx="0">
                  <c:v>44927</c:v>
                </c:pt>
                <c:pt idx="1">
                  <c:v>44927.041666666664</c:v>
                </c:pt>
                <c:pt idx="2">
                  <c:v>44927.083333333328</c:v>
                </c:pt>
                <c:pt idx="3">
                  <c:v>44927.124999999993</c:v>
                </c:pt>
                <c:pt idx="4">
                  <c:v>44927.166666666657</c:v>
                </c:pt>
                <c:pt idx="5">
                  <c:v>44927.208333333321</c:v>
                </c:pt>
                <c:pt idx="6">
                  <c:v>44927.249999999985</c:v>
                </c:pt>
                <c:pt idx="7">
                  <c:v>44927.29166666665</c:v>
                </c:pt>
                <c:pt idx="8">
                  <c:v>44927.333333333314</c:v>
                </c:pt>
                <c:pt idx="9">
                  <c:v>44927.374999999978</c:v>
                </c:pt>
                <c:pt idx="10">
                  <c:v>44927.416666666642</c:v>
                </c:pt>
                <c:pt idx="11">
                  <c:v>44927.458333333307</c:v>
                </c:pt>
                <c:pt idx="12">
                  <c:v>44927.499999999971</c:v>
                </c:pt>
                <c:pt idx="13">
                  <c:v>44927.541666666635</c:v>
                </c:pt>
                <c:pt idx="14">
                  <c:v>44927.583333333299</c:v>
                </c:pt>
                <c:pt idx="15">
                  <c:v>44927.624999999964</c:v>
                </c:pt>
                <c:pt idx="16">
                  <c:v>44927.666666666628</c:v>
                </c:pt>
                <c:pt idx="17">
                  <c:v>44927.708333333292</c:v>
                </c:pt>
                <c:pt idx="18">
                  <c:v>44927.749999999956</c:v>
                </c:pt>
                <c:pt idx="19">
                  <c:v>44927.791666666621</c:v>
                </c:pt>
                <c:pt idx="20">
                  <c:v>44927.833333333285</c:v>
                </c:pt>
                <c:pt idx="21">
                  <c:v>44927.874999999949</c:v>
                </c:pt>
                <c:pt idx="22">
                  <c:v>44927.916666666613</c:v>
                </c:pt>
                <c:pt idx="23">
                  <c:v>44927.958333333278</c:v>
                </c:pt>
                <c:pt idx="24">
                  <c:v>44927.999999999942</c:v>
                </c:pt>
                <c:pt idx="25">
                  <c:v>44928.041666666606</c:v>
                </c:pt>
                <c:pt idx="26">
                  <c:v>44928.08333333327</c:v>
                </c:pt>
                <c:pt idx="27">
                  <c:v>44928.124999999935</c:v>
                </c:pt>
                <c:pt idx="28">
                  <c:v>44928.166666666599</c:v>
                </c:pt>
                <c:pt idx="29">
                  <c:v>44928.208333333263</c:v>
                </c:pt>
                <c:pt idx="30">
                  <c:v>44928.249999999927</c:v>
                </c:pt>
                <c:pt idx="31">
                  <c:v>44928.291666666591</c:v>
                </c:pt>
                <c:pt idx="32">
                  <c:v>44928.333333333256</c:v>
                </c:pt>
                <c:pt idx="33">
                  <c:v>44928.37499999992</c:v>
                </c:pt>
                <c:pt idx="34">
                  <c:v>44928.416666666584</c:v>
                </c:pt>
                <c:pt idx="35">
                  <c:v>44928.458333333248</c:v>
                </c:pt>
                <c:pt idx="36">
                  <c:v>44928.499999999913</c:v>
                </c:pt>
                <c:pt idx="37">
                  <c:v>44928.541666666577</c:v>
                </c:pt>
                <c:pt idx="38">
                  <c:v>44928.583333333241</c:v>
                </c:pt>
                <c:pt idx="39">
                  <c:v>44928.624999999905</c:v>
                </c:pt>
                <c:pt idx="40">
                  <c:v>44928.66666666657</c:v>
                </c:pt>
                <c:pt idx="41">
                  <c:v>44928.708333333234</c:v>
                </c:pt>
                <c:pt idx="42">
                  <c:v>44928.749999999898</c:v>
                </c:pt>
                <c:pt idx="43">
                  <c:v>44928.791666666562</c:v>
                </c:pt>
                <c:pt idx="44">
                  <c:v>44928.833333333227</c:v>
                </c:pt>
                <c:pt idx="45">
                  <c:v>44928.874999999891</c:v>
                </c:pt>
                <c:pt idx="46">
                  <c:v>44928.916666666555</c:v>
                </c:pt>
                <c:pt idx="47">
                  <c:v>44928.958333333219</c:v>
                </c:pt>
                <c:pt idx="48">
                  <c:v>44928.999999999884</c:v>
                </c:pt>
                <c:pt idx="49">
                  <c:v>44929.041666666548</c:v>
                </c:pt>
                <c:pt idx="50">
                  <c:v>44929.083333333212</c:v>
                </c:pt>
                <c:pt idx="51">
                  <c:v>44929.124999999876</c:v>
                </c:pt>
                <c:pt idx="52">
                  <c:v>44929.166666666541</c:v>
                </c:pt>
                <c:pt idx="53">
                  <c:v>44929.208333333205</c:v>
                </c:pt>
                <c:pt idx="54">
                  <c:v>44929.249999999869</c:v>
                </c:pt>
                <c:pt idx="55">
                  <c:v>44929.291666666533</c:v>
                </c:pt>
                <c:pt idx="56">
                  <c:v>44929.333333333198</c:v>
                </c:pt>
                <c:pt idx="57">
                  <c:v>44929.374999999862</c:v>
                </c:pt>
                <c:pt idx="58">
                  <c:v>44929.416666666526</c:v>
                </c:pt>
                <c:pt idx="59">
                  <c:v>44929.45833333319</c:v>
                </c:pt>
                <c:pt idx="60">
                  <c:v>44929.499999999854</c:v>
                </c:pt>
                <c:pt idx="61">
                  <c:v>44929.541666666519</c:v>
                </c:pt>
                <c:pt idx="62">
                  <c:v>44929.583333333183</c:v>
                </c:pt>
                <c:pt idx="63">
                  <c:v>44929.624999999847</c:v>
                </c:pt>
                <c:pt idx="64">
                  <c:v>44929.666666666511</c:v>
                </c:pt>
                <c:pt idx="65">
                  <c:v>44929.708333333176</c:v>
                </c:pt>
                <c:pt idx="66">
                  <c:v>44929.74999999984</c:v>
                </c:pt>
                <c:pt idx="67">
                  <c:v>44929.791666666504</c:v>
                </c:pt>
                <c:pt idx="68">
                  <c:v>44929.833333333168</c:v>
                </c:pt>
                <c:pt idx="69">
                  <c:v>44929.874999999833</c:v>
                </c:pt>
                <c:pt idx="70">
                  <c:v>44929.916666666497</c:v>
                </c:pt>
                <c:pt idx="71">
                  <c:v>44929.958333333161</c:v>
                </c:pt>
                <c:pt idx="72">
                  <c:v>44929.999999999825</c:v>
                </c:pt>
                <c:pt idx="73">
                  <c:v>44930.04166666649</c:v>
                </c:pt>
                <c:pt idx="74">
                  <c:v>44930.083333333154</c:v>
                </c:pt>
                <c:pt idx="75">
                  <c:v>44930.124999999818</c:v>
                </c:pt>
                <c:pt idx="76">
                  <c:v>44930.166666666482</c:v>
                </c:pt>
                <c:pt idx="77">
                  <c:v>44930.208333333147</c:v>
                </c:pt>
                <c:pt idx="78">
                  <c:v>44930.249999999811</c:v>
                </c:pt>
                <c:pt idx="79">
                  <c:v>44930.291666666475</c:v>
                </c:pt>
                <c:pt idx="80">
                  <c:v>44930.333333333139</c:v>
                </c:pt>
                <c:pt idx="81">
                  <c:v>44930.374999999804</c:v>
                </c:pt>
                <c:pt idx="82">
                  <c:v>44930.416666666468</c:v>
                </c:pt>
                <c:pt idx="83">
                  <c:v>44930.458333333132</c:v>
                </c:pt>
                <c:pt idx="84">
                  <c:v>44930.499999999796</c:v>
                </c:pt>
                <c:pt idx="85">
                  <c:v>44930.541666666461</c:v>
                </c:pt>
                <c:pt idx="86">
                  <c:v>44930.583333333125</c:v>
                </c:pt>
                <c:pt idx="87">
                  <c:v>44930.624999999789</c:v>
                </c:pt>
                <c:pt idx="88">
                  <c:v>44930.666666666453</c:v>
                </c:pt>
                <c:pt idx="89">
                  <c:v>44930.708333333117</c:v>
                </c:pt>
                <c:pt idx="90">
                  <c:v>44930.749999999782</c:v>
                </c:pt>
                <c:pt idx="91">
                  <c:v>44930.791666666446</c:v>
                </c:pt>
                <c:pt idx="92">
                  <c:v>44930.83333333311</c:v>
                </c:pt>
                <c:pt idx="93">
                  <c:v>44930.874999999774</c:v>
                </c:pt>
                <c:pt idx="94">
                  <c:v>44930.916666666439</c:v>
                </c:pt>
                <c:pt idx="95">
                  <c:v>44930.958333333103</c:v>
                </c:pt>
                <c:pt idx="96">
                  <c:v>44930.999999999767</c:v>
                </c:pt>
                <c:pt idx="97">
                  <c:v>44931.041666666431</c:v>
                </c:pt>
                <c:pt idx="98">
                  <c:v>44931.083333333096</c:v>
                </c:pt>
                <c:pt idx="99">
                  <c:v>44931.12499999976</c:v>
                </c:pt>
                <c:pt idx="100">
                  <c:v>44931.166666666424</c:v>
                </c:pt>
                <c:pt idx="101">
                  <c:v>44931.208333333088</c:v>
                </c:pt>
                <c:pt idx="102">
                  <c:v>44931.249999999753</c:v>
                </c:pt>
                <c:pt idx="103">
                  <c:v>44931.291666666417</c:v>
                </c:pt>
                <c:pt idx="104">
                  <c:v>44931.333333333081</c:v>
                </c:pt>
                <c:pt idx="105">
                  <c:v>44931.374999999745</c:v>
                </c:pt>
                <c:pt idx="106">
                  <c:v>44931.41666666641</c:v>
                </c:pt>
                <c:pt idx="107">
                  <c:v>44931.458333333074</c:v>
                </c:pt>
                <c:pt idx="108">
                  <c:v>44931.499999999738</c:v>
                </c:pt>
                <c:pt idx="109">
                  <c:v>44931.541666666402</c:v>
                </c:pt>
                <c:pt idx="110">
                  <c:v>44931.583333333067</c:v>
                </c:pt>
                <c:pt idx="111">
                  <c:v>44931.624999999731</c:v>
                </c:pt>
                <c:pt idx="112">
                  <c:v>44931.666666666395</c:v>
                </c:pt>
                <c:pt idx="113">
                  <c:v>44931.708333333059</c:v>
                </c:pt>
                <c:pt idx="114">
                  <c:v>44931.749999999724</c:v>
                </c:pt>
                <c:pt idx="115">
                  <c:v>44931.791666666388</c:v>
                </c:pt>
                <c:pt idx="116">
                  <c:v>44931.833333333052</c:v>
                </c:pt>
                <c:pt idx="117">
                  <c:v>44931.874999999716</c:v>
                </c:pt>
                <c:pt idx="118">
                  <c:v>44931.91666666638</c:v>
                </c:pt>
                <c:pt idx="119">
                  <c:v>44931.958333333045</c:v>
                </c:pt>
                <c:pt idx="120">
                  <c:v>44931.999999999709</c:v>
                </c:pt>
                <c:pt idx="121">
                  <c:v>44932.041666666373</c:v>
                </c:pt>
                <c:pt idx="122">
                  <c:v>44932.083333333037</c:v>
                </c:pt>
                <c:pt idx="123">
                  <c:v>44932.124999999702</c:v>
                </c:pt>
                <c:pt idx="124">
                  <c:v>44932.166666666366</c:v>
                </c:pt>
                <c:pt idx="125">
                  <c:v>44932.20833333303</c:v>
                </c:pt>
                <c:pt idx="126">
                  <c:v>44932.249999999694</c:v>
                </c:pt>
                <c:pt idx="127">
                  <c:v>44932.291666666359</c:v>
                </c:pt>
                <c:pt idx="128">
                  <c:v>44932.333333333023</c:v>
                </c:pt>
                <c:pt idx="129">
                  <c:v>44932.374999999687</c:v>
                </c:pt>
                <c:pt idx="130">
                  <c:v>44932.416666666351</c:v>
                </c:pt>
                <c:pt idx="131">
                  <c:v>44932.458333333016</c:v>
                </c:pt>
                <c:pt idx="132">
                  <c:v>44932.49999999968</c:v>
                </c:pt>
                <c:pt idx="133">
                  <c:v>44932.541666666344</c:v>
                </c:pt>
                <c:pt idx="134">
                  <c:v>44932.583333333008</c:v>
                </c:pt>
                <c:pt idx="135">
                  <c:v>44932.624999999673</c:v>
                </c:pt>
                <c:pt idx="136">
                  <c:v>44932.666666666337</c:v>
                </c:pt>
                <c:pt idx="137">
                  <c:v>44932.708333333001</c:v>
                </c:pt>
                <c:pt idx="138">
                  <c:v>44932.749999999665</c:v>
                </c:pt>
                <c:pt idx="139">
                  <c:v>44932.79166666633</c:v>
                </c:pt>
                <c:pt idx="140">
                  <c:v>44932.833333332994</c:v>
                </c:pt>
                <c:pt idx="141">
                  <c:v>44932.874999999658</c:v>
                </c:pt>
                <c:pt idx="142">
                  <c:v>44932.916666666322</c:v>
                </c:pt>
                <c:pt idx="143">
                  <c:v>44932.958333332987</c:v>
                </c:pt>
                <c:pt idx="144">
                  <c:v>44932.999999999651</c:v>
                </c:pt>
                <c:pt idx="145">
                  <c:v>44933.041666666315</c:v>
                </c:pt>
                <c:pt idx="146">
                  <c:v>44933.083333332979</c:v>
                </c:pt>
                <c:pt idx="147">
                  <c:v>44933.124999999643</c:v>
                </c:pt>
                <c:pt idx="148">
                  <c:v>44933.166666666308</c:v>
                </c:pt>
                <c:pt idx="149">
                  <c:v>44933.208333332972</c:v>
                </c:pt>
                <c:pt idx="150">
                  <c:v>44933.249999999636</c:v>
                </c:pt>
                <c:pt idx="151">
                  <c:v>44933.2916666663</c:v>
                </c:pt>
                <c:pt idx="152">
                  <c:v>44933.333333332965</c:v>
                </c:pt>
                <c:pt idx="153">
                  <c:v>44933.374999999629</c:v>
                </c:pt>
                <c:pt idx="154">
                  <c:v>44933.416666666293</c:v>
                </c:pt>
                <c:pt idx="155">
                  <c:v>44933.458333332957</c:v>
                </c:pt>
                <c:pt idx="156">
                  <c:v>44933.499999999622</c:v>
                </c:pt>
                <c:pt idx="157">
                  <c:v>44933.541666666286</c:v>
                </c:pt>
                <c:pt idx="158">
                  <c:v>44933.58333333295</c:v>
                </c:pt>
                <c:pt idx="159">
                  <c:v>44933.624999999614</c:v>
                </c:pt>
                <c:pt idx="160">
                  <c:v>44933.666666666279</c:v>
                </c:pt>
                <c:pt idx="161">
                  <c:v>44933.708333332943</c:v>
                </c:pt>
                <c:pt idx="162">
                  <c:v>44933.749999999607</c:v>
                </c:pt>
                <c:pt idx="163">
                  <c:v>44933.791666666271</c:v>
                </c:pt>
                <c:pt idx="164">
                  <c:v>44933.833333332936</c:v>
                </c:pt>
                <c:pt idx="165">
                  <c:v>44933.8749999996</c:v>
                </c:pt>
                <c:pt idx="166">
                  <c:v>44933.916666666264</c:v>
                </c:pt>
                <c:pt idx="167">
                  <c:v>44933.958333332928</c:v>
                </c:pt>
                <c:pt idx="168">
                  <c:v>44933.999999999593</c:v>
                </c:pt>
                <c:pt idx="169">
                  <c:v>44934.041666666257</c:v>
                </c:pt>
                <c:pt idx="170">
                  <c:v>44934.083333332921</c:v>
                </c:pt>
                <c:pt idx="171">
                  <c:v>44934.124999999585</c:v>
                </c:pt>
                <c:pt idx="172">
                  <c:v>44934.16666666625</c:v>
                </c:pt>
                <c:pt idx="173">
                  <c:v>44934.208333332914</c:v>
                </c:pt>
                <c:pt idx="174">
                  <c:v>44934.249999999578</c:v>
                </c:pt>
                <c:pt idx="175">
                  <c:v>44934.291666666242</c:v>
                </c:pt>
                <c:pt idx="176">
                  <c:v>44934.333333332906</c:v>
                </c:pt>
                <c:pt idx="177">
                  <c:v>44934.374999999571</c:v>
                </c:pt>
                <c:pt idx="178">
                  <c:v>44934.416666666235</c:v>
                </c:pt>
                <c:pt idx="179">
                  <c:v>44934.458333332899</c:v>
                </c:pt>
                <c:pt idx="180">
                  <c:v>44934.499999999563</c:v>
                </c:pt>
                <c:pt idx="181">
                  <c:v>44934.541666666228</c:v>
                </c:pt>
                <c:pt idx="182">
                  <c:v>44934.583333332892</c:v>
                </c:pt>
                <c:pt idx="183">
                  <c:v>44934.624999999556</c:v>
                </c:pt>
                <c:pt idx="184">
                  <c:v>44934.66666666622</c:v>
                </c:pt>
                <c:pt idx="185">
                  <c:v>44934.708333332885</c:v>
                </c:pt>
                <c:pt idx="186">
                  <c:v>44934.749999999549</c:v>
                </c:pt>
                <c:pt idx="187">
                  <c:v>44934.791666666213</c:v>
                </c:pt>
                <c:pt idx="188">
                  <c:v>44934.833333332877</c:v>
                </c:pt>
                <c:pt idx="189">
                  <c:v>44934.874999999542</c:v>
                </c:pt>
                <c:pt idx="190">
                  <c:v>44934.916666666206</c:v>
                </c:pt>
                <c:pt idx="191">
                  <c:v>44934.95833333287</c:v>
                </c:pt>
                <c:pt idx="192">
                  <c:v>44934.999999999534</c:v>
                </c:pt>
                <c:pt idx="193">
                  <c:v>44935.041666666199</c:v>
                </c:pt>
                <c:pt idx="194">
                  <c:v>44935.083333332863</c:v>
                </c:pt>
                <c:pt idx="195">
                  <c:v>44935.124999999527</c:v>
                </c:pt>
                <c:pt idx="196">
                  <c:v>44935.166666666191</c:v>
                </c:pt>
                <c:pt idx="197">
                  <c:v>44935.208333332856</c:v>
                </c:pt>
                <c:pt idx="198">
                  <c:v>44935.24999999952</c:v>
                </c:pt>
                <c:pt idx="199">
                  <c:v>44935.291666666184</c:v>
                </c:pt>
                <c:pt idx="200">
                  <c:v>44935.333333332848</c:v>
                </c:pt>
                <c:pt idx="201">
                  <c:v>44935.374999999513</c:v>
                </c:pt>
                <c:pt idx="202">
                  <c:v>44935.416666666177</c:v>
                </c:pt>
                <c:pt idx="203">
                  <c:v>44935.458333332841</c:v>
                </c:pt>
                <c:pt idx="204">
                  <c:v>44935.499999999505</c:v>
                </c:pt>
                <c:pt idx="205">
                  <c:v>44935.541666666169</c:v>
                </c:pt>
                <c:pt idx="206">
                  <c:v>44935.583333332834</c:v>
                </c:pt>
                <c:pt idx="207">
                  <c:v>44935.624999999498</c:v>
                </c:pt>
                <c:pt idx="208">
                  <c:v>44935.666666666162</c:v>
                </c:pt>
                <c:pt idx="209">
                  <c:v>44935.708333332826</c:v>
                </c:pt>
                <c:pt idx="210">
                  <c:v>44935.749999999491</c:v>
                </c:pt>
                <c:pt idx="211">
                  <c:v>44935.791666666155</c:v>
                </c:pt>
                <c:pt idx="212">
                  <c:v>44935.833333332819</c:v>
                </c:pt>
                <c:pt idx="213">
                  <c:v>44935.874999999483</c:v>
                </c:pt>
                <c:pt idx="214">
                  <c:v>44935.916666666148</c:v>
                </c:pt>
                <c:pt idx="215">
                  <c:v>44935.958333332812</c:v>
                </c:pt>
                <c:pt idx="216">
                  <c:v>44935.999999999476</c:v>
                </c:pt>
                <c:pt idx="217">
                  <c:v>44936.04166666614</c:v>
                </c:pt>
                <c:pt idx="218">
                  <c:v>44936.083333332805</c:v>
                </c:pt>
                <c:pt idx="219">
                  <c:v>44936.124999999469</c:v>
                </c:pt>
                <c:pt idx="220">
                  <c:v>44936.166666666133</c:v>
                </c:pt>
                <c:pt idx="221">
                  <c:v>44936.208333332797</c:v>
                </c:pt>
                <c:pt idx="222">
                  <c:v>44936.249999999462</c:v>
                </c:pt>
                <c:pt idx="223">
                  <c:v>44936.291666666126</c:v>
                </c:pt>
                <c:pt idx="224">
                  <c:v>44936.33333333279</c:v>
                </c:pt>
                <c:pt idx="225">
                  <c:v>44936.374999999454</c:v>
                </c:pt>
                <c:pt idx="226">
                  <c:v>44936.416666666119</c:v>
                </c:pt>
                <c:pt idx="227">
                  <c:v>44936.458333332783</c:v>
                </c:pt>
                <c:pt idx="228">
                  <c:v>44936.499999999447</c:v>
                </c:pt>
                <c:pt idx="229">
                  <c:v>44936.541666666111</c:v>
                </c:pt>
                <c:pt idx="230">
                  <c:v>44936.583333332776</c:v>
                </c:pt>
                <c:pt idx="231">
                  <c:v>44936.62499999944</c:v>
                </c:pt>
                <c:pt idx="232">
                  <c:v>44936.666666666104</c:v>
                </c:pt>
                <c:pt idx="233">
                  <c:v>44936.708333332768</c:v>
                </c:pt>
                <c:pt idx="234">
                  <c:v>44936.749999999432</c:v>
                </c:pt>
                <c:pt idx="235">
                  <c:v>44936.791666666097</c:v>
                </c:pt>
                <c:pt idx="236">
                  <c:v>44936.833333332761</c:v>
                </c:pt>
                <c:pt idx="237">
                  <c:v>44936.874999999425</c:v>
                </c:pt>
                <c:pt idx="238">
                  <c:v>44936.916666666089</c:v>
                </c:pt>
                <c:pt idx="239">
                  <c:v>44936.958333332754</c:v>
                </c:pt>
                <c:pt idx="240">
                  <c:v>44936.999999999418</c:v>
                </c:pt>
                <c:pt idx="241">
                  <c:v>44937.041666666082</c:v>
                </c:pt>
                <c:pt idx="242">
                  <c:v>44937.083333332746</c:v>
                </c:pt>
                <c:pt idx="243">
                  <c:v>44937.124999999411</c:v>
                </c:pt>
                <c:pt idx="244">
                  <c:v>44937.166666666075</c:v>
                </c:pt>
                <c:pt idx="245">
                  <c:v>44937.208333332739</c:v>
                </c:pt>
                <c:pt idx="246">
                  <c:v>44937.249999999403</c:v>
                </c:pt>
                <c:pt idx="247">
                  <c:v>44937.291666666068</c:v>
                </c:pt>
                <c:pt idx="248">
                  <c:v>44937.333333332732</c:v>
                </c:pt>
                <c:pt idx="249">
                  <c:v>44937.374999999396</c:v>
                </c:pt>
                <c:pt idx="250">
                  <c:v>44937.41666666606</c:v>
                </c:pt>
                <c:pt idx="251">
                  <c:v>44937.458333332725</c:v>
                </c:pt>
                <c:pt idx="252">
                  <c:v>44937.499999999389</c:v>
                </c:pt>
                <c:pt idx="253">
                  <c:v>44937.541666666053</c:v>
                </c:pt>
                <c:pt idx="254">
                  <c:v>44937.583333332717</c:v>
                </c:pt>
                <c:pt idx="255">
                  <c:v>44937.624999999382</c:v>
                </c:pt>
                <c:pt idx="256">
                  <c:v>44937.666666666046</c:v>
                </c:pt>
                <c:pt idx="257">
                  <c:v>44937.70833333271</c:v>
                </c:pt>
                <c:pt idx="258">
                  <c:v>44937.749999999374</c:v>
                </c:pt>
                <c:pt idx="259">
                  <c:v>44937.791666666039</c:v>
                </c:pt>
                <c:pt idx="260">
                  <c:v>44937.833333332703</c:v>
                </c:pt>
                <c:pt idx="261">
                  <c:v>44937.874999999367</c:v>
                </c:pt>
                <c:pt idx="262">
                  <c:v>44937.916666666031</c:v>
                </c:pt>
                <c:pt idx="263">
                  <c:v>44937.958333332695</c:v>
                </c:pt>
                <c:pt idx="264">
                  <c:v>44937.99999999936</c:v>
                </c:pt>
                <c:pt idx="265">
                  <c:v>44938.041666666024</c:v>
                </c:pt>
                <c:pt idx="266">
                  <c:v>44938.083333332688</c:v>
                </c:pt>
                <c:pt idx="267">
                  <c:v>44938.124999999352</c:v>
                </c:pt>
                <c:pt idx="268">
                  <c:v>44938.166666666017</c:v>
                </c:pt>
                <c:pt idx="269">
                  <c:v>44938.208333332681</c:v>
                </c:pt>
                <c:pt idx="270">
                  <c:v>44938.249999999345</c:v>
                </c:pt>
                <c:pt idx="271">
                  <c:v>44938.291666666009</c:v>
                </c:pt>
                <c:pt idx="272">
                  <c:v>44938.333333332674</c:v>
                </c:pt>
                <c:pt idx="273">
                  <c:v>44938.374999999338</c:v>
                </c:pt>
                <c:pt idx="274">
                  <c:v>44938.416666666002</c:v>
                </c:pt>
                <c:pt idx="275">
                  <c:v>44938.458333332666</c:v>
                </c:pt>
                <c:pt idx="276">
                  <c:v>44938.499999999331</c:v>
                </c:pt>
                <c:pt idx="277">
                  <c:v>44938.541666665995</c:v>
                </c:pt>
                <c:pt idx="278">
                  <c:v>44938.583333332659</c:v>
                </c:pt>
                <c:pt idx="279">
                  <c:v>44938.624999999323</c:v>
                </c:pt>
                <c:pt idx="280">
                  <c:v>44938.666666665988</c:v>
                </c:pt>
                <c:pt idx="281">
                  <c:v>44938.708333332652</c:v>
                </c:pt>
                <c:pt idx="282">
                  <c:v>44938.749999999316</c:v>
                </c:pt>
                <c:pt idx="283">
                  <c:v>44938.79166666598</c:v>
                </c:pt>
                <c:pt idx="284">
                  <c:v>44938.833333332645</c:v>
                </c:pt>
                <c:pt idx="285">
                  <c:v>44938.874999999309</c:v>
                </c:pt>
                <c:pt idx="286">
                  <c:v>44938.916666665973</c:v>
                </c:pt>
                <c:pt idx="287">
                  <c:v>44938.958333332637</c:v>
                </c:pt>
                <c:pt idx="288">
                  <c:v>44938.999999999302</c:v>
                </c:pt>
                <c:pt idx="289">
                  <c:v>44939.041666665966</c:v>
                </c:pt>
                <c:pt idx="290">
                  <c:v>44939.08333333263</c:v>
                </c:pt>
                <c:pt idx="291">
                  <c:v>44939.124999999294</c:v>
                </c:pt>
                <c:pt idx="292">
                  <c:v>44939.166666665958</c:v>
                </c:pt>
                <c:pt idx="293">
                  <c:v>44939.208333332623</c:v>
                </c:pt>
                <c:pt idx="294">
                  <c:v>44939.249999999287</c:v>
                </c:pt>
                <c:pt idx="295">
                  <c:v>44939.291666665951</c:v>
                </c:pt>
                <c:pt idx="296">
                  <c:v>44939.333333332615</c:v>
                </c:pt>
                <c:pt idx="297">
                  <c:v>44939.37499999928</c:v>
                </c:pt>
                <c:pt idx="298">
                  <c:v>44939.416666665944</c:v>
                </c:pt>
                <c:pt idx="299">
                  <c:v>44939.458333332608</c:v>
                </c:pt>
                <c:pt idx="300">
                  <c:v>44939.499999999272</c:v>
                </c:pt>
                <c:pt idx="301">
                  <c:v>44939.541666665937</c:v>
                </c:pt>
                <c:pt idx="302">
                  <c:v>44939.583333332601</c:v>
                </c:pt>
                <c:pt idx="303">
                  <c:v>44939.624999999265</c:v>
                </c:pt>
                <c:pt idx="304">
                  <c:v>44939.666666665929</c:v>
                </c:pt>
                <c:pt idx="305">
                  <c:v>44939.708333332594</c:v>
                </c:pt>
                <c:pt idx="306">
                  <c:v>44939.749999999258</c:v>
                </c:pt>
                <c:pt idx="307">
                  <c:v>44939.791666665922</c:v>
                </c:pt>
                <c:pt idx="308">
                  <c:v>44939.833333332586</c:v>
                </c:pt>
                <c:pt idx="309">
                  <c:v>44939.874999999251</c:v>
                </c:pt>
                <c:pt idx="310">
                  <c:v>44939.916666665915</c:v>
                </c:pt>
                <c:pt idx="311">
                  <c:v>44939.958333332579</c:v>
                </c:pt>
                <c:pt idx="312">
                  <c:v>44939.999999999243</c:v>
                </c:pt>
                <c:pt idx="313">
                  <c:v>44940.041666665908</c:v>
                </c:pt>
                <c:pt idx="314">
                  <c:v>44940.083333332572</c:v>
                </c:pt>
                <c:pt idx="315">
                  <c:v>44940.124999999236</c:v>
                </c:pt>
                <c:pt idx="316">
                  <c:v>44940.1666666659</c:v>
                </c:pt>
                <c:pt idx="317">
                  <c:v>44940.208333332565</c:v>
                </c:pt>
                <c:pt idx="318">
                  <c:v>44940.249999999229</c:v>
                </c:pt>
                <c:pt idx="319">
                  <c:v>44940.291666665893</c:v>
                </c:pt>
                <c:pt idx="320">
                  <c:v>44940.333333332557</c:v>
                </c:pt>
                <c:pt idx="321">
                  <c:v>44940.374999999221</c:v>
                </c:pt>
                <c:pt idx="322">
                  <c:v>44940.416666665886</c:v>
                </c:pt>
                <c:pt idx="323">
                  <c:v>44940.45833333255</c:v>
                </c:pt>
                <c:pt idx="324">
                  <c:v>44940.499999999214</c:v>
                </c:pt>
                <c:pt idx="325">
                  <c:v>44940.541666665878</c:v>
                </c:pt>
                <c:pt idx="326">
                  <c:v>44940.583333332543</c:v>
                </c:pt>
                <c:pt idx="327">
                  <c:v>44940.624999999207</c:v>
                </c:pt>
                <c:pt idx="328">
                  <c:v>44940.666666665871</c:v>
                </c:pt>
                <c:pt idx="329">
                  <c:v>44940.708333332535</c:v>
                </c:pt>
                <c:pt idx="330">
                  <c:v>44940.7499999992</c:v>
                </c:pt>
                <c:pt idx="331">
                  <c:v>44940.791666665864</c:v>
                </c:pt>
                <c:pt idx="332">
                  <c:v>44940.833333332528</c:v>
                </c:pt>
                <c:pt idx="333">
                  <c:v>44940.874999999192</c:v>
                </c:pt>
                <c:pt idx="334">
                  <c:v>44940.916666665857</c:v>
                </c:pt>
                <c:pt idx="335">
                  <c:v>44940.958333332521</c:v>
                </c:pt>
                <c:pt idx="336">
                  <c:v>44940.999999999185</c:v>
                </c:pt>
                <c:pt idx="337">
                  <c:v>44941.041666665849</c:v>
                </c:pt>
                <c:pt idx="338">
                  <c:v>44941.083333332514</c:v>
                </c:pt>
                <c:pt idx="339">
                  <c:v>44941.124999999178</c:v>
                </c:pt>
                <c:pt idx="340">
                  <c:v>44941.166666665842</c:v>
                </c:pt>
                <c:pt idx="341">
                  <c:v>44941.208333332506</c:v>
                </c:pt>
                <c:pt idx="342">
                  <c:v>44941.249999999171</c:v>
                </c:pt>
                <c:pt idx="343">
                  <c:v>44941.291666665835</c:v>
                </c:pt>
                <c:pt idx="344">
                  <c:v>44941.333333332499</c:v>
                </c:pt>
                <c:pt idx="345">
                  <c:v>44941.374999999163</c:v>
                </c:pt>
                <c:pt idx="346">
                  <c:v>44941.416666665828</c:v>
                </c:pt>
                <c:pt idx="347">
                  <c:v>44941.458333332492</c:v>
                </c:pt>
                <c:pt idx="348">
                  <c:v>44941.499999999156</c:v>
                </c:pt>
                <c:pt idx="349">
                  <c:v>44941.54166666582</c:v>
                </c:pt>
                <c:pt idx="350">
                  <c:v>44941.583333332484</c:v>
                </c:pt>
                <c:pt idx="351">
                  <c:v>44941.624999999149</c:v>
                </c:pt>
                <c:pt idx="352">
                  <c:v>44941.666666665813</c:v>
                </c:pt>
                <c:pt idx="353">
                  <c:v>44941.708333332477</c:v>
                </c:pt>
                <c:pt idx="354">
                  <c:v>44941.749999999141</c:v>
                </c:pt>
                <c:pt idx="355">
                  <c:v>44941.791666665806</c:v>
                </c:pt>
                <c:pt idx="356">
                  <c:v>44941.83333333247</c:v>
                </c:pt>
                <c:pt idx="357">
                  <c:v>44941.874999999134</c:v>
                </c:pt>
                <c:pt idx="358">
                  <c:v>44941.916666665798</c:v>
                </c:pt>
                <c:pt idx="359">
                  <c:v>44941.958333332463</c:v>
                </c:pt>
                <c:pt idx="360">
                  <c:v>44941.999999999127</c:v>
                </c:pt>
                <c:pt idx="361">
                  <c:v>44942.041666665791</c:v>
                </c:pt>
                <c:pt idx="362">
                  <c:v>44942.083333332455</c:v>
                </c:pt>
                <c:pt idx="363">
                  <c:v>44942.12499999912</c:v>
                </c:pt>
                <c:pt idx="364">
                  <c:v>44942.166666665784</c:v>
                </c:pt>
                <c:pt idx="365">
                  <c:v>44942.208333332448</c:v>
                </c:pt>
                <c:pt idx="366">
                  <c:v>44942.249999999112</c:v>
                </c:pt>
                <c:pt idx="367">
                  <c:v>44942.291666665777</c:v>
                </c:pt>
                <c:pt idx="368">
                  <c:v>44942.333333332441</c:v>
                </c:pt>
                <c:pt idx="369">
                  <c:v>44942.374999999105</c:v>
                </c:pt>
                <c:pt idx="370">
                  <c:v>44942.416666665769</c:v>
                </c:pt>
                <c:pt idx="371">
                  <c:v>44942.458333332434</c:v>
                </c:pt>
                <c:pt idx="372">
                  <c:v>44942.499999999098</c:v>
                </c:pt>
                <c:pt idx="373">
                  <c:v>44942.541666665762</c:v>
                </c:pt>
                <c:pt idx="374">
                  <c:v>44942.583333332426</c:v>
                </c:pt>
                <c:pt idx="375">
                  <c:v>44942.624999999091</c:v>
                </c:pt>
                <c:pt idx="376">
                  <c:v>44942.666666665755</c:v>
                </c:pt>
                <c:pt idx="377">
                  <c:v>44942.708333332419</c:v>
                </c:pt>
                <c:pt idx="378">
                  <c:v>44942.749999999083</c:v>
                </c:pt>
                <c:pt idx="379">
                  <c:v>44942.791666665747</c:v>
                </c:pt>
                <c:pt idx="380">
                  <c:v>44942.833333332412</c:v>
                </c:pt>
                <c:pt idx="381">
                  <c:v>44942.874999999076</c:v>
                </c:pt>
                <c:pt idx="382">
                  <c:v>44942.91666666574</c:v>
                </c:pt>
                <c:pt idx="383">
                  <c:v>44942.958333332404</c:v>
                </c:pt>
                <c:pt idx="384">
                  <c:v>44942.999999999069</c:v>
                </c:pt>
                <c:pt idx="385">
                  <c:v>44943.041666665733</c:v>
                </c:pt>
                <c:pt idx="386">
                  <c:v>44943.083333332397</c:v>
                </c:pt>
                <c:pt idx="387">
                  <c:v>44943.124999999061</c:v>
                </c:pt>
                <c:pt idx="388">
                  <c:v>44943.166666665726</c:v>
                </c:pt>
                <c:pt idx="389">
                  <c:v>44943.20833333239</c:v>
                </c:pt>
                <c:pt idx="390">
                  <c:v>44943.249999999054</c:v>
                </c:pt>
                <c:pt idx="391">
                  <c:v>44943.291666665718</c:v>
                </c:pt>
                <c:pt idx="392">
                  <c:v>44943.333333332383</c:v>
                </c:pt>
                <c:pt idx="393">
                  <c:v>44943.374999999047</c:v>
                </c:pt>
                <c:pt idx="394">
                  <c:v>44943.416666665711</c:v>
                </c:pt>
                <c:pt idx="395">
                  <c:v>44943.458333332375</c:v>
                </c:pt>
                <c:pt idx="396">
                  <c:v>44943.49999999904</c:v>
                </c:pt>
                <c:pt idx="397">
                  <c:v>44943.541666665704</c:v>
                </c:pt>
                <c:pt idx="398">
                  <c:v>44943.583333332368</c:v>
                </c:pt>
                <c:pt idx="399">
                  <c:v>44943.624999999032</c:v>
                </c:pt>
                <c:pt idx="400">
                  <c:v>44943.666666665697</c:v>
                </c:pt>
                <c:pt idx="401">
                  <c:v>44943.708333332361</c:v>
                </c:pt>
                <c:pt idx="402">
                  <c:v>44943.749999999025</c:v>
                </c:pt>
                <c:pt idx="403">
                  <c:v>44943.791666665689</c:v>
                </c:pt>
                <c:pt idx="404">
                  <c:v>44943.833333332354</c:v>
                </c:pt>
                <c:pt idx="405">
                  <c:v>44943.874999999018</c:v>
                </c:pt>
                <c:pt idx="406">
                  <c:v>44943.916666665682</c:v>
                </c:pt>
                <c:pt idx="407">
                  <c:v>44943.958333332346</c:v>
                </c:pt>
                <c:pt idx="408">
                  <c:v>44943.99999999901</c:v>
                </c:pt>
                <c:pt idx="409">
                  <c:v>44944.041666665675</c:v>
                </c:pt>
                <c:pt idx="410">
                  <c:v>44944.083333332339</c:v>
                </c:pt>
                <c:pt idx="411">
                  <c:v>44944.124999999003</c:v>
                </c:pt>
                <c:pt idx="412">
                  <c:v>44944.166666665667</c:v>
                </c:pt>
                <c:pt idx="413">
                  <c:v>44944.208333332332</c:v>
                </c:pt>
                <c:pt idx="414">
                  <c:v>44944.249999998996</c:v>
                </c:pt>
                <c:pt idx="415">
                  <c:v>44944.29166666566</c:v>
                </c:pt>
                <c:pt idx="416">
                  <c:v>44944.333333332324</c:v>
                </c:pt>
                <c:pt idx="417">
                  <c:v>44944.374999998989</c:v>
                </c:pt>
                <c:pt idx="418">
                  <c:v>44944.416666665653</c:v>
                </c:pt>
                <c:pt idx="419">
                  <c:v>44944.458333332317</c:v>
                </c:pt>
                <c:pt idx="420">
                  <c:v>44944.499999998981</c:v>
                </c:pt>
                <c:pt idx="421">
                  <c:v>44944.541666665646</c:v>
                </c:pt>
                <c:pt idx="422">
                  <c:v>44944.58333333231</c:v>
                </c:pt>
                <c:pt idx="423">
                  <c:v>44944.624999998974</c:v>
                </c:pt>
                <c:pt idx="424">
                  <c:v>44944.666666665638</c:v>
                </c:pt>
                <c:pt idx="425">
                  <c:v>44944.708333332303</c:v>
                </c:pt>
                <c:pt idx="426">
                  <c:v>44944.749999998967</c:v>
                </c:pt>
                <c:pt idx="427">
                  <c:v>44944.791666665631</c:v>
                </c:pt>
                <c:pt idx="428">
                  <c:v>44944.833333332295</c:v>
                </c:pt>
                <c:pt idx="429">
                  <c:v>44944.87499999896</c:v>
                </c:pt>
                <c:pt idx="430">
                  <c:v>44944.916666665624</c:v>
                </c:pt>
                <c:pt idx="431">
                  <c:v>44944.958333332288</c:v>
                </c:pt>
                <c:pt idx="432">
                  <c:v>44944.999999998952</c:v>
                </c:pt>
                <c:pt idx="433">
                  <c:v>44945.041666665617</c:v>
                </c:pt>
                <c:pt idx="434">
                  <c:v>44945.083333332281</c:v>
                </c:pt>
                <c:pt idx="435">
                  <c:v>44945.124999998945</c:v>
                </c:pt>
                <c:pt idx="436">
                  <c:v>44945.166666665609</c:v>
                </c:pt>
                <c:pt idx="437">
                  <c:v>44945.208333332273</c:v>
                </c:pt>
                <c:pt idx="438">
                  <c:v>44945.249999998938</c:v>
                </c:pt>
                <c:pt idx="439">
                  <c:v>44945.291666665602</c:v>
                </c:pt>
                <c:pt idx="440">
                  <c:v>44945.333333332266</c:v>
                </c:pt>
                <c:pt idx="441">
                  <c:v>44945.37499999893</c:v>
                </c:pt>
                <c:pt idx="442">
                  <c:v>44945.416666665595</c:v>
                </c:pt>
                <c:pt idx="443">
                  <c:v>44945.458333332259</c:v>
                </c:pt>
                <c:pt idx="444">
                  <c:v>44945.499999998923</c:v>
                </c:pt>
                <c:pt idx="445">
                  <c:v>44945.541666665587</c:v>
                </c:pt>
                <c:pt idx="446">
                  <c:v>44945.583333332252</c:v>
                </c:pt>
                <c:pt idx="447">
                  <c:v>44945.624999998916</c:v>
                </c:pt>
                <c:pt idx="448">
                  <c:v>44945.66666666558</c:v>
                </c:pt>
                <c:pt idx="449">
                  <c:v>44945.708333332244</c:v>
                </c:pt>
                <c:pt idx="450">
                  <c:v>44945.749999998909</c:v>
                </c:pt>
                <c:pt idx="451">
                  <c:v>44945.791666665573</c:v>
                </c:pt>
                <c:pt idx="452">
                  <c:v>44945.833333332237</c:v>
                </c:pt>
                <c:pt idx="453">
                  <c:v>44945.874999998901</c:v>
                </c:pt>
                <c:pt idx="454">
                  <c:v>44945.916666665566</c:v>
                </c:pt>
                <c:pt idx="455">
                  <c:v>44945.95833333223</c:v>
                </c:pt>
                <c:pt idx="456">
                  <c:v>44945.999999998894</c:v>
                </c:pt>
                <c:pt idx="457">
                  <c:v>44946.041666665558</c:v>
                </c:pt>
                <c:pt idx="458">
                  <c:v>44946.083333332223</c:v>
                </c:pt>
                <c:pt idx="459">
                  <c:v>44946.124999998887</c:v>
                </c:pt>
                <c:pt idx="460">
                  <c:v>44946.166666665551</c:v>
                </c:pt>
                <c:pt idx="461">
                  <c:v>44946.208333332215</c:v>
                </c:pt>
                <c:pt idx="462">
                  <c:v>44946.24999999888</c:v>
                </c:pt>
                <c:pt idx="463">
                  <c:v>44946.291666665544</c:v>
                </c:pt>
                <c:pt idx="464">
                  <c:v>44946.333333332208</c:v>
                </c:pt>
                <c:pt idx="465">
                  <c:v>44946.374999998872</c:v>
                </c:pt>
                <c:pt idx="466">
                  <c:v>44946.416666665536</c:v>
                </c:pt>
                <c:pt idx="467">
                  <c:v>44946.458333332201</c:v>
                </c:pt>
                <c:pt idx="468">
                  <c:v>44946.499999998865</c:v>
                </c:pt>
                <c:pt idx="469">
                  <c:v>44946.541666665529</c:v>
                </c:pt>
                <c:pt idx="470">
                  <c:v>44946.583333332193</c:v>
                </c:pt>
                <c:pt idx="471">
                  <c:v>44946.624999998858</c:v>
                </c:pt>
                <c:pt idx="472">
                  <c:v>44946.666666665522</c:v>
                </c:pt>
                <c:pt idx="473">
                  <c:v>44946.708333332186</c:v>
                </c:pt>
                <c:pt idx="474">
                  <c:v>44946.74999999885</c:v>
                </c:pt>
                <c:pt idx="475">
                  <c:v>44946.791666665515</c:v>
                </c:pt>
                <c:pt idx="476">
                  <c:v>44946.833333332179</c:v>
                </c:pt>
                <c:pt idx="477">
                  <c:v>44946.874999998843</c:v>
                </c:pt>
                <c:pt idx="478">
                  <c:v>44946.916666665507</c:v>
                </c:pt>
                <c:pt idx="479">
                  <c:v>44946.958333332172</c:v>
                </c:pt>
                <c:pt idx="480">
                  <c:v>44946.999999998836</c:v>
                </c:pt>
                <c:pt idx="481">
                  <c:v>44947.0416666655</c:v>
                </c:pt>
                <c:pt idx="482">
                  <c:v>44947.083333332164</c:v>
                </c:pt>
                <c:pt idx="483">
                  <c:v>44947.124999998829</c:v>
                </c:pt>
                <c:pt idx="484">
                  <c:v>44947.166666665493</c:v>
                </c:pt>
                <c:pt idx="485">
                  <c:v>44947.208333332157</c:v>
                </c:pt>
                <c:pt idx="486">
                  <c:v>44947.249999998821</c:v>
                </c:pt>
                <c:pt idx="487">
                  <c:v>44947.291666665486</c:v>
                </c:pt>
                <c:pt idx="488">
                  <c:v>44947.33333333215</c:v>
                </c:pt>
                <c:pt idx="489">
                  <c:v>44947.374999998814</c:v>
                </c:pt>
                <c:pt idx="490">
                  <c:v>44947.416666665478</c:v>
                </c:pt>
                <c:pt idx="491">
                  <c:v>44947.458333332143</c:v>
                </c:pt>
                <c:pt idx="492">
                  <c:v>44947.499999998807</c:v>
                </c:pt>
                <c:pt idx="493">
                  <c:v>44947.541666665471</c:v>
                </c:pt>
                <c:pt idx="494">
                  <c:v>44947.583333332135</c:v>
                </c:pt>
                <c:pt idx="495">
                  <c:v>44947.624999998799</c:v>
                </c:pt>
                <c:pt idx="496">
                  <c:v>44947.666666665464</c:v>
                </c:pt>
                <c:pt idx="497">
                  <c:v>44947.708333332128</c:v>
                </c:pt>
                <c:pt idx="498">
                  <c:v>44947.749999998792</c:v>
                </c:pt>
                <c:pt idx="499">
                  <c:v>44947.791666665456</c:v>
                </c:pt>
                <c:pt idx="500">
                  <c:v>44947.833333332121</c:v>
                </c:pt>
                <c:pt idx="501">
                  <c:v>44947.874999998785</c:v>
                </c:pt>
                <c:pt idx="502">
                  <c:v>44947.916666665449</c:v>
                </c:pt>
                <c:pt idx="503">
                  <c:v>44947.958333332113</c:v>
                </c:pt>
                <c:pt idx="504">
                  <c:v>44947.999999998778</c:v>
                </c:pt>
                <c:pt idx="505">
                  <c:v>44948.041666665442</c:v>
                </c:pt>
                <c:pt idx="506">
                  <c:v>44948.083333332106</c:v>
                </c:pt>
                <c:pt idx="507">
                  <c:v>44948.12499999877</c:v>
                </c:pt>
                <c:pt idx="508">
                  <c:v>44948.166666665435</c:v>
                </c:pt>
                <c:pt idx="509">
                  <c:v>44948.208333332099</c:v>
                </c:pt>
                <c:pt idx="510">
                  <c:v>44948.249999998763</c:v>
                </c:pt>
                <c:pt idx="511">
                  <c:v>44948.291666665427</c:v>
                </c:pt>
                <c:pt idx="512">
                  <c:v>44948.333333332092</c:v>
                </c:pt>
                <c:pt idx="513">
                  <c:v>44948.374999998756</c:v>
                </c:pt>
                <c:pt idx="514">
                  <c:v>44948.41666666542</c:v>
                </c:pt>
                <c:pt idx="515">
                  <c:v>44948.458333332084</c:v>
                </c:pt>
                <c:pt idx="516">
                  <c:v>44948.499999998749</c:v>
                </c:pt>
                <c:pt idx="517">
                  <c:v>44948.541666665413</c:v>
                </c:pt>
                <c:pt idx="518">
                  <c:v>44948.583333332077</c:v>
                </c:pt>
                <c:pt idx="519">
                  <c:v>44948.624999998741</c:v>
                </c:pt>
                <c:pt idx="520">
                  <c:v>44948.666666665406</c:v>
                </c:pt>
                <c:pt idx="521">
                  <c:v>44948.70833333207</c:v>
                </c:pt>
                <c:pt idx="522">
                  <c:v>44948.749999998734</c:v>
                </c:pt>
                <c:pt idx="523">
                  <c:v>44948.791666665398</c:v>
                </c:pt>
                <c:pt idx="524">
                  <c:v>44948.833333332062</c:v>
                </c:pt>
                <c:pt idx="525">
                  <c:v>44948.874999998727</c:v>
                </c:pt>
                <c:pt idx="526">
                  <c:v>44948.916666665391</c:v>
                </c:pt>
                <c:pt idx="527">
                  <c:v>44948.958333332055</c:v>
                </c:pt>
                <c:pt idx="528">
                  <c:v>44948.999999998719</c:v>
                </c:pt>
                <c:pt idx="529">
                  <c:v>44949.041666665384</c:v>
                </c:pt>
                <c:pt idx="530">
                  <c:v>44949.083333332048</c:v>
                </c:pt>
                <c:pt idx="531">
                  <c:v>44949.124999998712</c:v>
                </c:pt>
                <c:pt idx="532">
                  <c:v>44949.166666665376</c:v>
                </c:pt>
                <c:pt idx="533">
                  <c:v>44949.208333332041</c:v>
                </c:pt>
                <c:pt idx="534">
                  <c:v>44949.249999998705</c:v>
                </c:pt>
                <c:pt idx="535">
                  <c:v>44949.291666665369</c:v>
                </c:pt>
                <c:pt idx="536">
                  <c:v>44949.333333332033</c:v>
                </c:pt>
                <c:pt idx="537">
                  <c:v>44949.374999998698</c:v>
                </c:pt>
                <c:pt idx="538">
                  <c:v>44949.416666665362</c:v>
                </c:pt>
                <c:pt idx="539">
                  <c:v>44949.458333332026</c:v>
                </c:pt>
                <c:pt idx="540">
                  <c:v>44949.49999999869</c:v>
                </c:pt>
                <c:pt idx="541">
                  <c:v>44949.541666665355</c:v>
                </c:pt>
                <c:pt idx="542">
                  <c:v>44949.583333332019</c:v>
                </c:pt>
                <c:pt idx="543">
                  <c:v>44949.624999998683</c:v>
                </c:pt>
                <c:pt idx="544">
                  <c:v>44949.666666665347</c:v>
                </c:pt>
                <c:pt idx="545">
                  <c:v>44949.708333332012</c:v>
                </c:pt>
                <c:pt idx="546">
                  <c:v>44949.749999998676</c:v>
                </c:pt>
                <c:pt idx="547">
                  <c:v>44949.79166666534</c:v>
                </c:pt>
                <c:pt idx="548">
                  <c:v>44949.833333332004</c:v>
                </c:pt>
                <c:pt idx="549">
                  <c:v>44949.874999998668</c:v>
                </c:pt>
                <c:pt idx="550">
                  <c:v>44949.916666665333</c:v>
                </c:pt>
                <c:pt idx="551">
                  <c:v>44949.958333331997</c:v>
                </c:pt>
                <c:pt idx="552">
                  <c:v>44949.999999998661</c:v>
                </c:pt>
                <c:pt idx="553">
                  <c:v>44950.041666665325</c:v>
                </c:pt>
                <c:pt idx="554">
                  <c:v>44950.08333333199</c:v>
                </c:pt>
                <c:pt idx="555">
                  <c:v>44950.124999998654</c:v>
                </c:pt>
                <c:pt idx="556">
                  <c:v>44950.166666665318</c:v>
                </c:pt>
                <c:pt idx="557">
                  <c:v>44950.208333331982</c:v>
                </c:pt>
                <c:pt idx="558">
                  <c:v>44950.249999998647</c:v>
                </c:pt>
                <c:pt idx="559">
                  <c:v>44950.291666665311</c:v>
                </c:pt>
                <c:pt idx="560">
                  <c:v>44950.333333331975</c:v>
                </c:pt>
                <c:pt idx="561">
                  <c:v>44950.374999998639</c:v>
                </c:pt>
                <c:pt idx="562">
                  <c:v>44950.416666665304</c:v>
                </c:pt>
                <c:pt idx="563">
                  <c:v>44950.458333331968</c:v>
                </c:pt>
                <c:pt idx="564">
                  <c:v>44950.499999998632</c:v>
                </c:pt>
                <c:pt idx="565">
                  <c:v>44950.541666665296</c:v>
                </c:pt>
                <c:pt idx="566">
                  <c:v>44950.583333331961</c:v>
                </c:pt>
                <c:pt idx="567">
                  <c:v>44950.624999998625</c:v>
                </c:pt>
                <c:pt idx="568">
                  <c:v>44950.666666665289</c:v>
                </c:pt>
                <c:pt idx="569">
                  <c:v>44950.708333331953</c:v>
                </c:pt>
                <c:pt idx="570">
                  <c:v>44950.749999998618</c:v>
                </c:pt>
                <c:pt idx="571">
                  <c:v>44950.791666665282</c:v>
                </c:pt>
                <c:pt idx="572">
                  <c:v>44950.833333331946</c:v>
                </c:pt>
                <c:pt idx="573">
                  <c:v>44950.87499999861</c:v>
                </c:pt>
                <c:pt idx="574">
                  <c:v>44950.916666665275</c:v>
                </c:pt>
                <c:pt idx="575">
                  <c:v>44950.958333331939</c:v>
                </c:pt>
                <c:pt idx="576">
                  <c:v>44950.999999998603</c:v>
                </c:pt>
                <c:pt idx="577">
                  <c:v>44951.041666665267</c:v>
                </c:pt>
                <c:pt idx="578">
                  <c:v>44951.083333331931</c:v>
                </c:pt>
                <c:pt idx="579">
                  <c:v>44951.124999998596</c:v>
                </c:pt>
                <c:pt idx="580">
                  <c:v>44951.16666666526</c:v>
                </c:pt>
                <c:pt idx="581">
                  <c:v>44951.208333331924</c:v>
                </c:pt>
                <c:pt idx="582">
                  <c:v>44951.249999998588</c:v>
                </c:pt>
                <c:pt idx="583">
                  <c:v>44951.291666665253</c:v>
                </c:pt>
                <c:pt idx="584">
                  <c:v>44951.333333331917</c:v>
                </c:pt>
                <c:pt idx="585">
                  <c:v>44951.374999998581</c:v>
                </c:pt>
                <c:pt idx="586">
                  <c:v>44951.416666665245</c:v>
                </c:pt>
                <c:pt idx="587">
                  <c:v>44951.45833333191</c:v>
                </c:pt>
                <c:pt idx="588">
                  <c:v>44951.499999998574</c:v>
                </c:pt>
                <c:pt idx="589">
                  <c:v>44951.541666665238</c:v>
                </c:pt>
                <c:pt idx="590">
                  <c:v>44951.583333331902</c:v>
                </c:pt>
                <c:pt idx="591">
                  <c:v>44951.624999998567</c:v>
                </c:pt>
                <c:pt idx="592">
                  <c:v>44951.666666665231</c:v>
                </c:pt>
                <c:pt idx="593">
                  <c:v>44951.708333331895</c:v>
                </c:pt>
                <c:pt idx="594">
                  <c:v>44951.749999998559</c:v>
                </c:pt>
                <c:pt idx="595">
                  <c:v>44951.791666665224</c:v>
                </c:pt>
                <c:pt idx="596">
                  <c:v>44951.833333331888</c:v>
                </c:pt>
                <c:pt idx="597">
                  <c:v>44951.874999998552</c:v>
                </c:pt>
                <c:pt idx="598">
                  <c:v>44951.916666665216</c:v>
                </c:pt>
                <c:pt idx="599">
                  <c:v>44951.958333331881</c:v>
                </c:pt>
                <c:pt idx="600">
                  <c:v>44951.999999998545</c:v>
                </c:pt>
                <c:pt idx="601">
                  <c:v>44952.041666665209</c:v>
                </c:pt>
                <c:pt idx="602">
                  <c:v>44952.083333331873</c:v>
                </c:pt>
                <c:pt idx="603">
                  <c:v>44952.124999998538</c:v>
                </c:pt>
                <c:pt idx="604">
                  <c:v>44952.166666665202</c:v>
                </c:pt>
                <c:pt idx="605">
                  <c:v>44952.208333331866</c:v>
                </c:pt>
                <c:pt idx="606">
                  <c:v>44952.24999999853</c:v>
                </c:pt>
                <c:pt idx="607">
                  <c:v>44952.291666665194</c:v>
                </c:pt>
                <c:pt idx="608">
                  <c:v>44952.333333331859</c:v>
                </c:pt>
                <c:pt idx="609">
                  <c:v>44952.374999998523</c:v>
                </c:pt>
                <c:pt idx="610">
                  <c:v>44952.416666665187</c:v>
                </c:pt>
                <c:pt idx="611">
                  <c:v>44952.458333331851</c:v>
                </c:pt>
                <c:pt idx="612">
                  <c:v>44952.499999998516</c:v>
                </c:pt>
                <c:pt idx="613">
                  <c:v>44952.54166666518</c:v>
                </c:pt>
                <c:pt idx="614">
                  <c:v>44952.583333331844</c:v>
                </c:pt>
                <c:pt idx="615">
                  <c:v>44952.624999998508</c:v>
                </c:pt>
                <c:pt idx="616">
                  <c:v>44952.666666665173</c:v>
                </c:pt>
                <c:pt idx="617">
                  <c:v>44952.708333331837</c:v>
                </c:pt>
                <c:pt idx="618">
                  <c:v>44952.749999998501</c:v>
                </c:pt>
                <c:pt idx="619">
                  <c:v>44952.791666665165</c:v>
                </c:pt>
                <c:pt idx="620">
                  <c:v>44952.83333333183</c:v>
                </c:pt>
                <c:pt idx="621">
                  <c:v>44952.874999998494</c:v>
                </c:pt>
                <c:pt idx="622">
                  <c:v>44952.916666665158</c:v>
                </c:pt>
                <c:pt idx="623">
                  <c:v>44952.958333331822</c:v>
                </c:pt>
                <c:pt idx="624">
                  <c:v>44952.999999998487</c:v>
                </c:pt>
                <c:pt idx="625">
                  <c:v>44953.041666665151</c:v>
                </c:pt>
                <c:pt idx="626">
                  <c:v>44953.083333331815</c:v>
                </c:pt>
                <c:pt idx="627">
                  <c:v>44953.124999998479</c:v>
                </c:pt>
                <c:pt idx="628">
                  <c:v>44953.166666665144</c:v>
                </c:pt>
                <c:pt idx="629">
                  <c:v>44953.208333331808</c:v>
                </c:pt>
                <c:pt idx="630">
                  <c:v>44953.249999998472</c:v>
                </c:pt>
                <c:pt idx="631">
                  <c:v>44953.291666665136</c:v>
                </c:pt>
                <c:pt idx="632">
                  <c:v>44953.333333331801</c:v>
                </c:pt>
                <c:pt idx="633">
                  <c:v>44953.374999998465</c:v>
                </c:pt>
                <c:pt idx="634">
                  <c:v>44953.416666665129</c:v>
                </c:pt>
                <c:pt idx="635">
                  <c:v>44953.458333331793</c:v>
                </c:pt>
                <c:pt idx="636">
                  <c:v>44953.499999998457</c:v>
                </c:pt>
                <c:pt idx="637">
                  <c:v>44953.541666665122</c:v>
                </c:pt>
                <c:pt idx="638">
                  <c:v>44953.583333331786</c:v>
                </c:pt>
                <c:pt idx="639">
                  <c:v>44953.62499999845</c:v>
                </c:pt>
                <c:pt idx="640">
                  <c:v>44953.666666665114</c:v>
                </c:pt>
                <c:pt idx="641">
                  <c:v>44953.708333331779</c:v>
                </c:pt>
                <c:pt idx="642">
                  <c:v>44953.749999998443</c:v>
                </c:pt>
                <c:pt idx="643">
                  <c:v>44953.791666665107</c:v>
                </c:pt>
                <c:pt idx="644">
                  <c:v>44953.833333331771</c:v>
                </c:pt>
                <c:pt idx="645">
                  <c:v>44953.874999998436</c:v>
                </c:pt>
                <c:pt idx="646">
                  <c:v>44953.9166666651</c:v>
                </c:pt>
                <c:pt idx="647">
                  <c:v>44953.958333331764</c:v>
                </c:pt>
                <c:pt idx="648">
                  <c:v>44953.999999998428</c:v>
                </c:pt>
                <c:pt idx="649">
                  <c:v>44954.041666665093</c:v>
                </c:pt>
                <c:pt idx="650">
                  <c:v>44954.083333331757</c:v>
                </c:pt>
                <c:pt idx="651">
                  <c:v>44954.124999998421</c:v>
                </c:pt>
                <c:pt idx="652">
                  <c:v>44954.166666665085</c:v>
                </c:pt>
                <c:pt idx="653">
                  <c:v>44954.20833333175</c:v>
                </c:pt>
                <c:pt idx="654">
                  <c:v>44954.249999998414</c:v>
                </c:pt>
                <c:pt idx="655">
                  <c:v>44954.291666665078</c:v>
                </c:pt>
                <c:pt idx="656">
                  <c:v>44954.333333331742</c:v>
                </c:pt>
                <c:pt idx="657">
                  <c:v>44954.374999998407</c:v>
                </c:pt>
                <c:pt idx="658">
                  <c:v>44954.416666665071</c:v>
                </c:pt>
                <c:pt idx="659">
                  <c:v>44954.458333331735</c:v>
                </c:pt>
                <c:pt idx="660">
                  <c:v>44954.499999998399</c:v>
                </c:pt>
                <c:pt idx="661">
                  <c:v>44954.541666665064</c:v>
                </c:pt>
                <c:pt idx="662">
                  <c:v>44954.583333331728</c:v>
                </c:pt>
                <c:pt idx="663">
                  <c:v>44954.624999998392</c:v>
                </c:pt>
                <c:pt idx="664">
                  <c:v>44954.666666665056</c:v>
                </c:pt>
                <c:pt idx="665">
                  <c:v>44954.70833333172</c:v>
                </c:pt>
                <c:pt idx="666">
                  <c:v>44954.749999998385</c:v>
                </c:pt>
                <c:pt idx="667">
                  <c:v>44954.791666665049</c:v>
                </c:pt>
                <c:pt idx="668">
                  <c:v>44954.833333331713</c:v>
                </c:pt>
                <c:pt idx="669">
                  <c:v>44954.874999998377</c:v>
                </c:pt>
                <c:pt idx="670">
                  <c:v>44954.916666665042</c:v>
                </c:pt>
                <c:pt idx="671">
                  <c:v>44954.958333331706</c:v>
                </c:pt>
                <c:pt idx="672">
                  <c:v>44954.99999999837</c:v>
                </c:pt>
                <c:pt idx="673">
                  <c:v>44955.041666665034</c:v>
                </c:pt>
                <c:pt idx="674">
                  <c:v>44955.083333331699</c:v>
                </c:pt>
                <c:pt idx="675">
                  <c:v>44955.124999998363</c:v>
                </c:pt>
                <c:pt idx="676">
                  <c:v>44955.166666665027</c:v>
                </c:pt>
                <c:pt idx="677">
                  <c:v>44955.208333331691</c:v>
                </c:pt>
                <c:pt idx="678">
                  <c:v>44955.249999998356</c:v>
                </c:pt>
                <c:pt idx="679">
                  <c:v>44955.29166666502</c:v>
                </c:pt>
                <c:pt idx="680">
                  <c:v>44955.333333331684</c:v>
                </c:pt>
                <c:pt idx="681">
                  <c:v>44955.374999998348</c:v>
                </c:pt>
                <c:pt idx="682">
                  <c:v>44955.416666665013</c:v>
                </c:pt>
                <c:pt idx="683">
                  <c:v>44955.458333331677</c:v>
                </c:pt>
                <c:pt idx="684">
                  <c:v>44955.499999998341</c:v>
                </c:pt>
                <c:pt idx="685">
                  <c:v>44955.541666665005</c:v>
                </c:pt>
                <c:pt idx="686">
                  <c:v>44955.58333333167</c:v>
                </c:pt>
                <c:pt idx="687">
                  <c:v>44955.624999998334</c:v>
                </c:pt>
                <c:pt idx="688">
                  <c:v>44955.666666664998</c:v>
                </c:pt>
                <c:pt idx="689">
                  <c:v>44955.708333331662</c:v>
                </c:pt>
                <c:pt idx="690">
                  <c:v>44955.749999998327</c:v>
                </c:pt>
                <c:pt idx="691">
                  <c:v>44955.791666664991</c:v>
                </c:pt>
                <c:pt idx="692">
                  <c:v>44955.833333331655</c:v>
                </c:pt>
                <c:pt idx="693">
                  <c:v>44955.874999998319</c:v>
                </c:pt>
                <c:pt idx="694">
                  <c:v>44955.916666664983</c:v>
                </c:pt>
                <c:pt idx="695">
                  <c:v>44955.958333331648</c:v>
                </c:pt>
                <c:pt idx="696">
                  <c:v>44955.999999998312</c:v>
                </c:pt>
                <c:pt idx="697">
                  <c:v>44956.041666664976</c:v>
                </c:pt>
                <c:pt idx="698">
                  <c:v>44956.08333333164</c:v>
                </c:pt>
                <c:pt idx="699">
                  <c:v>44956.124999998305</c:v>
                </c:pt>
                <c:pt idx="700">
                  <c:v>44956.166666664969</c:v>
                </c:pt>
                <c:pt idx="701">
                  <c:v>44956.208333331633</c:v>
                </c:pt>
                <c:pt idx="702">
                  <c:v>44956.249999998297</c:v>
                </c:pt>
                <c:pt idx="703">
                  <c:v>44956.291666664962</c:v>
                </c:pt>
                <c:pt idx="704">
                  <c:v>44956.333333331626</c:v>
                </c:pt>
                <c:pt idx="705">
                  <c:v>44956.37499999829</c:v>
                </c:pt>
                <c:pt idx="706">
                  <c:v>44956.416666664954</c:v>
                </c:pt>
                <c:pt idx="707">
                  <c:v>44956.458333331619</c:v>
                </c:pt>
                <c:pt idx="708">
                  <c:v>44956.499999998283</c:v>
                </c:pt>
                <c:pt idx="709">
                  <c:v>44956.541666664947</c:v>
                </c:pt>
                <c:pt idx="710">
                  <c:v>44956.583333331611</c:v>
                </c:pt>
                <c:pt idx="711">
                  <c:v>44956.624999998276</c:v>
                </c:pt>
                <c:pt idx="712">
                  <c:v>44956.66666666494</c:v>
                </c:pt>
                <c:pt idx="713">
                  <c:v>44956.708333331604</c:v>
                </c:pt>
                <c:pt idx="714">
                  <c:v>44956.749999998268</c:v>
                </c:pt>
                <c:pt idx="715">
                  <c:v>44956.791666664933</c:v>
                </c:pt>
                <c:pt idx="716">
                  <c:v>44956.833333331597</c:v>
                </c:pt>
                <c:pt idx="717">
                  <c:v>44956.874999998261</c:v>
                </c:pt>
                <c:pt idx="718">
                  <c:v>44956.916666664925</c:v>
                </c:pt>
                <c:pt idx="719">
                  <c:v>44956.95833333159</c:v>
                </c:pt>
                <c:pt idx="720">
                  <c:v>44956.999999998254</c:v>
                </c:pt>
                <c:pt idx="721">
                  <c:v>44957.041666664918</c:v>
                </c:pt>
                <c:pt idx="722">
                  <c:v>44957.083333331582</c:v>
                </c:pt>
                <c:pt idx="723">
                  <c:v>44957.124999998246</c:v>
                </c:pt>
                <c:pt idx="724">
                  <c:v>44957.166666664911</c:v>
                </c:pt>
                <c:pt idx="725">
                  <c:v>44957.208333331575</c:v>
                </c:pt>
                <c:pt idx="726">
                  <c:v>44957.249999998239</c:v>
                </c:pt>
                <c:pt idx="727">
                  <c:v>44957.291666664903</c:v>
                </c:pt>
                <c:pt idx="728">
                  <c:v>44957.333333331568</c:v>
                </c:pt>
                <c:pt idx="729">
                  <c:v>44957.374999998232</c:v>
                </c:pt>
                <c:pt idx="730">
                  <c:v>44957.416666664896</c:v>
                </c:pt>
                <c:pt idx="731">
                  <c:v>44957.45833333156</c:v>
                </c:pt>
                <c:pt idx="732">
                  <c:v>44957.499999998225</c:v>
                </c:pt>
                <c:pt idx="733">
                  <c:v>44957.541666664889</c:v>
                </c:pt>
                <c:pt idx="734">
                  <c:v>44957.583333331553</c:v>
                </c:pt>
                <c:pt idx="735">
                  <c:v>44957.624999998217</c:v>
                </c:pt>
                <c:pt idx="736">
                  <c:v>44957.666666664882</c:v>
                </c:pt>
                <c:pt idx="737">
                  <c:v>44957.708333331546</c:v>
                </c:pt>
                <c:pt idx="738">
                  <c:v>44957.74999999821</c:v>
                </c:pt>
                <c:pt idx="739">
                  <c:v>44957.791666664874</c:v>
                </c:pt>
                <c:pt idx="740">
                  <c:v>44957.833333331539</c:v>
                </c:pt>
                <c:pt idx="741">
                  <c:v>44957.874999998203</c:v>
                </c:pt>
                <c:pt idx="742">
                  <c:v>44957.916666664867</c:v>
                </c:pt>
                <c:pt idx="743">
                  <c:v>44957.958333331531</c:v>
                </c:pt>
                <c:pt idx="744">
                  <c:v>44957.999999998196</c:v>
                </c:pt>
                <c:pt idx="745">
                  <c:v>44958.04166666486</c:v>
                </c:pt>
                <c:pt idx="746">
                  <c:v>44958.083333331524</c:v>
                </c:pt>
                <c:pt idx="747">
                  <c:v>44958.124999998188</c:v>
                </c:pt>
                <c:pt idx="748">
                  <c:v>44958.166666664853</c:v>
                </c:pt>
                <c:pt idx="749">
                  <c:v>44958.208333331517</c:v>
                </c:pt>
                <c:pt idx="750">
                  <c:v>44958.249999998181</c:v>
                </c:pt>
                <c:pt idx="751">
                  <c:v>44958.291666664845</c:v>
                </c:pt>
                <c:pt idx="752">
                  <c:v>44958.333333331509</c:v>
                </c:pt>
                <c:pt idx="753">
                  <c:v>44958.374999998174</c:v>
                </c:pt>
                <c:pt idx="754">
                  <c:v>44958.416666664838</c:v>
                </c:pt>
                <c:pt idx="755">
                  <c:v>44958.458333331502</c:v>
                </c:pt>
                <c:pt idx="756">
                  <c:v>44958.499999998166</c:v>
                </c:pt>
                <c:pt idx="757">
                  <c:v>44958.541666664831</c:v>
                </c:pt>
                <c:pt idx="758">
                  <c:v>44958.583333331495</c:v>
                </c:pt>
                <c:pt idx="759">
                  <c:v>44958.624999998159</c:v>
                </c:pt>
                <c:pt idx="760">
                  <c:v>44958.666666664823</c:v>
                </c:pt>
                <c:pt idx="761">
                  <c:v>44958.708333331488</c:v>
                </c:pt>
                <c:pt idx="762">
                  <c:v>44958.749999998152</c:v>
                </c:pt>
                <c:pt idx="763">
                  <c:v>44958.791666664816</c:v>
                </c:pt>
                <c:pt idx="764">
                  <c:v>44958.83333333148</c:v>
                </c:pt>
                <c:pt idx="765">
                  <c:v>44958.874999998145</c:v>
                </c:pt>
                <c:pt idx="766">
                  <c:v>44958.916666664809</c:v>
                </c:pt>
                <c:pt idx="767">
                  <c:v>44958.958333331473</c:v>
                </c:pt>
                <c:pt idx="768">
                  <c:v>44958.999999998137</c:v>
                </c:pt>
                <c:pt idx="769">
                  <c:v>44959.041666664802</c:v>
                </c:pt>
                <c:pt idx="770">
                  <c:v>44959.083333331466</c:v>
                </c:pt>
                <c:pt idx="771">
                  <c:v>44959.12499999813</c:v>
                </c:pt>
                <c:pt idx="772">
                  <c:v>44959.166666664794</c:v>
                </c:pt>
                <c:pt idx="773">
                  <c:v>44959.208333331459</c:v>
                </c:pt>
                <c:pt idx="774">
                  <c:v>44959.249999998123</c:v>
                </c:pt>
                <c:pt idx="775">
                  <c:v>44959.291666664787</c:v>
                </c:pt>
                <c:pt idx="776">
                  <c:v>44959.333333331451</c:v>
                </c:pt>
                <c:pt idx="777">
                  <c:v>44959.374999998116</c:v>
                </c:pt>
                <c:pt idx="778">
                  <c:v>44959.41666666478</c:v>
                </c:pt>
                <c:pt idx="779">
                  <c:v>44959.458333331444</c:v>
                </c:pt>
                <c:pt idx="780">
                  <c:v>44959.499999998108</c:v>
                </c:pt>
                <c:pt idx="781">
                  <c:v>44959.541666664772</c:v>
                </c:pt>
                <c:pt idx="782">
                  <c:v>44959.583333331437</c:v>
                </c:pt>
                <c:pt idx="783">
                  <c:v>44959.624999998101</c:v>
                </c:pt>
                <c:pt idx="784">
                  <c:v>44959.666666664765</c:v>
                </c:pt>
                <c:pt idx="785">
                  <c:v>44959.708333331429</c:v>
                </c:pt>
                <c:pt idx="786">
                  <c:v>44959.749999998094</c:v>
                </c:pt>
                <c:pt idx="787">
                  <c:v>44959.791666664758</c:v>
                </c:pt>
                <c:pt idx="788">
                  <c:v>44959.833333331422</c:v>
                </c:pt>
                <c:pt idx="789">
                  <c:v>44959.874999998086</c:v>
                </c:pt>
                <c:pt idx="790">
                  <c:v>44959.916666664751</c:v>
                </c:pt>
                <c:pt idx="791">
                  <c:v>44959.958333331415</c:v>
                </c:pt>
                <c:pt idx="792">
                  <c:v>44959.999999998079</c:v>
                </c:pt>
                <c:pt idx="793">
                  <c:v>44960.041666664743</c:v>
                </c:pt>
                <c:pt idx="794">
                  <c:v>44960.083333331408</c:v>
                </c:pt>
                <c:pt idx="795">
                  <c:v>44960.124999998072</c:v>
                </c:pt>
                <c:pt idx="796">
                  <c:v>44960.166666664736</c:v>
                </c:pt>
                <c:pt idx="797">
                  <c:v>44960.2083333314</c:v>
                </c:pt>
                <c:pt idx="798">
                  <c:v>44960.249999998065</c:v>
                </c:pt>
                <c:pt idx="799">
                  <c:v>44960.291666664729</c:v>
                </c:pt>
                <c:pt idx="800">
                  <c:v>44960.333333331393</c:v>
                </c:pt>
                <c:pt idx="801">
                  <c:v>44960.374999998057</c:v>
                </c:pt>
                <c:pt idx="802">
                  <c:v>44960.416666664722</c:v>
                </c:pt>
                <c:pt idx="803">
                  <c:v>44960.458333331386</c:v>
                </c:pt>
                <c:pt idx="804">
                  <c:v>44960.49999999805</c:v>
                </c:pt>
                <c:pt idx="805">
                  <c:v>44960.541666664714</c:v>
                </c:pt>
                <c:pt idx="806">
                  <c:v>44960.583333331379</c:v>
                </c:pt>
                <c:pt idx="807">
                  <c:v>44960.624999998043</c:v>
                </c:pt>
                <c:pt idx="808">
                  <c:v>44960.666666664707</c:v>
                </c:pt>
                <c:pt idx="809">
                  <c:v>44960.708333331371</c:v>
                </c:pt>
                <c:pt idx="810">
                  <c:v>44960.749999998035</c:v>
                </c:pt>
                <c:pt idx="811">
                  <c:v>44960.7916666647</c:v>
                </c:pt>
                <c:pt idx="812">
                  <c:v>44960.833333331364</c:v>
                </c:pt>
                <c:pt idx="813">
                  <c:v>44960.874999998028</c:v>
                </c:pt>
                <c:pt idx="814">
                  <c:v>44960.916666664692</c:v>
                </c:pt>
                <c:pt idx="815">
                  <c:v>44960.958333331357</c:v>
                </c:pt>
                <c:pt idx="816">
                  <c:v>44960.999999998021</c:v>
                </c:pt>
                <c:pt idx="817">
                  <c:v>44961.041666664685</c:v>
                </c:pt>
                <c:pt idx="818">
                  <c:v>44961.083333331349</c:v>
                </c:pt>
                <c:pt idx="819">
                  <c:v>44961.124999998014</c:v>
                </c:pt>
                <c:pt idx="820">
                  <c:v>44961.166666664678</c:v>
                </c:pt>
                <c:pt idx="821">
                  <c:v>44961.208333331342</c:v>
                </c:pt>
                <c:pt idx="822">
                  <c:v>44961.249999998006</c:v>
                </c:pt>
                <c:pt idx="823">
                  <c:v>44961.291666664671</c:v>
                </c:pt>
                <c:pt idx="824">
                  <c:v>44961.333333331335</c:v>
                </c:pt>
                <c:pt idx="825">
                  <c:v>44961.374999997999</c:v>
                </c:pt>
                <c:pt idx="826">
                  <c:v>44961.416666664663</c:v>
                </c:pt>
                <c:pt idx="827">
                  <c:v>44961.458333331328</c:v>
                </c:pt>
                <c:pt idx="828">
                  <c:v>44961.499999997992</c:v>
                </c:pt>
                <c:pt idx="829">
                  <c:v>44961.541666664656</c:v>
                </c:pt>
                <c:pt idx="830">
                  <c:v>44961.58333333132</c:v>
                </c:pt>
                <c:pt idx="831">
                  <c:v>44961.624999997985</c:v>
                </c:pt>
                <c:pt idx="832">
                  <c:v>44961.666666664649</c:v>
                </c:pt>
                <c:pt idx="833">
                  <c:v>44961.708333331313</c:v>
                </c:pt>
                <c:pt idx="834">
                  <c:v>44961.749999997977</c:v>
                </c:pt>
                <c:pt idx="835">
                  <c:v>44961.791666664642</c:v>
                </c:pt>
                <c:pt idx="836">
                  <c:v>44961.833333331306</c:v>
                </c:pt>
                <c:pt idx="837">
                  <c:v>44961.87499999797</c:v>
                </c:pt>
                <c:pt idx="838">
                  <c:v>44961.916666664634</c:v>
                </c:pt>
                <c:pt idx="839">
                  <c:v>44961.958333331298</c:v>
                </c:pt>
                <c:pt idx="840">
                  <c:v>44961.999999997963</c:v>
                </c:pt>
                <c:pt idx="841">
                  <c:v>44962.041666664627</c:v>
                </c:pt>
                <c:pt idx="842">
                  <c:v>44962.083333331291</c:v>
                </c:pt>
                <c:pt idx="843">
                  <c:v>44962.124999997955</c:v>
                </c:pt>
                <c:pt idx="844">
                  <c:v>44962.16666666462</c:v>
                </c:pt>
                <c:pt idx="845">
                  <c:v>44962.208333331284</c:v>
                </c:pt>
                <c:pt idx="846">
                  <c:v>44962.249999997948</c:v>
                </c:pt>
                <c:pt idx="847">
                  <c:v>44962.291666664612</c:v>
                </c:pt>
                <c:pt idx="848">
                  <c:v>44962.333333331277</c:v>
                </c:pt>
                <c:pt idx="849">
                  <c:v>44962.374999997941</c:v>
                </c:pt>
                <c:pt idx="850">
                  <c:v>44962.416666664605</c:v>
                </c:pt>
                <c:pt idx="851">
                  <c:v>44962.458333331269</c:v>
                </c:pt>
                <c:pt idx="852">
                  <c:v>44962.499999997934</c:v>
                </c:pt>
                <c:pt idx="853">
                  <c:v>44962.541666664598</c:v>
                </c:pt>
                <c:pt idx="854">
                  <c:v>44962.583333331262</c:v>
                </c:pt>
                <c:pt idx="855">
                  <c:v>44962.624999997926</c:v>
                </c:pt>
                <c:pt idx="856">
                  <c:v>44962.666666664591</c:v>
                </c:pt>
                <c:pt idx="857">
                  <c:v>44962.708333331255</c:v>
                </c:pt>
                <c:pt idx="858">
                  <c:v>44962.749999997919</c:v>
                </c:pt>
                <c:pt idx="859">
                  <c:v>44962.791666664583</c:v>
                </c:pt>
                <c:pt idx="860">
                  <c:v>44962.833333331248</c:v>
                </c:pt>
                <c:pt idx="861">
                  <c:v>44962.874999997912</c:v>
                </c:pt>
                <c:pt idx="862">
                  <c:v>44962.916666664576</c:v>
                </c:pt>
                <c:pt idx="863">
                  <c:v>44962.95833333124</c:v>
                </c:pt>
                <c:pt idx="864">
                  <c:v>44962.999999997905</c:v>
                </c:pt>
                <c:pt idx="865">
                  <c:v>44963.041666664569</c:v>
                </c:pt>
                <c:pt idx="866">
                  <c:v>44963.083333331233</c:v>
                </c:pt>
                <c:pt idx="867">
                  <c:v>44963.124999997897</c:v>
                </c:pt>
                <c:pt idx="868">
                  <c:v>44963.166666664561</c:v>
                </c:pt>
                <c:pt idx="869">
                  <c:v>44963.208333331226</c:v>
                </c:pt>
                <c:pt idx="870">
                  <c:v>44963.24999999789</c:v>
                </c:pt>
                <c:pt idx="871">
                  <c:v>44963.291666664554</c:v>
                </c:pt>
                <c:pt idx="872">
                  <c:v>44963.333333331218</c:v>
                </c:pt>
                <c:pt idx="873">
                  <c:v>44963.374999997883</c:v>
                </c:pt>
                <c:pt idx="874">
                  <c:v>44963.416666664547</c:v>
                </c:pt>
                <c:pt idx="875">
                  <c:v>44963.458333331211</c:v>
                </c:pt>
                <c:pt idx="876">
                  <c:v>44963.499999997875</c:v>
                </c:pt>
                <c:pt idx="877">
                  <c:v>44963.54166666454</c:v>
                </c:pt>
                <c:pt idx="878">
                  <c:v>44963.583333331204</c:v>
                </c:pt>
                <c:pt idx="879">
                  <c:v>44963.624999997868</c:v>
                </c:pt>
                <c:pt idx="880">
                  <c:v>44963.666666664532</c:v>
                </c:pt>
                <c:pt idx="881">
                  <c:v>44963.708333331197</c:v>
                </c:pt>
                <c:pt idx="882">
                  <c:v>44963.749999997861</c:v>
                </c:pt>
                <c:pt idx="883">
                  <c:v>44963.791666664525</c:v>
                </c:pt>
                <c:pt idx="884">
                  <c:v>44963.833333331189</c:v>
                </c:pt>
                <c:pt idx="885">
                  <c:v>44963.874999997854</c:v>
                </c:pt>
                <c:pt idx="886">
                  <c:v>44963.916666664518</c:v>
                </c:pt>
                <c:pt idx="887">
                  <c:v>44963.958333331182</c:v>
                </c:pt>
                <c:pt idx="888">
                  <c:v>44963.999999997846</c:v>
                </c:pt>
                <c:pt idx="889">
                  <c:v>44964.041666664511</c:v>
                </c:pt>
                <c:pt idx="890">
                  <c:v>44964.083333331175</c:v>
                </c:pt>
                <c:pt idx="891">
                  <c:v>44964.124999997839</c:v>
                </c:pt>
                <c:pt idx="892">
                  <c:v>44964.166666664503</c:v>
                </c:pt>
                <c:pt idx="893">
                  <c:v>44964.208333331168</c:v>
                </c:pt>
                <c:pt idx="894">
                  <c:v>44964.249999997832</c:v>
                </c:pt>
                <c:pt idx="895">
                  <c:v>44964.291666664496</c:v>
                </c:pt>
                <c:pt idx="896">
                  <c:v>44964.33333333116</c:v>
                </c:pt>
                <c:pt idx="897">
                  <c:v>44964.374999997824</c:v>
                </c:pt>
                <c:pt idx="898">
                  <c:v>44964.416666664489</c:v>
                </c:pt>
                <c:pt idx="899">
                  <c:v>44964.458333331153</c:v>
                </c:pt>
                <c:pt idx="900">
                  <c:v>44964.499999997817</c:v>
                </c:pt>
                <c:pt idx="901">
                  <c:v>44964.541666664481</c:v>
                </c:pt>
                <c:pt idx="902">
                  <c:v>44964.583333331146</c:v>
                </c:pt>
                <c:pt idx="903">
                  <c:v>44964.62499999781</c:v>
                </c:pt>
                <c:pt idx="904">
                  <c:v>44964.666666664474</c:v>
                </c:pt>
                <c:pt idx="905">
                  <c:v>44964.708333331138</c:v>
                </c:pt>
                <c:pt idx="906">
                  <c:v>44964.749999997803</c:v>
                </c:pt>
                <c:pt idx="907">
                  <c:v>44964.791666664467</c:v>
                </c:pt>
                <c:pt idx="908">
                  <c:v>44964.833333331131</c:v>
                </c:pt>
                <c:pt idx="909">
                  <c:v>44964.874999997795</c:v>
                </c:pt>
                <c:pt idx="910">
                  <c:v>44964.91666666446</c:v>
                </c:pt>
                <c:pt idx="911">
                  <c:v>44964.958333331124</c:v>
                </c:pt>
                <c:pt idx="912">
                  <c:v>44964.999999997788</c:v>
                </c:pt>
                <c:pt idx="913">
                  <c:v>44965.041666664452</c:v>
                </c:pt>
                <c:pt idx="914">
                  <c:v>44965.083333331117</c:v>
                </c:pt>
                <c:pt idx="915">
                  <c:v>44965.124999997781</c:v>
                </c:pt>
                <c:pt idx="916">
                  <c:v>44965.166666664445</c:v>
                </c:pt>
                <c:pt idx="917">
                  <c:v>44965.208333331109</c:v>
                </c:pt>
                <c:pt idx="918">
                  <c:v>44965.249999997774</c:v>
                </c:pt>
                <c:pt idx="919">
                  <c:v>44965.291666664438</c:v>
                </c:pt>
                <c:pt idx="920">
                  <c:v>44965.333333331102</c:v>
                </c:pt>
                <c:pt idx="921">
                  <c:v>44965.374999997766</c:v>
                </c:pt>
                <c:pt idx="922">
                  <c:v>44965.416666664431</c:v>
                </c:pt>
                <c:pt idx="923">
                  <c:v>44965.458333331095</c:v>
                </c:pt>
                <c:pt idx="924">
                  <c:v>44965.499999997759</c:v>
                </c:pt>
                <c:pt idx="925">
                  <c:v>44965.541666664423</c:v>
                </c:pt>
                <c:pt idx="926">
                  <c:v>44965.583333331087</c:v>
                </c:pt>
                <c:pt idx="927">
                  <c:v>44965.624999997752</c:v>
                </c:pt>
                <c:pt idx="928">
                  <c:v>44965.666666664416</c:v>
                </c:pt>
                <c:pt idx="929">
                  <c:v>44965.70833333108</c:v>
                </c:pt>
                <c:pt idx="930">
                  <c:v>44965.749999997744</c:v>
                </c:pt>
                <c:pt idx="931">
                  <c:v>44965.791666664409</c:v>
                </c:pt>
                <c:pt idx="932">
                  <c:v>44965.833333331073</c:v>
                </c:pt>
                <c:pt idx="933">
                  <c:v>44965.874999997737</c:v>
                </c:pt>
                <c:pt idx="934">
                  <c:v>44965.916666664401</c:v>
                </c:pt>
                <c:pt idx="935">
                  <c:v>44965.958333331066</c:v>
                </c:pt>
                <c:pt idx="936">
                  <c:v>44965.99999999773</c:v>
                </c:pt>
                <c:pt idx="937">
                  <c:v>44966.041666664394</c:v>
                </c:pt>
                <c:pt idx="938">
                  <c:v>44966.083333331058</c:v>
                </c:pt>
                <c:pt idx="939">
                  <c:v>44966.124999997723</c:v>
                </c:pt>
                <c:pt idx="940">
                  <c:v>44966.166666664387</c:v>
                </c:pt>
                <c:pt idx="941">
                  <c:v>44966.208333331051</c:v>
                </c:pt>
                <c:pt idx="942">
                  <c:v>44966.249999997715</c:v>
                </c:pt>
                <c:pt idx="943">
                  <c:v>44966.29166666438</c:v>
                </c:pt>
                <c:pt idx="944">
                  <c:v>44966.333333331044</c:v>
                </c:pt>
                <c:pt idx="945">
                  <c:v>44966.374999997708</c:v>
                </c:pt>
                <c:pt idx="946">
                  <c:v>44966.416666664372</c:v>
                </c:pt>
                <c:pt idx="947">
                  <c:v>44966.458333331037</c:v>
                </c:pt>
                <c:pt idx="948">
                  <c:v>44966.499999997701</c:v>
                </c:pt>
                <c:pt idx="949">
                  <c:v>44966.541666664365</c:v>
                </c:pt>
                <c:pt idx="950">
                  <c:v>44966.583333331029</c:v>
                </c:pt>
                <c:pt idx="951">
                  <c:v>44966.624999997694</c:v>
                </c:pt>
                <c:pt idx="952">
                  <c:v>44966.666666664358</c:v>
                </c:pt>
                <c:pt idx="953">
                  <c:v>44966.708333331022</c:v>
                </c:pt>
                <c:pt idx="954">
                  <c:v>44966.749999997686</c:v>
                </c:pt>
                <c:pt idx="955">
                  <c:v>44966.79166666435</c:v>
                </c:pt>
                <c:pt idx="956">
                  <c:v>44966.833333331015</c:v>
                </c:pt>
                <c:pt idx="957">
                  <c:v>44966.874999997679</c:v>
                </c:pt>
                <c:pt idx="958">
                  <c:v>44966.916666664343</c:v>
                </c:pt>
                <c:pt idx="959">
                  <c:v>44966.958333331007</c:v>
                </c:pt>
                <c:pt idx="960">
                  <c:v>44966.999999997672</c:v>
                </c:pt>
                <c:pt idx="961">
                  <c:v>44967.041666664336</c:v>
                </c:pt>
                <c:pt idx="962">
                  <c:v>44967.083333331</c:v>
                </c:pt>
                <c:pt idx="963">
                  <c:v>44967.124999997664</c:v>
                </c:pt>
                <c:pt idx="964">
                  <c:v>44967.166666664329</c:v>
                </c:pt>
                <c:pt idx="965">
                  <c:v>44967.208333330993</c:v>
                </c:pt>
                <c:pt idx="966">
                  <c:v>44967.249999997657</c:v>
                </c:pt>
                <c:pt idx="967">
                  <c:v>44967.291666664321</c:v>
                </c:pt>
                <c:pt idx="968">
                  <c:v>44967.333333330986</c:v>
                </c:pt>
                <c:pt idx="969">
                  <c:v>44967.37499999765</c:v>
                </c:pt>
                <c:pt idx="970">
                  <c:v>44967.416666664314</c:v>
                </c:pt>
                <c:pt idx="971">
                  <c:v>44967.458333330978</c:v>
                </c:pt>
                <c:pt idx="972">
                  <c:v>44967.499999997643</c:v>
                </c:pt>
                <c:pt idx="973">
                  <c:v>44967.541666664307</c:v>
                </c:pt>
                <c:pt idx="974">
                  <c:v>44967.583333330971</c:v>
                </c:pt>
                <c:pt idx="975">
                  <c:v>44967.624999997635</c:v>
                </c:pt>
                <c:pt idx="976">
                  <c:v>44967.6666666643</c:v>
                </c:pt>
                <c:pt idx="977">
                  <c:v>44967.708333330964</c:v>
                </c:pt>
                <c:pt idx="978">
                  <c:v>44967.749999997628</c:v>
                </c:pt>
                <c:pt idx="979">
                  <c:v>44967.791666664292</c:v>
                </c:pt>
                <c:pt idx="980">
                  <c:v>44967.833333330957</c:v>
                </c:pt>
                <c:pt idx="981">
                  <c:v>44967.874999997621</c:v>
                </c:pt>
                <c:pt idx="982">
                  <c:v>44967.916666664285</c:v>
                </c:pt>
                <c:pt idx="983">
                  <c:v>44967.958333330949</c:v>
                </c:pt>
                <c:pt idx="984">
                  <c:v>44967.999999997613</c:v>
                </c:pt>
                <c:pt idx="985">
                  <c:v>44968.041666664278</c:v>
                </c:pt>
                <c:pt idx="986">
                  <c:v>44968.083333330942</c:v>
                </c:pt>
                <c:pt idx="987">
                  <c:v>44968.124999997606</c:v>
                </c:pt>
                <c:pt idx="988">
                  <c:v>44968.16666666427</c:v>
                </c:pt>
                <c:pt idx="989">
                  <c:v>44968.208333330935</c:v>
                </c:pt>
                <c:pt idx="990">
                  <c:v>44968.249999997599</c:v>
                </c:pt>
                <c:pt idx="991">
                  <c:v>44968.291666664263</c:v>
                </c:pt>
                <c:pt idx="992">
                  <c:v>44968.333333330927</c:v>
                </c:pt>
                <c:pt idx="993">
                  <c:v>44968.374999997592</c:v>
                </c:pt>
                <c:pt idx="994">
                  <c:v>44968.416666664256</c:v>
                </c:pt>
                <c:pt idx="995">
                  <c:v>44968.45833333092</c:v>
                </c:pt>
                <c:pt idx="996">
                  <c:v>44968.499999997584</c:v>
                </c:pt>
                <c:pt idx="997">
                  <c:v>44968.541666664249</c:v>
                </c:pt>
                <c:pt idx="998">
                  <c:v>44968.583333330913</c:v>
                </c:pt>
                <c:pt idx="999">
                  <c:v>44968.624999997577</c:v>
                </c:pt>
                <c:pt idx="1000">
                  <c:v>44968.666666664241</c:v>
                </c:pt>
                <c:pt idx="1001">
                  <c:v>44968.708333330906</c:v>
                </c:pt>
                <c:pt idx="1002">
                  <c:v>44968.74999999757</c:v>
                </c:pt>
                <c:pt idx="1003">
                  <c:v>44968.791666664234</c:v>
                </c:pt>
                <c:pt idx="1004">
                  <c:v>44968.833333330898</c:v>
                </c:pt>
                <c:pt idx="1005">
                  <c:v>44968.874999997563</c:v>
                </c:pt>
                <c:pt idx="1006">
                  <c:v>44968.916666664227</c:v>
                </c:pt>
                <c:pt idx="1007">
                  <c:v>44968.958333330891</c:v>
                </c:pt>
                <c:pt idx="1008">
                  <c:v>44968.999999997555</c:v>
                </c:pt>
                <c:pt idx="1009">
                  <c:v>44969.04166666422</c:v>
                </c:pt>
                <c:pt idx="1010">
                  <c:v>44969.083333330884</c:v>
                </c:pt>
                <c:pt idx="1011">
                  <c:v>44969.124999997548</c:v>
                </c:pt>
                <c:pt idx="1012">
                  <c:v>44969.166666664212</c:v>
                </c:pt>
                <c:pt idx="1013">
                  <c:v>44969.208333330876</c:v>
                </c:pt>
                <c:pt idx="1014">
                  <c:v>44969.249999997541</c:v>
                </c:pt>
                <c:pt idx="1015">
                  <c:v>44969.291666664205</c:v>
                </c:pt>
                <c:pt idx="1016">
                  <c:v>44969.333333330869</c:v>
                </c:pt>
                <c:pt idx="1017">
                  <c:v>44969.374999997533</c:v>
                </c:pt>
                <c:pt idx="1018">
                  <c:v>44969.416666664198</c:v>
                </c:pt>
                <c:pt idx="1019">
                  <c:v>44969.458333330862</c:v>
                </c:pt>
                <c:pt idx="1020">
                  <c:v>44969.499999997526</c:v>
                </c:pt>
                <c:pt idx="1021">
                  <c:v>44969.54166666419</c:v>
                </c:pt>
                <c:pt idx="1022">
                  <c:v>44969.583333330855</c:v>
                </c:pt>
                <c:pt idx="1023">
                  <c:v>44969.624999997519</c:v>
                </c:pt>
                <c:pt idx="1024">
                  <c:v>44969.666666664183</c:v>
                </c:pt>
                <c:pt idx="1025">
                  <c:v>44969.708333330847</c:v>
                </c:pt>
                <c:pt idx="1026">
                  <c:v>44969.749999997512</c:v>
                </c:pt>
                <c:pt idx="1027">
                  <c:v>44969.791666664176</c:v>
                </c:pt>
                <c:pt idx="1028">
                  <c:v>44969.83333333084</c:v>
                </c:pt>
                <c:pt idx="1029">
                  <c:v>44969.874999997504</c:v>
                </c:pt>
                <c:pt idx="1030">
                  <c:v>44969.916666664169</c:v>
                </c:pt>
                <c:pt idx="1031">
                  <c:v>44969.958333330833</c:v>
                </c:pt>
                <c:pt idx="1032">
                  <c:v>44969.999999997497</c:v>
                </c:pt>
                <c:pt idx="1033">
                  <c:v>44970.041666664161</c:v>
                </c:pt>
                <c:pt idx="1034">
                  <c:v>44970.083333330826</c:v>
                </c:pt>
                <c:pt idx="1035">
                  <c:v>44970.12499999749</c:v>
                </c:pt>
                <c:pt idx="1036">
                  <c:v>44970.166666664154</c:v>
                </c:pt>
                <c:pt idx="1037">
                  <c:v>44970.208333330818</c:v>
                </c:pt>
                <c:pt idx="1038">
                  <c:v>44970.249999997483</c:v>
                </c:pt>
                <c:pt idx="1039">
                  <c:v>44970.291666664147</c:v>
                </c:pt>
                <c:pt idx="1040">
                  <c:v>44970.333333330811</c:v>
                </c:pt>
                <c:pt idx="1041">
                  <c:v>44970.374999997475</c:v>
                </c:pt>
                <c:pt idx="1042">
                  <c:v>44970.416666664139</c:v>
                </c:pt>
                <c:pt idx="1043">
                  <c:v>44970.458333330804</c:v>
                </c:pt>
                <c:pt idx="1044">
                  <c:v>44970.499999997468</c:v>
                </c:pt>
                <c:pt idx="1045">
                  <c:v>44970.541666664132</c:v>
                </c:pt>
                <c:pt idx="1046">
                  <c:v>44970.583333330796</c:v>
                </c:pt>
                <c:pt idx="1047">
                  <c:v>44970.624999997461</c:v>
                </c:pt>
                <c:pt idx="1048">
                  <c:v>44970.666666664125</c:v>
                </c:pt>
                <c:pt idx="1049">
                  <c:v>44970.708333330789</c:v>
                </c:pt>
                <c:pt idx="1050">
                  <c:v>44970.749999997453</c:v>
                </c:pt>
                <c:pt idx="1051">
                  <c:v>44970.791666664118</c:v>
                </c:pt>
                <c:pt idx="1052">
                  <c:v>44970.833333330782</c:v>
                </c:pt>
                <c:pt idx="1053">
                  <c:v>44970.874999997446</c:v>
                </c:pt>
                <c:pt idx="1054">
                  <c:v>44970.91666666411</c:v>
                </c:pt>
                <c:pt idx="1055">
                  <c:v>44970.958333330775</c:v>
                </c:pt>
                <c:pt idx="1056">
                  <c:v>44970.999999997439</c:v>
                </c:pt>
                <c:pt idx="1057">
                  <c:v>44971.041666664103</c:v>
                </c:pt>
                <c:pt idx="1058">
                  <c:v>44971.083333330767</c:v>
                </c:pt>
                <c:pt idx="1059">
                  <c:v>44971.124999997432</c:v>
                </c:pt>
                <c:pt idx="1060">
                  <c:v>44971.166666664096</c:v>
                </c:pt>
                <c:pt idx="1061">
                  <c:v>44971.20833333076</c:v>
                </c:pt>
                <c:pt idx="1062">
                  <c:v>44971.249999997424</c:v>
                </c:pt>
                <c:pt idx="1063">
                  <c:v>44971.291666664089</c:v>
                </c:pt>
                <c:pt idx="1064">
                  <c:v>44971.333333330753</c:v>
                </c:pt>
                <c:pt idx="1065">
                  <c:v>44971.374999997417</c:v>
                </c:pt>
                <c:pt idx="1066">
                  <c:v>44971.416666664081</c:v>
                </c:pt>
                <c:pt idx="1067">
                  <c:v>44971.458333330746</c:v>
                </c:pt>
                <c:pt idx="1068">
                  <c:v>44971.49999999741</c:v>
                </c:pt>
                <c:pt idx="1069">
                  <c:v>44971.541666664074</c:v>
                </c:pt>
                <c:pt idx="1070">
                  <c:v>44971.583333330738</c:v>
                </c:pt>
                <c:pt idx="1071">
                  <c:v>44971.624999997402</c:v>
                </c:pt>
                <c:pt idx="1072">
                  <c:v>44971.666666664067</c:v>
                </c:pt>
                <c:pt idx="1073">
                  <c:v>44971.708333330731</c:v>
                </c:pt>
                <c:pt idx="1074">
                  <c:v>44971.749999997395</c:v>
                </c:pt>
                <c:pt idx="1075">
                  <c:v>44971.791666664059</c:v>
                </c:pt>
                <c:pt idx="1076">
                  <c:v>44971.833333330724</c:v>
                </c:pt>
                <c:pt idx="1077">
                  <c:v>44971.874999997388</c:v>
                </c:pt>
                <c:pt idx="1078">
                  <c:v>44971.916666664052</c:v>
                </c:pt>
                <c:pt idx="1079">
                  <c:v>44971.958333330716</c:v>
                </c:pt>
                <c:pt idx="1080">
                  <c:v>44971.999999997381</c:v>
                </c:pt>
                <c:pt idx="1081">
                  <c:v>44972.041666664045</c:v>
                </c:pt>
                <c:pt idx="1082">
                  <c:v>44972.083333330709</c:v>
                </c:pt>
                <c:pt idx="1083">
                  <c:v>44972.124999997373</c:v>
                </c:pt>
                <c:pt idx="1084">
                  <c:v>44972.166666664038</c:v>
                </c:pt>
                <c:pt idx="1085">
                  <c:v>44972.208333330702</c:v>
                </c:pt>
                <c:pt idx="1086">
                  <c:v>44972.249999997366</c:v>
                </c:pt>
                <c:pt idx="1087">
                  <c:v>44972.29166666403</c:v>
                </c:pt>
                <c:pt idx="1088">
                  <c:v>44972.333333330695</c:v>
                </c:pt>
                <c:pt idx="1089">
                  <c:v>44972.374999997359</c:v>
                </c:pt>
                <c:pt idx="1090">
                  <c:v>44972.416666664023</c:v>
                </c:pt>
                <c:pt idx="1091">
                  <c:v>44972.458333330687</c:v>
                </c:pt>
                <c:pt idx="1092">
                  <c:v>44972.499999997352</c:v>
                </c:pt>
                <c:pt idx="1093">
                  <c:v>44972.541666664016</c:v>
                </c:pt>
                <c:pt idx="1094">
                  <c:v>44972.58333333068</c:v>
                </c:pt>
                <c:pt idx="1095">
                  <c:v>44972.624999997344</c:v>
                </c:pt>
                <c:pt idx="1096">
                  <c:v>44972.666666664009</c:v>
                </c:pt>
                <c:pt idx="1097">
                  <c:v>44972.708333330673</c:v>
                </c:pt>
                <c:pt idx="1098">
                  <c:v>44972.749999997337</c:v>
                </c:pt>
                <c:pt idx="1099">
                  <c:v>44972.791666664001</c:v>
                </c:pt>
                <c:pt idx="1100">
                  <c:v>44972.833333330665</c:v>
                </c:pt>
                <c:pt idx="1101">
                  <c:v>44972.87499999733</c:v>
                </c:pt>
                <c:pt idx="1102">
                  <c:v>44972.916666663994</c:v>
                </c:pt>
                <c:pt idx="1103">
                  <c:v>44972.958333330658</c:v>
                </c:pt>
                <c:pt idx="1104">
                  <c:v>44972.999999997322</c:v>
                </c:pt>
                <c:pt idx="1105">
                  <c:v>44973.041666663987</c:v>
                </c:pt>
                <c:pt idx="1106">
                  <c:v>44973.083333330651</c:v>
                </c:pt>
                <c:pt idx="1107">
                  <c:v>44973.124999997315</c:v>
                </c:pt>
                <c:pt idx="1108">
                  <c:v>44973.166666663979</c:v>
                </c:pt>
                <c:pt idx="1109">
                  <c:v>44973.208333330644</c:v>
                </c:pt>
                <c:pt idx="1110">
                  <c:v>44973.249999997308</c:v>
                </c:pt>
                <c:pt idx="1111">
                  <c:v>44973.291666663972</c:v>
                </c:pt>
                <c:pt idx="1112">
                  <c:v>44973.333333330636</c:v>
                </c:pt>
                <c:pt idx="1113">
                  <c:v>44973.374999997301</c:v>
                </c:pt>
                <c:pt idx="1114">
                  <c:v>44973.416666663965</c:v>
                </c:pt>
                <c:pt idx="1115">
                  <c:v>44973.458333330629</c:v>
                </c:pt>
                <c:pt idx="1116">
                  <c:v>44973.499999997293</c:v>
                </c:pt>
                <c:pt idx="1117">
                  <c:v>44973.541666663958</c:v>
                </c:pt>
                <c:pt idx="1118">
                  <c:v>44973.583333330622</c:v>
                </c:pt>
                <c:pt idx="1119">
                  <c:v>44973.624999997286</c:v>
                </c:pt>
                <c:pt idx="1120">
                  <c:v>44973.66666666395</c:v>
                </c:pt>
                <c:pt idx="1121">
                  <c:v>44973.708333330615</c:v>
                </c:pt>
                <c:pt idx="1122">
                  <c:v>44973.749999997279</c:v>
                </c:pt>
                <c:pt idx="1123">
                  <c:v>44973.791666663943</c:v>
                </c:pt>
                <c:pt idx="1124">
                  <c:v>44973.833333330607</c:v>
                </c:pt>
                <c:pt idx="1125">
                  <c:v>44973.874999997272</c:v>
                </c:pt>
                <c:pt idx="1126">
                  <c:v>44973.916666663936</c:v>
                </c:pt>
                <c:pt idx="1127">
                  <c:v>44973.9583333306</c:v>
                </c:pt>
                <c:pt idx="1128">
                  <c:v>44973.999999997264</c:v>
                </c:pt>
                <c:pt idx="1129">
                  <c:v>44974.041666663928</c:v>
                </c:pt>
                <c:pt idx="1130">
                  <c:v>44974.083333330593</c:v>
                </c:pt>
                <c:pt idx="1131">
                  <c:v>44974.124999997257</c:v>
                </c:pt>
                <c:pt idx="1132">
                  <c:v>44974.166666663921</c:v>
                </c:pt>
                <c:pt idx="1133">
                  <c:v>44974.208333330585</c:v>
                </c:pt>
                <c:pt idx="1134">
                  <c:v>44974.24999999725</c:v>
                </c:pt>
                <c:pt idx="1135">
                  <c:v>44974.291666663914</c:v>
                </c:pt>
                <c:pt idx="1136">
                  <c:v>44974.333333330578</c:v>
                </c:pt>
                <c:pt idx="1137">
                  <c:v>44974.374999997242</c:v>
                </c:pt>
                <c:pt idx="1138">
                  <c:v>44974.416666663907</c:v>
                </c:pt>
                <c:pt idx="1139">
                  <c:v>44974.458333330571</c:v>
                </c:pt>
                <c:pt idx="1140">
                  <c:v>44974.499999997235</c:v>
                </c:pt>
                <c:pt idx="1141">
                  <c:v>44974.541666663899</c:v>
                </c:pt>
                <c:pt idx="1142">
                  <c:v>44974.583333330564</c:v>
                </c:pt>
                <c:pt idx="1143">
                  <c:v>44974.624999997228</c:v>
                </c:pt>
                <c:pt idx="1144">
                  <c:v>44974.666666663892</c:v>
                </c:pt>
                <c:pt idx="1145">
                  <c:v>44974.708333330556</c:v>
                </c:pt>
                <c:pt idx="1146">
                  <c:v>44974.749999997221</c:v>
                </c:pt>
                <c:pt idx="1147">
                  <c:v>44974.791666663885</c:v>
                </c:pt>
                <c:pt idx="1148">
                  <c:v>44974.833333330549</c:v>
                </c:pt>
                <c:pt idx="1149">
                  <c:v>44974.874999997213</c:v>
                </c:pt>
                <c:pt idx="1150">
                  <c:v>44974.916666663878</c:v>
                </c:pt>
                <c:pt idx="1151">
                  <c:v>44974.958333330542</c:v>
                </c:pt>
                <c:pt idx="1152">
                  <c:v>44974.999999997206</c:v>
                </c:pt>
                <c:pt idx="1153">
                  <c:v>44975.04166666387</c:v>
                </c:pt>
                <c:pt idx="1154">
                  <c:v>44975.083333330535</c:v>
                </c:pt>
                <c:pt idx="1155">
                  <c:v>44975.124999997199</c:v>
                </c:pt>
                <c:pt idx="1156">
                  <c:v>44975.166666663863</c:v>
                </c:pt>
                <c:pt idx="1157">
                  <c:v>44975.208333330527</c:v>
                </c:pt>
                <c:pt idx="1158">
                  <c:v>44975.249999997191</c:v>
                </c:pt>
                <c:pt idx="1159">
                  <c:v>44975.291666663856</c:v>
                </c:pt>
                <c:pt idx="1160">
                  <c:v>44975.33333333052</c:v>
                </c:pt>
                <c:pt idx="1161">
                  <c:v>44975.374999997184</c:v>
                </c:pt>
                <c:pt idx="1162">
                  <c:v>44975.416666663848</c:v>
                </c:pt>
                <c:pt idx="1163">
                  <c:v>44975.458333330513</c:v>
                </c:pt>
                <c:pt idx="1164">
                  <c:v>44975.499999997177</c:v>
                </c:pt>
                <c:pt idx="1165">
                  <c:v>44975.541666663841</c:v>
                </c:pt>
                <c:pt idx="1166">
                  <c:v>44975.583333330505</c:v>
                </c:pt>
                <c:pt idx="1167">
                  <c:v>44975.62499999717</c:v>
                </c:pt>
                <c:pt idx="1168">
                  <c:v>44975.666666663834</c:v>
                </c:pt>
                <c:pt idx="1169">
                  <c:v>44975.708333330498</c:v>
                </c:pt>
                <c:pt idx="1170">
                  <c:v>44975.749999997162</c:v>
                </c:pt>
                <c:pt idx="1171">
                  <c:v>44975.791666663827</c:v>
                </c:pt>
                <c:pt idx="1172">
                  <c:v>44975.833333330491</c:v>
                </c:pt>
                <c:pt idx="1173">
                  <c:v>44975.874999997155</c:v>
                </c:pt>
                <c:pt idx="1174">
                  <c:v>44975.916666663819</c:v>
                </c:pt>
                <c:pt idx="1175">
                  <c:v>44975.958333330484</c:v>
                </c:pt>
                <c:pt idx="1176">
                  <c:v>44975.999999997148</c:v>
                </c:pt>
                <c:pt idx="1177">
                  <c:v>44976.041666663812</c:v>
                </c:pt>
                <c:pt idx="1178">
                  <c:v>44976.083333330476</c:v>
                </c:pt>
                <c:pt idx="1179">
                  <c:v>44976.124999997141</c:v>
                </c:pt>
                <c:pt idx="1180">
                  <c:v>44976.166666663805</c:v>
                </c:pt>
                <c:pt idx="1181">
                  <c:v>44976.208333330469</c:v>
                </c:pt>
                <c:pt idx="1182">
                  <c:v>44976.249999997133</c:v>
                </c:pt>
                <c:pt idx="1183">
                  <c:v>44976.291666663798</c:v>
                </c:pt>
                <c:pt idx="1184">
                  <c:v>44976.333333330462</c:v>
                </c:pt>
                <c:pt idx="1185">
                  <c:v>44976.374999997126</c:v>
                </c:pt>
                <c:pt idx="1186">
                  <c:v>44976.41666666379</c:v>
                </c:pt>
                <c:pt idx="1187">
                  <c:v>44976.458333330454</c:v>
                </c:pt>
                <c:pt idx="1188">
                  <c:v>44976.499999997119</c:v>
                </c:pt>
                <c:pt idx="1189">
                  <c:v>44976.541666663783</c:v>
                </c:pt>
                <c:pt idx="1190">
                  <c:v>44976.583333330447</c:v>
                </c:pt>
                <c:pt idx="1191">
                  <c:v>44976.624999997111</c:v>
                </c:pt>
                <c:pt idx="1192">
                  <c:v>44976.666666663776</c:v>
                </c:pt>
                <c:pt idx="1193">
                  <c:v>44976.70833333044</c:v>
                </c:pt>
                <c:pt idx="1194">
                  <c:v>44976.749999997104</c:v>
                </c:pt>
                <c:pt idx="1195">
                  <c:v>44976.791666663768</c:v>
                </c:pt>
                <c:pt idx="1196">
                  <c:v>44976.833333330433</c:v>
                </c:pt>
                <c:pt idx="1197">
                  <c:v>44976.874999997097</c:v>
                </c:pt>
                <c:pt idx="1198">
                  <c:v>44976.916666663761</c:v>
                </c:pt>
                <c:pt idx="1199">
                  <c:v>44976.958333330425</c:v>
                </c:pt>
                <c:pt idx="1200">
                  <c:v>44976.99999999709</c:v>
                </c:pt>
                <c:pt idx="1201">
                  <c:v>44977.041666663754</c:v>
                </c:pt>
                <c:pt idx="1202">
                  <c:v>44977.083333330418</c:v>
                </c:pt>
                <c:pt idx="1203">
                  <c:v>44977.124999997082</c:v>
                </c:pt>
                <c:pt idx="1204">
                  <c:v>44977.166666663747</c:v>
                </c:pt>
                <c:pt idx="1205">
                  <c:v>44977.208333330411</c:v>
                </c:pt>
                <c:pt idx="1206">
                  <c:v>44977.249999997075</c:v>
                </c:pt>
                <c:pt idx="1207">
                  <c:v>44977.291666663739</c:v>
                </c:pt>
                <c:pt idx="1208">
                  <c:v>44977.333333330404</c:v>
                </c:pt>
                <c:pt idx="1209">
                  <c:v>44977.374999997068</c:v>
                </c:pt>
                <c:pt idx="1210">
                  <c:v>44977.416666663732</c:v>
                </c:pt>
                <c:pt idx="1211">
                  <c:v>44977.458333330396</c:v>
                </c:pt>
                <c:pt idx="1212">
                  <c:v>44977.499999997061</c:v>
                </c:pt>
                <c:pt idx="1213">
                  <c:v>44977.541666663725</c:v>
                </c:pt>
                <c:pt idx="1214">
                  <c:v>44977.583333330389</c:v>
                </c:pt>
                <c:pt idx="1215">
                  <c:v>44977.624999997053</c:v>
                </c:pt>
                <c:pt idx="1216">
                  <c:v>44977.666666663717</c:v>
                </c:pt>
                <c:pt idx="1217">
                  <c:v>44977.708333330382</c:v>
                </c:pt>
                <c:pt idx="1218">
                  <c:v>44977.749999997046</c:v>
                </c:pt>
                <c:pt idx="1219">
                  <c:v>44977.79166666371</c:v>
                </c:pt>
                <c:pt idx="1220">
                  <c:v>44977.833333330374</c:v>
                </c:pt>
                <c:pt idx="1221">
                  <c:v>44977.874999997039</c:v>
                </c:pt>
                <c:pt idx="1222">
                  <c:v>44977.916666663703</c:v>
                </c:pt>
                <c:pt idx="1223">
                  <c:v>44977.958333330367</c:v>
                </c:pt>
                <c:pt idx="1224">
                  <c:v>44977.999999997031</c:v>
                </c:pt>
                <c:pt idx="1225">
                  <c:v>44978.041666663696</c:v>
                </c:pt>
                <c:pt idx="1226">
                  <c:v>44978.08333333036</c:v>
                </c:pt>
                <c:pt idx="1227">
                  <c:v>44978.124999997024</c:v>
                </c:pt>
                <c:pt idx="1228">
                  <c:v>44978.166666663688</c:v>
                </c:pt>
                <c:pt idx="1229">
                  <c:v>44978.208333330353</c:v>
                </c:pt>
                <c:pt idx="1230">
                  <c:v>44978.249999997017</c:v>
                </c:pt>
                <c:pt idx="1231">
                  <c:v>44978.291666663681</c:v>
                </c:pt>
                <c:pt idx="1232">
                  <c:v>44978.333333330345</c:v>
                </c:pt>
                <c:pt idx="1233">
                  <c:v>44978.37499999701</c:v>
                </c:pt>
                <c:pt idx="1234">
                  <c:v>44978.416666663674</c:v>
                </c:pt>
                <c:pt idx="1235">
                  <c:v>44978.458333330338</c:v>
                </c:pt>
                <c:pt idx="1236">
                  <c:v>44978.499999997002</c:v>
                </c:pt>
                <c:pt idx="1237">
                  <c:v>44978.541666663667</c:v>
                </c:pt>
                <c:pt idx="1238">
                  <c:v>44978.583333330331</c:v>
                </c:pt>
                <c:pt idx="1239">
                  <c:v>44978.624999996995</c:v>
                </c:pt>
                <c:pt idx="1240">
                  <c:v>44978.666666663659</c:v>
                </c:pt>
                <c:pt idx="1241">
                  <c:v>44978.708333330324</c:v>
                </c:pt>
                <c:pt idx="1242">
                  <c:v>44978.749999996988</c:v>
                </c:pt>
                <c:pt idx="1243">
                  <c:v>44978.791666663652</c:v>
                </c:pt>
                <c:pt idx="1244">
                  <c:v>44978.833333330316</c:v>
                </c:pt>
                <c:pt idx="1245">
                  <c:v>44978.87499999698</c:v>
                </c:pt>
                <c:pt idx="1246">
                  <c:v>44978.916666663645</c:v>
                </c:pt>
                <c:pt idx="1247">
                  <c:v>44978.958333330309</c:v>
                </c:pt>
                <c:pt idx="1248">
                  <c:v>44978.999999996973</c:v>
                </c:pt>
                <c:pt idx="1249">
                  <c:v>44979.041666663637</c:v>
                </c:pt>
                <c:pt idx="1250">
                  <c:v>44979.083333330302</c:v>
                </c:pt>
                <c:pt idx="1251">
                  <c:v>44979.124999996966</c:v>
                </c:pt>
                <c:pt idx="1252">
                  <c:v>44979.16666666363</c:v>
                </c:pt>
                <c:pt idx="1253">
                  <c:v>44979.208333330294</c:v>
                </c:pt>
                <c:pt idx="1254">
                  <c:v>44979.249999996959</c:v>
                </c:pt>
                <c:pt idx="1255">
                  <c:v>44979.291666663623</c:v>
                </c:pt>
                <c:pt idx="1256">
                  <c:v>44979.333333330287</c:v>
                </c:pt>
                <c:pt idx="1257">
                  <c:v>44979.374999996951</c:v>
                </c:pt>
                <c:pt idx="1258">
                  <c:v>44979.416666663616</c:v>
                </c:pt>
                <c:pt idx="1259">
                  <c:v>44979.45833333028</c:v>
                </c:pt>
                <c:pt idx="1260">
                  <c:v>44979.499999996944</c:v>
                </c:pt>
                <c:pt idx="1261">
                  <c:v>44979.541666663608</c:v>
                </c:pt>
                <c:pt idx="1262">
                  <c:v>44979.583333330273</c:v>
                </c:pt>
                <c:pt idx="1263">
                  <c:v>44979.624999996937</c:v>
                </c:pt>
                <c:pt idx="1264">
                  <c:v>44979.666666663601</c:v>
                </c:pt>
                <c:pt idx="1265">
                  <c:v>44979.708333330265</c:v>
                </c:pt>
                <c:pt idx="1266">
                  <c:v>44979.74999999693</c:v>
                </c:pt>
                <c:pt idx="1267">
                  <c:v>44979.791666663594</c:v>
                </c:pt>
                <c:pt idx="1268">
                  <c:v>44979.833333330258</c:v>
                </c:pt>
                <c:pt idx="1269">
                  <c:v>44979.874999996922</c:v>
                </c:pt>
                <c:pt idx="1270">
                  <c:v>44979.916666663587</c:v>
                </c:pt>
                <c:pt idx="1271">
                  <c:v>44979.958333330251</c:v>
                </c:pt>
                <c:pt idx="1272">
                  <c:v>44979.999999996915</c:v>
                </c:pt>
                <c:pt idx="1273">
                  <c:v>44980.041666663579</c:v>
                </c:pt>
                <c:pt idx="1274">
                  <c:v>44980.083333330243</c:v>
                </c:pt>
                <c:pt idx="1275">
                  <c:v>44980.124999996908</c:v>
                </c:pt>
                <c:pt idx="1276">
                  <c:v>44980.166666663572</c:v>
                </c:pt>
                <c:pt idx="1277">
                  <c:v>44980.208333330236</c:v>
                </c:pt>
                <c:pt idx="1278">
                  <c:v>44980.2499999969</c:v>
                </c:pt>
                <c:pt idx="1279">
                  <c:v>44980.291666663565</c:v>
                </c:pt>
                <c:pt idx="1280">
                  <c:v>44980.333333330229</c:v>
                </c:pt>
                <c:pt idx="1281">
                  <c:v>44980.374999996893</c:v>
                </c:pt>
                <c:pt idx="1282">
                  <c:v>44980.416666663557</c:v>
                </c:pt>
                <c:pt idx="1283">
                  <c:v>44980.458333330222</c:v>
                </c:pt>
                <c:pt idx="1284">
                  <c:v>44980.499999996886</c:v>
                </c:pt>
                <c:pt idx="1285">
                  <c:v>44980.54166666355</c:v>
                </c:pt>
                <c:pt idx="1286">
                  <c:v>44980.583333330214</c:v>
                </c:pt>
                <c:pt idx="1287">
                  <c:v>44980.624999996879</c:v>
                </c:pt>
                <c:pt idx="1288">
                  <c:v>44980.666666663543</c:v>
                </c:pt>
                <c:pt idx="1289">
                  <c:v>44980.708333330207</c:v>
                </c:pt>
                <c:pt idx="1290">
                  <c:v>44980.749999996871</c:v>
                </c:pt>
                <c:pt idx="1291">
                  <c:v>44980.791666663536</c:v>
                </c:pt>
                <c:pt idx="1292">
                  <c:v>44980.8333333302</c:v>
                </c:pt>
                <c:pt idx="1293">
                  <c:v>44980.874999996864</c:v>
                </c:pt>
                <c:pt idx="1294">
                  <c:v>44980.916666663528</c:v>
                </c:pt>
                <c:pt idx="1295">
                  <c:v>44980.958333330193</c:v>
                </c:pt>
                <c:pt idx="1296">
                  <c:v>44980.999999996857</c:v>
                </c:pt>
                <c:pt idx="1297">
                  <c:v>44981.041666663521</c:v>
                </c:pt>
                <c:pt idx="1298">
                  <c:v>44981.083333330185</c:v>
                </c:pt>
                <c:pt idx="1299">
                  <c:v>44981.12499999685</c:v>
                </c:pt>
                <c:pt idx="1300">
                  <c:v>44981.166666663514</c:v>
                </c:pt>
                <c:pt idx="1301">
                  <c:v>44981.208333330178</c:v>
                </c:pt>
                <c:pt idx="1302">
                  <c:v>44981.249999996842</c:v>
                </c:pt>
                <c:pt idx="1303">
                  <c:v>44981.291666663506</c:v>
                </c:pt>
                <c:pt idx="1304">
                  <c:v>44981.333333330171</c:v>
                </c:pt>
                <c:pt idx="1305">
                  <c:v>44981.374999996835</c:v>
                </c:pt>
                <c:pt idx="1306">
                  <c:v>44981.416666663499</c:v>
                </c:pt>
                <c:pt idx="1307">
                  <c:v>44981.458333330163</c:v>
                </c:pt>
                <c:pt idx="1308">
                  <c:v>44981.499999996828</c:v>
                </c:pt>
                <c:pt idx="1309">
                  <c:v>44981.541666663492</c:v>
                </c:pt>
                <c:pt idx="1310">
                  <c:v>44981.583333330156</c:v>
                </c:pt>
                <c:pt idx="1311">
                  <c:v>44981.62499999682</c:v>
                </c:pt>
                <c:pt idx="1312">
                  <c:v>44981.666666663485</c:v>
                </c:pt>
                <c:pt idx="1313">
                  <c:v>44981.708333330149</c:v>
                </c:pt>
                <c:pt idx="1314">
                  <c:v>44981.749999996813</c:v>
                </c:pt>
                <c:pt idx="1315">
                  <c:v>44981.791666663477</c:v>
                </c:pt>
                <c:pt idx="1316">
                  <c:v>44981.833333330142</c:v>
                </c:pt>
                <c:pt idx="1317">
                  <c:v>44981.874999996806</c:v>
                </c:pt>
                <c:pt idx="1318">
                  <c:v>44981.91666666347</c:v>
                </c:pt>
                <c:pt idx="1319">
                  <c:v>44981.958333330134</c:v>
                </c:pt>
                <c:pt idx="1320">
                  <c:v>44981.999999996799</c:v>
                </c:pt>
                <c:pt idx="1321">
                  <c:v>44982.041666663463</c:v>
                </c:pt>
                <c:pt idx="1322">
                  <c:v>44982.083333330127</c:v>
                </c:pt>
                <c:pt idx="1323">
                  <c:v>44982.124999996791</c:v>
                </c:pt>
                <c:pt idx="1324">
                  <c:v>44982.166666663456</c:v>
                </c:pt>
                <c:pt idx="1325">
                  <c:v>44982.20833333012</c:v>
                </c:pt>
                <c:pt idx="1326">
                  <c:v>44982.249999996784</c:v>
                </c:pt>
                <c:pt idx="1327">
                  <c:v>44982.291666663448</c:v>
                </c:pt>
                <c:pt idx="1328">
                  <c:v>44982.333333330113</c:v>
                </c:pt>
                <c:pt idx="1329">
                  <c:v>44982.374999996777</c:v>
                </c:pt>
                <c:pt idx="1330">
                  <c:v>44982.416666663441</c:v>
                </c:pt>
                <c:pt idx="1331">
                  <c:v>44982.458333330105</c:v>
                </c:pt>
                <c:pt idx="1332">
                  <c:v>44982.499999996769</c:v>
                </c:pt>
                <c:pt idx="1333">
                  <c:v>44982.541666663434</c:v>
                </c:pt>
                <c:pt idx="1334">
                  <c:v>44982.583333330098</c:v>
                </c:pt>
                <c:pt idx="1335">
                  <c:v>44982.624999996762</c:v>
                </c:pt>
                <c:pt idx="1336">
                  <c:v>44982.666666663426</c:v>
                </c:pt>
                <c:pt idx="1337">
                  <c:v>44982.708333330091</c:v>
                </c:pt>
                <c:pt idx="1338">
                  <c:v>44982.749999996755</c:v>
                </c:pt>
                <c:pt idx="1339">
                  <c:v>44982.791666663419</c:v>
                </c:pt>
                <c:pt idx="1340">
                  <c:v>44982.833333330083</c:v>
                </c:pt>
                <c:pt idx="1341">
                  <c:v>44982.874999996748</c:v>
                </c:pt>
                <c:pt idx="1342">
                  <c:v>44982.916666663412</c:v>
                </c:pt>
                <c:pt idx="1343">
                  <c:v>44982.958333330076</c:v>
                </c:pt>
                <c:pt idx="1344">
                  <c:v>44982.99999999674</c:v>
                </c:pt>
                <c:pt idx="1345">
                  <c:v>44983.041666663405</c:v>
                </c:pt>
                <c:pt idx="1346">
                  <c:v>44983.083333330069</c:v>
                </c:pt>
                <c:pt idx="1347">
                  <c:v>44983.124999996733</c:v>
                </c:pt>
                <c:pt idx="1348">
                  <c:v>44983.166666663397</c:v>
                </c:pt>
                <c:pt idx="1349">
                  <c:v>44983.208333330062</c:v>
                </c:pt>
                <c:pt idx="1350">
                  <c:v>44983.249999996726</c:v>
                </c:pt>
                <c:pt idx="1351">
                  <c:v>44983.29166666339</c:v>
                </c:pt>
                <c:pt idx="1352">
                  <c:v>44983.333333330054</c:v>
                </c:pt>
                <c:pt idx="1353">
                  <c:v>44983.374999996719</c:v>
                </c:pt>
                <c:pt idx="1354">
                  <c:v>44983.416666663383</c:v>
                </c:pt>
                <c:pt idx="1355">
                  <c:v>44983.458333330047</c:v>
                </c:pt>
                <c:pt idx="1356">
                  <c:v>44983.499999996711</c:v>
                </c:pt>
                <c:pt idx="1357">
                  <c:v>44983.541666663376</c:v>
                </c:pt>
                <c:pt idx="1358">
                  <c:v>44983.58333333004</c:v>
                </c:pt>
                <c:pt idx="1359">
                  <c:v>44983.624999996704</c:v>
                </c:pt>
                <c:pt idx="1360">
                  <c:v>44983.666666663368</c:v>
                </c:pt>
                <c:pt idx="1361">
                  <c:v>44983.708333330032</c:v>
                </c:pt>
                <c:pt idx="1362">
                  <c:v>44983.749999996697</c:v>
                </c:pt>
                <c:pt idx="1363">
                  <c:v>44983.791666663361</c:v>
                </c:pt>
                <c:pt idx="1364">
                  <c:v>44983.833333330025</c:v>
                </c:pt>
                <c:pt idx="1365">
                  <c:v>44983.874999996689</c:v>
                </c:pt>
                <c:pt idx="1366">
                  <c:v>44983.916666663354</c:v>
                </c:pt>
                <c:pt idx="1367">
                  <c:v>44983.958333330018</c:v>
                </c:pt>
                <c:pt idx="1368">
                  <c:v>44983.999999996682</c:v>
                </c:pt>
                <c:pt idx="1369">
                  <c:v>44984.041666663346</c:v>
                </c:pt>
                <c:pt idx="1370">
                  <c:v>44984.083333330011</c:v>
                </c:pt>
                <c:pt idx="1371">
                  <c:v>44984.124999996675</c:v>
                </c:pt>
                <c:pt idx="1372">
                  <c:v>44984.166666663339</c:v>
                </c:pt>
                <c:pt idx="1373">
                  <c:v>44984.208333330003</c:v>
                </c:pt>
                <c:pt idx="1374">
                  <c:v>44984.249999996668</c:v>
                </c:pt>
                <c:pt idx="1375">
                  <c:v>44984.291666663332</c:v>
                </c:pt>
                <c:pt idx="1376">
                  <c:v>44984.333333329996</c:v>
                </c:pt>
                <c:pt idx="1377">
                  <c:v>44984.37499999666</c:v>
                </c:pt>
                <c:pt idx="1378">
                  <c:v>44984.416666663325</c:v>
                </c:pt>
                <c:pt idx="1379">
                  <c:v>44984.458333329989</c:v>
                </c:pt>
                <c:pt idx="1380">
                  <c:v>44984.499999996653</c:v>
                </c:pt>
                <c:pt idx="1381">
                  <c:v>44984.541666663317</c:v>
                </c:pt>
                <c:pt idx="1382">
                  <c:v>44984.583333329982</c:v>
                </c:pt>
                <c:pt idx="1383">
                  <c:v>44984.624999996646</c:v>
                </c:pt>
                <c:pt idx="1384">
                  <c:v>44984.66666666331</c:v>
                </c:pt>
                <c:pt idx="1385">
                  <c:v>44984.708333329974</c:v>
                </c:pt>
                <c:pt idx="1386">
                  <c:v>44984.749999996639</c:v>
                </c:pt>
                <c:pt idx="1387">
                  <c:v>44984.791666663303</c:v>
                </c:pt>
                <c:pt idx="1388">
                  <c:v>44984.833333329967</c:v>
                </c:pt>
                <c:pt idx="1389">
                  <c:v>44984.874999996631</c:v>
                </c:pt>
                <c:pt idx="1390">
                  <c:v>44984.916666663295</c:v>
                </c:pt>
                <c:pt idx="1391">
                  <c:v>44984.95833332996</c:v>
                </c:pt>
                <c:pt idx="1392">
                  <c:v>44984.999999996624</c:v>
                </c:pt>
                <c:pt idx="1393">
                  <c:v>44985.041666663288</c:v>
                </c:pt>
                <c:pt idx="1394">
                  <c:v>44985.083333329952</c:v>
                </c:pt>
                <c:pt idx="1395">
                  <c:v>44985.124999996617</c:v>
                </c:pt>
                <c:pt idx="1396">
                  <c:v>44985.166666663281</c:v>
                </c:pt>
                <c:pt idx="1397">
                  <c:v>44985.208333329945</c:v>
                </c:pt>
                <c:pt idx="1398">
                  <c:v>44985.249999996609</c:v>
                </c:pt>
                <c:pt idx="1399">
                  <c:v>44985.291666663274</c:v>
                </c:pt>
                <c:pt idx="1400">
                  <c:v>44985.333333329938</c:v>
                </c:pt>
                <c:pt idx="1401">
                  <c:v>44985.374999996602</c:v>
                </c:pt>
                <c:pt idx="1402">
                  <c:v>44985.416666663266</c:v>
                </c:pt>
                <c:pt idx="1403">
                  <c:v>44985.458333329931</c:v>
                </c:pt>
                <c:pt idx="1404">
                  <c:v>44985.499999996595</c:v>
                </c:pt>
                <c:pt idx="1405">
                  <c:v>44985.541666663259</c:v>
                </c:pt>
                <c:pt idx="1406">
                  <c:v>44985.583333329923</c:v>
                </c:pt>
                <c:pt idx="1407">
                  <c:v>44985.624999996588</c:v>
                </c:pt>
                <c:pt idx="1408">
                  <c:v>44985.666666663252</c:v>
                </c:pt>
                <c:pt idx="1409">
                  <c:v>44985.708333329916</c:v>
                </c:pt>
                <c:pt idx="1410">
                  <c:v>44985.74999999658</c:v>
                </c:pt>
                <c:pt idx="1411">
                  <c:v>44985.791666663245</c:v>
                </c:pt>
                <c:pt idx="1412">
                  <c:v>44985.833333329909</c:v>
                </c:pt>
                <c:pt idx="1413">
                  <c:v>44985.874999996573</c:v>
                </c:pt>
                <c:pt idx="1414">
                  <c:v>44985.916666663237</c:v>
                </c:pt>
                <c:pt idx="1415">
                  <c:v>44985.958333329902</c:v>
                </c:pt>
                <c:pt idx="1416">
                  <c:v>44985.999999996566</c:v>
                </c:pt>
                <c:pt idx="1417">
                  <c:v>44986.04166666323</c:v>
                </c:pt>
                <c:pt idx="1418">
                  <c:v>44986.083333329894</c:v>
                </c:pt>
                <c:pt idx="1419">
                  <c:v>44986.124999996558</c:v>
                </c:pt>
                <c:pt idx="1420">
                  <c:v>44986.166666663223</c:v>
                </c:pt>
                <c:pt idx="1421">
                  <c:v>44986.208333329887</c:v>
                </c:pt>
                <c:pt idx="1422">
                  <c:v>44986.249999996551</c:v>
                </c:pt>
                <c:pt idx="1423">
                  <c:v>44986.291666663215</c:v>
                </c:pt>
                <c:pt idx="1424">
                  <c:v>44986.33333332988</c:v>
                </c:pt>
                <c:pt idx="1425">
                  <c:v>44986.374999996544</c:v>
                </c:pt>
                <c:pt idx="1426">
                  <c:v>44986.416666663208</c:v>
                </c:pt>
                <c:pt idx="1427">
                  <c:v>44986.458333329872</c:v>
                </c:pt>
                <c:pt idx="1428">
                  <c:v>44986.499999996537</c:v>
                </c:pt>
                <c:pt idx="1429">
                  <c:v>44986.541666663201</c:v>
                </c:pt>
                <c:pt idx="1430">
                  <c:v>44986.583333329865</c:v>
                </c:pt>
                <c:pt idx="1431">
                  <c:v>44986.624999996529</c:v>
                </c:pt>
                <c:pt idx="1432">
                  <c:v>44986.666666663194</c:v>
                </c:pt>
                <c:pt idx="1433">
                  <c:v>44986.708333329858</c:v>
                </c:pt>
                <c:pt idx="1434">
                  <c:v>44986.749999996522</c:v>
                </c:pt>
                <c:pt idx="1435">
                  <c:v>44986.791666663186</c:v>
                </c:pt>
                <c:pt idx="1436">
                  <c:v>44986.833333329851</c:v>
                </c:pt>
                <c:pt idx="1437">
                  <c:v>44986.874999996515</c:v>
                </c:pt>
                <c:pt idx="1438">
                  <c:v>44986.916666663179</c:v>
                </c:pt>
                <c:pt idx="1439">
                  <c:v>44986.958333329843</c:v>
                </c:pt>
                <c:pt idx="1440">
                  <c:v>44986.999999996508</c:v>
                </c:pt>
                <c:pt idx="1441">
                  <c:v>44987.041666663172</c:v>
                </c:pt>
                <c:pt idx="1442">
                  <c:v>44987.083333329836</c:v>
                </c:pt>
                <c:pt idx="1443">
                  <c:v>44987.1249999965</c:v>
                </c:pt>
                <c:pt idx="1444">
                  <c:v>44987.166666663165</c:v>
                </c:pt>
                <c:pt idx="1445">
                  <c:v>44987.208333329829</c:v>
                </c:pt>
                <c:pt idx="1446">
                  <c:v>44987.249999996493</c:v>
                </c:pt>
                <c:pt idx="1447">
                  <c:v>44987.291666663157</c:v>
                </c:pt>
                <c:pt idx="1448">
                  <c:v>44987.333333329821</c:v>
                </c:pt>
                <c:pt idx="1449">
                  <c:v>44987.374999996486</c:v>
                </c:pt>
                <c:pt idx="1450">
                  <c:v>44987.41666666315</c:v>
                </c:pt>
                <c:pt idx="1451">
                  <c:v>44987.458333329814</c:v>
                </c:pt>
                <c:pt idx="1452">
                  <c:v>44987.499999996478</c:v>
                </c:pt>
                <c:pt idx="1453">
                  <c:v>44987.541666663143</c:v>
                </c:pt>
                <c:pt idx="1454">
                  <c:v>44987.583333329807</c:v>
                </c:pt>
                <c:pt idx="1455">
                  <c:v>44987.624999996471</c:v>
                </c:pt>
                <c:pt idx="1456">
                  <c:v>44987.666666663135</c:v>
                </c:pt>
                <c:pt idx="1457">
                  <c:v>44987.7083333298</c:v>
                </c:pt>
                <c:pt idx="1458">
                  <c:v>44987.749999996464</c:v>
                </c:pt>
                <c:pt idx="1459">
                  <c:v>44987.791666663128</c:v>
                </c:pt>
                <c:pt idx="1460">
                  <c:v>44987.833333329792</c:v>
                </c:pt>
                <c:pt idx="1461">
                  <c:v>44987.874999996457</c:v>
                </c:pt>
                <c:pt idx="1462">
                  <c:v>44987.916666663121</c:v>
                </c:pt>
                <c:pt idx="1463">
                  <c:v>44987.958333329785</c:v>
                </c:pt>
                <c:pt idx="1464">
                  <c:v>44987.999999996449</c:v>
                </c:pt>
                <c:pt idx="1465">
                  <c:v>44988.041666663114</c:v>
                </c:pt>
                <c:pt idx="1466">
                  <c:v>44988.083333329778</c:v>
                </c:pt>
                <c:pt idx="1467">
                  <c:v>44988.124999996442</c:v>
                </c:pt>
                <c:pt idx="1468">
                  <c:v>44988.166666663106</c:v>
                </c:pt>
                <c:pt idx="1469">
                  <c:v>44988.208333329771</c:v>
                </c:pt>
                <c:pt idx="1470">
                  <c:v>44988.249999996435</c:v>
                </c:pt>
                <c:pt idx="1471">
                  <c:v>44988.291666663099</c:v>
                </c:pt>
                <c:pt idx="1472">
                  <c:v>44988.333333329763</c:v>
                </c:pt>
                <c:pt idx="1473">
                  <c:v>44988.374999996428</c:v>
                </c:pt>
                <c:pt idx="1474">
                  <c:v>44988.416666663092</c:v>
                </c:pt>
                <c:pt idx="1475">
                  <c:v>44988.458333329756</c:v>
                </c:pt>
                <c:pt idx="1476">
                  <c:v>44988.49999999642</c:v>
                </c:pt>
                <c:pt idx="1477">
                  <c:v>44988.541666663084</c:v>
                </c:pt>
                <c:pt idx="1478">
                  <c:v>44988.583333329749</c:v>
                </c:pt>
                <c:pt idx="1479">
                  <c:v>44988.624999996413</c:v>
                </c:pt>
                <c:pt idx="1480">
                  <c:v>44988.666666663077</c:v>
                </c:pt>
                <c:pt idx="1481">
                  <c:v>44988.708333329741</c:v>
                </c:pt>
                <c:pt idx="1482">
                  <c:v>44988.749999996406</c:v>
                </c:pt>
                <c:pt idx="1483">
                  <c:v>44988.79166666307</c:v>
                </c:pt>
                <c:pt idx="1484">
                  <c:v>44988.833333329734</c:v>
                </c:pt>
                <c:pt idx="1485">
                  <c:v>44988.874999996398</c:v>
                </c:pt>
                <c:pt idx="1486">
                  <c:v>44988.916666663063</c:v>
                </c:pt>
                <c:pt idx="1487">
                  <c:v>44988.958333329727</c:v>
                </c:pt>
                <c:pt idx="1488">
                  <c:v>44988.999999996391</c:v>
                </c:pt>
                <c:pt idx="1489">
                  <c:v>44989.041666663055</c:v>
                </c:pt>
                <c:pt idx="1490">
                  <c:v>44989.08333332972</c:v>
                </c:pt>
                <c:pt idx="1491">
                  <c:v>44989.124999996384</c:v>
                </c:pt>
                <c:pt idx="1492">
                  <c:v>44989.166666663048</c:v>
                </c:pt>
                <c:pt idx="1493">
                  <c:v>44989.208333329712</c:v>
                </c:pt>
                <c:pt idx="1494">
                  <c:v>44989.249999996377</c:v>
                </c:pt>
                <c:pt idx="1495">
                  <c:v>44989.291666663041</c:v>
                </c:pt>
                <c:pt idx="1496">
                  <c:v>44989.333333329705</c:v>
                </c:pt>
                <c:pt idx="1497">
                  <c:v>44989.374999996369</c:v>
                </c:pt>
                <c:pt idx="1498">
                  <c:v>44989.416666663034</c:v>
                </c:pt>
                <c:pt idx="1499">
                  <c:v>44989.458333329698</c:v>
                </c:pt>
                <c:pt idx="1500">
                  <c:v>44989.499999996362</c:v>
                </c:pt>
                <c:pt idx="1501">
                  <c:v>44989.541666663026</c:v>
                </c:pt>
                <c:pt idx="1502">
                  <c:v>44989.583333329691</c:v>
                </c:pt>
                <c:pt idx="1503">
                  <c:v>44989.624999996355</c:v>
                </c:pt>
                <c:pt idx="1504">
                  <c:v>44989.666666663019</c:v>
                </c:pt>
                <c:pt idx="1505">
                  <c:v>44989.708333329683</c:v>
                </c:pt>
                <c:pt idx="1506">
                  <c:v>44989.749999996347</c:v>
                </c:pt>
                <c:pt idx="1507">
                  <c:v>44989.791666663012</c:v>
                </c:pt>
                <c:pt idx="1508">
                  <c:v>44989.833333329676</c:v>
                </c:pt>
                <c:pt idx="1509">
                  <c:v>44989.87499999634</c:v>
                </c:pt>
                <c:pt idx="1510">
                  <c:v>44989.916666663004</c:v>
                </c:pt>
                <c:pt idx="1511">
                  <c:v>44989.958333329669</c:v>
                </c:pt>
                <c:pt idx="1512">
                  <c:v>44989.999999996333</c:v>
                </c:pt>
                <c:pt idx="1513">
                  <c:v>44990.041666662997</c:v>
                </c:pt>
                <c:pt idx="1514">
                  <c:v>44990.083333329661</c:v>
                </c:pt>
                <c:pt idx="1515">
                  <c:v>44990.124999996326</c:v>
                </c:pt>
                <c:pt idx="1516">
                  <c:v>44990.16666666299</c:v>
                </c:pt>
                <c:pt idx="1517">
                  <c:v>44990.208333329654</c:v>
                </c:pt>
                <c:pt idx="1518">
                  <c:v>44990.249999996318</c:v>
                </c:pt>
                <c:pt idx="1519">
                  <c:v>44990.291666662983</c:v>
                </c:pt>
                <c:pt idx="1520">
                  <c:v>44990.333333329647</c:v>
                </c:pt>
                <c:pt idx="1521">
                  <c:v>44990.374999996311</c:v>
                </c:pt>
                <c:pt idx="1522">
                  <c:v>44990.416666662975</c:v>
                </c:pt>
                <c:pt idx="1523">
                  <c:v>44990.45833332964</c:v>
                </c:pt>
                <c:pt idx="1524">
                  <c:v>44990.499999996304</c:v>
                </c:pt>
                <c:pt idx="1525">
                  <c:v>44990.541666662968</c:v>
                </c:pt>
                <c:pt idx="1526">
                  <c:v>44990.583333329632</c:v>
                </c:pt>
                <c:pt idx="1527">
                  <c:v>44990.624999996297</c:v>
                </c:pt>
                <c:pt idx="1528">
                  <c:v>44990.666666662961</c:v>
                </c:pt>
                <c:pt idx="1529">
                  <c:v>44990.708333329625</c:v>
                </c:pt>
                <c:pt idx="1530">
                  <c:v>44990.749999996289</c:v>
                </c:pt>
                <c:pt idx="1531">
                  <c:v>44990.791666662954</c:v>
                </c:pt>
                <c:pt idx="1532">
                  <c:v>44990.833333329618</c:v>
                </c:pt>
                <c:pt idx="1533">
                  <c:v>44990.874999996282</c:v>
                </c:pt>
                <c:pt idx="1534">
                  <c:v>44990.916666662946</c:v>
                </c:pt>
                <c:pt idx="1535">
                  <c:v>44990.95833332961</c:v>
                </c:pt>
                <c:pt idx="1536">
                  <c:v>44990.999999996275</c:v>
                </c:pt>
                <c:pt idx="1537">
                  <c:v>44991.041666662939</c:v>
                </c:pt>
                <c:pt idx="1538">
                  <c:v>44991.083333329603</c:v>
                </c:pt>
                <c:pt idx="1539">
                  <c:v>44991.124999996267</c:v>
                </c:pt>
                <c:pt idx="1540">
                  <c:v>44991.166666662932</c:v>
                </c:pt>
                <c:pt idx="1541">
                  <c:v>44991.208333329596</c:v>
                </c:pt>
                <c:pt idx="1542">
                  <c:v>44991.24999999626</c:v>
                </c:pt>
                <c:pt idx="1543">
                  <c:v>44991.291666662924</c:v>
                </c:pt>
                <c:pt idx="1544">
                  <c:v>44991.333333329589</c:v>
                </c:pt>
                <c:pt idx="1545">
                  <c:v>44991.374999996253</c:v>
                </c:pt>
                <c:pt idx="1546">
                  <c:v>44991.416666662917</c:v>
                </c:pt>
                <c:pt idx="1547">
                  <c:v>44991.458333329581</c:v>
                </c:pt>
                <c:pt idx="1548">
                  <c:v>44991.499999996246</c:v>
                </c:pt>
                <c:pt idx="1549">
                  <c:v>44991.54166666291</c:v>
                </c:pt>
                <c:pt idx="1550">
                  <c:v>44991.583333329574</c:v>
                </c:pt>
                <c:pt idx="1551">
                  <c:v>44991.624999996238</c:v>
                </c:pt>
                <c:pt idx="1552">
                  <c:v>44991.666666662903</c:v>
                </c:pt>
                <c:pt idx="1553">
                  <c:v>44991.708333329567</c:v>
                </c:pt>
                <c:pt idx="1554">
                  <c:v>44991.749999996231</c:v>
                </c:pt>
                <c:pt idx="1555">
                  <c:v>44991.791666662895</c:v>
                </c:pt>
                <c:pt idx="1556">
                  <c:v>44991.83333332956</c:v>
                </c:pt>
                <c:pt idx="1557">
                  <c:v>44991.874999996224</c:v>
                </c:pt>
                <c:pt idx="1558">
                  <c:v>44991.916666662888</c:v>
                </c:pt>
                <c:pt idx="1559">
                  <c:v>44991.958333329552</c:v>
                </c:pt>
                <c:pt idx="1560">
                  <c:v>44991.999999996217</c:v>
                </c:pt>
                <c:pt idx="1561">
                  <c:v>44992.041666662881</c:v>
                </c:pt>
                <c:pt idx="1562">
                  <c:v>44992.083333329545</c:v>
                </c:pt>
                <c:pt idx="1563">
                  <c:v>44992.124999996209</c:v>
                </c:pt>
                <c:pt idx="1564">
                  <c:v>44992.166666662873</c:v>
                </c:pt>
                <c:pt idx="1565">
                  <c:v>44992.208333329538</c:v>
                </c:pt>
                <c:pt idx="1566">
                  <c:v>44992.249999996202</c:v>
                </c:pt>
                <c:pt idx="1567">
                  <c:v>44992.291666662866</c:v>
                </c:pt>
                <c:pt idx="1568">
                  <c:v>44992.33333332953</c:v>
                </c:pt>
                <c:pt idx="1569">
                  <c:v>44992.374999996195</c:v>
                </c:pt>
                <c:pt idx="1570">
                  <c:v>44992.416666662859</c:v>
                </c:pt>
                <c:pt idx="1571">
                  <c:v>44992.458333329523</c:v>
                </c:pt>
                <c:pt idx="1572">
                  <c:v>44992.499999996187</c:v>
                </c:pt>
                <c:pt idx="1573">
                  <c:v>44992.541666662852</c:v>
                </c:pt>
                <c:pt idx="1574">
                  <c:v>44992.583333329516</c:v>
                </c:pt>
                <c:pt idx="1575">
                  <c:v>44992.62499999618</c:v>
                </c:pt>
                <c:pt idx="1576">
                  <c:v>44992.666666662844</c:v>
                </c:pt>
                <c:pt idx="1577">
                  <c:v>44992.708333329509</c:v>
                </c:pt>
                <c:pt idx="1578">
                  <c:v>44992.749999996173</c:v>
                </c:pt>
                <c:pt idx="1579">
                  <c:v>44992.791666662837</c:v>
                </c:pt>
                <c:pt idx="1580">
                  <c:v>44992.833333329501</c:v>
                </c:pt>
                <c:pt idx="1581">
                  <c:v>44992.874999996166</c:v>
                </c:pt>
                <c:pt idx="1582">
                  <c:v>44992.91666666283</c:v>
                </c:pt>
                <c:pt idx="1583">
                  <c:v>44992.958333329494</c:v>
                </c:pt>
                <c:pt idx="1584">
                  <c:v>44992.999999996158</c:v>
                </c:pt>
                <c:pt idx="1585">
                  <c:v>44993.041666662823</c:v>
                </c:pt>
                <c:pt idx="1586">
                  <c:v>44993.083333329487</c:v>
                </c:pt>
                <c:pt idx="1587">
                  <c:v>44993.124999996151</c:v>
                </c:pt>
                <c:pt idx="1588">
                  <c:v>44993.166666662815</c:v>
                </c:pt>
                <c:pt idx="1589">
                  <c:v>44993.20833332948</c:v>
                </c:pt>
                <c:pt idx="1590">
                  <c:v>44993.249999996144</c:v>
                </c:pt>
                <c:pt idx="1591">
                  <c:v>44993.291666662808</c:v>
                </c:pt>
                <c:pt idx="1592">
                  <c:v>44993.333333329472</c:v>
                </c:pt>
                <c:pt idx="1593">
                  <c:v>44993.374999996136</c:v>
                </c:pt>
                <c:pt idx="1594">
                  <c:v>44993.416666662801</c:v>
                </c:pt>
                <c:pt idx="1595">
                  <c:v>44993.458333329465</c:v>
                </c:pt>
                <c:pt idx="1596">
                  <c:v>44993.499999996129</c:v>
                </c:pt>
                <c:pt idx="1597">
                  <c:v>44993.541666662793</c:v>
                </c:pt>
                <c:pt idx="1598">
                  <c:v>44993.583333329458</c:v>
                </c:pt>
                <c:pt idx="1599">
                  <c:v>44993.624999996122</c:v>
                </c:pt>
                <c:pt idx="1600">
                  <c:v>44993.666666662786</c:v>
                </c:pt>
                <c:pt idx="1601">
                  <c:v>44993.70833332945</c:v>
                </c:pt>
                <c:pt idx="1602">
                  <c:v>44993.749999996115</c:v>
                </c:pt>
                <c:pt idx="1603">
                  <c:v>44993.791666662779</c:v>
                </c:pt>
                <c:pt idx="1604">
                  <c:v>44993.833333329443</c:v>
                </c:pt>
                <c:pt idx="1605">
                  <c:v>44993.874999996107</c:v>
                </c:pt>
                <c:pt idx="1606">
                  <c:v>44993.916666662772</c:v>
                </c:pt>
                <c:pt idx="1607">
                  <c:v>44993.958333329436</c:v>
                </c:pt>
                <c:pt idx="1608">
                  <c:v>44993.9999999961</c:v>
                </c:pt>
                <c:pt idx="1609">
                  <c:v>44994.041666662764</c:v>
                </c:pt>
                <c:pt idx="1610">
                  <c:v>44994.083333329429</c:v>
                </c:pt>
                <c:pt idx="1611">
                  <c:v>44994.124999996093</c:v>
                </c:pt>
                <c:pt idx="1612">
                  <c:v>44994.166666662757</c:v>
                </c:pt>
                <c:pt idx="1613">
                  <c:v>44994.208333329421</c:v>
                </c:pt>
                <c:pt idx="1614">
                  <c:v>44994.249999996086</c:v>
                </c:pt>
                <c:pt idx="1615">
                  <c:v>44994.29166666275</c:v>
                </c:pt>
                <c:pt idx="1616">
                  <c:v>44994.333333329414</c:v>
                </c:pt>
                <c:pt idx="1617">
                  <c:v>44994.374999996078</c:v>
                </c:pt>
                <c:pt idx="1618">
                  <c:v>44994.416666662743</c:v>
                </c:pt>
                <c:pt idx="1619">
                  <c:v>44994.458333329407</c:v>
                </c:pt>
                <c:pt idx="1620">
                  <c:v>44994.499999996071</c:v>
                </c:pt>
                <c:pt idx="1621">
                  <c:v>44994.541666662735</c:v>
                </c:pt>
                <c:pt idx="1622">
                  <c:v>44994.583333329399</c:v>
                </c:pt>
                <c:pt idx="1623">
                  <c:v>44994.624999996064</c:v>
                </c:pt>
                <c:pt idx="1624">
                  <c:v>44994.666666662728</c:v>
                </c:pt>
                <c:pt idx="1625">
                  <c:v>44994.708333329392</c:v>
                </c:pt>
                <c:pt idx="1626">
                  <c:v>44994.749999996056</c:v>
                </c:pt>
                <c:pt idx="1627">
                  <c:v>44994.791666662721</c:v>
                </c:pt>
                <c:pt idx="1628">
                  <c:v>44994.833333329385</c:v>
                </c:pt>
                <c:pt idx="1629">
                  <c:v>44994.874999996049</c:v>
                </c:pt>
                <c:pt idx="1630">
                  <c:v>44994.916666662713</c:v>
                </c:pt>
                <c:pt idx="1631">
                  <c:v>44994.958333329378</c:v>
                </c:pt>
                <c:pt idx="1632">
                  <c:v>44994.999999996042</c:v>
                </c:pt>
                <c:pt idx="1633">
                  <c:v>44995.041666662706</c:v>
                </c:pt>
                <c:pt idx="1634">
                  <c:v>44995.08333332937</c:v>
                </c:pt>
                <c:pt idx="1635">
                  <c:v>44995.124999996035</c:v>
                </c:pt>
                <c:pt idx="1636">
                  <c:v>44995.166666662699</c:v>
                </c:pt>
                <c:pt idx="1637">
                  <c:v>44995.208333329363</c:v>
                </c:pt>
                <c:pt idx="1638">
                  <c:v>44995.249999996027</c:v>
                </c:pt>
                <c:pt idx="1639">
                  <c:v>44995.291666662692</c:v>
                </c:pt>
                <c:pt idx="1640">
                  <c:v>44995.333333329356</c:v>
                </c:pt>
                <c:pt idx="1641">
                  <c:v>44995.37499999602</c:v>
                </c:pt>
                <c:pt idx="1642">
                  <c:v>44995.416666662684</c:v>
                </c:pt>
                <c:pt idx="1643">
                  <c:v>44995.458333329349</c:v>
                </c:pt>
                <c:pt idx="1644">
                  <c:v>44995.499999996013</c:v>
                </c:pt>
                <c:pt idx="1645">
                  <c:v>44995.541666662677</c:v>
                </c:pt>
                <c:pt idx="1646">
                  <c:v>44995.583333329341</c:v>
                </c:pt>
                <c:pt idx="1647">
                  <c:v>44995.624999996005</c:v>
                </c:pt>
                <c:pt idx="1648">
                  <c:v>44995.66666666267</c:v>
                </c:pt>
                <c:pt idx="1649">
                  <c:v>44995.708333329334</c:v>
                </c:pt>
                <c:pt idx="1650">
                  <c:v>44995.749999995998</c:v>
                </c:pt>
                <c:pt idx="1651">
                  <c:v>44995.791666662662</c:v>
                </c:pt>
                <c:pt idx="1652">
                  <c:v>44995.833333329327</c:v>
                </c:pt>
                <c:pt idx="1653">
                  <c:v>44995.874999995991</c:v>
                </c:pt>
                <c:pt idx="1654">
                  <c:v>44995.916666662655</c:v>
                </c:pt>
                <c:pt idx="1655">
                  <c:v>44995.958333329319</c:v>
                </c:pt>
                <c:pt idx="1656">
                  <c:v>44995.999999995984</c:v>
                </c:pt>
                <c:pt idx="1657">
                  <c:v>44996.041666662648</c:v>
                </c:pt>
                <c:pt idx="1658">
                  <c:v>44996.083333329312</c:v>
                </c:pt>
                <c:pt idx="1659">
                  <c:v>44996.124999995976</c:v>
                </c:pt>
                <c:pt idx="1660">
                  <c:v>44996.166666662641</c:v>
                </c:pt>
                <c:pt idx="1661">
                  <c:v>44996.208333329305</c:v>
                </c:pt>
                <c:pt idx="1662">
                  <c:v>44996.249999995969</c:v>
                </c:pt>
                <c:pt idx="1663">
                  <c:v>44996.291666662633</c:v>
                </c:pt>
                <c:pt idx="1664">
                  <c:v>44996.333333329298</c:v>
                </c:pt>
                <c:pt idx="1665">
                  <c:v>44996.374999995962</c:v>
                </c:pt>
                <c:pt idx="1666">
                  <c:v>44996.416666662626</c:v>
                </c:pt>
                <c:pt idx="1667">
                  <c:v>44996.45833332929</c:v>
                </c:pt>
                <c:pt idx="1668">
                  <c:v>44996.499999995955</c:v>
                </c:pt>
                <c:pt idx="1669">
                  <c:v>44996.541666662619</c:v>
                </c:pt>
                <c:pt idx="1670">
                  <c:v>44996.583333329283</c:v>
                </c:pt>
                <c:pt idx="1671">
                  <c:v>44996.624999995947</c:v>
                </c:pt>
                <c:pt idx="1672">
                  <c:v>44996.666666662612</c:v>
                </c:pt>
                <c:pt idx="1673">
                  <c:v>44996.708333329276</c:v>
                </c:pt>
                <c:pt idx="1674">
                  <c:v>44996.74999999594</c:v>
                </c:pt>
                <c:pt idx="1675">
                  <c:v>44996.791666662604</c:v>
                </c:pt>
                <c:pt idx="1676">
                  <c:v>44996.833333329268</c:v>
                </c:pt>
                <c:pt idx="1677">
                  <c:v>44996.874999995933</c:v>
                </c:pt>
                <c:pt idx="1678">
                  <c:v>44996.916666662597</c:v>
                </c:pt>
                <c:pt idx="1679">
                  <c:v>44996.958333329261</c:v>
                </c:pt>
                <c:pt idx="1680">
                  <c:v>44996.999999995925</c:v>
                </c:pt>
                <c:pt idx="1681">
                  <c:v>44997.04166666259</c:v>
                </c:pt>
                <c:pt idx="1682">
                  <c:v>44997.083333329254</c:v>
                </c:pt>
                <c:pt idx="1683">
                  <c:v>44997.124999995918</c:v>
                </c:pt>
                <c:pt idx="1684">
                  <c:v>44997.166666662582</c:v>
                </c:pt>
                <c:pt idx="1685">
                  <c:v>44997.208333329247</c:v>
                </c:pt>
                <c:pt idx="1686">
                  <c:v>44997.249999995911</c:v>
                </c:pt>
                <c:pt idx="1687">
                  <c:v>44997.291666662575</c:v>
                </c:pt>
                <c:pt idx="1688">
                  <c:v>44997.333333329239</c:v>
                </c:pt>
                <c:pt idx="1689">
                  <c:v>44997.374999995904</c:v>
                </c:pt>
                <c:pt idx="1690">
                  <c:v>44997.416666662568</c:v>
                </c:pt>
                <c:pt idx="1691">
                  <c:v>44997.458333329232</c:v>
                </c:pt>
                <c:pt idx="1692">
                  <c:v>44997.499999995896</c:v>
                </c:pt>
                <c:pt idx="1693">
                  <c:v>44997.541666662561</c:v>
                </c:pt>
                <c:pt idx="1694">
                  <c:v>44997.583333329225</c:v>
                </c:pt>
                <c:pt idx="1695">
                  <c:v>44997.624999995889</c:v>
                </c:pt>
                <c:pt idx="1696">
                  <c:v>44997.666666662553</c:v>
                </c:pt>
                <c:pt idx="1697">
                  <c:v>44997.708333329218</c:v>
                </c:pt>
                <c:pt idx="1698">
                  <c:v>44997.749999995882</c:v>
                </c:pt>
                <c:pt idx="1699">
                  <c:v>44997.791666662546</c:v>
                </c:pt>
                <c:pt idx="1700">
                  <c:v>44997.83333332921</c:v>
                </c:pt>
                <c:pt idx="1701">
                  <c:v>44997.874999995875</c:v>
                </c:pt>
                <c:pt idx="1702">
                  <c:v>44997.916666662539</c:v>
                </c:pt>
                <c:pt idx="1703">
                  <c:v>44997.958333329203</c:v>
                </c:pt>
                <c:pt idx="1704">
                  <c:v>44997.999999995867</c:v>
                </c:pt>
                <c:pt idx="1705">
                  <c:v>44998.041666662531</c:v>
                </c:pt>
                <c:pt idx="1706">
                  <c:v>44998.083333329196</c:v>
                </c:pt>
                <c:pt idx="1707">
                  <c:v>44998.12499999586</c:v>
                </c:pt>
                <c:pt idx="1708">
                  <c:v>44998.166666662524</c:v>
                </c:pt>
                <c:pt idx="1709">
                  <c:v>44998.208333329188</c:v>
                </c:pt>
                <c:pt idx="1710">
                  <c:v>44998.249999995853</c:v>
                </c:pt>
                <c:pt idx="1711">
                  <c:v>44998.291666662517</c:v>
                </c:pt>
                <c:pt idx="1712">
                  <c:v>44998.333333329181</c:v>
                </c:pt>
                <c:pt idx="1713">
                  <c:v>44998.374999995845</c:v>
                </c:pt>
                <c:pt idx="1714">
                  <c:v>44998.41666666251</c:v>
                </c:pt>
                <c:pt idx="1715">
                  <c:v>44998.458333329174</c:v>
                </c:pt>
                <c:pt idx="1716">
                  <c:v>44998.499999995838</c:v>
                </c:pt>
                <c:pt idx="1717">
                  <c:v>44998.541666662502</c:v>
                </c:pt>
                <c:pt idx="1718">
                  <c:v>44998.583333329167</c:v>
                </c:pt>
                <c:pt idx="1719">
                  <c:v>44998.624999995831</c:v>
                </c:pt>
                <c:pt idx="1720">
                  <c:v>44998.666666662495</c:v>
                </c:pt>
                <c:pt idx="1721">
                  <c:v>44998.708333329159</c:v>
                </c:pt>
                <c:pt idx="1722">
                  <c:v>44998.749999995824</c:v>
                </c:pt>
                <c:pt idx="1723">
                  <c:v>44998.791666662488</c:v>
                </c:pt>
                <c:pt idx="1724">
                  <c:v>44998.833333329152</c:v>
                </c:pt>
                <c:pt idx="1725">
                  <c:v>44998.874999995816</c:v>
                </c:pt>
                <c:pt idx="1726">
                  <c:v>44998.916666662481</c:v>
                </c:pt>
                <c:pt idx="1727">
                  <c:v>44998.958333329145</c:v>
                </c:pt>
                <c:pt idx="1728">
                  <c:v>44998.999999995809</c:v>
                </c:pt>
                <c:pt idx="1729">
                  <c:v>44999.041666662473</c:v>
                </c:pt>
                <c:pt idx="1730">
                  <c:v>44999.083333329138</c:v>
                </c:pt>
                <c:pt idx="1731">
                  <c:v>44999.124999995802</c:v>
                </c:pt>
                <c:pt idx="1732">
                  <c:v>44999.166666662466</c:v>
                </c:pt>
                <c:pt idx="1733">
                  <c:v>44999.20833332913</c:v>
                </c:pt>
                <c:pt idx="1734">
                  <c:v>44999.249999995794</c:v>
                </c:pt>
                <c:pt idx="1735">
                  <c:v>44999.291666662459</c:v>
                </c:pt>
                <c:pt idx="1736">
                  <c:v>44999.333333329123</c:v>
                </c:pt>
                <c:pt idx="1737">
                  <c:v>44999.374999995787</c:v>
                </c:pt>
                <c:pt idx="1738">
                  <c:v>44999.416666662451</c:v>
                </c:pt>
                <c:pt idx="1739">
                  <c:v>44999.458333329116</c:v>
                </c:pt>
                <c:pt idx="1740">
                  <c:v>44999.49999999578</c:v>
                </c:pt>
                <c:pt idx="1741">
                  <c:v>44999.541666662444</c:v>
                </c:pt>
                <c:pt idx="1742">
                  <c:v>44999.583333329108</c:v>
                </c:pt>
                <c:pt idx="1743">
                  <c:v>44999.624999995773</c:v>
                </c:pt>
                <c:pt idx="1744">
                  <c:v>44999.666666662437</c:v>
                </c:pt>
                <c:pt idx="1745">
                  <c:v>44999.708333329101</c:v>
                </c:pt>
                <c:pt idx="1746">
                  <c:v>44999.749999995765</c:v>
                </c:pt>
                <c:pt idx="1747">
                  <c:v>44999.79166666243</c:v>
                </c:pt>
                <c:pt idx="1748">
                  <c:v>44999.833333329094</c:v>
                </c:pt>
                <c:pt idx="1749">
                  <c:v>44999.874999995758</c:v>
                </c:pt>
                <c:pt idx="1750">
                  <c:v>44999.916666662422</c:v>
                </c:pt>
                <c:pt idx="1751">
                  <c:v>44999.958333329087</c:v>
                </c:pt>
                <c:pt idx="1752">
                  <c:v>44999.999999995751</c:v>
                </c:pt>
                <c:pt idx="1753">
                  <c:v>45000.041666662415</c:v>
                </c:pt>
                <c:pt idx="1754">
                  <c:v>45000.083333329079</c:v>
                </c:pt>
                <c:pt idx="1755">
                  <c:v>45000.124999995744</c:v>
                </c:pt>
                <c:pt idx="1756">
                  <c:v>45000.166666662408</c:v>
                </c:pt>
                <c:pt idx="1757">
                  <c:v>45000.208333329072</c:v>
                </c:pt>
                <c:pt idx="1758">
                  <c:v>45000.249999995736</c:v>
                </c:pt>
                <c:pt idx="1759">
                  <c:v>45000.291666662401</c:v>
                </c:pt>
                <c:pt idx="1760">
                  <c:v>45000.333333329065</c:v>
                </c:pt>
                <c:pt idx="1761">
                  <c:v>45000.374999995729</c:v>
                </c:pt>
                <c:pt idx="1762">
                  <c:v>45000.416666662393</c:v>
                </c:pt>
                <c:pt idx="1763">
                  <c:v>45000.458333329057</c:v>
                </c:pt>
                <c:pt idx="1764">
                  <c:v>45000.499999995722</c:v>
                </c:pt>
                <c:pt idx="1765">
                  <c:v>45000.541666662386</c:v>
                </c:pt>
                <c:pt idx="1766">
                  <c:v>45000.58333332905</c:v>
                </c:pt>
                <c:pt idx="1767">
                  <c:v>45000.624999995714</c:v>
                </c:pt>
                <c:pt idx="1768">
                  <c:v>45000.666666662379</c:v>
                </c:pt>
                <c:pt idx="1769">
                  <c:v>45000.708333329043</c:v>
                </c:pt>
                <c:pt idx="1770">
                  <c:v>45000.749999995707</c:v>
                </c:pt>
                <c:pt idx="1771">
                  <c:v>45000.791666662371</c:v>
                </c:pt>
                <c:pt idx="1772">
                  <c:v>45000.833333329036</c:v>
                </c:pt>
                <c:pt idx="1773">
                  <c:v>45000.8749999957</c:v>
                </c:pt>
                <c:pt idx="1774">
                  <c:v>45000.916666662364</c:v>
                </c:pt>
                <c:pt idx="1775">
                  <c:v>45000.958333329028</c:v>
                </c:pt>
                <c:pt idx="1776">
                  <c:v>45000.999999995693</c:v>
                </c:pt>
                <c:pt idx="1777">
                  <c:v>45001.041666662357</c:v>
                </c:pt>
                <c:pt idx="1778">
                  <c:v>45001.083333329021</c:v>
                </c:pt>
                <c:pt idx="1779">
                  <c:v>45001.124999995685</c:v>
                </c:pt>
                <c:pt idx="1780">
                  <c:v>45001.16666666235</c:v>
                </c:pt>
                <c:pt idx="1781">
                  <c:v>45001.208333329014</c:v>
                </c:pt>
                <c:pt idx="1782">
                  <c:v>45001.249999995678</c:v>
                </c:pt>
                <c:pt idx="1783">
                  <c:v>45001.291666662342</c:v>
                </c:pt>
                <c:pt idx="1784">
                  <c:v>45001.333333329007</c:v>
                </c:pt>
                <c:pt idx="1785">
                  <c:v>45001.374999995671</c:v>
                </c:pt>
                <c:pt idx="1786">
                  <c:v>45001.416666662335</c:v>
                </c:pt>
                <c:pt idx="1787">
                  <c:v>45001.458333328999</c:v>
                </c:pt>
                <c:pt idx="1788">
                  <c:v>45001.499999995664</c:v>
                </c:pt>
                <c:pt idx="1789">
                  <c:v>45001.541666662328</c:v>
                </c:pt>
                <c:pt idx="1790">
                  <c:v>45001.583333328992</c:v>
                </c:pt>
                <c:pt idx="1791">
                  <c:v>45001.624999995656</c:v>
                </c:pt>
                <c:pt idx="1792">
                  <c:v>45001.66666666232</c:v>
                </c:pt>
                <c:pt idx="1793">
                  <c:v>45001.708333328985</c:v>
                </c:pt>
                <c:pt idx="1794">
                  <c:v>45001.749999995649</c:v>
                </c:pt>
                <c:pt idx="1795">
                  <c:v>45001.791666662313</c:v>
                </c:pt>
                <c:pt idx="1796">
                  <c:v>45001.833333328977</c:v>
                </c:pt>
                <c:pt idx="1797">
                  <c:v>45001.874999995642</c:v>
                </c:pt>
                <c:pt idx="1798">
                  <c:v>45001.916666662306</c:v>
                </c:pt>
                <c:pt idx="1799">
                  <c:v>45001.95833332897</c:v>
                </c:pt>
                <c:pt idx="1800">
                  <c:v>45001.999999995634</c:v>
                </c:pt>
                <c:pt idx="1801">
                  <c:v>45002.041666662299</c:v>
                </c:pt>
                <c:pt idx="1802">
                  <c:v>45002.083333328963</c:v>
                </c:pt>
                <c:pt idx="1803">
                  <c:v>45002.124999995627</c:v>
                </c:pt>
                <c:pt idx="1804">
                  <c:v>45002.166666662291</c:v>
                </c:pt>
                <c:pt idx="1805">
                  <c:v>45002.208333328956</c:v>
                </c:pt>
                <c:pt idx="1806">
                  <c:v>45002.24999999562</c:v>
                </c:pt>
                <c:pt idx="1807">
                  <c:v>45002.291666662284</c:v>
                </c:pt>
                <c:pt idx="1808">
                  <c:v>45002.333333328948</c:v>
                </c:pt>
                <c:pt idx="1809">
                  <c:v>45002.374999995613</c:v>
                </c:pt>
                <c:pt idx="1810">
                  <c:v>45002.416666662277</c:v>
                </c:pt>
                <c:pt idx="1811">
                  <c:v>45002.458333328941</c:v>
                </c:pt>
                <c:pt idx="1812">
                  <c:v>45002.499999995605</c:v>
                </c:pt>
                <c:pt idx="1813">
                  <c:v>45002.54166666227</c:v>
                </c:pt>
                <c:pt idx="1814">
                  <c:v>45002.583333328934</c:v>
                </c:pt>
                <c:pt idx="1815">
                  <c:v>45002.624999995598</c:v>
                </c:pt>
                <c:pt idx="1816">
                  <c:v>45002.666666662262</c:v>
                </c:pt>
                <c:pt idx="1817">
                  <c:v>45002.708333328927</c:v>
                </c:pt>
                <c:pt idx="1818">
                  <c:v>45002.749999995591</c:v>
                </c:pt>
                <c:pt idx="1819">
                  <c:v>45002.791666662255</c:v>
                </c:pt>
                <c:pt idx="1820">
                  <c:v>45002.833333328919</c:v>
                </c:pt>
                <c:pt idx="1821">
                  <c:v>45002.874999995583</c:v>
                </c:pt>
                <c:pt idx="1822">
                  <c:v>45002.916666662248</c:v>
                </c:pt>
                <c:pt idx="1823">
                  <c:v>45002.958333328912</c:v>
                </c:pt>
                <c:pt idx="1824">
                  <c:v>45002.999999995576</c:v>
                </c:pt>
                <c:pt idx="1825">
                  <c:v>45003.04166666224</c:v>
                </c:pt>
                <c:pt idx="1826">
                  <c:v>45003.083333328905</c:v>
                </c:pt>
                <c:pt idx="1827">
                  <c:v>45003.124999995569</c:v>
                </c:pt>
                <c:pt idx="1828">
                  <c:v>45003.166666662233</c:v>
                </c:pt>
                <c:pt idx="1829">
                  <c:v>45003.208333328897</c:v>
                </c:pt>
                <c:pt idx="1830">
                  <c:v>45003.249999995562</c:v>
                </c:pt>
                <c:pt idx="1831">
                  <c:v>45003.291666662226</c:v>
                </c:pt>
                <c:pt idx="1832">
                  <c:v>45003.33333332889</c:v>
                </c:pt>
                <c:pt idx="1833">
                  <c:v>45003.374999995554</c:v>
                </c:pt>
                <c:pt idx="1834">
                  <c:v>45003.416666662219</c:v>
                </c:pt>
                <c:pt idx="1835">
                  <c:v>45003.458333328883</c:v>
                </c:pt>
                <c:pt idx="1836">
                  <c:v>45003.499999995547</c:v>
                </c:pt>
                <c:pt idx="1837">
                  <c:v>45003.541666662211</c:v>
                </c:pt>
                <c:pt idx="1838">
                  <c:v>45003.583333328876</c:v>
                </c:pt>
                <c:pt idx="1839">
                  <c:v>45003.62499999554</c:v>
                </c:pt>
                <c:pt idx="1840">
                  <c:v>45003.666666662204</c:v>
                </c:pt>
                <c:pt idx="1841">
                  <c:v>45003.708333328868</c:v>
                </c:pt>
                <c:pt idx="1842">
                  <c:v>45003.749999995533</c:v>
                </c:pt>
                <c:pt idx="1843">
                  <c:v>45003.791666662197</c:v>
                </c:pt>
                <c:pt idx="1844">
                  <c:v>45003.833333328861</c:v>
                </c:pt>
                <c:pt idx="1845">
                  <c:v>45003.874999995525</c:v>
                </c:pt>
                <c:pt idx="1846">
                  <c:v>45003.91666666219</c:v>
                </c:pt>
                <c:pt idx="1847">
                  <c:v>45003.958333328854</c:v>
                </c:pt>
                <c:pt idx="1848">
                  <c:v>45003.999999995518</c:v>
                </c:pt>
                <c:pt idx="1849">
                  <c:v>45004.041666662182</c:v>
                </c:pt>
                <c:pt idx="1850">
                  <c:v>45004.083333328846</c:v>
                </c:pt>
                <c:pt idx="1851">
                  <c:v>45004.124999995511</c:v>
                </c:pt>
                <c:pt idx="1852">
                  <c:v>45004.166666662175</c:v>
                </c:pt>
                <c:pt idx="1853">
                  <c:v>45004.208333328839</c:v>
                </c:pt>
                <c:pt idx="1854">
                  <c:v>45004.249999995503</c:v>
                </c:pt>
                <c:pt idx="1855">
                  <c:v>45004.291666662168</c:v>
                </c:pt>
                <c:pt idx="1856">
                  <c:v>45004.333333328832</c:v>
                </c:pt>
                <c:pt idx="1857">
                  <c:v>45004.374999995496</c:v>
                </c:pt>
                <c:pt idx="1858">
                  <c:v>45004.41666666216</c:v>
                </c:pt>
                <c:pt idx="1859">
                  <c:v>45004.458333328825</c:v>
                </c:pt>
                <c:pt idx="1860">
                  <c:v>45004.499999995489</c:v>
                </c:pt>
                <c:pt idx="1861">
                  <c:v>45004.541666662153</c:v>
                </c:pt>
                <c:pt idx="1862">
                  <c:v>45004.583333328817</c:v>
                </c:pt>
                <c:pt idx="1863">
                  <c:v>45004.624999995482</c:v>
                </c:pt>
                <c:pt idx="1864">
                  <c:v>45004.666666662146</c:v>
                </c:pt>
                <c:pt idx="1865">
                  <c:v>45004.70833332881</c:v>
                </c:pt>
                <c:pt idx="1866">
                  <c:v>45004.749999995474</c:v>
                </c:pt>
                <c:pt idx="1867">
                  <c:v>45004.791666662139</c:v>
                </c:pt>
                <c:pt idx="1868">
                  <c:v>45004.833333328803</c:v>
                </c:pt>
                <c:pt idx="1869">
                  <c:v>45004.874999995467</c:v>
                </c:pt>
                <c:pt idx="1870">
                  <c:v>45004.916666662131</c:v>
                </c:pt>
                <c:pt idx="1871">
                  <c:v>45004.958333328796</c:v>
                </c:pt>
                <c:pt idx="1872">
                  <c:v>45004.99999999546</c:v>
                </c:pt>
                <c:pt idx="1873">
                  <c:v>45005.041666662124</c:v>
                </c:pt>
                <c:pt idx="1874">
                  <c:v>45005.083333328788</c:v>
                </c:pt>
                <c:pt idx="1875">
                  <c:v>45005.124999995453</c:v>
                </c:pt>
                <c:pt idx="1876">
                  <c:v>45005.166666662117</c:v>
                </c:pt>
                <c:pt idx="1877">
                  <c:v>45005.208333328781</c:v>
                </c:pt>
                <c:pt idx="1878">
                  <c:v>45005.249999995445</c:v>
                </c:pt>
                <c:pt idx="1879">
                  <c:v>45005.291666662109</c:v>
                </c:pt>
                <c:pt idx="1880">
                  <c:v>45005.333333328774</c:v>
                </c:pt>
                <c:pt idx="1881">
                  <c:v>45005.374999995438</c:v>
                </c:pt>
                <c:pt idx="1882">
                  <c:v>45005.416666662102</c:v>
                </c:pt>
                <c:pt idx="1883">
                  <c:v>45005.458333328766</c:v>
                </c:pt>
                <c:pt idx="1884">
                  <c:v>45005.499999995431</c:v>
                </c:pt>
                <c:pt idx="1885">
                  <c:v>45005.541666662095</c:v>
                </c:pt>
                <c:pt idx="1886">
                  <c:v>45005.583333328759</c:v>
                </c:pt>
                <c:pt idx="1887">
                  <c:v>45005.624999995423</c:v>
                </c:pt>
                <c:pt idx="1888">
                  <c:v>45005.666666662088</c:v>
                </c:pt>
                <c:pt idx="1889">
                  <c:v>45005.708333328752</c:v>
                </c:pt>
                <c:pt idx="1890">
                  <c:v>45005.749999995416</c:v>
                </c:pt>
                <c:pt idx="1891">
                  <c:v>45005.79166666208</c:v>
                </c:pt>
                <c:pt idx="1892">
                  <c:v>45005.833333328745</c:v>
                </c:pt>
                <c:pt idx="1893">
                  <c:v>45005.874999995409</c:v>
                </c:pt>
                <c:pt idx="1894">
                  <c:v>45005.916666662073</c:v>
                </c:pt>
                <c:pt idx="1895">
                  <c:v>45005.958333328737</c:v>
                </c:pt>
                <c:pt idx="1896">
                  <c:v>45005.999999995402</c:v>
                </c:pt>
                <c:pt idx="1897">
                  <c:v>45006.041666662066</c:v>
                </c:pt>
                <c:pt idx="1898">
                  <c:v>45006.08333332873</c:v>
                </c:pt>
                <c:pt idx="1899">
                  <c:v>45006.124999995394</c:v>
                </c:pt>
                <c:pt idx="1900">
                  <c:v>45006.166666662059</c:v>
                </c:pt>
                <c:pt idx="1901">
                  <c:v>45006.208333328723</c:v>
                </c:pt>
                <c:pt idx="1902">
                  <c:v>45006.249999995387</c:v>
                </c:pt>
                <c:pt idx="1903">
                  <c:v>45006.291666662051</c:v>
                </c:pt>
                <c:pt idx="1904">
                  <c:v>45006.333333328716</c:v>
                </c:pt>
                <c:pt idx="1905">
                  <c:v>45006.37499999538</c:v>
                </c:pt>
                <c:pt idx="1906">
                  <c:v>45006.416666662044</c:v>
                </c:pt>
                <c:pt idx="1907">
                  <c:v>45006.458333328708</c:v>
                </c:pt>
                <c:pt idx="1908">
                  <c:v>45006.499999995372</c:v>
                </c:pt>
                <c:pt idx="1909">
                  <c:v>45006.541666662037</c:v>
                </c:pt>
                <c:pt idx="1910">
                  <c:v>45006.583333328701</c:v>
                </c:pt>
                <c:pt idx="1911">
                  <c:v>45006.624999995365</c:v>
                </c:pt>
                <c:pt idx="1912">
                  <c:v>45006.666666662029</c:v>
                </c:pt>
                <c:pt idx="1913">
                  <c:v>45006.708333328694</c:v>
                </c:pt>
                <c:pt idx="1914">
                  <c:v>45006.749999995358</c:v>
                </c:pt>
                <c:pt idx="1915">
                  <c:v>45006.791666662022</c:v>
                </c:pt>
                <c:pt idx="1916">
                  <c:v>45006.833333328686</c:v>
                </c:pt>
                <c:pt idx="1917">
                  <c:v>45006.874999995351</c:v>
                </c:pt>
                <c:pt idx="1918">
                  <c:v>45006.916666662015</c:v>
                </c:pt>
                <c:pt idx="1919">
                  <c:v>45006.958333328679</c:v>
                </c:pt>
                <c:pt idx="1920">
                  <c:v>45006.999999995343</c:v>
                </c:pt>
                <c:pt idx="1921">
                  <c:v>45007.041666662008</c:v>
                </c:pt>
                <c:pt idx="1922">
                  <c:v>45007.083333328672</c:v>
                </c:pt>
                <c:pt idx="1923">
                  <c:v>45007.124999995336</c:v>
                </c:pt>
                <c:pt idx="1924">
                  <c:v>45007.166666662</c:v>
                </c:pt>
                <c:pt idx="1925">
                  <c:v>45007.208333328665</c:v>
                </c:pt>
                <c:pt idx="1926">
                  <c:v>45007.249999995329</c:v>
                </c:pt>
                <c:pt idx="1927">
                  <c:v>45007.291666661993</c:v>
                </c:pt>
                <c:pt idx="1928">
                  <c:v>45007.333333328657</c:v>
                </c:pt>
                <c:pt idx="1929">
                  <c:v>45007.374999995322</c:v>
                </c:pt>
                <c:pt idx="1930">
                  <c:v>45007.416666661986</c:v>
                </c:pt>
                <c:pt idx="1931">
                  <c:v>45007.45833332865</c:v>
                </c:pt>
                <c:pt idx="1932">
                  <c:v>45007.499999995314</c:v>
                </c:pt>
                <c:pt idx="1933">
                  <c:v>45007.541666661979</c:v>
                </c:pt>
                <c:pt idx="1934">
                  <c:v>45007.583333328643</c:v>
                </c:pt>
                <c:pt idx="1935">
                  <c:v>45007.624999995307</c:v>
                </c:pt>
                <c:pt idx="1936">
                  <c:v>45007.666666661971</c:v>
                </c:pt>
                <c:pt idx="1937">
                  <c:v>45007.708333328635</c:v>
                </c:pt>
                <c:pt idx="1938">
                  <c:v>45007.7499999953</c:v>
                </c:pt>
                <c:pt idx="1939">
                  <c:v>45007.791666661964</c:v>
                </c:pt>
                <c:pt idx="1940">
                  <c:v>45007.833333328628</c:v>
                </c:pt>
                <c:pt idx="1941">
                  <c:v>45007.874999995292</c:v>
                </c:pt>
                <c:pt idx="1942">
                  <c:v>45007.916666661957</c:v>
                </c:pt>
                <c:pt idx="1943">
                  <c:v>45007.958333328621</c:v>
                </c:pt>
                <c:pt idx="1944">
                  <c:v>45007.999999995285</c:v>
                </c:pt>
                <c:pt idx="1945">
                  <c:v>45008.041666661949</c:v>
                </c:pt>
                <c:pt idx="1946">
                  <c:v>45008.083333328614</c:v>
                </c:pt>
                <c:pt idx="1947">
                  <c:v>45008.124999995278</c:v>
                </c:pt>
                <c:pt idx="1948">
                  <c:v>45008.166666661942</c:v>
                </c:pt>
                <c:pt idx="1949">
                  <c:v>45008.208333328606</c:v>
                </c:pt>
                <c:pt idx="1950">
                  <c:v>45008.249999995271</c:v>
                </c:pt>
                <c:pt idx="1951">
                  <c:v>45008.291666661935</c:v>
                </c:pt>
                <c:pt idx="1952">
                  <c:v>45008.333333328599</c:v>
                </c:pt>
                <c:pt idx="1953">
                  <c:v>45008.374999995263</c:v>
                </c:pt>
                <c:pt idx="1954">
                  <c:v>45008.416666661928</c:v>
                </c:pt>
                <c:pt idx="1955">
                  <c:v>45008.458333328592</c:v>
                </c:pt>
                <c:pt idx="1956">
                  <c:v>45008.499999995256</c:v>
                </c:pt>
                <c:pt idx="1957">
                  <c:v>45008.54166666192</c:v>
                </c:pt>
                <c:pt idx="1958">
                  <c:v>45008.583333328585</c:v>
                </c:pt>
                <c:pt idx="1959">
                  <c:v>45008.624999995249</c:v>
                </c:pt>
                <c:pt idx="1960">
                  <c:v>45008.666666661913</c:v>
                </c:pt>
                <c:pt idx="1961">
                  <c:v>45008.708333328577</c:v>
                </c:pt>
                <c:pt idx="1962">
                  <c:v>45008.749999995242</c:v>
                </c:pt>
                <c:pt idx="1963">
                  <c:v>45008.791666661906</c:v>
                </c:pt>
                <c:pt idx="1964">
                  <c:v>45008.83333332857</c:v>
                </c:pt>
                <c:pt idx="1965">
                  <c:v>45008.874999995234</c:v>
                </c:pt>
                <c:pt idx="1966">
                  <c:v>45008.916666661898</c:v>
                </c:pt>
                <c:pt idx="1967">
                  <c:v>45008.958333328563</c:v>
                </c:pt>
                <c:pt idx="1968">
                  <c:v>45008.999999995227</c:v>
                </c:pt>
                <c:pt idx="1969">
                  <c:v>45009.041666661891</c:v>
                </c:pt>
                <c:pt idx="1970">
                  <c:v>45009.083333328555</c:v>
                </c:pt>
                <c:pt idx="1971">
                  <c:v>45009.12499999522</c:v>
                </c:pt>
                <c:pt idx="1972">
                  <c:v>45009.166666661884</c:v>
                </c:pt>
                <c:pt idx="1973">
                  <c:v>45009.208333328548</c:v>
                </c:pt>
                <c:pt idx="1974">
                  <c:v>45009.249999995212</c:v>
                </c:pt>
                <c:pt idx="1975">
                  <c:v>45009.291666661877</c:v>
                </c:pt>
                <c:pt idx="1976">
                  <c:v>45009.333333328541</c:v>
                </c:pt>
                <c:pt idx="1977">
                  <c:v>45009.374999995205</c:v>
                </c:pt>
                <c:pt idx="1978">
                  <c:v>45009.416666661869</c:v>
                </c:pt>
                <c:pt idx="1979">
                  <c:v>45009.458333328534</c:v>
                </c:pt>
                <c:pt idx="1980">
                  <c:v>45009.499999995198</c:v>
                </c:pt>
                <c:pt idx="1981">
                  <c:v>45009.541666661862</c:v>
                </c:pt>
                <c:pt idx="1982">
                  <c:v>45009.583333328526</c:v>
                </c:pt>
                <c:pt idx="1983">
                  <c:v>45009.624999995191</c:v>
                </c:pt>
                <c:pt idx="1984">
                  <c:v>45009.666666661855</c:v>
                </c:pt>
                <c:pt idx="1985">
                  <c:v>45009.708333328519</c:v>
                </c:pt>
                <c:pt idx="1986">
                  <c:v>45009.749999995183</c:v>
                </c:pt>
                <c:pt idx="1987">
                  <c:v>45009.791666661848</c:v>
                </c:pt>
                <c:pt idx="1988">
                  <c:v>45009.833333328512</c:v>
                </c:pt>
                <c:pt idx="1989">
                  <c:v>45009.874999995176</c:v>
                </c:pt>
                <c:pt idx="1990">
                  <c:v>45009.91666666184</c:v>
                </c:pt>
                <c:pt idx="1991">
                  <c:v>45009.958333328505</c:v>
                </c:pt>
                <c:pt idx="1992">
                  <c:v>45009.999999995169</c:v>
                </c:pt>
                <c:pt idx="1993">
                  <c:v>45010.041666661833</c:v>
                </c:pt>
                <c:pt idx="1994">
                  <c:v>45010.083333328497</c:v>
                </c:pt>
                <c:pt idx="1995">
                  <c:v>45010.124999995161</c:v>
                </c:pt>
                <c:pt idx="1996">
                  <c:v>45010.166666661826</c:v>
                </c:pt>
                <c:pt idx="1997">
                  <c:v>45010.20833332849</c:v>
                </c:pt>
                <c:pt idx="1998">
                  <c:v>45010.249999995154</c:v>
                </c:pt>
                <c:pt idx="1999">
                  <c:v>45010.291666661818</c:v>
                </c:pt>
                <c:pt idx="2000">
                  <c:v>45010.333333328483</c:v>
                </c:pt>
                <c:pt idx="2001">
                  <c:v>45010.374999995147</c:v>
                </c:pt>
                <c:pt idx="2002">
                  <c:v>45010.416666661811</c:v>
                </c:pt>
                <c:pt idx="2003">
                  <c:v>45010.458333328475</c:v>
                </c:pt>
                <c:pt idx="2004">
                  <c:v>45010.49999999514</c:v>
                </c:pt>
                <c:pt idx="2005">
                  <c:v>45010.541666661804</c:v>
                </c:pt>
                <c:pt idx="2006">
                  <c:v>45010.583333328468</c:v>
                </c:pt>
                <c:pt idx="2007">
                  <c:v>45010.624999995132</c:v>
                </c:pt>
                <c:pt idx="2008">
                  <c:v>45010.666666661797</c:v>
                </c:pt>
                <c:pt idx="2009">
                  <c:v>45010.708333328461</c:v>
                </c:pt>
                <c:pt idx="2010">
                  <c:v>45010.749999995125</c:v>
                </c:pt>
                <c:pt idx="2011">
                  <c:v>45010.791666661789</c:v>
                </c:pt>
                <c:pt idx="2012">
                  <c:v>45010.833333328454</c:v>
                </c:pt>
                <c:pt idx="2013">
                  <c:v>45010.874999995118</c:v>
                </c:pt>
                <c:pt idx="2014">
                  <c:v>45010.916666661782</c:v>
                </c:pt>
                <c:pt idx="2015">
                  <c:v>45010.958333328446</c:v>
                </c:pt>
                <c:pt idx="2016">
                  <c:v>45010.999999995111</c:v>
                </c:pt>
                <c:pt idx="2017">
                  <c:v>45011.041666661775</c:v>
                </c:pt>
                <c:pt idx="2018">
                  <c:v>45011.083333328439</c:v>
                </c:pt>
                <c:pt idx="2019">
                  <c:v>45011.124999995103</c:v>
                </c:pt>
                <c:pt idx="2020">
                  <c:v>45011.166666661768</c:v>
                </c:pt>
                <c:pt idx="2021">
                  <c:v>45011.208333328432</c:v>
                </c:pt>
                <c:pt idx="2022">
                  <c:v>45011.249999995096</c:v>
                </c:pt>
                <c:pt idx="2023">
                  <c:v>45011.29166666176</c:v>
                </c:pt>
                <c:pt idx="2024">
                  <c:v>45011.333333328424</c:v>
                </c:pt>
                <c:pt idx="2025">
                  <c:v>45011.374999995089</c:v>
                </c:pt>
                <c:pt idx="2026">
                  <c:v>45011.416666661753</c:v>
                </c:pt>
                <c:pt idx="2027">
                  <c:v>45011.458333328417</c:v>
                </c:pt>
                <c:pt idx="2028">
                  <c:v>45011.499999995081</c:v>
                </c:pt>
                <c:pt idx="2029">
                  <c:v>45011.541666661746</c:v>
                </c:pt>
                <c:pt idx="2030">
                  <c:v>45011.58333332841</c:v>
                </c:pt>
                <c:pt idx="2031">
                  <c:v>45011.624999995074</c:v>
                </c:pt>
                <c:pt idx="2032">
                  <c:v>45011.666666661738</c:v>
                </c:pt>
                <c:pt idx="2033">
                  <c:v>45011.708333328403</c:v>
                </c:pt>
                <c:pt idx="2034">
                  <c:v>45011.749999995067</c:v>
                </c:pt>
                <c:pt idx="2035">
                  <c:v>45011.791666661731</c:v>
                </c:pt>
                <c:pt idx="2036">
                  <c:v>45011.833333328395</c:v>
                </c:pt>
                <c:pt idx="2037">
                  <c:v>45011.87499999506</c:v>
                </c:pt>
                <c:pt idx="2038">
                  <c:v>45011.916666661724</c:v>
                </c:pt>
                <c:pt idx="2039">
                  <c:v>45011.958333328388</c:v>
                </c:pt>
                <c:pt idx="2040">
                  <c:v>45011.999999995052</c:v>
                </c:pt>
                <c:pt idx="2041">
                  <c:v>45012.041666661717</c:v>
                </c:pt>
                <c:pt idx="2042">
                  <c:v>45012.083333328381</c:v>
                </c:pt>
                <c:pt idx="2043">
                  <c:v>45012.124999995045</c:v>
                </c:pt>
                <c:pt idx="2044">
                  <c:v>45012.166666661709</c:v>
                </c:pt>
                <c:pt idx="2045">
                  <c:v>45012.208333328374</c:v>
                </c:pt>
                <c:pt idx="2046">
                  <c:v>45012.249999995038</c:v>
                </c:pt>
                <c:pt idx="2047">
                  <c:v>45012.291666661702</c:v>
                </c:pt>
                <c:pt idx="2048">
                  <c:v>45012.333333328366</c:v>
                </c:pt>
                <c:pt idx="2049">
                  <c:v>45012.374999995031</c:v>
                </c:pt>
                <c:pt idx="2050">
                  <c:v>45012.416666661695</c:v>
                </c:pt>
                <c:pt idx="2051">
                  <c:v>45012.458333328359</c:v>
                </c:pt>
                <c:pt idx="2052">
                  <c:v>45012.499999995023</c:v>
                </c:pt>
                <c:pt idx="2053">
                  <c:v>45012.541666661687</c:v>
                </c:pt>
                <c:pt idx="2054">
                  <c:v>45012.583333328352</c:v>
                </c:pt>
                <c:pt idx="2055">
                  <c:v>45012.624999995016</c:v>
                </c:pt>
                <c:pt idx="2056">
                  <c:v>45012.66666666168</c:v>
                </c:pt>
                <c:pt idx="2057">
                  <c:v>45012.708333328344</c:v>
                </c:pt>
                <c:pt idx="2058">
                  <c:v>45012.749999995009</c:v>
                </c:pt>
                <c:pt idx="2059">
                  <c:v>45012.791666661673</c:v>
                </c:pt>
                <c:pt idx="2060">
                  <c:v>45012.833333328337</c:v>
                </c:pt>
                <c:pt idx="2061">
                  <c:v>45012.874999995001</c:v>
                </c:pt>
                <c:pt idx="2062">
                  <c:v>45012.916666661666</c:v>
                </c:pt>
                <c:pt idx="2063">
                  <c:v>45012.95833332833</c:v>
                </c:pt>
                <c:pt idx="2064">
                  <c:v>45012.999999994994</c:v>
                </c:pt>
                <c:pt idx="2065">
                  <c:v>45013.041666661658</c:v>
                </c:pt>
                <c:pt idx="2066">
                  <c:v>45013.083333328323</c:v>
                </c:pt>
                <c:pt idx="2067">
                  <c:v>45013.124999994987</c:v>
                </c:pt>
                <c:pt idx="2068">
                  <c:v>45013.166666661651</c:v>
                </c:pt>
                <c:pt idx="2069">
                  <c:v>45013.208333328315</c:v>
                </c:pt>
                <c:pt idx="2070">
                  <c:v>45013.24999999498</c:v>
                </c:pt>
                <c:pt idx="2071">
                  <c:v>45013.291666661644</c:v>
                </c:pt>
                <c:pt idx="2072">
                  <c:v>45013.333333328308</c:v>
                </c:pt>
                <c:pt idx="2073">
                  <c:v>45013.374999994972</c:v>
                </c:pt>
                <c:pt idx="2074">
                  <c:v>45013.416666661637</c:v>
                </c:pt>
                <c:pt idx="2075">
                  <c:v>45013.458333328301</c:v>
                </c:pt>
                <c:pt idx="2076">
                  <c:v>45013.499999994965</c:v>
                </c:pt>
                <c:pt idx="2077">
                  <c:v>45013.541666661629</c:v>
                </c:pt>
                <c:pt idx="2078">
                  <c:v>45013.583333328294</c:v>
                </c:pt>
                <c:pt idx="2079">
                  <c:v>45013.624999994958</c:v>
                </c:pt>
                <c:pt idx="2080">
                  <c:v>45013.666666661622</c:v>
                </c:pt>
                <c:pt idx="2081">
                  <c:v>45013.708333328286</c:v>
                </c:pt>
                <c:pt idx="2082">
                  <c:v>45013.74999999495</c:v>
                </c:pt>
                <c:pt idx="2083">
                  <c:v>45013.791666661615</c:v>
                </c:pt>
                <c:pt idx="2084">
                  <c:v>45013.833333328279</c:v>
                </c:pt>
                <c:pt idx="2085">
                  <c:v>45013.874999994943</c:v>
                </c:pt>
                <c:pt idx="2086">
                  <c:v>45013.916666661607</c:v>
                </c:pt>
                <c:pt idx="2087">
                  <c:v>45013.958333328272</c:v>
                </c:pt>
                <c:pt idx="2088">
                  <c:v>45013.999999994936</c:v>
                </c:pt>
                <c:pt idx="2089">
                  <c:v>45014.0416666616</c:v>
                </c:pt>
                <c:pt idx="2090">
                  <c:v>45014.083333328264</c:v>
                </c:pt>
                <c:pt idx="2091">
                  <c:v>45014.124999994929</c:v>
                </c:pt>
                <c:pt idx="2092">
                  <c:v>45014.166666661593</c:v>
                </c:pt>
                <c:pt idx="2093">
                  <c:v>45014.208333328257</c:v>
                </c:pt>
                <c:pt idx="2094">
                  <c:v>45014.249999994921</c:v>
                </c:pt>
                <c:pt idx="2095">
                  <c:v>45014.291666661586</c:v>
                </c:pt>
                <c:pt idx="2096">
                  <c:v>45014.33333332825</c:v>
                </c:pt>
                <c:pt idx="2097">
                  <c:v>45014.374999994914</c:v>
                </c:pt>
                <c:pt idx="2098">
                  <c:v>45014.416666661578</c:v>
                </c:pt>
                <c:pt idx="2099">
                  <c:v>45014.458333328243</c:v>
                </c:pt>
                <c:pt idx="2100">
                  <c:v>45014.499999994907</c:v>
                </c:pt>
                <c:pt idx="2101">
                  <c:v>45014.541666661571</c:v>
                </c:pt>
                <c:pt idx="2102">
                  <c:v>45014.583333328235</c:v>
                </c:pt>
                <c:pt idx="2103">
                  <c:v>45014.6249999949</c:v>
                </c:pt>
                <c:pt idx="2104">
                  <c:v>45014.666666661564</c:v>
                </c:pt>
                <c:pt idx="2105">
                  <c:v>45014.708333328228</c:v>
                </c:pt>
                <c:pt idx="2106">
                  <c:v>45014.749999994892</c:v>
                </c:pt>
                <c:pt idx="2107">
                  <c:v>45014.791666661557</c:v>
                </c:pt>
                <c:pt idx="2108">
                  <c:v>45014.833333328221</c:v>
                </c:pt>
                <c:pt idx="2109">
                  <c:v>45014.874999994885</c:v>
                </c:pt>
                <c:pt idx="2110">
                  <c:v>45014.916666661549</c:v>
                </c:pt>
                <c:pt idx="2111">
                  <c:v>45014.958333328213</c:v>
                </c:pt>
                <c:pt idx="2112">
                  <c:v>45014.999999994878</c:v>
                </c:pt>
                <c:pt idx="2113">
                  <c:v>45015.041666661542</c:v>
                </c:pt>
                <c:pt idx="2114">
                  <c:v>45015.083333328206</c:v>
                </c:pt>
                <c:pt idx="2115">
                  <c:v>45015.12499999487</c:v>
                </c:pt>
                <c:pt idx="2116">
                  <c:v>45015.166666661535</c:v>
                </c:pt>
                <c:pt idx="2117">
                  <c:v>45015.208333328199</c:v>
                </c:pt>
                <c:pt idx="2118">
                  <c:v>45015.249999994863</c:v>
                </c:pt>
                <c:pt idx="2119">
                  <c:v>45015.291666661527</c:v>
                </c:pt>
                <c:pt idx="2120">
                  <c:v>45015.333333328192</c:v>
                </c:pt>
                <c:pt idx="2121">
                  <c:v>45015.374999994856</c:v>
                </c:pt>
                <c:pt idx="2122">
                  <c:v>45015.41666666152</c:v>
                </c:pt>
                <c:pt idx="2123">
                  <c:v>45015.458333328184</c:v>
                </c:pt>
                <c:pt idx="2124">
                  <c:v>45015.499999994849</c:v>
                </c:pt>
                <c:pt idx="2125">
                  <c:v>45015.541666661513</c:v>
                </c:pt>
                <c:pt idx="2126">
                  <c:v>45015.583333328177</c:v>
                </c:pt>
                <c:pt idx="2127">
                  <c:v>45015.624999994841</c:v>
                </c:pt>
                <c:pt idx="2128">
                  <c:v>45015.666666661506</c:v>
                </c:pt>
                <c:pt idx="2129">
                  <c:v>45015.70833332817</c:v>
                </c:pt>
                <c:pt idx="2130">
                  <c:v>45015.749999994834</c:v>
                </c:pt>
                <c:pt idx="2131">
                  <c:v>45015.791666661498</c:v>
                </c:pt>
                <c:pt idx="2132">
                  <c:v>45015.833333328163</c:v>
                </c:pt>
                <c:pt idx="2133">
                  <c:v>45015.874999994827</c:v>
                </c:pt>
                <c:pt idx="2134">
                  <c:v>45015.916666661491</c:v>
                </c:pt>
                <c:pt idx="2135">
                  <c:v>45015.958333328155</c:v>
                </c:pt>
                <c:pt idx="2136">
                  <c:v>45015.99999999482</c:v>
                </c:pt>
                <c:pt idx="2137">
                  <c:v>45016.041666661484</c:v>
                </c:pt>
                <c:pt idx="2138">
                  <c:v>45016.083333328148</c:v>
                </c:pt>
                <c:pt idx="2139">
                  <c:v>45016.124999994812</c:v>
                </c:pt>
                <c:pt idx="2140">
                  <c:v>45016.166666661476</c:v>
                </c:pt>
                <c:pt idx="2141">
                  <c:v>45016.208333328141</c:v>
                </c:pt>
                <c:pt idx="2142">
                  <c:v>45016.249999994805</c:v>
                </c:pt>
                <c:pt idx="2143">
                  <c:v>45016.291666661469</c:v>
                </c:pt>
                <c:pt idx="2144">
                  <c:v>45016.333333328133</c:v>
                </c:pt>
                <c:pt idx="2145">
                  <c:v>45016.374999994798</c:v>
                </c:pt>
                <c:pt idx="2146">
                  <c:v>45016.416666661462</c:v>
                </c:pt>
                <c:pt idx="2147">
                  <c:v>45016.458333328126</c:v>
                </c:pt>
                <c:pt idx="2148">
                  <c:v>45016.49999999479</c:v>
                </c:pt>
                <c:pt idx="2149">
                  <c:v>45016.541666661455</c:v>
                </c:pt>
                <c:pt idx="2150">
                  <c:v>45016.583333328119</c:v>
                </c:pt>
                <c:pt idx="2151">
                  <c:v>45016.624999994783</c:v>
                </c:pt>
                <c:pt idx="2152">
                  <c:v>45016.666666661447</c:v>
                </c:pt>
                <c:pt idx="2153">
                  <c:v>45016.708333328112</c:v>
                </c:pt>
                <c:pt idx="2154">
                  <c:v>45016.749999994776</c:v>
                </c:pt>
                <c:pt idx="2155">
                  <c:v>45016.79166666144</c:v>
                </c:pt>
                <c:pt idx="2156">
                  <c:v>45016.833333328104</c:v>
                </c:pt>
                <c:pt idx="2157">
                  <c:v>45016.874999994769</c:v>
                </c:pt>
                <c:pt idx="2158">
                  <c:v>45016.916666661433</c:v>
                </c:pt>
                <c:pt idx="2159">
                  <c:v>45016.958333328097</c:v>
                </c:pt>
                <c:pt idx="2160">
                  <c:v>45016.999999994761</c:v>
                </c:pt>
                <c:pt idx="2161">
                  <c:v>45017.041666661426</c:v>
                </c:pt>
                <c:pt idx="2162">
                  <c:v>45017.08333332809</c:v>
                </c:pt>
                <c:pt idx="2163">
                  <c:v>45017.124999994754</c:v>
                </c:pt>
                <c:pt idx="2164">
                  <c:v>45017.166666661418</c:v>
                </c:pt>
                <c:pt idx="2165">
                  <c:v>45017.208333328083</c:v>
                </c:pt>
                <c:pt idx="2166">
                  <c:v>45017.249999994747</c:v>
                </c:pt>
                <c:pt idx="2167">
                  <c:v>45017.291666661411</c:v>
                </c:pt>
                <c:pt idx="2168">
                  <c:v>45017.333333328075</c:v>
                </c:pt>
                <c:pt idx="2169">
                  <c:v>45017.374999994739</c:v>
                </c:pt>
                <c:pt idx="2170">
                  <c:v>45017.416666661404</c:v>
                </c:pt>
                <c:pt idx="2171">
                  <c:v>45017.458333328068</c:v>
                </c:pt>
                <c:pt idx="2172">
                  <c:v>45017.499999994732</c:v>
                </c:pt>
                <c:pt idx="2173">
                  <c:v>45017.541666661396</c:v>
                </c:pt>
                <c:pt idx="2174">
                  <c:v>45017.583333328061</c:v>
                </c:pt>
                <c:pt idx="2175">
                  <c:v>45017.624999994725</c:v>
                </c:pt>
                <c:pt idx="2176">
                  <c:v>45017.666666661389</c:v>
                </c:pt>
                <c:pt idx="2177">
                  <c:v>45017.708333328053</c:v>
                </c:pt>
                <c:pt idx="2178">
                  <c:v>45017.749999994718</c:v>
                </c:pt>
                <c:pt idx="2179">
                  <c:v>45017.791666661382</c:v>
                </c:pt>
                <c:pt idx="2180">
                  <c:v>45017.833333328046</c:v>
                </c:pt>
                <c:pt idx="2181">
                  <c:v>45017.87499999471</c:v>
                </c:pt>
                <c:pt idx="2182">
                  <c:v>45017.916666661375</c:v>
                </c:pt>
                <c:pt idx="2183">
                  <c:v>45017.958333328039</c:v>
                </c:pt>
                <c:pt idx="2184">
                  <c:v>45017.999999994703</c:v>
                </c:pt>
                <c:pt idx="2185">
                  <c:v>45018.041666661367</c:v>
                </c:pt>
                <c:pt idx="2186">
                  <c:v>45018.083333328032</c:v>
                </c:pt>
                <c:pt idx="2187">
                  <c:v>45018.124999994696</c:v>
                </c:pt>
                <c:pt idx="2188">
                  <c:v>45018.16666666136</c:v>
                </c:pt>
                <c:pt idx="2189">
                  <c:v>45018.208333328024</c:v>
                </c:pt>
                <c:pt idx="2190">
                  <c:v>45018.249999994689</c:v>
                </c:pt>
                <c:pt idx="2191">
                  <c:v>45018.291666661353</c:v>
                </c:pt>
                <c:pt idx="2192">
                  <c:v>45018.333333328017</c:v>
                </c:pt>
                <c:pt idx="2193">
                  <c:v>45018.374999994681</c:v>
                </c:pt>
                <c:pt idx="2194">
                  <c:v>45018.416666661346</c:v>
                </c:pt>
                <c:pt idx="2195">
                  <c:v>45018.45833332801</c:v>
                </c:pt>
                <c:pt idx="2196">
                  <c:v>45018.499999994674</c:v>
                </c:pt>
                <c:pt idx="2197">
                  <c:v>45018.541666661338</c:v>
                </c:pt>
                <c:pt idx="2198">
                  <c:v>45018.583333328002</c:v>
                </c:pt>
                <c:pt idx="2199">
                  <c:v>45018.624999994667</c:v>
                </c:pt>
                <c:pt idx="2200">
                  <c:v>45018.666666661331</c:v>
                </c:pt>
                <c:pt idx="2201">
                  <c:v>45018.708333327995</c:v>
                </c:pt>
                <c:pt idx="2202">
                  <c:v>45018.749999994659</c:v>
                </c:pt>
                <c:pt idx="2203">
                  <c:v>45018.791666661324</c:v>
                </c:pt>
                <c:pt idx="2204">
                  <c:v>45018.833333327988</c:v>
                </c:pt>
                <c:pt idx="2205">
                  <c:v>45018.874999994652</c:v>
                </c:pt>
                <c:pt idx="2206">
                  <c:v>45018.916666661316</c:v>
                </c:pt>
                <c:pt idx="2207">
                  <c:v>45018.958333327981</c:v>
                </c:pt>
                <c:pt idx="2208">
                  <c:v>45018.999999994645</c:v>
                </c:pt>
                <c:pt idx="2209">
                  <c:v>45019.041666661309</c:v>
                </c:pt>
                <c:pt idx="2210">
                  <c:v>45019.083333327973</c:v>
                </c:pt>
                <c:pt idx="2211">
                  <c:v>45019.124999994638</c:v>
                </c:pt>
                <c:pt idx="2212">
                  <c:v>45019.166666661302</c:v>
                </c:pt>
                <c:pt idx="2213">
                  <c:v>45019.208333327966</c:v>
                </c:pt>
                <c:pt idx="2214">
                  <c:v>45019.24999999463</c:v>
                </c:pt>
                <c:pt idx="2215">
                  <c:v>45019.291666661295</c:v>
                </c:pt>
                <c:pt idx="2216">
                  <c:v>45019.333333327959</c:v>
                </c:pt>
                <c:pt idx="2217">
                  <c:v>45019.374999994623</c:v>
                </c:pt>
                <c:pt idx="2218">
                  <c:v>45019.416666661287</c:v>
                </c:pt>
                <c:pt idx="2219">
                  <c:v>45019.458333327952</c:v>
                </c:pt>
                <c:pt idx="2220">
                  <c:v>45019.499999994616</c:v>
                </c:pt>
                <c:pt idx="2221">
                  <c:v>45019.54166666128</c:v>
                </c:pt>
                <c:pt idx="2222">
                  <c:v>45019.583333327944</c:v>
                </c:pt>
                <c:pt idx="2223">
                  <c:v>45019.624999994609</c:v>
                </c:pt>
                <c:pt idx="2224">
                  <c:v>45019.666666661273</c:v>
                </c:pt>
                <c:pt idx="2225">
                  <c:v>45019.708333327937</c:v>
                </c:pt>
                <c:pt idx="2226">
                  <c:v>45019.749999994601</c:v>
                </c:pt>
                <c:pt idx="2227">
                  <c:v>45019.791666661265</c:v>
                </c:pt>
                <c:pt idx="2228">
                  <c:v>45019.83333332793</c:v>
                </c:pt>
                <c:pt idx="2229">
                  <c:v>45019.874999994594</c:v>
                </c:pt>
                <c:pt idx="2230">
                  <c:v>45019.916666661258</c:v>
                </c:pt>
                <c:pt idx="2231">
                  <c:v>45019.958333327922</c:v>
                </c:pt>
                <c:pt idx="2232">
                  <c:v>45019.999999994587</c:v>
                </c:pt>
                <c:pt idx="2233">
                  <c:v>45020.041666661251</c:v>
                </c:pt>
                <c:pt idx="2234">
                  <c:v>45020.083333327915</c:v>
                </c:pt>
                <c:pt idx="2235">
                  <c:v>45020.124999994579</c:v>
                </c:pt>
                <c:pt idx="2236">
                  <c:v>45020.166666661244</c:v>
                </c:pt>
                <c:pt idx="2237">
                  <c:v>45020.208333327908</c:v>
                </c:pt>
                <c:pt idx="2238">
                  <c:v>45020.249999994572</c:v>
                </c:pt>
                <c:pt idx="2239">
                  <c:v>45020.291666661236</c:v>
                </c:pt>
                <c:pt idx="2240">
                  <c:v>45020.333333327901</c:v>
                </c:pt>
                <c:pt idx="2241">
                  <c:v>45020.374999994565</c:v>
                </c:pt>
                <c:pt idx="2242">
                  <c:v>45020.416666661229</c:v>
                </c:pt>
                <c:pt idx="2243">
                  <c:v>45020.458333327893</c:v>
                </c:pt>
                <c:pt idx="2244">
                  <c:v>45020.499999994558</c:v>
                </c:pt>
                <c:pt idx="2245">
                  <c:v>45020.541666661222</c:v>
                </c:pt>
                <c:pt idx="2246">
                  <c:v>45020.583333327886</c:v>
                </c:pt>
                <c:pt idx="2247">
                  <c:v>45020.62499999455</c:v>
                </c:pt>
                <c:pt idx="2248">
                  <c:v>45020.666666661215</c:v>
                </c:pt>
                <c:pt idx="2249">
                  <c:v>45020.708333327879</c:v>
                </c:pt>
                <c:pt idx="2250">
                  <c:v>45020.749999994543</c:v>
                </c:pt>
                <c:pt idx="2251">
                  <c:v>45020.791666661207</c:v>
                </c:pt>
                <c:pt idx="2252">
                  <c:v>45020.833333327872</c:v>
                </c:pt>
                <c:pt idx="2253">
                  <c:v>45020.874999994536</c:v>
                </c:pt>
                <c:pt idx="2254">
                  <c:v>45020.9166666612</c:v>
                </c:pt>
                <c:pt idx="2255">
                  <c:v>45020.958333327864</c:v>
                </c:pt>
                <c:pt idx="2256">
                  <c:v>45020.999999994528</c:v>
                </c:pt>
                <c:pt idx="2257">
                  <c:v>45021.041666661193</c:v>
                </c:pt>
                <c:pt idx="2258">
                  <c:v>45021.083333327857</c:v>
                </c:pt>
                <c:pt idx="2259">
                  <c:v>45021.124999994521</c:v>
                </c:pt>
                <c:pt idx="2260">
                  <c:v>45021.166666661185</c:v>
                </c:pt>
                <c:pt idx="2261">
                  <c:v>45021.20833332785</c:v>
                </c:pt>
                <c:pt idx="2262">
                  <c:v>45021.249999994514</c:v>
                </c:pt>
                <c:pt idx="2263">
                  <c:v>45021.291666661178</c:v>
                </c:pt>
                <c:pt idx="2264">
                  <c:v>45021.333333327842</c:v>
                </c:pt>
                <c:pt idx="2265">
                  <c:v>45021.374999994507</c:v>
                </c:pt>
                <c:pt idx="2266">
                  <c:v>45021.416666661171</c:v>
                </c:pt>
                <c:pt idx="2267">
                  <c:v>45021.458333327835</c:v>
                </c:pt>
                <c:pt idx="2268">
                  <c:v>45021.499999994499</c:v>
                </c:pt>
                <c:pt idx="2269">
                  <c:v>45021.541666661164</c:v>
                </c:pt>
                <c:pt idx="2270">
                  <c:v>45021.583333327828</c:v>
                </c:pt>
                <c:pt idx="2271">
                  <c:v>45021.624999994492</c:v>
                </c:pt>
                <c:pt idx="2272">
                  <c:v>45021.666666661156</c:v>
                </c:pt>
                <c:pt idx="2273">
                  <c:v>45021.708333327821</c:v>
                </c:pt>
                <c:pt idx="2274">
                  <c:v>45021.749999994485</c:v>
                </c:pt>
                <c:pt idx="2275">
                  <c:v>45021.791666661149</c:v>
                </c:pt>
                <c:pt idx="2276">
                  <c:v>45021.833333327813</c:v>
                </c:pt>
                <c:pt idx="2277">
                  <c:v>45021.874999994478</c:v>
                </c:pt>
                <c:pt idx="2278">
                  <c:v>45021.916666661142</c:v>
                </c:pt>
                <c:pt idx="2279">
                  <c:v>45021.958333327806</c:v>
                </c:pt>
                <c:pt idx="2280">
                  <c:v>45021.99999999447</c:v>
                </c:pt>
                <c:pt idx="2281">
                  <c:v>45022.041666661135</c:v>
                </c:pt>
                <c:pt idx="2282">
                  <c:v>45022.083333327799</c:v>
                </c:pt>
                <c:pt idx="2283">
                  <c:v>45022.124999994463</c:v>
                </c:pt>
                <c:pt idx="2284">
                  <c:v>45022.166666661127</c:v>
                </c:pt>
                <c:pt idx="2285">
                  <c:v>45022.208333327791</c:v>
                </c:pt>
                <c:pt idx="2286">
                  <c:v>45022.249999994456</c:v>
                </c:pt>
                <c:pt idx="2287">
                  <c:v>45022.29166666112</c:v>
                </c:pt>
                <c:pt idx="2288">
                  <c:v>45022.333333327784</c:v>
                </c:pt>
                <c:pt idx="2289">
                  <c:v>45022.374999994448</c:v>
                </c:pt>
                <c:pt idx="2290">
                  <c:v>45022.416666661113</c:v>
                </c:pt>
                <c:pt idx="2291">
                  <c:v>45022.458333327777</c:v>
                </c:pt>
                <c:pt idx="2292">
                  <c:v>45022.499999994441</c:v>
                </c:pt>
                <c:pt idx="2293">
                  <c:v>45022.541666661105</c:v>
                </c:pt>
                <c:pt idx="2294">
                  <c:v>45022.58333332777</c:v>
                </c:pt>
                <c:pt idx="2295">
                  <c:v>45022.624999994434</c:v>
                </c:pt>
                <c:pt idx="2296">
                  <c:v>45022.666666661098</c:v>
                </c:pt>
                <c:pt idx="2297">
                  <c:v>45022.708333327762</c:v>
                </c:pt>
                <c:pt idx="2298">
                  <c:v>45022.749999994427</c:v>
                </c:pt>
                <c:pt idx="2299">
                  <c:v>45022.791666661091</c:v>
                </c:pt>
                <c:pt idx="2300">
                  <c:v>45022.833333327755</c:v>
                </c:pt>
                <c:pt idx="2301">
                  <c:v>45022.874999994419</c:v>
                </c:pt>
                <c:pt idx="2302">
                  <c:v>45022.916666661084</c:v>
                </c:pt>
                <c:pt idx="2303">
                  <c:v>45022.958333327748</c:v>
                </c:pt>
                <c:pt idx="2304">
                  <c:v>45022.999999994412</c:v>
                </c:pt>
                <c:pt idx="2305">
                  <c:v>45023.041666661076</c:v>
                </c:pt>
                <c:pt idx="2306">
                  <c:v>45023.083333327741</c:v>
                </c:pt>
                <c:pt idx="2307">
                  <c:v>45023.124999994405</c:v>
                </c:pt>
                <c:pt idx="2308">
                  <c:v>45023.166666661069</c:v>
                </c:pt>
                <c:pt idx="2309">
                  <c:v>45023.208333327733</c:v>
                </c:pt>
                <c:pt idx="2310">
                  <c:v>45023.249999994398</c:v>
                </c:pt>
                <c:pt idx="2311">
                  <c:v>45023.291666661062</c:v>
                </c:pt>
                <c:pt idx="2312">
                  <c:v>45023.333333327726</c:v>
                </c:pt>
                <c:pt idx="2313">
                  <c:v>45023.37499999439</c:v>
                </c:pt>
                <c:pt idx="2314">
                  <c:v>45023.416666661054</c:v>
                </c:pt>
                <c:pt idx="2315">
                  <c:v>45023.458333327719</c:v>
                </c:pt>
                <c:pt idx="2316">
                  <c:v>45023.499999994383</c:v>
                </c:pt>
                <c:pt idx="2317">
                  <c:v>45023.541666661047</c:v>
                </c:pt>
                <c:pt idx="2318">
                  <c:v>45023.583333327711</c:v>
                </c:pt>
                <c:pt idx="2319">
                  <c:v>45023.624999994376</c:v>
                </c:pt>
                <c:pt idx="2320">
                  <c:v>45023.66666666104</c:v>
                </c:pt>
                <c:pt idx="2321">
                  <c:v>45023.708333327704</c:v>
                </c:pt>
                <c:pt idx="2322">
                  <c:v>45023.749999994368</c:v>
                </c:pt>
                <c:pt idx="2323">
                  <c:v>45023.791666661033</c:v>
                </c:pt>
                <c:pt idx="2324">
                  <c:v>45023.833333327697</c:v>
                </c:pt>
                <c:pt idx="2325">
                  <c:v>45023.874999994361</c:v>
                </c:pt>
                <c:pt idx="2326">
                  <c:v>45023.916666661025</c:v>
                </c:pt>
                <c:pt idx="2327">
                  <c:v>45023.95833332769</c:v>
                </c:pt>
                <c:pt idx="2328">
                  <c:v>45023.999999994354</c:v>
                </c:pt>
                <c:pt idx="2329">
                  <c:v>45024.041666661018</c:v>
                </c:pt>
                <c:pt idx="2330">
                  <c:v>45024.083333327682</c:v>
                </c:pt>
                <c:pt idx="2331">
                  <c:v>45024.124999994347</c:v>
                </c:pt>
                <c:pt idx="2332">
                  <c:v>45024.166666661011</c:v>
                </c:pt>
                <c:pt idx="2333">
                  <c:v>45024.208333327675</c:v>
                </c:pt>
                <c:pt idx="2334">
                  <c:v>45024.249999994339</c:v>
                </c:pt>
                <c:pt idx="2335">
                  <c:v>45024.291666661004</c:v>
                </c:pt>
                <c:pt idx="2336">
                  <c:v>45024.333333327668</c:v>
                </c:pt>
                <c:pt idx="2337">
                  <c:v>45024.374999994332</c:v>
                </c:pt>
                <c:pt idx="2338">
                  <c:v>45024.416666660996</c:v>
                </c:pt>
                <c:pt idx="2339">
                  <c:v>45024.458333327661</c:v>
                </c:pt>
                <c:pt idx="2340">
                  <c:v>45024.499999994325</c:v>
                </c:pt>
                <c:pt idx="2341">
                  <c:v>45024.541666660989</c:v>
                </c:pt>
                <c:pt idx="2342">
                  <c:v>45024.583333327653</c:v>
                </c:pt>
                <c:pt idx="2343">
                  <c:v>45024.624999994317</c:v>
                </c:pt>
                <c:pt idx="2344">
                  <c:v>45024.666666660982</c:v>
                </c:pt>
                <c:pt idx="2345">
                  <c:v>45024.708333327646</c:v>
                </c:pt>
                <c:pt idx="2346">
                  <c:v>45024.74999999431</c:v>
                </c:pt>
                <c:pt idx="2347">
                  <c:v>45024.791666660974</c:v>
                </c:pt>
                <c:pt idx="2348">
                  <c:v>45024.833333327639</c:v>
                </c:pt>
                <c:pt idx="2349">
                  <c:v>45024.874999994303</c:v>
                </c:pt>
                <c:pt idx="2350">
                  <c:v>45024.916666660967</c:v>
                </c:pt>
                <c:pt idx="2351">
                  <c:v>45024.958333327631</c:v>
                </c:pt>
                <c:pt idx="2352">
                  <c:v>45024.999999994296</c:v>
                </c:pt>
                <c:pt idx="2353">
                  <c:v>45025.04166666096</c:v>
                </c:pt>
                <c:pt idx="2354">
                  <c:v>45025.083333327624</c:v>
                </c:pt>
                <c:pt idx="2355">
                  <c:v>45025.124999994288</c:v>
                </c:pt>
                <c:pt idx="2356">
                  <c:v>45025.166666660953</c:v>
                </c:pt>
                <c:pt idx="2357">
                  <c:v>45025.208333327617</c:v>
                </c:pt>
                <c:pt idx="2358">
                  <c:v>45025.249999994281</c:v>
                </c:pt>
                <c:pt idx="2359">
                  <c:v>45025.291666660945</c:v>
                </c:pt>
                <c:pt idx="2360">
                  <c:v>45025.33333332761</c:v>
                </c:pt>
                <c:pt idx="2361">
                  <c:v>45025.374999994274</c:v>
                </c:pt>
                <c:pt idx="2362">
                  <c:v>45025.416666660938</c:v>
                </c:pt>
                <c:pt idx="2363">
                  <c:v>45025.458333327602</c:v>
                </c:pt>
                <c:pt idx="2364">
                  <c:v>45025.499999994267</c:v>
                </c:pt>
                <c:pt idx="2365">
                  <c:v>45025.541666660931</c:v>
                </c:pt>
                <c:pt idx="2366">
                  <c:v>45025.583333327595</c:v>
                </c:pt>
                <c:pt idx="2367">
                  <c:v>45025.624999994259</c:v>
                </c:pt>
                <c:pt idx="2368">
                  <c:v>45025.666666660924</c:v>
                </c:pt>
                <c:pt idx="2369">
                  <c:v>45025.708333327588</c:v>
                </c:pt>
                <c:pt idx="2370">
                  <c:v>45025.749999994252</c:v>
                </c:pt>
                <c:pt idx="2371">
                  <c:v>45025.791666660916</c:v>
                </c:pt>
                <c:pt idx="2372">
                  <c:v>45025.83333332758</c:v>
                </c:pt>
                <c:pt idx="2373">
                  <c:v>45025.874999994245</c:v>
                </c:pt>
                <c:pt idx="2374">
                  <c:v>45025.916666660909</c:v>
                </c:pt>
                <c:pt idx="2375">
                  <c:v>45025.958333327573</c:v>
                </c:pt>
                <c:pt idx="2376">
                  <c:v>45025.999999994237</c:v>
                </c:pt>
                <c:pt idx="2377">
                  <c:v>45026.041666660902</c:v>
                </c:pt>
                <c:pt idx="2378">
                  <c:v>45026.083333327566</c:v>
                </c:pt>
                <c:pt idx="2379">
                  <c:v>45026.12499999423</c:v>
                </c:pt>
                <c:pt idx="2380">
                  <c:v>45026.166666660894</c:v>
                </c:pt>
                <c:pt idx="2381">
                  <c:v>45026.208333327559</c:v>
                </c:pt>
                <c:pt idx="2382">
                  <c:v>45026.249999994223</c:v>
                </c:pt>
                <c:pt idx="2383">
                  <c:v>45026.291666660887</c:v>
                </c:pt>
                <c:pt idx="2384">
                  <c:v>45026.333333327551</c:v>
                </c:pt>
                <c:pt idx="2385">
                  <c:v>45026.374999994216</c:v>
                </c:pt>
                <c:pt idx="2386">
                  <c:v>45026.41666666088</c:v>
                </c:pt>
                <c:pt idx="2387">
                  <c:v>45026.458333327544</c:v>
                </c:pt>
                <c:pt idx="2388">
                  <c:v>45026.499999994208</c:v>
                </c:pt>
                <c:pt idx="2389">
                  <c:v>45026.541666660873</c:v>
                </c:pt>
                <c:pt idx="2390">
                  <c:v>45026.583333327537</c:v>
                </c:pt>
                <c:pt idx="2391">
                  <c:v>45026.624999994201</c:v>
                </c:pt>
                <c:pt idx="2392">
                  <c:v>45026.666666660865</c:v>
                </c:pt>
                <c:pt idx="2393">
                  <c:v>45026.70833332753</c:v>
                </c:pt>
                <c:pt idx="2394">
                  <c:v>45026.749999994194</c:v>
                </c:pt>
                <c:pt idx="2395">
                  <c:v>45026.791666660858</c:v>
                </c:pt>
                <c:pt idx="2396">
                  <c:v>45026.833333327522</c:v>
                </c:pt>
                <c:pt idx="2397">
                  <c:v>45026.874999994187</c:v>
                </c:pt>
                <c:pt idx="2398">
                  <c:v>45026.916666660851</c:v>
                </c:pt>
                <c:pt idx="2399">
                  <c:v>45026.958333327515</c:v>
                </c:pt>
                <c:pt idx="2400">
                  <c:v>45026.999999994179</c:v>
                </c:pt>
                <c:pt idx="2401">
                  <c:v>45027.041666660843</c:v>
                </c:pt>
                <c:pt idx="2402">
                  <c:v>45027.083333327508</c:v>
                </c:pt>
                <c:pt idx="2403">
                  <c:v>45027.124999994172</c:v>
                </c:pt>
                <c:pt idx="2404">
                  <c:v>45027.166666660836</c:v>
                </c:pt>
                <c:pt idx="2405">
                  <c:v>45027.2083333275</c:v>
                </c:pt>
                <c:pt idx="2406">
                  <c:v>45027.249999994165</c:v>
                </c:pt>
                <c:pt idx="2407">
                  <c:v>45027.291666660829</c:v>
                </c:pt>
                <c:pt idx="2408">
                  <c:v>45027.333333327493</c:v>
                </c:pt>
                <c:pt idx="2409">
                  <c:v>45027.374999994157</c:v>
                </c:pt>
                <c:pt idx="2410">
                  <c:v>45027.416666660822</c:v>
                </c:pt>
                <c:pt idx="2411">
                  <c:v>45027.458333327486</c:v>
                </c:pt>
                <c:pt idx="2412">
                  <c:v>45027.49999999415</c:v>
                </c:pt>
                <c:pt idx="2413">
                  <c:v>45027.541666660814</c:v>
                </c:pt>
                <c:pt idx="2414">
                  <c:v>45027.583333327479</c:v>
                </c:pt>
                <c:pt idx="2415">
                  <c:v>45027.624999994143</c:v>
                </c:pt>
                <c:pt idx="2416">
                  <c:v>45027.666666660807</c:v>
                </c:pt>
                <c:pt idx="2417">
                  <c:v>45027.708333327471</c:v>
                </c:pt>
                <c:pt idx="2418">
                  <c:v>45027.749999994136</c:v>
                </c:pt>
                <c:pt idx="2419">
                  <c:v>45027.7916666608</c:v>
                </c:pt>
                <c:pt idx="2420">
                  <c:v>45027.833333327464</c:v>
                </c:pt>
                <c:pt idx="2421">
                  <c:v>45027.874999994128</c:v>
                </c:pt>
                <c:pt idx="2422">
                  <c:v>45027.916666660793</c:v>
                </c:pt>
                <c:pt idx="2423">
                  <c:v>45027.958333327457</c:v>
                </c:pt>
                <c:pt idx="2424">
                  <c:v>45027.999999994121</c:v>
                </c:pt>
                <c:pt idx="2425">
                  <c:v>45028.041666660785</c:v>
                </c:pt>
                <c:pt idx="2426">
                  <c:v>45028.08333332745</c:v>
                </c:pt>
                <c:pt idx="2427">
                  <c:v>45028.124999994114</c:v>
                </c:pt>
                <c:pt idx="2428">
                  <c:v>45028.166666660778</c:v>
                </c:pt>
                <c:pt idx="2429">
                  <c:v>45028.208333327442</c:v>
                </c:pt>
                <c:pt idx="2430">
                  <c:v>45028.249999994106</c:v>
                </c:pt>
                <c:pt idx="2431">
                  <c:v>45028.291666660771</c:v>
                </c:pt>
                <c:pt idx="2432">
                  <c:v>45028.333333327435</c:v>
                </c:pt>
                <c:pt idx="2433">
                  <c:v>45028.374999994099</c:v>
                </c:pt>
                <c:pt idx="2434">
                  <c:v>45028.416666660763</c:v>
                </c:pt>
                <c:pt idx="2435">
                  <c:v>45028.458333327428</c:v>
                </c:pt>
                <c:pt idx="2436">
                  <c:v>45028.499999994092</c:v>
                </c:pt>
                <c:pt idx="2437">
                  <c:v>45028.541666660756</c:v>
                </c:pt>
                <c:pt idx="2438">
                  <c:v>45028.58333332742</c:v>
                </c:pt>
                <c:pt idx="2439">
                  <c:v>45028.624999994085</c:v>
                </c:pt>
                <c:pt idx="2440">
                  <c:v>45028.666666660749</c:v>
                </c:pt>
                <c:pt idx="2441">
                  <c:v>45028.708333327413</c:v>
                </c:pt>
                <c:pt idx="2442">
                  <c:v>45028.749999994077</c:v>
                </c:pt>
                <c:pt idx="2443">
                  <c:v>45028.791666660742</c:v>
                </c:pt>
                <c:pt idx="2444">
                  <c:v>45028.833333327406</c:v>
                </c:pt>
                <c:pt idx="2445">
                  <c:v>45028.87499999407</c:v>
                </c:pt>
                <c:pt idx="2446">
                  <c:v>45028.916666660734</c:v>
                </c:pt>
                <c:pt idx="2447">
                  <c:v>45028.958333327399</c:v>
                </c:pt>
                <c:pt idx="2448">
                  <c:v>45028.999999994063</c:v>
                </c:pt>
                <c:pt idx="2449">
                  <c:v>45029.041666660727</c:v>
                </c:pt>
                <c:pt idx="2450">
                  <c:v>45029.083333327391</c:v>
                </c:pt>
                <c:pt idx="2451">
                  <c:v>45029.124999994056</c:v>
                </c:pt>
                <c:pt idx="2452">
                  <c:v>45029.16666666072</c:v>
                </c:pt>
                <c:pt idx="2453">
                  <c:v>45029.208333327384</c:v>
                </c:pt>
                <c:pt idx="2454">
                  <c:v>45029.249999994048</c:v>
                </c:pt>
                <c:pt idx="2455">
                  <c:v>45029.291666660713</c:v>
                </c:pt>
                <c:pt idx="2456">
                  <c:v>45029.333333327377</c:v>
                </c:pt>
                <c:pt idx="2457">
                  <c:v>45029.374999994041</c:v>
                </c:pt>
                <c:pt idx="2458">
                  <c:v>45029.416666660705</c:v>
                </c:pt>
                <c:pt idx="2459">
                  <c:v>45029.458333327369</c:v>
                </c:pt>
                <c:pt idx="2460">
                  <c:v>45029.499999994034</c:v>
                </c:pt>
                <c:pt idx="2461">
                  <c:v>45029.541666660698</c:v>
                </c:pt>
                <c:pt idx="2462">
                  <c:v>45029.583333327362</c:v>
                </c:pt>
                <c:pt idx="2463">
                  <c:v>45029.624999994026</c:v>
                </c:pt>
                <c:pt idx="2464">
                  <c:v>45029.666666660691</c:v>
                </c:pt>
                <c:pt idx="2465">
                  <c:v>45029.708333327355</c:v>
                </c:pt>
                <c:pt idx="2466">
                  <c:v>45029.749999994019</c:v>
                </c:pt>
                <c:pt idx="2467">
                  <c:v>45029.791666660683</c:v>
                </c:pt>
                <c:pt idx="2468">
                  <c:v>45029.833333327348</c:v>
                </c:pt>
                <c:pt idx="2469">
                  <c:v>45029.874999994012</c:v>
                </c:pt>
                <c:pt idx="2470">
                  <c:v>45029.916666660676</c:v>
                </c:pt>
                <c:pt idx="2471">
                  <c:v>45029.95833332734</c:v>
                </c:pt>
                <c:pt idx="2472">
                  <c:v>45029.999999994005</c:v>
                </c:pt>
                <c:pt idx="2473">
                  <c:v>45030.041666660669</c:v>
                </c:pt>
                <c:pt idx="2474">
                  <c:v>45030.083333327333</c:v>
                </c:pt>
                <c:pt idx="2475">
                  <c:v>45030.124999993997</c:v>
                </c:pt>
                <c:pt idx="2476">
                  <c:v>45030.166666660662</c:v>
                </c:pt>
                <c:pt idx="2477">
                  <c:v>45030.208333327326</c:v>
                </c:pt>
                <c:pt idx="2478">
                  <c:v>45030.24999999399</c:v>
                </c:pt>
                <c:pt idx="2479">
                  <c:v>45030.291666660654</c:v>
                </c:pt>
                <c:pt idx="2480">
                  <c:v>45030.333333327319</c:v>
                </c:pt>
                <c:pt idx="2481">
                  <c:v>45030.374999993983</c:v>
                </c:pt>
                <c:pt idx="2482">
                  <c:v>45030.416666660647</c:v>
                </c:pt>
                <c:pt idx="2483">
                  <c:v>45030.458333327311</c:v>
                </c:pt>
                <c:pt idx="2484">
                  <c:v>45030.499999993976</c:v>
                </c:pt>
                <c:pt idx="2485">
                  <c:v>45030.54166666064</c:v>
                </c:pt>
                <c:pt idx="2486">
                  <c:v>45030.583333327304</c:v>
                </c:pt>
                <c:pt idx="2487">
                  <c:v>45030.624999993968</c:v>
                </c:pt>
                <c:pt idx="2488">
                  <c:v>45030.666666660632</c:v>
                </c:pt>
                <c:pt idx="2489">
                  <c:v>45030.708333327297</c:v>
                </c:pt>
                <c:pt idx="2490">
                  <c:v>45030.749999993961</c:v>
                </c:pt>
                <c:pt idx="2491">
                  <c:v>45030.791666660625</c:v>
                </c:pt>
                <c:pt idx="2492">
                  <c:v>45030.833333327289</c:v>
                </c:pt>
                <c:pt idx="2493">
                  <c:v>45030.874999993954</c:v>
                </c:pt>
                <c:pt idx="2494">
                  <c:v>45030.916666660618</c:v>
                </c:pt>
                <c:pt idx="2495">
                  <c:v>45030.958333327282</c:v>
                </c:pt>
                <c:pt idx="2496">
                  <c:v>45030.999999993946</c:v>
                </c:pt>
                <c:pt idx="2497">
                  <c:v>45031.041666660611</c:v>
                </c:pt>
                <c:pt idx="2498">
                  <c:v>45031.083333327275</c:v>
                </c:pt>
                <c:pt idx="2499">
                  <c:v>45031.124999993939</c:v>
                </c:pt>
                <c:pt idx="2500">
                  <c:v>45031.166666660603</c:v>
                </c:pt>
                <c:pt idx="2501">
                  <c:v>45031.208333327268</c:v>
                </c:pt>
                <c:pt idx="2502">
                  <c:v>45031.249999993932</c:v>
                </c:pt>
                <c:pt idx="2503">
                  <c:v>45031.291666660596</c:v>
                </c:pt>
                <c:pt idx="2504">
                  <c:v>45031.33333332726</c:v>
                </c:pt>
                <c:pt idx="2505">
                  <c:v>45031.374999993925</c:v>
                </c:pt>
                <c:pt idx="2506">
                  <c:v>45031.416666660589</c:v>
                </c:pt>
                <c:pt idx="2507">
                  <c:v>45031.458333327253</c:v>
                </c:pt>
                <c:pt idx="2508">
                  <c:v>45031.499999993917</c:v>
                </c:pt>
                <c:pt idx="2509">
                  <c:v>45031.541666660582</c:v>
                </c:pt>
                <c:pt idx="2510">
                  <c:v>45031.583333327246</c:v>
                </c:pt>
                <c:pt idx="2511">
                  <c:v>45031.62499999391</c:v>
                </c:pt>
                <c:pt idx="2512">
                  <c:v>45031.666666660574</c:v>
                </c:pt>
                <c:pt idx="2513">
                  <c:v>45031.708333327239</c:v>
                </c:pt>
                <c:pt idx="2514">
                  <c:v>45031.749999993903</c:v>
                </c:pt>
                <c:pt idx="2515">
                  <c:v>45031.791666660567</c:v>
                </c:pt>
                <c:pt idx="2516">
                  <c:v>45031.833333327231</c:v>
                </c:pt>
                <c:pt idx="2517">
                  <c:v>45031.874999993895</c:v>
                </c:pt>
                <c:pt idx="2518">
                  <c:v>45031.91666666056</c:v>
                </c:pt>
                <c:pt idx="2519">
                  <c:v>45031.958333327224</c:v>
                </c:pt>
                <c:pt idx="2520">
                  <c:v>45031.999999993888</c:v>
                </c:pt>
                <c:pt idx="2521">
                  <c:v>45032.041666660552</c:v>
                </c:pt>
                <c:pt idx="2522">
                  <c:v>45032.083333327217</c:v>
                </c:pt>
                <c:pt idx="2523">
                  <c:v>45032.124999993881</c:v>
                </c:pt>
                <c:pt idx="2524">
                  <c:v>45032.166666660545</c:v>
                </c:pt>
                <c:pt idx="2525">
                  <c:v>45032.208333327209</c:v>
                </c:pt>
                <c:pt idx="2526">
                  <c:v>45032.249999993874</c:v>
                </c:pt>
                <c:pt idx="2527">
                  <c:v>45032.291666660538</c:v>
                </c:pt>
                <c:pt idx="2528">
                  <c:v>45032.333333327202</c:v>
                </c:pt>
                <c:pt idx="2529">
                  <c:v>45032.374999993866</c:v>
                </c:pt>
                <c:pt idx="2530">
                  <c:v>45032.416666660531</c:v>
                </c:pt>
                <c:pt idx="2531">
                  <c:v>45032.458333327195</c:v>
                </c:pt>
                <c:pt idx="2532">
                  <c:v>45032.499999993859</c:v>
                </c:pt>
                <c:pt idx="2533">
                  <c:v>45032.541666660523</c:v>
                </c:pt>
                <c:pt idx="2534">
                  <c:v>45032.583333327188</c:v>
                </c:pt>
                <c:pt idx="2535">
                  <c:v>45032.624999993852</c:v>
                </c:pt>
                <c:pt idx="2536">
                  <c:v>45032.666666660516</c:v>
                </c:pt>
                <c:pt idx="2537">
                  <c:v>45032.70833332718</c:v>
                </c:pt>
                <c:pt idx="2538">
                  <c:v>45032.749999993845</c:v>
                </c:pt>
                <c:pt idx="2539">
                  <c:v>45032.791666660509</c:v>
                </c:pt>
                <c:pt idx="2540">
                  <c:v>45032.833333327173</c:v>
                </c:pt>
                <c:pt idx="2541">
                  <c:v>45032.874999993837</c:v>
                </c:pt>
                <c:pt idx="2542">
                  <c:v>45032.916666660502</c:v>
                </c:pt>
                <c:pt idx="2543">
                  <c:v>45032.958333327166</c:v>
                </c:pt>
                <c:pt idx="2544">
                  <c:v>45032.99999999383</c:v>
                </c:pt>
                <c:pt idx="2545">
                  <c:v>45033.041666660494</c:v>
                </c:pt>
                <c:pt idx="2546">
                  <c:v>45033.083333327158</c:v>
                </c:pt>
                <c:pt idx="2547">
                  <c:v>45033.124999993823</c:v>
                </c:pt>
                <c:pt idx="2548">
                  <c:v>45033.166666660487</c:v>
                </c:pt>
                <c:pt idx="2549">
                  <c:v>45033.208333327151</c:v>
                </c:pt>
                <c:pt idx="2550">
                  <c:v>45033.249999993815</c:v>
                </c:pt>
                <c:pt idx="2551">
                  <c:v>45033.29166666048</c:v>
                </c:pt>
                <c:pt idx="2552">
                  <c:v>45033.333333327144</c:v>
                </c:pt>
                <c:pt idx="2553">
                  <c:v>45033.374999993808</c:v>
                </c:pt>
                <c:pt idx="2554">
                  <c:v>45033.416666660472</c:v>
                </c:pt>
                <c:pt idx="2555">
                  <c:v>45033.458333327137</c:v>
                </c:pt>
                <c:pt idx="2556">
                  <c:v>45033.499999993801</c:v>
                </c:pt>
                <c:pt idx="2557">
                  <c:v>45033.541666660465</c:v>
                </c:pt>
                <c:pt idx="2558">
                  <c:v>45033.583333327129</c:v>
                </c:pt>
                <c:pt idx="2559">
                  <c:v>45033.624999993794</c:v>
                </c:pt>
                <c:pt idx="2560">
                  <c:v>45033.666666660458</c:v>
                </c:pt>
                <c:pt idx="2561">
                  <c:v>45033.708333327122</c:v>
                </c:pt>
                <c:pt idx="2562">
                  <c:v>45033.749999993786</c:v>
                </c:pt>
                <c:pt idx="2563">
                  <c:v>45033.791666660451</c:v>
                </c:pt>
                <c:pt idx="2564">
                  <c:v>45033.833333327115</c:v>
                </c:pt>
                <c:pt idx="2565">
                  <c:v>45033.874999993779</c:v>
                </c:pt>
                <c:pt idx="2566">
                  <c:v>45033.916666660443</c:v>
                </c:pt>
                <c:pt idx="2567">
                  <c:v>45033.958333327108</c:v>
                </c:pt>
                <c:pt idx="2568">
                  <c:v>45033.999999993772</c:v>
                </c:pt>
                <c:pt idx="2569">
                  <c:v>45034.041666660436</c:v>
                </c:pt>
                <c:pt idx="2570">
                  <c:v>45034.0833333271</c:v>
                </c:pt>
                <c:pt idx="2571">
                  <c:v>45034.124999993765</c:v>
                </c:pt>
                <c:pt idx="2572">
                  <c:v>45034.166666660429</c:v>
                </c:pt>
                <c:pt idx="2573">
                  <c:v>45034.208333327093</c:v>
                </c:pt>
                <c:pt idx="2574">
                  <c:v>45034.249999993757</c:v>
                </c:pt>
                <c:pt idx="2575">
                  <c:v>45034.291666660421</c:v>
                </c:pt>
                <c:pt idx="2576">
                  <c:v>45034.333333327086</c:v>
                </c:pt>
                <c:pt idx="2577">
                  <c:v>45034.37499999375</c:v>
                </c:pt>
                <c:pt idx="2578">
                  <c:v>45034.416666660414</c:v>
                </c:pt>
                <c:pt idx="2579">
                  <c:v>45034.458333327078</c:v>
                </c:pt>
                <c:pt idx="2580">
                  <c:v>45034.499999993743</c:v>
                </c:pt>
                <c:pt idx="2581">
                  <c:v>45034.541666660407</c:v>
                </c:pt>
                <c:pt idx="2582">
                  <c:v>45034.583333327071</c:v>
                </c:pt>
                <c:pt idx="2583">
                  <c:v>45034.624999993735</c:v>
                </c:pt>
                <c:pt idx="2584">
                  <c:v>45034.6666666604</c:v>
                </c:pt>
                <c:pt idx="2585">
                  <c:v>45034.708333327064</c:v>
                </c:pt>
                <c:pt idx="2586">
                  <c:v>45034.749999993728</c:v>
                </c:pt>
                <c:pt idx="2587">
                  <c:v>45034.791666660392</c:v>
                </c:pt>
                <c:pt idx="2588">
                  <c:v>45034.833333327057</c:v>
                </c:pt>
                <c:pt idx="2589">
                  <c:v>45034.874999993721</c:v>
                </c:pt>
                <c:pt idx="2590">
                  <c:v>45034.916666660385</c:v>
                </c:pt>
                <c:pt idx="2591">
                  <c:v>45034.958333327049</c:v>
                </c:pt>
                <c:pt idx="2592">
                  <c:v>45034.999999993714</c:v>
                </c:pt>
                <c:pt idx="2593">
                  <c:v>45035.041666660378</c:v>
                </c:pt>
                <c:pt idx="2594">
                  <c:v>45035.083333327042</c:v>
                </c:pt>
                <c:pt idx="2595">
                  <c:v>45035.124999993706</c:v>
                </c:pt>
                <c:pt idx="2596">
                  <c:v>45035.166666660371</c:v>
                </c:pt>
                <c:pt idx="2597">
                  <c:v>45035.208333327035</c:v>
                </c:pt>
                <c:pt idx="2598">
                  <c:v>45035.249999993699</c:v>
                </c:pt>
                <c:pt idx="2599">
                  <c:v>45035.291666660363</c:v>
                </c:pt>
                <c:pt idx="2600">
                  <c:v>45035.333333327028</c:v>
                </c:pt>
                <c:pt idx="2601">
                  <c:v>45035.374999993692</c:v>
                </c:pt>
                <c:pt idx="2602">
                  <c:v>45035.416666660356</c:v>
                </c:pt>
                <c:pt idx="2603">
                  <c:v>45035.45833332702</c:v>
                </c:pt>
                <c:pt idx="2604">
                  <c:v>45035.499999993684</c:v>
                </c:pt>
                <c:pt idx="2605">
                  <c:v>45035.541666660349</c:v>
                </c:pt>
                <c:pt idx="2606">
                  <c:v>45035.583333327013</c:v>
                </c:pt>
                <c:pt idx="2607">
                  <c:v>45035.624999993677</c:v>
                </c:pt>
                <c:pt idx="2608">
                  <c:v>45035.666666660341</c:v>
                </c:pt>
                <c:pt idx="2609">
                  <c:v>45035.708333327006</c:v>
                </c:pt>
                <c:pt idx="2610">
                  <c:v>45035.74999999367</c:v>
                </c:pt>
                <c:pt idx="2611">
                  <c:v>45035.791666660334</c:v>
                </c:pt>
                <c:pt idx="2612">
                  <c:v>45035.833333326998</c:v>
                </c:pt>
                <c:pt idx="2613">
                  <c:v>45035.874999993663</c:v>
                </c:pt>
                <c:pt idx="2614">
                  <c:v>45035.916666660327</c:v>
                </c:pt>
                <c:pt idx="2615">
                  <c:v>45035.958333326991</c:v>
                </c:pt>
                <c:pt idx="2616">
                  <c:v>45035.999999993655</c:v>
                </c:pt>
                <c:pt idx="2617">
                  <c:v>45036.04166666032</c:v>
                </c:pt>
                <c:pt idx="2618">
                  <c:v>45036.083333326984</c:v>
                </c:pt>
                <c:pt idx="2619">
                  <c:v>45036.124999993648</c:v>
                </c:pt>
                <c:pt idx="2620">
                  <c:v>45036.166666660312</c:v>
                </c:pt>
                <c:pt idx="2621">
                  <c:v>45036.208333326977</c:v>
                </c:pt>
                <c:pt idx="2622">
                  <c:v>45036.249999993641</c:v>
                </c:pt>
                <c:pt idx="2623">
                  <c:v>45036.291666660305</c:v>
                </c:pt>
                <c:pt idx="2624">
                  <c:v>45036.333333326969</c:v>
                </c:pt>
                <c:pt idx="2625">
                  <c:v>45036.374999993634</c:v>
                </c:pt>
                <c:pt idx="2626">
                  <c:v>45036.416666660298</c:v>
                </c:pt>
                <c:pt idx="2627">
                  <c:v>45036.458333326962</c:v>
                </c:pt>
                <c:pt idx="2628">
                  <c:v>45036.499999993626</c:v>
                </c:pt>
                <c:pt idx="2629">
                  <c:v>45036.541666660291</c:v>
                </c:pt>
                <c:pt idx="2630">
                  <c:v>45036.583333326955</c:v>
                </c:pt>
                <c:pt idx="2631">
                  <c:v>45036.624999993619</c:v>
                </c:pt>
                <c:pt idx="2632">
                  <c:v>45036.666666660283</c:v>
                </c:pt>
                <c:pt idx="2633">
                  <c:v>45036.708333326947</c:v>
                </c:pt>
                <c:pt idx="2634">
                  <c:v>45036.749999993612</c:v>
                </c:pt>
                <c:pt idx="2635">
                  <c:v>45036.791666660276</c:v>
                </c:pt>
                <c:pt idx="2636">
                  <c:v>45036.83333332694</c:v>
                </c:pt>
                <c:pt idx="2637">
                  <c:v>45036.874999993604</c:v>
                </c:pt>
                <c:pt idx="2638">
                  <c:v>45036.916666660269</c:v>
                </c:pt>
                <c:pt idx="2639">
                  <c:v>45036.958333326933</c:v>
                </c:pt>
                <c:pt idx="2640">
                  <c:v>45036.999999993597</c:v>
                </c:pt>
                <c:pt idx="2641">
                  <c:v>45037.041666660261</c:v>
                </c:pt>
                <c:pt idx="2642">
                  <c:v>45037.083333326926</c:v>
                </c:pt>
                <c:pt idx="2643">
                  <c:v>45037.12499999359</c:v>
                </c:pt>
                <c:pt idx="2644">
                  <c:v>45037.166666660254</c:v>
                </c:pt>
                <c:pt idx="2645">
                  <c:v>45037.208333326918</c:v>
                </c:pt>
                <c:pt idx="2646">
                  <c:v>45037.249999993583</c:v>
                </c:pt>
                <c:pt idx="2647">
                  <c:v>45037.291666660247</c:v>
                </c:pt>
                <c:pt idx="2648">
                  <c:v>45037.333333326911</c:v>
                </c:pt>
                <c:pt idx="2649">
                  <c:v>45037.374999993575</c:v>
                </c:pt>
                <c:pt idx="2650">
                  <c:v>45037.41666666024</c:v>
                </c:pt>
                <c:pt idx="2651">
                  <c:v>45037.458333326904</c:v>
                </c:pt>
                <c:pt idx="2652">
                  <c:v>45037.499999993568</c:v>
                </c:pt>
                <c:pt idx="2653">
                  <c:v>45037.541666660232</c:v>
                </c:pt>
                <c:pt idx="2654">
                  <c:v>45037.583333326897</c:v>
                </c:pt>
                <c:pt idx="2655">
                  <c:v>45037.624999993561</c:v>
                </c:pt>
                <c:pt idx="2656">
                  <c:v>45037.666666660225</c:v>
                </c:pt>
                <c:pt idx="2657">
                  <c:v>45037.708333326889</c:v>
                </c:pt>
                <c:pt idx="2658">
                  <c:v>45037.749999993554</c:v>
                </c:pt>
                <c:pt idx="2659">
                  <c:v>45037.791666660218</c:v>
                </c:pt>
                <c:pt idx="2660">
                  <c:v>45037.833333326882</c:v>
                </c:pt>
                <c:pt idx="2661">
                  <c:v>45037.874999993546</c:v>
                </c:pt>
                <c:pt idx="2662">
                  <c:v>45037.91666666021</c:v>
                </c:pt>
                <c:pt idx="2663">
                  <c:v>45037.958333326875</c:v>
                </c:pt>
                <c:pt idx="2664">
                  <c:v>45037.999999993539</c:v>
                </c:pt>
                <c:pt idx="2665">
                  <c:v>45038.041666660203</c:v>
                </c:pt>
                <c:pt idx="2666">
                  <c:v>45038.083333326867</c:v>
                </c:pt>
                <c:pt idx="2667">
                  <c:v>45038.124999993532</c:v>
                </c:pt>
                <c:pt idx="2668">
                  <c:v>45038.166666660196</c:v>
                </c:pt>
                <c:pt idx="2669">
                  <c:v>45038.20833332686</c:v>
                </c:pt>
                <c:pt idx="2670">
                  <c:v>45038.249999993524</c:v>
                </c:pt>
                <c:pt idx="2671">
                  <c:v>45038.291666660189</c:v>
                </c:pt>
                <c:pt idx="2672">
                  <c:v>45038.333333326853</c:v>
                </c:pt>
                <c:pt idx="2673">
                  <c:v>45038.374999993517</c:v>
                </c:pt>
                <c:pt idx="2674">
                  <c:v>45038.416666660181</c:v>
                </c:pt>
                <c:pt idx="2675">
                  <c:v>45038.458333326846</c:v>
                </c:pt>
                <c:pt idx="2676">
                  <c:v>45038.49999999351</c:v>
                </c:pt>
                <c:pt idx="2677">
                  <c:v>45038.541666660174</c:v>
                </c:pt>
                <c:pt idx="2678">
                  <c:v>45038.583333326838</c:v>
                </c:pt>
                <c:pt idx="2679">
                  <c:v>45038.624999993503</c:v>
                </c:pt>
                <c:pt idx="2680">
                  <c:v>45038.666666660167</c:v>
                </c:pt>
                <c:pt idx="2681">
                  <c:v>45038.708333326831</c:v>
                </c:pt>
                <c:pt idx="2682">
                  <c:v>45038.749999993495</c:v>
                </c:pt>
                <c:pt idx="2683">
                  <c:v>45038.79166666016</c:v>
                </c:pt>
                <c:pt idx="2684">
                  <c:v>45038.833333326824</c:v>
                </c:pt>
                <c:pt idx="2685">
                  <c:v>45038.874999993488</c:v>
                </c:pt>
                <c:pt idx="2686">
                  <c:v>45038.916666660152</c:v>
                </c:pt>
                <c:pt idx="2687">
                  <c:v>45038.958333326817</c:v>
                </c:pt>
                <c:pt idx="2688">
                  <c:v>45038.999999993481</c:v>
                </c:pt>
                <c:pt idx="2689">
                  <c:v>45039.041666660145</c:v>
                </c:pt>
                <c:pt idx="2690">
                  <c:v>45039.083333326809</c:v>
                </c:pt>
                <c:pt idx="2691">
                  <c:v>45039.124999993473</c:v>
                </c:pt>
                <c:pt idx="2692">
                  <c:v>45039.166666660138</c:v>
                </c:pt>
                <c:pt idx="2693">
                  <c:v>45039.208333326802</c:v>
                </c:pt>
                <c:pt idx="2694">
                  <c:v>45039.249999993466</c:v>
                </c:pt>
                <c:pt idx="2695">
                  <c:v>45039.29166666013</c:v>
                </c:pt>
                <c:pt idx="2696">
                  <c:v>45039.333333326795</c:v>
                </c:pt>
                <c:pt idx="2697">
                  <c:v>45039.374999993459</c:v>
                </c:pt>
                <c:pt idx="2698">
                  <c:v>45039.416666660123</c:v>
                </c:pt>
                <c:pt idx="2699">
                  <c:v>45039.458333326787</c:v>
                </c:pt>
                <c:pt idx="2700">
                  <c:v>45039.499999993452</c:v>
                </c:pt>
                <c:pt idx="2701">
                  <c:v>45039.541666660116</c:v>
                </c:pt>
                <c:pt idx="2702">
                  <c:v>45039.58333332678</c:v>
                </c:pt>
                <c:pt idx="2703">
                  <c:v>45039.624999993444</c:v>
                </c:pt>
                <c:pt idx="2704">
                  <c:v>45039.666666660109</c:v>
                </c:pt>
                <c:pt idx="2705">
                  <c:v>45039.708333326773</c:v>
                </c:pt>
                <c:pt idx="2706">
                  <c:v>45039.749999993437</c:v>
                </c:pt>
                <c:pt idx="2707">
                  <c:v>45039.791666660101</c:v>
                </c:pt>
                <c:pt idx="2708">
                  <c:v>45039.833333326766</c:v>
                </c:pt>
                <c:pt idx="2709">
                  <c:v>45039.87499999343</c:v>
                </c:pt>
                <c:pt idx="2710">
                  <c:v>45039.916666660094</c:v>
                </c:pt>
                <c:pt idx="2711">
                  <c:v>45039.958333326758</c:v>
                </c:pt>
                <c:pt idx="2712">
                  <c:v>45039.999999993423</c:v>
                </c:pt>
                <c:pt idx="2713">
                  <c:v>45040.041666660087</c:v>
                </c:pt>
                <c:pt idx="2714">
                  <c:v>45040.083333326751</c:v>
                </c:pt>
                <c:pt idx="2715">
                  <c:v>45040.124999993415</c:v>
                </c:pt>
                <c:pt idx="2716">
                  <c:v>45040.166666660079</c:v>
                </c:pt>
                <c:pt idx="2717">
                  <c:v>45040.208333326744</c:v>
                </c:pt>
                <c:pt idx="2718">
                  <c:v>45040.249999993408</c:v>
                </c:pt>
                <c:pt idx="2719">
                  <c:v>45040.291666660072</c:v>
                </c:pt>
                <c:pt idx="2720">
                  <c:v>45040.333333326736</c:v>
                </c:pt>
                <c:pt idx="2721">
                  <c:v>45040.374999993401</c:v>
                </c:pt>
                <c:pt idx="2722">
                  <c:v>45040.416666660065</c:v>
                </c:pt>
                <c:pt idx="2723">
                  <c:v>45040.458333326729</c:v>
                </c:pt>
                <c:pt idx="2724">
                  <c:v>45040.499999993393</c:v>
                </c:pt>
                <c:pt idx="2725">
                  <c:v>45040.541666660058</c:v>
                </c:pt>
                <c:pt idx="2726">
                  <c:v>45040.583333326722</c:v>
                </c:pt>
                <c:pt idx="2727">
                  <c:v>45040.624999993386</c:v>
                </c:pt>
                <c:pt idx="2728">
                  <c:v>45040.66666666005</c:v>
                </c:pt>
                <c:pt idx="2729">
                  <c:v>45040.708333326715</c:v>
                </c:pt>
                <c:pt idx="2730">
                  <c:v>45040.749999993379</c:v>
                </c:pt>
                <c:pt idx="2731">
                  <c:v>45040.791666660043</c:v>
                </c:pt>
                <c:pt idx="2732">
                  <c:v>45040.833333326707</c:v>
                </c:pt>
                <c:pt idx="2733">
                  <c:v>45040.874999993372</c:v>
                </c:pt>
                <c:pt idx="2734">
                  <c:v>45040.916666660036</c:v>
                </c:pt>
                <c:pt idx="2735">
                  <c:v>45040.9583333267</c:v>
                </c:pt>
                <c:pt idx="2736">
                  <c:v>45040.999999993364</c:v>
                </c:pt>
                <c:pt idx="2737">
                  <c:v>45041.041666660029</c:v>
                </c:pt>
                <c:pt idx="2738">
                  <c:v>45041.083333326693</c:v>
                </c:pt>
                <c:pt idx="2739">
                  <c:v>45041.124999993357</c:v>
                </c:pt>
                <c:pt idx="2740">
                  <c:v>45041.166666660021</c:v>
                </c:pt>
                <c:pt idx="2741">
                  <c:v>45041.208333326686</c:v>
                </c:pt>
                <c:pt idx="2742">
                  <c:v>45041.24999999335</c:v>
                </c:pt>
                <c:pt idx="2743">
                  <c:v>45041.291666660014</c:v>
                </c:pt>
                <c:pt idx="2744">
                  <c:v>45041.333333326678</c:v>
                </c:pt>
                <c:pt idx="2745">
                  <c:v>45041.374999993342</c:v>
                </c:pt>
                <c:pt idx="2746">
                  <c:v>45041.416666660007</c:v>
                </c:pt>
                <c:pt idx="2747">
                  <c:v>45041.458333326671</c:v>
                </c:pt>
                <c:pt idx="2748">
                  <c:v>45041.499999993335</c:v>
                </c:pt>
                <c:pt idx="2749">
                  <c:v>45041.541666659999</c:v>
                </c:pt>
                <c:pt idx="2750">
                  <c:v>45041.583333326664</c:v>
                </c:pt>
                <c:pt idx="2751">
                  <c:v>45041.624999993328</c:v>
                </c:pt>
                <c:pt idx="2752">
                  <c:v>45041.666666659992</c:v>
                </c:pt>
                <c:pt idx="2753">
                  <c:v>45041.708333326656</c:v>
                </c:pt>
                <c:pt idx="2754">
                  <c:v>45041.749999993321</c:v>
                </c:pt>
                <c:pt idx="2755">
                  <c:v>45041.791666659985</c:v>
                </c:pt>
                <c:pt idx="2756">
                  <c:v>45041.833333326649</c:v>
                </c:pt>
                <c:pt idx="2757">
                  <c:v>45041.874999993313</c:v>
                </c:pt>
                <c:pt idx="2758">
                  <c:v>45041.916666659978</c:v>
                </c:pt>
                <c:pt idx="2759">
                  <c:v>45041.958333326642</c:v>
                </c:pt>
                <c:pt idx="2760">
                  <c:v>45041.999999993306</c:v>
                </c:pt>
                <c:pt idx="2761">
                  <c:v>45042.04166665997</c:v>
                </c:pt>
                <c:pt idx="2762">
                  <c:v>45042.083333326635</c:v>
                </c:pt>
                <c:pt idx="2763">
                  <c:v>45042.124999993299</c:v>
                </c:pt>
                <c:pt idx="2764">
                  <c:v>45042.166666659963</c:v>
                </c:pt>
                <c:pt idx="2765">
                  <c:v>45042.208333326627</c:v>
                </c:pt>
                <c:pt idx="2766">
                  <c:v>45042.249999993292</c:v>
                </c:pt>
                <c:pt idx="2767">
                  <c:v>45042.291666659956</c:v>
                </c:pt>
                <c:pt idx="2768">
                  <c:v>45042.33333332662</c:v>
                </c:pt>
                <c:pt idx="2769">
                  <c:v>45042.374999993284</c:v>
                </c:pt>
                <c:pt idx="2770">
                  <c:v>45042.416666659949</c:v>
                </c:pt>
                <c:pt idx="2771">
                  <c:v>45042.458333326613</c:v>
                </c:pt>
                <c:pt idx="2772">
                  <c:v>45042.499999993277</c:v>
                </c:pt>
                <c:pt idx="2773">
                  <c:v>45042.541666659941</c:v>
                </c:pt>
                <c:pt idx="2774">
                  <c:v>45042.583333326605</c:v>
                </c:pt>
                <c:pt idx="2775">
                  <c:v>45042.62499999327</c:v>
                </c:pt>
                <c:pt idx="2776">
                  <c:v>45042.666666659934</c:v>
                </c:pt>
                <c:pt idx="2777">
                  <c:v>45042.708333326598</c:v>
                </c:pt>
                <c:pt idx="2778">
                  <c:v>45042.749999993262</c:v>
                </c:pt>
                <c:pt idx="2779">
                  <c:v>45042.791666659927</c:v>
                </c:pt>
                <c:pt idx="2780">
                  <c:v>45042.833333326591</c:v>
                </c:pt>
                <c:pt idx="2781">
                  <c:v>45042.874999993255</c:v>
                </c:pt>
                <c:pt idx="2782">
                  <c:v>45042.916666659919</c:v>
                </c:pt>
                <c:pt idx="2783">
                  <c:v>45042.958333326584</c:v>
                </c:pt>
                <c:pt idx="2784">
                  <c:v>45042.999999993248</c:v>
                </c:pt>
                <c:pt idx="2785">
                  <c:v>45043.041666659912</c:v>
                </c:pt>
                <c:pt idx="2786">
                  <c:v>45043.083333326576</c:v>
                </c:pt>
                <c:pt idx="2787">
                  <c:v>45043.124999993241</c:v>
                </c:pt>
                <c:pt idx="2788">
                  <c:v>45043.166666659905</c:v>
                </c:pt>
                <c:pt idx="2789">
                  <c:v>45043.208333326569</c:v>
                </c:pt>
                <c:pt idx="2790">
                  <c:v>45043.249999993233</c:v>
                </c:pt>
                <c:pt idx="2791">
                  <c:v>45043.291666659898</c:v>
                </c:pt>
                <c:pt idx="2792">
                  <c:v>45043.333333326562</c:v>
                </c:pt>
                <c:pt idx="2793">
                  <c:v>45043.374999993226</c:v>
                </c:pt>
                <c:pt idx="2794">
                  <c:v>45043.41666665989</c:v>
                </c:pt>
                <c:pt idx="2795">
                  <c:v>45043.458333326555</c:v>
                </c:pt>
                <c:pt idx="2796">
                  <c:v>45043.499999993219</c:v>
                </c:pt>
                <c:pt idx="2797">
                  <c:v>45043.541666659883</c:v>
                </c:pt>
                <c:pt idx="2798">
                  <c:v>45043.583333326547</c:v>
                </c:pt>
                <c:pt idx="2799">
                  <c:v>45043.624999993212</c:v>
                </c:pt>
                <c:pt idx="2800">
                  <c:v>45043.666666659876</c:v>
                </c:pt>
                <c:pt idx="2801">
                  <c:v>45043.70833332654</c:v>
                </c:pt>
                <c:pt idx="2802">
                  <c:v>45043.749999993204</c:v>
                </c:pt>
                <c:pt idx="2803">
                  <c:v>45043.791666659868</c:v>
                </c:pt>
                <c:pt idx="2804">
                  <c:v>45043.833333326533</c:v>
                </c:pt>
                <c:pt idx="2805">
                  <c:v>45043.874999993197</c:v>
                </c:pt>
                <c:pt idx="2806">
                  <c:v>45043.916666659861</c:v>
                </c:pt>
                <c:pt idx="2807">
                  <c:v>45043.958333326525</c:v>
                </c:pt>
                <c:pt idx="2808">
                  <c:v>45043.99999999319</c:v>
                </c:pt>
                <c:pt idx="2809">
                  <c:v>45044.041666659854</c:v>
                </c:pt>
                <c:pt idx="2810">
                  <c:v>45044.083333326518</c:v>
                </c:pt>
                <c:pt idx="2811">
                  <c:v>45044.124999993182</c:v>
                </c:pt>
                <c:pt idx="2812">
                  <c:v>45044.166666659847</c:v>
                </c:pt>
                <c:pt idx="2813">
                  <c:v>45044.208333326511</c:v>
                </c:pt>
                <c:pt idx="2814">
                  <c:v>45044.249999993175</c:v>
                </c:pt>
                <c:pt idx="2815">
                  <c:v>45044.291666659839</c:v>
                </c:pt>
                <c:pt idx="2816">
                  <c:v>45044.333333326504</c:v>
                </c:pt>
                <c:pt idx="2817">
                  <c:v>45044.374999993168</c:v>
                </c:pt>
                <c:pt idx="2818">
                  <c:v>45044.416666659832</c:v>
                </c:pt>
                <c:pt idx="2819">
                  <c:v>45044.458333326496</c:v>
                </c:pt>
                <c:pt idx="2820">
                  <c:v>45044.499999993161</c:v>
                </c:pt>
                <c:pt idx="2821">
                  <c:v>45044.541666659825</c:v>
                </c:pt>
                <c:pt idx="2822">
                  <c:v>45044.583333326489</c:v>
                </c:pt>
                <c:pt idx="2823">
                  <c:v>45044.624999993153</c:v>
                </c:pt>
                <c:pt idx="2824">
                  <c:v>45044.666666659818</c:v>
                </c:pt>
                <c:pt idx="2825">
                  <c:v>45044.708333326482</c:v>
                </c:pt>
                <c:pt idx="2826">
                  <c:v>45044.749999993146</c:v>
                </c:pt>
                <c:pt idx="2827">
                  <c:v>45044.79166665981</c:v>
                </c:pt>
                <c:pt idx="2828">
                  <c:v>45044.833333326475</c:v>
                </c:pt>
                <c:pt idx="2829">
                  <c:v>45044.874999993139</c:v>
                </c:pt>
                <c:pt idx="2830">
                  <c:v>45044.916666659803</c:v>
                </c:pt>
                <c:pt idx="2831">
                  <c:v>45044.958333326467</c:v>
                </c:pt>
                <c:pt idx="2832">
                  <c:v>45044.999999993131</c:v>
                </c:pt>
                <c:pt idx="2833">
                  <c:v>45045.041666659796</c:v>
                </c:pt>
                <c:pt idx="2834">
                  <c:v>45045.08333332646</c:v>
                </c:pt>
                <c:pt idx="2835">
                  <c:v>45045.124999993124</c:v>
                </c:pt>
                <c:pt idx="2836">
                  <c:v>45045.166666659788</c:v>
                </c:pt>
                <c:pt idx="2837">
                  <c:v>45045.208333326453</c:v>
                </c:pt>
                <c:pt idx="2838">
                  <c:v>45045.249999993117</c:v>
                </c:pt>
                <c:pt idx="2839">
                  <c:v>45045.291666659781</c:v>
                </c:pt>
                <c:pt idx="2840">
                  <c:v>45045.333333326445</c:v>
                </c:pt>
                <c:pt idx="2841">
                  <c:v>45045.37499999311</c:v>
                </c:pt>
                <c:pt idx="2842">
                  <c:v>45045.416666659774</c:v>
                </c:pt>
                <c:pt idx="2843">
                  <c:v>45045.458333326438</c:v>
                </c:pt>
                <c:pt idx="2844">
                  <c:v>45045.499999993102</c:v>
                </c:pt>
                <c:pt idx="2845">
                  <c:v>45045.541666659767</c:v>
                </c:pt>
                <c:pt idx="2846">
                  <c:v>45045.583333326431</c:v>
                </c:pt>
                <c:pt idx="2847">
                  <c:v>45045.624999993095</c:v>
                </c:pt>
                <c:pt idx="2848">
                  <c:v>45045.666666659759</c:v>
                </c:pt>
                <c:pt idx="2849">
                  <c:v>45045.708333326424</c:v>
                </c:pt>
                <c:pt idx="2850">
                  <c:v>45045.749999993088</c:v>
                </c:pt>
                <c:pt idx="2851">
                  <c:v>45045.791666659752</c:v>
                </c:pt>
                <c:pt idx="2852">
                  <c:v>45045.833333326416</c:v>
                </c:pt>
                <c:pt idx="2853">
                  <c:v>45045.874999993081</c:v>
                </c:pt>
                <c:pt idx="2854">
                  <c:v>45045.916666659745</c:v>
                </c:pt>
                <c:pt idx="2855">
                  <c:v>45045.958333326409</c:v>
                </c:pt>
                <c:pt idx="2856">
                  <c:v>45045.999999993073</c:v>
                </c:pt>
                <c:pt idx="2857">
                  <c:v>45046.041666659738</c:v>
                </c:pt>
                <c:pt idx="2858">
                  <c:v>45046.083333326402</c:v>
                </c:pt>
                <c:pt idx="2859">
                  <c:v>45046.124999993066</c:v>
                </c:pt>
                <c:pt idx="2860">
                  <c:v>45046.16666665973</c:v>
                </c:pt>
                <c:pt idx="2861">
                  <c:v>45046.208333326394</c:v>
                </c:pt>
                <c:pt idx="2862">
                  <c:v>45046.249999993059</c:v>
                </c:pt>
                <c:pt idx="2863">
                  <c:v>45046.291666659723</c:v>
                </c:pt>
                <c:pt idx="2864">
                  <c:v>45046.333333326387</c:v>
                </c:pt>
                <c:pt idx="2865">
                  <c:v>45046.374999993051</c:v>
                </c:pt>
                <c:pt idx="2866">
                  <c:v>45046.416666659716</c:v>
                </c:pt>
                <c:pt idx="2867">
                  <c:v>45046.45833332638</c:v>
                </c:pt>
                <c:pt idx="2868">
                  <c:v>45046.499999993044</c:v>
                </c:pt>
                <c:pt idx="2869">
                  <c:v>45046.541666659708</c:v>
                </c:pt>
                <c:pt idx="2870">
                  <c:v>45046.583333326373</c:v>
                </c:pt>
                <c:pt idx="2871">
                  <c:v>45046.624999993037</c:v>
                </c:pt>
                <c:pt idx="2872">
                  <c:v>45046.666666659701</c:v>
                </c:pt>
                <c:pt idx="2873">
                  <c:v>45046.708333326365</c:v>
                </c:pt>
                <c:pt idx="2874">
                  <c:v>45046.74999999303</c:v>
                </c:pt>
                <c:pt idx="2875">
                  <c:v>45046.791666659694</c:v>
                </c:pt>
                <c:pt idx="2876">
                  <c:v>45046.833333326358</c:v>
                </c:pt>
                <c:pt idx="2877">
                  <c:v>45046.874999993022</c:v>
                </c:pt>
                <c:pt idx="2878">
                  <c:v>45046.916666659687</c:v>
                </c:pt>
                <c:pt idx="2879">
                  <c:v>45046.958333326351</c:v>
                </c:pt>
                <c:pt idx="2880">
                  <c:v>45046.999999993015</c:v>
                </c:pt>
                <c:pt idx="2881">
                  <c:v>45047.041666659679</c:v>
                </c:pt>
                <c:pt idx="2882">
                  <c:v>45047.083333326344</c:v>
                </c:pt>
                <c:pt idx="2883">
                  <c:v>45047.124999993008</c:v>
                </c:pt>
                <c:pt idx="2884">
                  <c:v>45047.166666659672</c:v>
                </c:pt>
                <c:pt idx="2885">
                  <c:v>45047.208333326336</c:v>
                </c:pt>
                <c:pt idx="2886">
                  <c:v>45047.249999993001</c:v>
                </c:pt>
                <c:pt idx="2887">
                  <c:v>45047.291666659665</c:v>
                </c:pt>
                <c:pt idx="2888">
                  <c:v>45047.333333326329</c:v>
                </c:pt>
                <c:pt idx="2889">
                  <c:v>45047.374999992993</c:v>
                </c:pt>
                <c:pt idx="2890">
                  <c:v>45047.416666659657</c:v>
                </c:pt>
                <c:pt idx="2891">
                  <c:v>45047.458333326322</c:v>
                </c:pt>
                <c:pt idx="2892">
                  <c:v>45047.499999992986</c:v>
                </c:pt>
                <c:pt idx="2893">
                  <c:v>45047.54166665965</c:v>
                </c:pt>
                <c:pt idx="2894">
                  <c:v>45047.583333326314</c:v>
                </c:pt>
                <c:pt idx="2895">
                  <c:v>45047.624999992979</c:v>
                </c:pt>
                <c:pt idx="2896">
                  <c:v>45047.666666659643</c:v>
                </c:pt>
                <c:pt idx="2897">
                  <c:v>45047.708333326307</c:v>
                </c:pt>
                <c:pt idx="2898">
                  <c:v>45047.749999992971</c:v>
                </c:pt>
                <c:pt idx="2899">
                  <c:v>45047.791666659636</c:v>
                </c:pt>
                <c:pt idx="2900">
                  <c:v>45047.8333333263</c:v>
                </c:pt>
                <c:pt idx="2901">
                  <c:v>45047.874999992964</c:v>
                </c:pt>
                <c:pt idx="2902">
                  <c:v>45047.916666659628</c:v>
                </c:pt>
                <c:pt idx="2903">
                  <c:v>45047.958333326293</c:v>
                </c:pt>
                <c:pt idx="2904">
                  <c:v>45047.999999992957</c:v>
                </c:pt>
                <c:pt idx="2905">
                  <c:v>45048.041666659621</c:v>
                </c:pt>
                <c:pt idx="2906">
                  <c:v>45048.083333326285</c:v>
                </c:pt>
                <c:pt idx="2907">
                  <c:v>45048.12499999295</c:v>
                </c:pt>
                <c:pt idx="2908">
                  <c:v>45048.166666659614</c:v>
                </c:pt>
                <c:pt idx="2909">
                  <c:v>45048.208333326278</c:v>
                </c:pt>
                <c:pt idx="2910">
                  <c:v>45048.249999992942</c:v>
                </c:pt>
                <c:pt idx="2911">
                  <c:v>45048.291666659607</c:v>
                </c:pt>
                <c:pt idx="2912">
                  <c:v>45048.333333326271</c:v>
                </c:pt>
                <c:pt idx="2913">
                  <c:v>45048.374999992935</c:v>
                </c:pt>
                <c:pt idx="2914">
                  <c:v>45048.416666659599</c:v>
                </c:pt>
                <c:pt idx="2915">
                  <c:v>45048.458333326264</c:v>
                </c:pt>
                <c:pt idx="2916">
                  <c:v>45048.499999992928</c:v>
                </c:pt>
                <c:pt idx="2917">
                  <c:v>45048.541666659592</c:v>
                </c:pt>
                <c:pt idx="2918">
                  <c:v>45048.583333326256</c:v>
                </c:pt>
                <c:pt idx="2919">
                  <c:v>45048.62499999292</c:v>
                </c:pt>
                <c:pt idx="2920">
                  <c:v>45048.666666659585</c:v>
                </c:pt>
                <c:pt idx="2921">
                  <c:v>45048.708333326249</c:v>
                </c:pt>
                <c:pt idx="2922">
                  <c:v>45048.749999992913</c:v>
                </c:pt>
                <c:pt idx="2923">
                  <c:v>45048.791666659577</c:v>
                </c:pt>
                <c:pt idx="2924">
                  <c:v>45048.833333326242</c:v>
                </c:pt>
                <c:pt idx="2925">
                  <c:v>45048.874999992906</c:v>
                </c:pt>
                <c:pt idx="2926">
                  <c:v>45048.91666665957</c:v>
                </c:pt>
                <c:pt idx="2927">
                  <c:v>45048.958333326234</c:v>
                </c:pt>
                <c:pt idx="2928">
                  <c:v>45048.999999992899</c:v>
                </c:pt>
                <c:pt idx="2929">
                  <c:v>45049.041666659563</c:v>
                </c:pt>
                <c:pt idx="2930">
                  <c:v>45049.083333326227</c:v>
                </c:pt>
                <c:pt idx="2931">
                  <c:v>45049.124999992891</c:v>
                </c:pt>
                <c:pt idx="2932">
                  <c:v>45049.166666659556</c:v>
                </c:pt>
                <c:pt idx="2933">
                  <c:v>45049.20833332622</c:v>
                </c:pt>
                <c:pt idx="2934">
                  <c:v>45049.249999992884</c:v>
                </c:pt>
                <c:pt idx="2935">
                  <c:v>45049.291666659548</c:v>
                </c:pt>
                <c:pt idx="2936">
                  <c:v>45049.333333326213</c:v>
                </c:pt>
                <c:pt idx="2937">
                  <c:v>45049.374999992877</c:v>
                </c:pt>
                <c:pt idx="2938">
                  <c:v>45049.416666659541</c:v>
                </c:pt>
                <c:pt idx="2939">
                  <c:v>45049.458333326205</c:v>
                </c:pt>
                <c:pt idx="2940">
                  <c:v>45049.49999999287</c:v>
                </c:pt>
                <c:pt idx="2941">
                  <c:v>45049.541666659534</c:v>
                </c:pt>
                <c:pt idx="2942">
                  <c:v>45049.583333326198</c:v>
                </c:pt>
                <c:pt idx="2943">
                  <c:v>45049.624999992862</c:v>
                </c:pt>
                <c:pt idx="2944">
                  <c:v>45049.666666659527</c:v>
                </c:pt>
                <c:pt idx="2945">
                  <c:v>45049.708333326191</c:v>
                </c:pt>
                <c:pt idx="2946">
                  <c:v>45049.749999992855</c:v>
                </c:pt>
                <c:pt idx="2947">
                  <c:v>45049.791666659519</c:v>
                </c:pt>
                <c:pt idx="2948">
                  <c:v>45049.833333326183</c:v>
                </c:pt>
                <c:pt idx="2949">
                  <c:v>45049.874999992848</c:v>
                </c:pt>
                <c:pt idx="2950">
                  <c:v>45049.916666659512</c:v>
                </c:pt>
                <c:pt idx="2951">
                  <c:v>45049.958333326176</c:v>
                </c:pt>
                <c:pt idx="2952">
                  <c:v>45049.99999999284</c:v>
                </c:pt>
                <c:pt idx="2953">
                  <c:v>45050.041666659505</c:v>
                </c:pt>
                <c:pt idx="2954">
                  <c:v>45050.083333326169</c:v>
                </c:pt>
                <c:pt idx="2955">
                  <c:v>45050.124999992833</c:v>
                </c:pt>
                <c:pt idx="2956">
                  <c:v>45050.166666659497</c:v>
                </c:pt>
                <c:pt idx="2957">
                  <c:v>45050.208333326162</c:v>
                </c:pt>
                <c:pt idx="2958">
                  <c:v>45050.249999992826</c:v>
                </c:pt>
                <c:pt idx="2959">
                  <c:v>45050.29166665949</c:v>
                </c:pt>
                <c:pt idx="2960">
                  <c:v>45050.333333326154</c:v>
                </c:pt>
                <c:pt idx="2961">
                  <c:v>45050.374999992819</c:v>
                </c:pt>
                <c:pt idx="2962">
                  <c:v>45050.416666659483</c:v>
                </c:pt>
                <c:pt idx="2963">
                  <c:v>45050.458333326147</c:v>
                </c:pt>
                <c:pt idx="2964">
                  <c:v>45050.499999992811</c:v>
                </c:pt>
                <c:pt idx="2965">
                  <c:v>45050.541666659476</c:v>
                </c:pt>
                <c:pt idx="2966">
                  <c:v>45050.58333332614</c:v>
                </c:pt>
                <c:pt idx="2967">
                  <c:v>45050.624999992804</c:v>
                </c:pt>
                <c:pt idx="2968">
                  <c:v>45050.666666659468</c:v>
                </c:pt>
                <c:pt idx="2969">
                  <c:v>45050.708333326133</c:v>
                </c:pt>
                <c:pt idx="2970">
                  <c:v>45050.749999992797</c:v>
                </c:pt>
                <c:pt idx="2971">
                  <c:v>45050.791666659461</c:v>
                </c:pt>
                <c:pt idx="2972">
                  <c:v>45050.833333326125</c:v>
                </c:pt>
                <c:pt idx="2973">
                  <c:v>45050.87499999279</c:v>
                </c:pt>
                <c:pt idx="2974">
                  <c:v>45050.916666659454</c:v>
                </c:pt>
                <c:pt idx="2975">
                  <c:v>45050.958333326118</c:v>
                </c:pt>
                <c:pt idx="2976">
                  <c:v>45050.999999992782</c:v>
                </c:pt>
                <c:pt idx="2977">
                  <c:v>45051.041666659446</c:v>
                </c:pt>
                <c:pt idx="2978">
                  <c:v>45051.083333326111</c:v>
                </c:pt>
                <c:pt idx="2979">
                  <c:v>45051.124999992775</c:v>
                </c:pt>
                <c:pt idx="2980">
                  <c:v>45051.166666659439</c:v>
                </c:pt>
                <c:pt idx="2981">
                  <c:v>45051.208333326103</c:v>
                </c:pt>
                <c:pt idx="2982">
                  <c:v>45051.249999992768</c:v>
                </c:pt>
                <c:pt idx="2983">
                  <c:v>45051.291666659432</c:v>
                </c:pt>
                <c:pt idx="2984">
                  <c:v>45051.333333326096</c:v>
                </c:pt>
                <c:pt idx="2985">
                  <c:v>45051.37499999276</c:v>
                </c:pt>
                <c:pt idx="2986">
                  <c:v>45051.416666659425</c:v>
                </c:pt>
                <c:pt idx="2987">
                  <c:v>45051.458333326089</c:v>
                </c:pt>
                <c:pt idx="2988">
                  <c:v>45051.499999992753</c:v>
                </c:pt>
                <c:pt idx="2989">
                  <c:v>45051.541666659417</c:v>
                </c:pt>
                <c:pt idx="2990">
                  <c:v>45051.583333326082</c:v>
                </c:pt>
                <c:pt idx="2991">
                  <c:v>45051.624999992746</c:v>
                </c:pt>
                <c:pt idx="2992">
                  <c:v>45051.66666665941</c:v>
                </c:pt>
                <c:pt idx="2993">
                  <c:v>45051.708333326074</c:v>
                </c:pt>
                <c:pt idx="2994">
                  <c:v>45051.749999992739</c:v>
                </c:pt>
                <c:pt idx="2995">
                  <c:v>45051.791666659403</c:v>
                </c:pt>
                <c:pt idx="2996">
                  <c:v>45051.833333326067</c:v>
                </c:pt>
                <c:pt idx="2997">
                  <c:v>45051.874999992731</c:v>
                </c:pt>
                <c:pt idx="2998">
                  <c:v>45051.916666659396</c:v>
                </c:pt>
                <c:pt idx="2999">
                  <c:v>45051.95833332606</c:v>
                </c:pt>
                <c:pt idx="3000">
                  <c:v>45051.999999992724</c:v>
                </c:pt>
                <c:pt idx="3001">
                  <c:v>45052.041666659388</c:v>
                </c:pt>
                <c:pt idx="3002">
                  <c:v>45052.083333326053</c:v>
                </c:pt>
                <c:pt idx="3003">
                  <c:v>45052.124999992717</c:v>
                </c:pt>
                <c:pt idx="3004">
                  <c:v>45052.166666659381</c:v>
                </c:pt>
                <c:pt idx="3005">
                  <c:v>45052.208333326045</c:v>
                </c:pt>
                <c:pt idx="3006">
                  <c:v>45052.249999992709</c:v>
                </c:pt>
                <c:pt idx="3007">
                  <c:v>45052.291666659374</c:v>
                </c:pt>
                <c:pt idx="3008">
                  <c:v>45052.333333326038</c:v>
                </c:pt>
                <c:pt idx="3009">
                  <c:v>45052.374999992702</c:v>
                </c:pt>
                <c:pt idx="3010">
                  <c:v>45052.416666659366</c:v>
                </c:pt>
                <c:pt idx="3011">
                  <c:v>45052.458333326031</c:v>
                </c:pt>
                <c:pt idx="3012">
                  <c:v>45052.499999992695</c:v>
                </c:pt>
                <c:pt idx="3013">
                  <c:v>45052.541666659359</c:v>
                </c:pt>
                <c:pt idx="3014">
                  <c:v>45052.583333326023</c:v>
                </c:pt>
                <c:pt idx="3015">
                  <c:v>45052.624999992688</c:v>
                </c:pt>
                <c:pt idx="3016">
                  <c:v>45052.666666659352</c:v>
                </c:pt>
                <c:pt idx="3017">
                  <c:v>45052.708333326016</c:v>
                </c:pt>
                <c:pt idx="3018">
                  <c:v>45052.74999999268</c:v>
                </c:pt>
                <c:pt idx="3019">
                  <c:v>45052.791666659345</c:v>
                </c:pt>
                <c:pt idx="3020">
                  <c:v>45052.833333326009</c:v>
                </c:pt>
                <c:pt idx="3021">
                  <c:v>45052.874999992673</c:v>
                </c:pt>
                <c:pt idx="3022">
                  <c:v>45052.916666659337</c:v>
                </c:pt>
                <c:pt idx="3023">
                  <c:v>45052.958333326002</c:v>
                </c:pt>
                <c:pt idx="3024">
                  <c:v>45052.999999992666</c:v>
                </c:pt>
                <c:pt idx="3025">
                  <c:v>45053.04166665933</c:v>
                </c:pt>
                <c:pt idx="3026">
                  <c:v>45053.083333325994</c:v>
                </c:pt>
                <c:pt idx="3027">
                  <c:v>45053.124999992659</c:v>
                </c:pt>
                <c:pt idx="3028">
                  <c:v>45053.166666659323</c:v>
                </c:pt>
                <c:pt idx="3029">
                  <c:v>45053.208333325987</c:v>
                </c:pt>
                <c:pt idx="3030">
                  <c:v>45053.249999992651</c:v>
                </c:pt>
                <c:pt idx="3031">
                  <c:v>45053.291666659316</c:v>
                </c:pt>
                <c:pt idx="3032">
                  <c:v>45053.33333332598</c:v>
                </c:pt>
                <c:pt idx="3033">
                  <c:v>45053.374999992644</c:v>
                </c:pt>
                <c:pt idx="3034">
                  <c:v>45053.416666659308</c:v>
                </c:pt>
                <c:pt idx="3035">
                  <c:v>45053.458333325972</c:v>
                </c:pt>
                <c:pt idx="3036">
                  <c:v>45053.499999992637</c:v>
                </c:pt>
                <c:pt idx="3037">
                  <c:v>45053.541666659301</c:v>
                </c:pt>
                <c:pt idx="3038">
                  <c:v>45053.583333325965</c:v>
                </c:pt>
                <c:pt idx="3039">
                  <c:v>45053.624999992629</c:v>
                </c:pt>
                <c:pt idx="3040">
                  <c:v>45053.666666659294</c:v>
                </c:pt>
                <c:pt idx="3041">
                  <c:v>45053.708333325958</c:v>
                </c:pt>
                <c:pt idx="3042">
                  <c:v>45053.749999992622</c:v>
                </c:pt>
                <c:pt idx="3043">
                  <c:v>45053.791666659286</c:v>
                </c:pt>
                <c:pt idx="3044">
                  <c:v>45053.833333325951</c:v>
                </c:pt>
                <c:pt idx="3045">
                  <c:v>45053.874999992615</c:v>
                </c:pt>
                <c:pt idx="3046">
                  <c:v>45053.916666659279</c:v>
                </c:pt>
                <c:pt idx="3047">
                  <c:v>45053.958333325943</c:v>
                </c:pt>
                <c:pt idx="3048">
                  <c:v>45053.999999992608</c:v>
                </c:pt>
                <c:pt idx="3049">
                  <c:v>45054.041666659272</c:v>
                </c:pt>
                <c:pt idx="3050">
                  <c:v>45054.083333325936</c:v>
                </c:pt>
                <c:pt idx="3051">
                  <c:v>45054.1249999926</c:v>
                </c:pt>
                <c:pt idx="3052">
                  <c:v>45054.166666659265</c:v>
                </c:pt>
                <c:pt idx="3053">
                  <c:v>45054.208333325929</c:v>
                </c:pt>
                <c:pt idx="3054">
                  <c:v>45054.249999992593</c:v>
                </c:pt>
                <c:pt idx="3055">
                  <c:v>45054.291666659257</c:v>
                </c:pt>
                <c:pt idx="3056">
                  <c:v>45054.333333325922</c:v>
                </c:pt>
                <c:pt idx="3057">
                  <c:v>45054.374999992586</c:v>
                </c:pt>
                <c:pt idx="3058">
                  <c:v>45054.41666665925</c:v>
                </c:pt>
                <c:pt idx="3059">
                  <c:v>45054.458333325914</c:v>
                </c:pt>
                <c:pt idx="3060">
                  <c:v>45054.499999992579</c:v>
                </c:pt>
                <c:pt idx="3061">
                  <c:v>45054.541666659243</c:v>
                </c:pt>
                <c:pt idx="3062">
                  <c:v>45054.583333325907</c:v>
                </c:pt>
                <c:pt idx="3063">
                  <c:v>45054.624999992571</c:v>
                </c:pt>
                <c:pt idx="3064">
                  <c:v>45054.666666659235</c:v>
                </c:pt>
                <c:pt idx="3065">
                  <c:v>45054.7083333259</c:v>
                </c:pt>
                <c:pt idx="3066">
                  <c:v>45054.749999992564</c:v>
                </c:pt>
                <c:pt idx="3067">
                  <c:v>45054.791666659228</c:v>
                </c:pt>
                <c:pt idx="3068">
                  <c:v>45054.833333325892</c:v>
                </c:pt>
                <c:pt idx="3069">
                  <c:v>45054.874999992557</c:v>
                </c:pt>
                <c:pt idx="3070">
                  <c:v>45054.916666659221</c:v>
                </c:pt>
                <c:pt idx="3071">
                  <c:v>45054.958333325885</c:v>
                </c:pt>
                <c:pt idx="3072">
                  <c:v>45054.999999992549</c:v>
                </c:pt>
                <c:pt idx="3073">
                  <c:v>45055.041666659214</c:v>
                </c:pt>
                <c:pt idx="3074">
                  <c:v>45055.083333325878</c:v>
                </c:pt>
                <c:pt idx="3075">
                  <c:v>45055.124999992542</c:v>
                </c:pt>
                <c:pt idx="3076">
                  <c:v>45055.166666659206</c:v>
                </c:pt>
                <c:pt idx="3077">
                  <c:v>45055.208333325871</c:v>
                </c:pt>
                <c:pt idx="3078">
                  <c:v>45055.249999992535</c:v>
                </c:pt>
                <c:pt idx="3079">
                  <c:v>45055.291666659199</c:v>
                </c:pt>
                <c:pt idx="3080">
                  <c:v>45055.333333325863</c:v>
                </c:pt>
                <c:pt idx="3081">
                  <c:v>45055.374999992528</c:v>
                </c:pt>
                <c:pt idx="3082">
                  <c:v>45055.416666659192</c:v>
                </c:pt>
                <c:pt idx="3083">
                  <c:v>45055.458333325856</c:v>
                </c:pt>
                <c:pt idx="3084">
                  <c:v>45055.49999999252</c:v>
                </c:pt>
                <c:pt idx="3085">
                  <c:v>45055.541666659185</c:v>
                </c:pt>
                <c:pt idx="3086">
                  <c:v>45055.583333325849</c:v>
                </c:pt>
                <c:pt idx="3087">
                  <c:v>45055.624999992513</c:v>
                </c:pt>
                <c:pt idx="3088">
                  <c:v>45055.666666659177</c:v>
                </c:pt>
                <c:pt idx="3089">
                  <c:v>45055.708333325842</c:v>
                </c:pt>
                <c:pt idx="3090">
                  <c:v>45055.749999992506</c:v>
                </c:pt>
                <c:pt idx="3091">
                  <c:v>45055.79166665917</c:v>
                </c:pt>
                <c:pt idx="3092">
                  <c:v>45055.833333325834</c:v>
                </c:pt>
                <c:pt idx="3093">
                  <c:v>45055.874999992498</c:v>
                </c:pt>
                <c:pt idx="3094">
                  <c:v>45055.916666659163</c:v>
                </c:pt>
                <c:pt idx="3095">
                  <c:v>45055.958333325827</c:v>
                </c:pt>
                <c:pt idx="3096">
                  <c:v>45055.999999992491</c:v>
                </c:pt>
                <c:pt idx="3097">
                  <c:v>45056.041666659155</c:v>
                </c:pt>
                <c:pt idx="3098">
                  <c:v>45056.08333332582</c:v>
                </c:pt>
                <c:pt idx="3099">
                  <c:v>45056.124999992484</c:v>
                </c:pt>
                <c:pt idx="3100">
                  <c:v>45056.166666659148</c:v>
                </c:pt>
                <c:pt idx="3101">
                  <c:v>45056.208333325812</c:v>
                </c:pt>
                <c:pt idx="3102">
                  <c:v>45056.249999992477</c:v>
                </c:pt>
                <c:pt idx="3103">
                  <c:v>45056.291666659141</c:v>
                </c:pt>
                <c:pt idx="3104">
                  <c:v>45056.333333325805</c:v>
                </c:pt>
                <c:pt idx="3105">
                  <c:v>45056.374999992469</c:v>
                </c:pt>
                <c:pt idx="3106">
                  <c:v>45056.416666659134</c:v>
                </c:pt>
                <c:pt idx="3107">
                  <c:v>45056.458333325798</c:v>
                </c:pt>
                <c:pt idx="3108">
                  <c:v>45056.499999992462</c:v>
                </c:pt>
                <c:pt idx="3109">
                  <c:v>45056.541666659126</c:v>
                </c:pt>
                <c:pt idx="3110">
                  <c:v>45056.583333325791</c:v>
                </c:pt>
                <c:pt idx="3111">
                  <c:v>45056.624999992455</c:v>
                </c:pt>
                <c:pt idx="3112">
                  <c:v>45056.666666659119</c:v>
                </c:pt>
                <c:pt idx="3113">
                  <c:v>45056.708333325783</c:v>
                </c:pt>
                <c:pt idx="3114">
                  <c:v>45056.749999992448</c:v>
                </c:pt>
                <c:pt idx="3115">
                  <c:v>45056.791666659112</c:v>
                </c:pt>
                <c:pt idx="3116">
                  <c:v>45056.833333325776</c:v>
                </c:pt>
                <c:pt idx="3117">
                  <c:v>45056.87499999244</c:v>
                </c:pt>
                <c:pt idx="3118">
                  <c:v>45056.916666659105</c:v>
                </c:pt>
                <c:pt idx="3119">
                  <c:v>45056.958333325769</c:v>
                </c:pt>
                <c:pt idx="3120">
                  <c:v>45056.999999992433</c:v>
                </c:pt>
                <c:pt idx="3121">
                  <c:v>45057.041666659097</c:v>
                </c:pt>
                <c:pt idx="3122">
                  <c:v>45057.083333325761</c:v>
                </c:pt>
                <c:pt idx="3123">
                  <c:v>45057.124999992426</c:v>
                </c:pt>
                <c:pt idx="3124">
                  <c:v>45057.16666665909</c:v>
                </c:pt>
                <c:pt idx="3125">
                  <c:v>45057.208333325754</c:v>
                </c:pt>
                <c:pt idx="3126">
                  <c:v>45057.249999992418</c:v>
                </c:pt>
                <c:pt idx="3127">
                  <c:v>45057.291666659083</c:v>
                </c:pt>
                <c:pt idx="3128">
                  <c:v>45057.333333325747</c:v>
                </c:pt>
                <c:pt idx="3129">
                  <c:v>45057.374999992411</c:v>
                </c:pt>
                <c:pt idx="3130">
                  <c:v>45057.416666659075</c:v>
                </c:pt>
                <c:pt idx="3131">
                  <c:v>45057.45833332574</c:v>
                </c:pt>
                <c:pt idx="3132">
                  <c:v>45057.499999992404</c:v>
                </c:pt>
                <c:pt idx="3133">
                  <c:v>45057.541666659068</c:v>
                </c:pt>
                <c:pt idx="3134">
                  <c:v>45057.583333325732</c:v>
                </c:pt>
                <c:pt idx="3135">
                  <c:v>45057.624999992397</c:v>
                </c:pt>
                <c:pt idx="3136">
                  <c:v>45057.666666659061</c:v>
                </c:pt>
                <c:pt idx="3137">
                  <c:v>45057.708333325725</c:v>
                </c:pt>
                <c:pt idx="3138">
                  <c:v>45057.749999992389</c:v>
                </c:pt>
                <c:pt idx="3139">
                  <c:v>45057.791666659054</c:v>
                </c:pt>
                <c:pt idx="3140">
                  <c:v>45057.833333325718</c:v>
                </c:pt>
                <c:pt idx="3141">
                  <c:v>45057.874999992382</c:v>
                </c:pt>
                <c:pt idx="3142">
                  <c:v>45057.916666659046</c:v>
                </c:pt>
                <c:pt idx="3143">
                  <c:v>45057.958333325711</c:v>
                </c:pt>
                <c:pt idx="3144">
                  <c:v>45057.999999992375</c:v>
                </c:pt>
                <c:pt idx="3145">
                  <c:v>45058.041666659039</c:v>
                </c:pt>
                <c:pt idx="3146">
                  <c:v>45058.083333325703</c:v>
                </c:pt>
                <c:pt idx="3147">
                  <c:v>45058.124999992368</c:v>
                </c:pt>
                <c:pt idx="3148">
                  <c:v>45058.166666659032</c:v>
                </c:pt>
                <c:pt idx="3149">
                  <c:v>45058.208333325696</c:v>
                </c:pt>
                <c:pt idx="3150">
                  <c:v>45058.24999999236</c:v>
                </c:pt>
                <c:pt idx="3151">
                  <c:v>45058.291666659024</c:v>
                </c:pt>
                <c:pt idx="3152">
                  <c:v>45058.333333325689</c:v>
                </c:pt>
                <c:pt idx="3153">
                  <c:v>45058.374999992353</c:v>
                </c:pt>
                <c:pt idx="3154">
                  <c:v>45058.416666659017</c:v>
                </c:pt>
                <c:pt idx="3155">
                  <c:v>45058.458333325681</c:v>
                </c:pt>
                <c:pt idx="3156">
                  <c:v>45058.499999992346</c:v>
                </c:pt>
                <c:pt idx="3157">
                  <c:v>45058.54166665901</c:v>
                </c:pt>
                <c:pt idx="3158">
                  <c:v>45058.583333325674</c:v>
                </c:pt>
                <c:pt idx="3159">
                  <c:v>45058.624999992338</c:v>
                </c:pt>
                <c:pt idx="3160">
                  <c:v>45058.666666659003</c:v>
                </c:pt>
                <c:pt idx="3161">
                  <c:v>45058.708333325667</c:v>
                </c:pt>
                <c:pt idx="3162">
                  <c:v>45058.749999992331</c:v>
                </c:pt>
                <c:pt idx="3163">
                  <c:v>45058.791666658995</c:v>
                </c:pt>
                <c:pt idx="3164">
                  <c:v>45058.83333332566</c:v>
                </c:pt>
                <c:pt idx="3165">
                  <c:v>45058.874999992324</c:v>
                </c:pt>
                <c:pt idx="3166">
                  <c:v>45058.916666658988</c:v>
                </c:pt>
                <c:pt idx="3167">
                  <c:v>45058.958333325652</c:v>
                </c:pt>
                <c:pt idx="3168">
                  <c:v>45058.999999992317</c:v>
                </c:pt>
                <c:pt idx="3169">
                  <c:v>45059.041666658981</c:v>
                </c:pt>
                <c:pt idx="3170">
                  <c:v>45059.083333325645</c:v>
                </c:pt>
                <c:pt idx="3171">
                  <c:v>45059.124999992309</c:v>
                </c:pt>
                <c:pt idx="3172">
                  <c:v>45059.166666658974</c:v>
                </c:pt>
                <c:pt idx="3173">
                  <c:v>45059.208333325638</c:v>
                </c:pt>
                <c:pt idx="3174">
                  <c:v>45059.249999992302</c:v>
                </c:pt>
                <c:pt idx="3175">
                  <c:v>45059.291666658966</c:v>
                </c:pt>
                <c:pt idx="3176">
                  <c:v>45059.333333325631</c:v>
                </c:pt>
                <c:pt idx="3177">
                  <c:v>45059.374999992295</c:v>
                </c:pt>
                <c:pt idx="3178">
                  <c:v>45059.416666658959</c:v>
                </c:pt>
                <c:pt idx="3179">
                  <c:v>45059.458333325623</c:v>
                </c:pt>
                <c:pt idx="3180">
                  <c:v>45059.499999992287</c:v>
                </c:pt>
                <c:pt idx="3181">
                  <c:v>45059.541666658952</c:v>
                </c:pt>
                <c:pt idx="3182">
                  <c:v>45059.583333325616</c:v>
                </c:pt>
                <c:pt idx="3183">
                  <c:v>45059.62499999228</c:v>
                </c:pt>
                <c:pt idx="3184">
                  <c:v>45059.666666658944</c:v>
                </c:pt>
                <c:pt idx="3185">
                  <c:v>45059.708333325609</c:v>
                </c:pt>
                <c:pt idx="3186">
                  <c:v>45059.749999992273</c:v>
                </c:pt>
                <c:pt idx="3187">
                  <c:v>45059.791666658937</c:v>
                </c:pt>
                <c:pt idx="3188">
                  <c:v>45059.833333325601</c:v>
                </c:pt>
                <c:pt idx="3189">
                  <c:v>45059.874999992266</c:v>
                </c:pt>
                <c:pt idx="3190">
                  <c:v>45059.91666665893</c:v>
                </c:pt>
                <c:pt idx="3191">
                  <c:v>45059.958333325594</c:v>
                </c:pt>
                <c:pt idx="3192">
                  <c:v>45059.999999992258</c:v>
                </c:pt>
                <c:pt idx="3193">
                  <c:v>45060.041666658923</c:v>
                </c:pt>
                <c:pt idx="3194">
                  <c:v>45060.083333325587</c:v>
                </c:pt>
                <c:pt idx="3195">
                  <c:v>45060.124999992251</c:v>
                </c:pt>
                <c:pt idx="3196">
                  <c:v>45060.166666658915</c:v>
                </c:pt>
                <c:pt idx="3197">
                  <c:v>45060.20833332558</c:v>
                </c:pt>
                <c:pt idx="3198">
                  <c:v>45060.249999992244</c:v>
                </c:pt>
                <c:pt idx="3199">
                  <c:v>45060.291666658908</c:v>
                </c:pt>
                <c:pt idx="3200">
                  <c:v>45060.333333325572</c:v>
                </c:pt>
                <c:pt idx="3201">
                  <c:v>45060.374999992237</c:v>
                </c:pt>
                <c:pt idx="3202">
                  <c:v>45060.416666658901</c:v>
                </c:pt>
                <c:pt idx="3203">
                  <c:v>45060.458333325565</c:v>
                </c:pt>
                <c:pt idx="3204">
                  <c:v>45060.499999992229</c:v>
                </c:pt>
                <c:pt idx="3205">
                  <c:v>45060.541666658894</c:v>
                </c:pt>
                <c:pt idx="3206">
                  <c:v>45060.583333325558</c:v>
                </c:pt>
                <c:pt idx="3207">
                  <c:v>45060.624999992222</c:v>
                </c:pt>
                <c:pt idx="3208">
                  <c:v>45060.666666658886</c:v>
                </c:pt>
                <c:pt idx="3209">
                  <c:v>45060.70833332555</c:v>
                </c:pt>
                <c:pt idx="3210">
                  <c:v>45060.749999992215</c:v>
                </c:pt>
                <c:pt idx="3211">
                  <c:v>45060.791666658879</c:v>
                </c:pt>
                <c:pt idx="3212">
                  <c:v>45060.833333325543</c:v>
                </c:pt>
                <c:pt idx="3213">
                  <c:v>45060.874999992207</c:v>
                </c:pt>
                <c:pt idx="3214">
                  <c:v>45060.916666658872</c:v>
                </c:pt>
                <c:pt idx="3215">
                  <c:v>45060.958333325536</c:v>
                </c:pt>
                <c:pt idx="3216">
                  <c:v>45060.9999999922</c:v>
                </c:pt>
                <c:pt idx="3217">
                  <c:v>45061.041666658864</c:v>
                </c:pt>
                <c:pt idx="3218">
                  <c:v>45061.083333325529</c:v>
                </c:pt>
                <c:pt idx="3219">
                  <c:v>45061.124999992193</c:v>
                </c:pt>
                <c:pt idx="3220">
                  <c:v>45061.166666658857</c:v>
                </c:pt>
                <c:pt idx="3221">
                  <c:v>45061.208333325521</c:v>
                </c:pt>
                <c:pt idx="3222">
                  <c:v>45061.249999992186</c:v>
                </c:pt>
                <c:pt idx="3223">
                  <c:v>45061.29166665885</c:v>
                </c:pt>
                <c:pt idx="3224">
                  <c:v>45061.333333325514</c:v>
                </c:pt>
                <c:pt idx="3225">
                  <c:v>45061.374999992178</c:v>
                </c:pt>
                <c:pt idx="3226">
                  <c:v>45061.416666658843</c:v>
                </c:pt>
                <c:pt idx="3227">
                  <c:v>45061.458333325507</c:v>
                </c:pt>
                <c:pt idx="3228">
                  <c:v>45061.499999992171</c:v>
                </c:pt>
                <c:pt idx="3229">
                  <c:v>45061.541666658835</c:v>
                </c:pt>
                <c:pt idx="3230">
                  <c:v>45061.5833333255</c:v>
                </c:pt>
                <c:pt idx="3231">
                  <c:v>45061.624999992164</c:v>
                </c:pt>
                <c:pt idx="3232">
                  <c:v>45061.666666658828</c:v>
                </c:pt>
                <c:pt idx="3233">
                  <c:v>45061.708333325492</c:v>
                </c:pt>
                <c:pt idx="3234">
                  <c:v>45061.749999992157</c:v>
                </c:pt>
                <c:pt idx="3235">
                  <c:v>45061.791666658821</c:v>
                </c:pt>
                <c:pt idx="3236">
                  <c:v>45061.833333325485</c:v>
                </c:pt>
                <c:pt idx="3237">
                  <c:v>45061.874999992149</c:v>
                </c:pt>
                <c:pt idx="3238">
                  <c:v>45061.916666658813</c:v>
                </c:pt>
                <c:pt idx="3239">
                  <c:v>45061.958333325478</c:v>
                </c:pt>
                <c:pt idx="3240">
                  <c:v>45061.999999992142</c:v>
                </c:pt>
                <c:pt idx="3241">
                  <c:v>45062.041666658806</c:v>
                </c:pt>
                <c:pt idx="3242">
                  <c:v>45062.08333332547</c:v>
                </c:pt>
                <c:pt idx="3243">
                  <c:v>45062.124999992135</c:v>
                </c:pt>
                <c:pt idx="3244">
                  <c:v>45062.166666658799</c:v>
                </c:pt>
                <c:pt idx="3245">
                  <c:v>45062.208333325463</c:v>
                </c:pt>
                <c:pt idx="3246">
                  <c:v>45062.249999992127</c:v>
                </c:pt>
                <c:pt idx="3247">
                  <c:v>45062.291666658792</c:v>
                </c:pt>
                <c:pt idx="3248">
                  <c:v>45062.333333325456</c:v>
                </c:pt>
                <c:pt idx="3249">
                  <c:v>45062.37499999212</c:v>
                </c:pt>
                <c:pt idx="3250">
                  <c:v>45062.416666658784</c:v>
                </c:pt>
                <c:pt idx="3251">
                  <c:v>45062.458333325449</c:v>
                </c:pt>
                <c:pt idx="3252">
                  <c:v>45062.499999992113</c:v>
                </c:pt>
                <c:pt idx="3253">
                  <c:v>45062.541666658777</c:v>
                </c:pt>
                <c:pt idx="3254">
                  <c:v>45062.583333325441</c:v>
                </c:pt>
                <c:pt idx="3255">
                  <c:v>45062.624999992106</c:v>
                </c:pt>
                <c:pt idx="3256">
                  <c:v>45062.66666665877</c:v>
                </c:pt>
                <c:pt idx="3257">
                  <c:v>45062.708333325434</c:v>
                </c:pt>
                <c:pt idx="3258">
                  <c:v>45062.749999992098</c:v>
                </c:pt>
                <c:pt idx="3259">
                  <c:v>45062.791666658763</c:v>
                </c:pt>
                <c:pt idx="3260">
                  <c:v>45062.833333325427</c:v>
                </c:pt>
                <c:pt idx="3261">
                  <c:v>45062.874999992091</c:v>
                </c:pt>
                <c:pt idx="3262">
                  <c:v>45062.916666658755</c:v>
                </c:pt>
                <c:pt idx="3263">
                  <c:v>45062.95833332542</c:v>
                </c:pt>
                <c:pt idx="3264">
                  <c:v>45062.999999992084</c:v>
                </c:pt>
                <c:pt idx="3265">
                  <c:v>45063.041666658748</c:v>
                </c:pt>
                <c:pt idx="3266">
                  <c:v>45063.083333325412</c:v>
                </c:pt>
                <c:pt idx="3267">
                  <c:v>45063.124999992076</c:v>
                </c:pt>
                <c:pt idx="3268">
                  <c:v>45063.166666658741</c:v>
                </c:pt>
                <c:pt idx="3269">
                  <c:v>45063.208333325405</c:v>
                </c:pt>
                <c:pt idx="3270">
                  <c:v>45063.249999992069</c:v>
                </c:pt>
                <c:pt idx="3271">
                  <c:v>45063.291666658733</c:v>
                </c:pt>
                <c:pt idx="3272">
                  <c:v>45063.333333325398</c:v>
                </c:pt>
                <c:pt idx="3273">
                  <c:v>45063.374999992062</c:v>
                </c:pt>
                <c:pt idx="3274">
                  <c:v>45063.416666658726</c:v>
                </c:pt>
                <c:pt idx="3275">
                  <c:v>45063.45833332539</c:v>
                </c:pt>
                <c:pt idx="3276">
                  <c:v>45063.499999992055</c:v>
                </c:pt>
                <c:pt idx="3277">
                  <c:v>45063.541666658719</c:v>
                </c:pt>
                <c:pt idx="3278">
                  <c:v>45063.583333325383</c:v>
                </c:pt>
                <c:pt idx="3279">
                  <c:v>45063.624999992047</c:v>
                </c:pt>
                <c:pt idx="3280">
                  <c:v>45063.666666658712</c:v>
                </c:pt>
                <c:pt idx="3281">
                  <c:v>45063.708333325376</c:v>
                </c:pt>
                <c:pt idx="3282">
                  <c:v>45063.74999999204</c:v>
                </c:pt>
                <c:pt idx="3283">
                  <c:v>45063.791666658704</c:v>
                </c:pt>
                <c:pt idx="3284">
                  <c:v>45063.833333325369</c:v>
                </c:pt>
                <c:pt idx="3285">
                  <c:v>45063.874999992033</c:v>
                </c:pt>
                <c:pt idx="3286">
                  <c:v>45063.916666658697</c:v>
                </c:pt>
                <c:pt idx="3287">
                  <c:v>45063.958333325361</c:v>
                </c:pt>
                <c:pt idx="3288">
                  <c:v>45063.999999992026</c:v>
                </c:pt>
                <c:pt idx="3289">
                  <c:v>45064.04166665869</c:v>
                </c:pt>
                <c:pt idx="3290">
                  <c:v>45064.083333325354</c:v>
                </c:pt>
                <c:pt idx="3291">
                  <c:v>45064.124999992018</c:v>
                </c:pt>
                <c:pt idx="3292">
                  <c:v>45064.166666658683</c:v>
                </c:pt>
                <c:pt idx="3293">
                  <c:v>45064.208333325347</c:v>
                </c:pt>
                <c:pt idx="3294">
                  <c:v>45064.249999992011</c:v>
                </c:pt>
                <c:pt idx="3295">
                  <c:v>45064.291666658675</c:v>
                </c:pt>
                <c:pt idx="3296">
                  <c:v>45064.333333325339</c:v>
                </c:pt>
                <c:pt idx="3297">
                  <c:v>45064.374999992004</c:v>
                </c:pt>
                <c:pt idx="3298">
                  <c:v>45064.416666658668</c:v>
                </c:pt>
                <c:pt idx="3299">
                  <c:v>45064.458333325332</c:v>
                </c:pt>
                <c:pt idx="3300">
                  <c:v>45064.499999991996</c:v>
                </c:pt>
                <c:pt idx="3301">
                  <c:v>45064.541666658661</c:v>
                </c:pt>
                <c:pt idx="3302">
                  <c:v>45064.583333325325</c:v>
                </c:pt>
                <c:pt idx="3303">
                  <c:v>45064.624999991989</c:v>
                </c:pt>
                <c:pt idx="3304">
                  <c:v>45064.666666658653</c:v>
                </c:pt>
                <c:pt idx="3305">
                  <c:v>45064.708333325318</c:v>
                </c:pt>
                <c:pt idx="3306">
                  <c:v>45064.749999991982</c:v>
                </c:pt>
                <c:pt idx="3307">
                  <c:v>45064.791666658646</c:v>
                </c:pt>
                <c:pt idx="3308">
                  <c:v>45064.83333332531</c:v>
                </c:pt>
                <c:pt idx="3309">
                  <c:v>45064.874999991975</c:v>
                </c:pt>
                <c:pt idx="3310">
                  <c:v>45064.916666658639</c:v>
                </c:pt>
                <c:pt idx="3311">
                  <c:v>45064.958333325303</c:v>
                </c:pt>
                <c:pt idx="3312">
                  <c:v>45064.999999991967</c:v>
                </c:pt>
                <c:pt idx="3313">
                  <c:v>45065.041666658632</c:v>
                </c:pt>
                <c:pt idx="3314">
                  <c:v>45065.083333325296</c:v>
                </c:pt>
                <c:pt idx="3315">
                  <c:v>45065.12499999196</c:v>
                </c:pt>
                <c:pt idx="3316">
                  <c:v>45065.166666658624</c:v>
                </c:pt>
                <c:pt idx="3317">
                  <c:v>45065.208333325289</c:v>
                </c:pt>
                <c:pt idx="3318">
                  <c:v>45065.249999991953</c:v>
                </c:pt>
                <c:pt idx="3319">
                  <c:v>45065.291666658617</c:v>
                </c:pt>
                <c:pt idx="3320">
                  <c:v>45065.333333325281</c:v>
                </c:pt>
                <c:pt idx="3321">
                  <c:v>45065.374999991946</c:v>
                </c:pt>
                <c:pt idx="3322">
                  <c:v>45065.41666665861</c:v>
                </c:pt>
                <c:pt idx="3323">
                  <c:v>45065.458333325274</c:v>
                </c:pt>
                <c:pt idx="3324">
                  <c:v>45065.499999991938</c:v>
                </c:pt>
                <c:pt idx="3325">
                  <c:v>45065.541666658602</c:v>
                </c:pt>
                <c:pt idx="3326">
                  <c:v>45065.583333325267</c:v>
                </c:pt>
                <c:pt idx="3327">
                  <c:v>45065.624999991931</c:v>
                </c:pt>
                <c:pt idx="3328">
                  <c:v>45065.666666658595</c:v>
                </c:pt>
                <c:pt idx="3329">
                  <c:v>45065.708333325259</c:v>
                </c:pt>
                <c:pt idx="3330">
                  <c:v>45065.749999991924</c:v>
                </c:pt>
                <c:pt idx="3331">
                  <c:v>45065.791666658588</c:v>
                </c:pt>
                <c:pt idx="3332">
                  <c:v>45065.833333325252</c:v>
                </c:pt>
                <c:pt idx="3333">
                  <c:v>45065.874999991916</c:v>
                </c:pt>
                <c:pt idx="3334">
                  <c:v>45065.916666658581</c:v>
                </c:pt>
                <c:pt idx="3335">
                  <c:v>45065.958333325245</c:v>
                </c:pt>
                <c:pt idx="3336">
                  <c:v>45065.999999991909</c:v>
                </c:pt>
                <c:pt idx="3337">
                  <c:v>45066.041666658573</c:v>
                </c:pt>
                <c:pt idx="3338">
                  <c:v>45066.083333325238</c:v>
                </c:pt>
                <c:pt idx="3339">
                  <c:v>45066.124999991902</c:v>
                </c:pt>
                <c:pt idx="3340">
                  <c:v>45066.166666658566</c:v>
                </c:pt>
                <c:pt idx="3341">
                  <c:v>45066.20833332523</c:v>
                </c:pt>
                <c:pt idx="3342">
                  <c:v>45066.249999991895</c:v>
                </c:pt>
                <c:pt idx="3343">
                  <c:v>45066.291666658559</c:v>
                </c:pt>
                <c:pt idx="3344">
                  <c:v>45066.333333325223</c:v>
                </c:pt>
                <c:pt idx="3345">
                  <c:v>45066.374999991887</c:v>
                </c:pt>
                <c:pt idx="3346">
                  <c:v>45066.416666658552</c:v>
                </c:pt>
                <c:pt idx="3347">
                  <c:v>45066.458333325216</c:v>
                </c:pt>
                <c:pt idx="3348">
                  <c:v>45066.49999999188</c:v>
                </c:pt>
                <c:pt idx="3349">
                  <c:v>45066.541666658544</c:v>
                </c:pt>
                <c:pt idx="3350">
                  <c:v>45066.583333325209</c:v>
                </c:pt>
                <c:pt idx="3351">
                  <c:v>45066.624999991873</c:v>
                </c:pt>
                <c:pt idx="3352">
                  <c:v>45066.666666658537</c:v>
                </c:pt>
                <c:pt idx="3353">
                  <c:v>45066.708333325201</c:v>
                </c:pt>
                <c:pt idx="3354">
                  <c:v>45066.749999991865</c:v>
                </c:pt>
                <c:pt idx="3355">
                  <c:v>45066.79166665853</c:v>
                </c:pt>
                <c:pt idx="3356">
                  <c:v>45066.833333325194</c:v>
                </c:pt>
                <c:pt idx="3357">
                  <c:v>45066.874999991858</c:v>
                </c:pt>
                <c:pt idx="3358">
                  <c:v>45066.916666658522</c:v>
                </c:pt>
                <c:pt idx="3359">
                  <c:v>45066.958333325187</c:v>
                </c:pt>
                <c:pt idx="3360">
                  <c:v>45066.999999991851</c:v>
                </c:pt>
                <c:pt idx="3361">
                  <c:v>45067.041666658515</c:v>
                </c:pt>
                <c:pt idx="3362">
                  <c:v>45067.083333325179</c:v>
                </c:pt>
                <c:pt idx="3363">
                  <c:v>45067.124999991844</c:v>
                </c:pt>
                <c:pt idx="3364">
                  <c:v>45067.166666658508</c:v>
                </c:pt>
                <c:pt idx="3365">
                  <c:v>45067.208333325172</c:v>
                </c:pt>
                <c:pt idx="3366">
                  <c:v>45067.249999991836</c:v>
                </c:pt>
                <c:pt idx="3367">
                  <c:v>45067.291666658501</c:v>
                </c:pt>
                <c:pt idx="3368">
                  <c:v>45067.333333325165</c:v>
                </c:pt>
                <c:pt idx="3369">
                  <c:v>45067.374999991829</c:v>
                </c:pt>
                <c:pt idx="3370">
                  <c:v>45067.416666658493</c:v>
                </c:pt>
                <c:pt idx="3371">
                  <c:v>45067.458333325158</c:v>
                </c:pt>
                <c:pt idx="3372">
                  <c:v>45067.499999991822</c:v>
                </c:pt>
                <c:pt idx="3373">
                  <c:v>45067.541666658486</c:v>
                </c:pt>
                <c:pt idx="3374">
                  <c:v>45067.58333332515</c:v>
                </c:pt>
                <c:pt idx="3375">
                  <c:v>45067.624999991815</c:v>
                </c:pt>
                <c:pt idx="3376">
                  <c:v>45067.666666658479</c:v>
                </c:pt>
                <c:pt idx="3377">
                  <c:v>45067.708333325143</c:v>
                </c:pt>
                <c:pt idx="3378">
                  <c:v>45067.749999991807</c:v>
                </c:pt>
                <c:pt idx="3379">
                  <c:v>45067.791666658472</c:v>
                </c:pt>
                <c:pt idx="3380">
                  <c:v>45067.833333325136</c:v>
                </c:pt>
                <c:pt idx="3381">
                  <c:v>45067.8749999918</c:v>
                </c:pt>
                <c:pt idx="3382">
                  <c:v>45067.916666658464</c:v>
                </c:pt>
                <c:pt idx="3383">
                  <c:v>45067.958333325128</c:v>
                </c:pt>
                <c:pt idx="3384">
                  <c:v>45067.999999991793</c:v>
                </c:pt>
                <c:pt idx="3385">
                  <c:v>45068.041666658457</c:v>
                </c:pt>
                <c:pt idx="3386">
                  <c:v>45068.083333325121</c:v>
                </c:pt>
                <c:pt idx="3387">
                  <c:v>45068.124999991785</c:v>
                </c:pt>
                <c:pt idx="3388">
                  <c:v>45068.16666665845</c:v>
                </c:pt>
                <c:pt idx="3389">
                  <c:v>45068.208333325114</c:v>
                </c:pt>
                <c:pt idx="3390">
                  <c:v>45068.249999991778</c:v>
                </c:pt>
                <c:pt idx="3391">
                  <c:v>45068.291666658442</c:v>
                </c:pt>
                <c:pt idx="3392">
                  <c:v>45068.333333325107</c:v>
                </c:pt>
                <c:pt idx="3393">
                  <c:v>45068.374999991771</c:v>
                </c:pt>
                <c:pt idx="3394">
                  <c:v>45068.416666658435</c:v>
                </c:pt>
                <c:pt idx="3395">
                  <c:v>45068.458333325099</c:v>
                </c:pt>
                <c:pt idx="3396">
                  <c:v>45068.499999991764</c:v>
                </c:pt>
                <c:pt idx="3397">
                  <c:v>45068.541666658428</c:v>
                </c:pt>
                <c:pt idx="3398">
                  <c:v>45068.583333325092</c:v>
                </c:pt>
                <c:pt idx="3399">
                  <c:v>45068.624999991756</c:v>
                </c:pt>
                <c:pt idx="3400">
                  <c:v>45068.666666658421</c:v>
                </c:pt>
                <c:pt idx="3401">
                  <c:v>45068.708333325085</c:v>
                </c:pt>
                <c:pt idx="3402">
                  <c:v>45068.749999991749</c:v>
                </c:pt>
                <c:pt idx="3403">
                  <c:v>45068.791666658413</c:v>
                </c:pt>
                <c:pt idx="3404">
                  <c:v>45068.833333325078</c:v>
                </c:pt>
                <c:pt idx="3405">
                  <c:v>45068.874999991742</c:v>
                </c:pt>
                <c:pt idx="3406">
                  <c:v>45068.916666658406</c:v>
                </c:pt>
                <c:pt idx="3407">
                  <c:v>45068.95833332507</c:v>
                </c:pt>
                <c:pt idx="3408">
                  <c:v>45068.999999991735</c:v>
                </c:pt>
                <c:pt idx="3409">
                  <c:v>45069.041666658399</c:v>
                </c:pt>
                <c:pt idx="3410">
                  <c:v>45069.083333325063</c:v>
                </c:pt>
                <c:pt idx="3411">
                  <c:v>45069.124999991727</c:v>
                </c:pt>
                <c:pt idx="3412">
                  <c:v>45069.166666658391</c:v>
                </c:pt>
                <c:pt idx="3413">
                  <c:v>45069.208333325056</c:v>
                </c:pt>
                <c:pt idx="3414">
                  <c:v>45069.24999999172</c:v>
                </c:pt>
                <c:pt idx="3415">
                  <c:v>45069.291666658384</c:v>
                </c:pt>
                <c:pt idx="3416">
                  <c:v>45069.333333325048</c:v>
                </c:pt>
                <c:pt idx="3417">
                  <c:v>45069.374999991713</c:v>
                </c:pt>
                <c:pt idx="3418">
                  <c:v>45069.416666658377</c:v>
                </c:pt>
                <c:pt idx="3419">
                  <c:v>45069.458333325041</c:v>
                </c:pt>
                <c:pt idx="3420">
                  <c:v>45069.499999991705</c:v>
                </c:pt>
                <c:pt idx="3421">
                  <c:v>45069.54166665837</c:v>
                </c:pt>
                <c:pt idx="3422">
                  <c:v>45069.583333325034</c:v>
                </c:pt>
                <c:pt idx="3423">
                  <c:v>45069.624999991698</c:v>
                </c:pt>
                <c:pt idx="3424">
                  <c:v>45069.666666658362</c:v>
                </c:pt>
                <c:pt idx="3425">
                  <c:v>45069.708333325027</c:v>
                </c:pt>
                <c:pt idx="3426">
                  <c:v>45069.749999991691</c:v>
                </c:pt>
                <c:pt idx="3427">
                  <c:v>45069.791666658355</c:v>
                </c:pt>
                <c:pt idx="3428">
                  <c:v>45069.833333325019</c:v>
                </c:pt>
                <c:pt idx="3429">
                  <c:v>45069.874999991684</c:v>
                </c:pt>
                <c:pt idx="3430">
                  <c:v>45069.916666658348</c:v>
                </c:pt>
                <c:pt idx="3431">
                  <c:v>45069.958333325012</c:v>
                </c:pt>
                <c:pt idx="3432">
                  <c:v>45069.999999991676</c:v>
                </c:pt>
                <c:pt idx="3433">
                  <c:v>45070.041666658341</c:v>
                </c:pt>
                <c:pt idx="3434">
                  <c:v>45070.083333325005</c:v>
                </c:pt>
                <c:pt idx="3435">
                  <c:v>45070.124999991669</c:v>
                </c:pt>
                <c:pt idx="3436">
                  <c:v>45070.166666658333</c:v>
                </c:pt>
                <c:pt idx="3437">
                  <c:v>45070.208333324998</c:v>
                </c:pt>
                <c:pt idx="3438">
                  <c:v>45070.249999991662</c:v>
                </c:pt>
                <c:pt idx="3439">
                  <c:v>45070.291666658326</c:v>
                </c:pt>
                <c:pt idx="3440">
                  <c:v>45070.33333332499</c:v>
                </c:pt>
                <c:pt idx="3441">
                  <c:v>45070.374999991654</c:v>
                </c:pt>
                <c:pt idx="3442">
                  <c:v>45070.416666658319</c:v>
                </c:pt>
                <c:pt idx="3443">
                  <c:v>45070.458333324983</c:v>
                </c:pt>
                <c:pt idx="3444">
                  <c:v>45070.499999991647</c:v>
                </c:pt>
                <c:pt idx="3445">
                  <c:v>45070.541666658311</c:v>
                </c:pt>
                <c:pt idx="3446">
                  <c:v>45070.583333324976</c:v>
                </c:pt>
                <c:pt idx="3447">
                  <c:v>45070.62499999164</c:v>
                </c:pt>
                <c:pt idx="3448">
                  <c:v>45070.666666658304</c:v>
                </c:pt>
                <c:pt idx="3449">
                  <c:v>45070.708333324968</c:v>
                </c:pt>
                <c:pt idx="3450">
                  <c:v>45070.749999991633</c:v>
                </c:pt>
                <c:pt idx="3451">
                  <c:v>45070.791666658297</c:v>
                </c:pt>
                <c:pt idx="3452">
                  <c:v>45070.833333324961</c:v>
                </c:pt>
                <c:pt idx="3453">
                  <c:v>45070.874999991625</c:v>
                </c:pt>
                <c:pt idx="3454">
                  <c:v>45070.91666665829</c:v>
                </c:pt>
                <c:pt idx="3455">
                  <c:v>45070.958333324954</c:v>
                </c:pt>
                <c:pt idx="3456">
                  <c:v>45070.999999991618</c:v>
                </c:pt>
                <c:pt idx="3457">
                  <c:v>45071.041666658282</c:v>
                </c:pt>
                <c:pt idx="3458">
                  <c:v>45071.083333324947</c:v>
                </c:pt>
                <c:pt idx="3459">
                  <c:v>45071.124999991611</c:v>
                </c:pt>
                <c:pt idx="3460">
                  <c:v>45071.166666658275</c:v>
                </c:pt>
                <c:pt idx="3461">
                  <c:v>45071.208333324939</c:v>
                </c:pt>
                <c:pt idx="3462">
                  <c:v>45071.249999991604</c:v>
                </c:pt>
                <c:pt idx="3463">
                  <c:v>45071.291666658268</c:v>
                </c:pt>
                <c:pt idx="3464">
                  <c:v>45071.333333324932</c:v>
                </c:pt>
                <c:pt idx="3465">
                  <c:v>45071.374999991596</c:v>
                </c:pt>
                <c:pt idx="3466">
                  <c:v>45071.416666658261</c:v>
                </c:pt>
                <c:pt idx="3467">
                  <c:v>45071.458333324925</c:v>
                </c:pt>
                <c:pt idx="3468">
                  <c:v>45071.499999991589</c:v>
                </c:pt>
                <c:pt idx="3469">
                  <c:v>45071.541666658253</c:v>
                </c:pt>
                <c:pt idx="3470">
                  <c:v>45071.583333324917</c:v>
                </c:pt>
                <c:pt idx="3471">
                  <c:v>45071.624999991582</c:v>
                </c:pt>
                <c:pt idx="3472">
                  <c:v>45071.666666658246</c:v>
                </c:pt>
                <c:pt idx="3473">
                  <c:v>45071.70833332491</c:v>
                </c:pt>
                <c:pt idx="3474">
                  <c:v>45071.749999991574</c:v>
                </c:pt>
                <c:pt idx="3475">
                  <c:v>45071.791666658239</c:v>
                </c:pt>
                <c:pt idx="3476">
                  <c:v>45071.833333324903</c:v>
                </c:pt>
                <c:pt idx="3477">
                  <c:v>45071.874999991567</c:v>
                </c:pt>
                <c:pt idx="3478">
                  <c:v>45071.916666658231</c:v>
                </c:pt>
                <c:pt idx="3479">
                  <c:v>45071.958333324896</c:v>
                </c:pt>
                <c:pt idx="3480">
                  <c:v>45071.99999999156</c:v>
                </c:pt>
                <c:pt idx="3481">
                  <c:v>45072.041666658224</c:v>
                </c:pt>
                <c:pt idx="3482">
                  <c:v>45072.083333324888</c:v>
                </c:pt>
                <c:pt idx="3483">
                  <c:v>45072.124999991553</c:v>
                </c:pt>
                <c:pt idx="3484">
                  <c:v>45072.166666658217</c:v>
                </c:pt>
                <c:pt idx="3485">
                  <c:v>45072.208333324881</c:v>
                </c:pt>
                <c:pt idx="3486">
                  <c:v>45072.249999991545</c:v>
                </c:pt>
                <c:pt idx="3487">
                  <c:v>45072.29166665821</c:v>
                </c:pt>
                <c:pt idx="3488">
                  <c:v>45072.333333324874</c:v>
                </c:pt>
                <c:pt idx="3489">
                  <c:v>45072.374999991538</c:v>
                </c:pt>
                <c:pt idx="3490">
                  <c:v>45072.416666658202</c:v>
                </c:pt>
                <c:pt idx="3491">
                  <c:v>45072.458333324867</c:v>
                </c:pt>
                <c:pt idx="3492">
                  <c:v>45072.499999991531</c:v>
                </c:pt>
                <c:pt idx="3493">
                  <c:v>45072.541666658195</c:v>
                </c:pt>
                <c:pt idx="3494">
                  <c:v>45072.583333324859</c:v>
                </c:pt>
                <c:pt idx="3495">
                  <c:v>45072.624999991524</c:v>
                </c:pt>
                <c:pt idx="3496">
                  <c:v>45072.666666658188</c:v>
                </c:pt>
                <c:pt idx="3497">
                  <c:v>45072.708333324852</c:v>
                </c:pt>
                <c:pt idx="3498">
                  <c:v>45072.749999991516</c:v>
                </c:pt>
                <c:pt idx="3499">
                  <c:v>45072.79166665818</c:v>
                </c:pt>
                <c:pt idx="3500">
                  <c:v>45072.833333324845</c:v>
                </c:pt>
                <c:pt idx="3501">
                  <c:v>45072.874999991509</c:v>
                </c:pt>
                <c:pt idx="3502">
                  <c:v>45072.916666658173</c:v>
                </c:pt>
                <c:pt idx="3503">
                  <c:v>45072.958333324837</c:v>
                </c:pt>
                <c:pt idx="3504">
                  <c:v>45072.999999991502</c:v>
                </c:pt>
                <c:pt idx="3505">
                  <c:v>45073.041666658166</c:v>
                </c:pt>
                <c:pt idx="3506">
                  <c:v>45073.08333332483</c:v>
                </c:pt>
                <c:pt idx="3507">
                  <c:v>45073.124999991494</c:v>
                </c:pt>
                <c:pt idx="3508">
                  <c:v>45073.166666658159</c:v>
                </c:pt>
                <c:pt idx="3509">
                  <c:v>45073.208333324823</c:v>
                </c:pt>
                <c:pt idx="3510">
                  <c:v>45073.249999991487</c:v>
                </c:pt>
                <c:pt idx="3511">
                  <c:v>45073.291666658151</c:v>
                </c:pt>
                <c:pt idx="3512">
                  <c:v>45073.333333324816</c:v>
                </c:pt>
                <c:pt idx="3513">
                  <c:v>45073.37499999148</c:v>
                </c:pt>
                <c:pt idx="3514">
                  <c:v>45073.416666658144</c:v>
                </c:pt>
                <c:pt idx="3515">
                  <c:v>45073.458333324808</c:v>
                </c:pt>
                <c:pt idx="3516">
                  <c:v>45073.499999991473</c:v>
                </c:pt>
                <c:pt idx="3517">
                  <c:v>45073.541666658137</c:v>
                </c:pt>
                <c:pt idx="3518">
                  <c:v>45073.583333324801</c:v>
                </c:pt>
                <c:pt idx="3519">
                  <c:v>45073.624999991465</c:v>
                </c:pt>
                <c:pt idx="3520">
                  <c:v>45073.66666665813</c:v>
                </c:pt>
                <c:pt idx="3521">
                  <c:v>45073.708333324794</c:v>
                </c:pt>
                <c:pt idx="3522">
                  <c:v>45073.749999991458</c:v>
                </c:pt>
                <c:pt idx="3523">
                  <c:v>45073.791666658122</c:v>
                </c:pt>
                <c:pt idx="3524">
                  <c:v>45073.833333324787</c:v>
                </c:pt>
                <c:pt idx="3525">
                  <c:v>45073.874999991451</c:v>
                </c:pt>
                <c:pt idx="3526">
                  <c:v>45073.916666658115</c:v>
                </c:pt>
                <c:pt idx="3527">
                  <c:v>45073.958333324779</c:v>
                </c:pt>
                <c:pt idx="3528">
                  <c:v>45073.999999991443</c:v>
                </c:pt>
                <c:pt idx="3529">
                  <c:v>45074.041666658108</c:v>
                </c:pt>
                <c:pt idx="3530">
                  <c:v>45074.083333324772</c:v>
                </c:pt>
                <c:pt idx="3531">
                  <c:v>45074.124999991436</c:v>
                </c:pt>
                <c:pt idx="3532">
                  <c:v>45074.1666666581</c:v>
                </c:pt>
                <c:pt idx="3533">
                  <c:v>45074.208333324765</c:v>
                </c:pt>
                <c:pt idx="3534">
                  <c:v>45074.249999991429</c:v>
                </c:pt>
                <c:pt idx="3535">
                  <c:v>45074.291666658093</c:v>
                </c:pt>
                <c:pt idx="3536">
                  <c:v>45074.333333324757</c:v>
                </c:pt>
                <c:pt idx="3537">
                  <c:v>45074.374999991422</c:v>
                </c:pt>
                <c:pt idx="3538">
                  <c:v>45074.416666658086</c:v>
                </c:pt>
                <c:pt idx="3539">
                  <c:v>45074.45833332475</c:v>
                </c:pt>
                <c:pt idx="3540">
                  <c:v>45074.499999991414</c:v>
                </c:pt>
                <c:pt idx="3541">
                  <c:v>45074.541666658079</c:v>
                </c:pt>
                <c:pt idx="3542">
                  <c:v>45074.583333324743</c:v>
                </c:pt>
                <c:pt idx="3543">
                  <c:v>45074.624999991407</c:v>
                </c:pt>
                <c:pt idx="3544">
                  <c:v>45074.666666658071</c:v>
                </c:pt>
                <c:pt idx="3545">
                  <c:v>45074.708333324736</c:v>
                </c:pt>
                <c:pt idx="3546">
                  <c:v>45074.7499999914</c:v>
                </c:pt>
                <c:pt idx="3547">
                  <c:v>45074.791666658064</c:v>
                </c:pt>
                <c:pt idx="3548">
                  <c:v>45074.833333324728</c:v>
                </c:pt>
                <c:pt idx="3549">
                  <c:v>45074.874999991393</c:v>
                </c:pt>
                <c:pt idx="3550">
                  <c:v>45074.916666658057</c:v>
                </c:pt>
                <c:pt idx="3551">
                  <c:v>45074.958333324721</c:v>
                </c:pt>
                <c:pt idx="3552">
                  <c:v>45074.999999991385</c:v>
                </c:pt>
                <c:pt idx="3553">
                  <c:v>45075.04166665805</c:v>
                </c:pt>
                <c:pt idx="3554">
                  <c:v>45075.083333324714</c:v>
                </c:pt>
                <c:pt idx="3555">
                  <c:v>45075.124999991378</c:v>
                </c:pt>
                <c:pt idx="3556">
                  <c:v>45075.166666658042</c:v>
                </c:pt>
                <c:pt idx="3557">
                  <c:v>45075.208333324706</c:v>
                </c:pt>
                <c:pt idx="3558">
                  <c:v>45075.249999991371</c:v>
                </c:pt>
                <c:pt idx="3559">
                  <c:v>45075.291666658035</c:v>
                </c:pt>
                <c:pt idx="3560">
                  <c:v>45075.333333324699</c:v>
                </c:pt>
                <c:pt idx="3561">
                  <c:v>45075.374999991363</c:v>
                </c:pt>
                <c:pt idx="3562">
                  <c:v>45075.416666658028</c:v>
                </c:pt>
                <c:pt idx="3563">
                  <c:v>45075.458333324692</c:v>
                </c:pt>
                <c:pt idx="3564">
                  <c:v>45075.499999991356</c:v>
                </c:pt>
                <c:pt idx="3565">
                  <c:v>45075.54166665802</c:v>
                </c:pt>
                <c:pt idx="3566">
                  <c:v>45075.583333324685</c:v>
                </c:pt>
                <c:pt idx="3567">
                  <c:v>45075.624999991349</c:v>
                </c:pt>
                <c:pt idx="3568">
                  <c:v>45075.666666658013</c:v>
                </c:pt>
                <c:pt idx="3569">
                  <c:v>45075.708333324677</c:v>
                </c:pt>
                <c:pt idx="3570">
                  <c:v>45075.749999991342</c:v>
                </c:pt>
                <c:pt idx="3571">
                  <c:v>45075.791666658006</c:v>
                </c:pt>
                <c:pt idx="3572">
                  <c:v>45075.83333332467</c:v>
                </c:pt>
                <c:pt idx="3573">
                  <c:v>45075.874999991334</c:v>
                </c:pt>
                <c:pt idx="3574">
                  <c:v>45075.916666657999</c:v>
                </c:pt>
                <c:pt idx="3575">
                  <c:v>45075.958333324663</c:v>
                </c:pt>
                <c:pt idx="3576">
                  <c:v>45075.999999991327</c:v>
                </c:pt>
                <c:pt idx="3577">
                  <c:v>45076.041666657991</c:v>
                </c:pt>
                <c:pt idx="3578">
                  <c:v>45076.083333324656</c:v>
                </c:pt>
                <c:pt idx="3579">
                  <c:v>45076.12499999132</c:v>
                </c:pt>
                <c:pt idx="3580">
                  <c:v>45076.166666657984</c:v>
                </c:pt>
                <c:pt idx="3581">
                  <c:v>45076.208333324648</c:v>
                </c:pt>
                <c:pt idx="3582">
                  <c:v>45076.249999991313</c:v>
                </c:pt>
                <c:pt idx="3583">
                  <c:v>45076.291666657977</c:v>
                </c:pt>
                <c:pt idx="3584">
                  <c:v>45076.333333324641</c:v>
                </c:pt>
                <c:pt idx="3585">
                  <c:v>45076.374999991305</c:v>
                </c:pt>
                <c:pt idx="3586">
                  <c:v>45076.416666657969</c:v>
                </c:pt>
                <c:pt idx="3587">
                  <c:v>45076.458333324634</c:v>
                </c:pt>
                <c:pt idx="3588">
                  <c:v>45076.499999991298</c:v>
                </c:pt>
                <c:pt idx="3589">
                  <c:v>45076.541666657962</c:v>
                </c:pt>
                <c:pt idx="3590">
                  <c:v>45076.583333324626</c:v>
                </c:pt>
                <c:pt idx="3591">
                  <c:v>45076.624999991291</c:v>
                </c:pt>
                <c:pt idx="3592">
                  <c:v>45076.666666657955</c:v>
                </c:pt>
                <c:pt idx="3593">
                  <c:v>45076.708333324619</c:v>
                </c:pt>
                <c:pt idx="3594">
                  <c:v>45076.749999991283</c:v>
                </c:pt>
                <c:pt idx="3595">
                  <c:v>45076.791666657948</c:v>
                </c:pt>
                <c:pt idx="3596">
                  <c:v>45076.833333324612</c:v>
                </c:pt>
                <c:pt idx="3597">
                  <c:v>45076.874999991276</c:v>
                </c:pt>
                <c:pt idx="3598">
                  <c:v>45076.91666665794</c:v>
                </c:pt>
                <c:pt idx="3599">
                  <c:v>45076.958333324605</c:v>
                </c:pt>
                <c:pt idx="3600">
                  <c:v>45076.999999991269</c:v>
                </c:pt>
                <c:pt idx="3601">
                  <c:v>45077.041666657933</c:v>
                </c:pt>
                <c:pt idx="3602">
                  <c:v>45077.083333324597</c:v>
                </c:pt>
                <c:pt idx="3603">
                  <c:v>45077.124999991262</c:v>
                </c:pt>
                <c:pt idx="3604">
                  <c:v>45077.166666657926</c:v>
                </c:pt>
                <c:pt idx="3605">
                  <c:v>45077.20833332459</c:v>
                </c:pt>
                <c:pt idx="3606">
                  <c:v>45077.249999991254</c:v>
                </c:pt>
                <c:pt idx="3607">
                  <c:v>45077.291666657919</c:v>
                </c:pt>
                <c:pt idx="3608">
                  <c:v>45077.333333324583</c:v>
                </c:pt>
                <c:pt idx="3609">
                  <c:v>45077.374999991247</c:v>
                </c:pt>
                <c:pt idx="3610">
                  <c:v>45077.416666657911</c:v>
                </c:pt>
                <c:pt idx="3611">
                  <c:v>45077.458333324576</c:v>
                </c:pt>
                <c:pt idx="3612">
                  <c:v>45077.49999999124</c:v>
                </c:pt>
                <c:pt idx="3613">
                  <c:v>45077.541666657904</c:v>
                </c:pt>
                <c:pt idx="3614">
                  <c:v>45077.583333324568</c:v>
                </c:pt>
                <c:pt idx="3615">
                  <c:v>45077.624999991232</c:v>
                </c:pt>
                <c:pt idx="3616">
                  <c:v>45077.666666657897</c:v>
                </c:pt>
                <c:pt idx="3617">
                  <c:v>45077.708333324561</c:v>
                </c:pt>
                <c:pt idx="3618">
                  <c:v>45077.749999991225</c:v>
                </c:pt>
                <c:pt idx="3619">
                  <c:v>45077.791666657889</c:v>
                </c:pt>
                <c:pt idx="3620">
                  <c:v>45077.833333324554</c:v>
                </c:pt>
                <c:pt idx="3621">
                  <c:v>45077.874999991218</c:v>
                </c:pt>
                <c:pt idx="3622">
                  <c:v>45077.916666657882</c:v>
                </c:pt>
                <c:pt idx="3623">
                  <c:v>45077.958333324546</c:v>
                </c:pt>
                <c:pt idx="3624">
                  <c:v>45077.999999991211</c:v>
                </c:pt>
                <c:pt idx="3625">
                  <c:v>45078.041666657875</c:v>
                </c:pt>
                <c:pt idx="3626">
                  <c:v>45078.083333324539</c:v>
                </c:pt>
                <c:pt idx="3627">
                  <c:v>45078.124999991203</c:v>
                </c:pt>
                <c:pt idx="3628">
                  <c:v>45078.166666657868</c:v>
                </c:pt>
                <c:pt idx="3629">
                  <c:v>45078.208333324532</c:v>
                </c:pt>
                <c:pt idx="3630">
                  <c:v>45078.249999991196</c:v>
                </c:pt>
                <c:pt idx="3631">
                  <c:v>45078.29166665786</c:v>
                </c:pt>
                <c:pt idx="3632">
                  <c:v>45078.333333324525</c:v>
                </c:pt>
                <c:pt idx="3633">
                  <c:v>45078.374999991189</c:v>
                </c:pt>
                <c:pt idx="3634">
                  <c:v>45078.416666657853</c:v>
                </c:pt>
                <c:pt idx="3635">
                  <c:v>45078.458333324517</c:v>
                </c:pt>
                <c:pt idx="3636">
                  <c:v>45078.499999991182</c:v>
                </c:pt>
                <c:pt idx="3637">
                  <c:v>45078.541666657846</c:v>
                </c:pt>
                <c:pt idx="3638">
                  <c:v>45078.58333332451</c:v>
                </c:pt>
                <c:pt idx="3639">
                  <c:v>45078.624999991174</c:v>
                </c:pt>
                <c:pt idx="3640">
                  <c:v>45078.666666657839</c:v>
                </c:pt>
                <c:pt idx="3641">
                  <c:v>45078.708333324503</c:v>
                </c:pt>
                <c:pt idx="3642">
                  <c:v>45078.749999991167</c:v>
                </c:pt>
                <c:pt idx="3643">
                  <c:v>45078.791666657831</c:v>
                </c:pt>
                <c:pt idx="3644">
                  <c:v>45078.833333324495</c:v>
                </c:pt>
                <c:pt idx="3645">
                  <c:v>45078.87499999116</c:v>
                </c:pt>
                <c:pt idx="3646">
                  <c:v>45078.916666657824</c:v>
                </c:pt>
                <c:pt idx="3647">
                  <c:v>45078.958333324488</c:v>
                </c:pt>
                <c:pt idx="3648">
                  <c:v>45078.999999991152</c:v>
                </c:pt>
                <c:pt idx="3649">
                  <c:v>45079.041666657817</c:v>
                </c:pt>
                <c:pt idx="3650">
                  <c:v>45079.083333324481</c:v>
                </c:pt>
                <c:pt idx="3651">
                  <c:v>45079.124999991145</c:v>
                </c:pt>
                <c:pt idx="3652">
                  <c:v>45079.166666657809</c:v>
                </c:pt>
                <c:pt idx="3653">
                  <c:v>45079.208333324474</c:v>
                </c:pt>
                <c:pt idx="3654">
                  <c:v>45079.249999991138</c:v>
                </c:pt>
                <c:pt idx="3655">
                  <c:v>45079.291666657802</c:v>
                </c:pt>
                <c:pt idx="3656">
                  <c:v>45079.333333324466</c:v>
                </c:pt>
                <c:pt idx="3657">
                  <c:v>45079.374999991131</c:v>
                </c:pt>
                <c:pt idx="3658">
                  <c:v>45079.416666657795</c:v>
                </c:pt>
                <c:pt idx="3659">
                  <c:v>45079.458333324459</c:v>
                </c:pt>
                <c:pt idx="3660">
                  <c:v>45079.499999991123</c:v>
                </c:pt>
                <c:pt idx="3661">
                  <c:v>45079.541666657788</c:v>
                </c:pt>
                <c:pt idx="3662">
                  <c:v>45079.583333324452</c:v>
                </c:pt>
                <c:pt idx="3663">
                  <c:v>45079.624999991116</c:v>
                </c:pt>
                <c:pt idx="3664">
                  <c:v>45079.66666665778</c:v>
                </c:pt>
                <c:pt idx="3665">
                  <c:v>45079.708333324445</c:v>
                </c:pt>
                <c:pt idx="3666">
                  <c:v>45079.749999991109</c:v>
                </c:pt>
                <c:pt idx="3667">
                  <c:v>45079.791666657773</c:v>
                </c:pt>
                <c:pt idx="3668">
                  <c:v>45079.833333324437</c:v>
                </c:pt>
                <c:pt idx="3669">
                  <c:v>45079.874999991102</c:v>
                </c:pt>
                <c:pt idx="3670">
                  <c:v>45079.916666657766</c:v>
                </c:pt>
                <c:pt idx="3671">
                  <c:v>45079.95833332443</c:v>
                </c:pt>
                <c:pt idx="3672">
                  <c:v>45079.999999991094</c:v>
                </c:pt>
                <c:pt idx="3673">
                  <c:v>45080.041666657758</c:v>
                </c:pt>
                <c:pt idx="3674">
                  <c:v>45080.083333324423</c:v>
                </c:pt>
                <c:pt idx="3675">
                  <c:v>45080.124999991087</c:v>
                </c:pt>
                <c:pt idx="3676">
                  <c:v>45080.166666657751</c:v>
                </c:pt>
                <c:pt idx="3677">
                  <c:v>45080.208333324415</c:v>
                </c:pt>
                <c:pt idx="3678">
                  <c:v>45080.24999999108</c:v>
                </c:pt>
                <c:pt idx="3679">
                  <c:v>45080.291666657744</c:v>
                </c:pt>
                <c:pt idx="3680">
                  <c:v>45080.333333324408</c:v>
                </c:pt>
                <c:pt idx="3681">
                  <c:v>45080.374999991072</c:v>
                </c:pt>
                <c:pt idx="3682">
                  <c:v>45080.416666657737</c:v>
                </c:pt>
                <c:pt idx="3683">
                  <c:v>45080.458333324401</c:v>
                </c:pt>
                <c:pt idx="3684">
                  <c:v>45080.499999991065</c:v>
                </c:pt>
                <c:pt idx="3685">
                  <c:v>45080.541666657729</c:v>
                </c:pt>
                <c:pt idx="3686">
                  <c:v>45080.583333324394</c:v>
                </c:pt>
                <c:pt idx="3687">
                  <c:v>45080.624999991058</c:v>
                </c:pt>
                <c:pt idx="3688">
                  <c:v>45080.666666657722</c:v>
                </c:pt>
                <c:pt idx="3689">
                  <c:v>45080.708333324386</c:v>
                </c:pt>
                <c:pt idx="3690">
                  <c:v>45080.749999991051</c:v>
                </c:pt>
                <c:pt idx="3691">
                  <c:v>45080.791666657715</c:v>
                </c:pt>
                <c:pt idx="3692">
                  <c:v>45080.833333324379</c:v>
                </c:pt>
                <c:pt idx="3693">
                  <c:v>45080.874999991043</c:v>
                </c:pt>
                <c:pt idx="3694">
                  <c:v>45080.916666657708</c:v>
                </c:pt>
                <c:pt idx="3695">
                  <c:v>45080.958333324372</c:v>
                </c:pt>
                <c:pt idx="3696">
                  <c:v>45080.999999991036</c:v>
                </c:pt>
                <c:pt idx="3697">
                  <c:v>45081.0416666577</c:v>
                </c:pt>
                <c:pt idx="3698">
                  <c:v>45081.083333324365</c:v>
                </c:pt>
                <c:pt idx="3699">
                  <c:v>45081.124999991029</c:v>
                </c:pt>
                <c:pt idx="3700">
                  <c:v>45081.166666657693</c:v>
                </c:pt>
                <c:pt idx="3701">
                  <c:v>45081.208333324357</c:v>
                </c:pt>
                <c:pt idx="3702">
                  <c:v>45081.249999991021</c:v>
                </c:pt>
                <c:pt idx="3703">
                  <c:v>45081.291666657686</c:v>
                </c:pt>
                <c:pt idx="3704">
                  <c:v>45081.33333332435</c:v>
                </c:pt>
                <c:pt idx="3705">
                  <c:v>45081.374999991014</c:v>
                </c:pt>
                <c:pt idx="3706">
                  <c:v>45081.416666657678</c:v>
                </c:pt>
                <c:pt idx="3707">
                  <c:v>45081.458333324343</c:v>
                </c:pt>
                <c:pt idx="3708">
                  <c:v>45081.499999991007</c:v>
                </c:pt>
                <c:pt idx="3709">
                  <c:v>45081.541666657671</c:v>
                </c:pt>
                <c:pt idx="3710">
                  <c:v>45081.583333324335</c:v>
                </c:pt>
                <c:pt idx="3711">
                  <c:v>45081.624999991</c:v>
                </c:pt>
                <c:pt idx="3712">
                  <c:v>45081.666666657664</c:v>
                </c:pt>
                <c:pt idx="3713">
                  <c:v>45081.708333324328</c:v>
                </c:pt>
                <c:pt idx="3714">
                  <c:v>45081.749999990992</c:v>
                </c:pt>
                <c:pt idx="3715">
                  <c:v>45081.791666657657</c:v>
                </c:pt>
                <c:pt idx="3716">
                  <c:v>45081.833333324321</c:v>
                </c:pt>
                <c:pt idx="3717">
                  <c:v>45081.874999990985</c:v>
                </c:pt>
                <c:pt idx="3718">
                  <c:v>45081.916666657649</c:v>
                </c:pt>
                <c:pt idx="3719">
                  <c:v>45081.958333324314</c:v>
                </c:pt>
                <c:pt idx="3720">
                  <c:v>45081.999999990978</c:v>
                </c:pt>
                <c:pt idx="3721">
                  <c:v>45082.041666657642</c:v>
                </c:pt>
                <c:pt idx="3722">
                  <c:v>45082.083333324306</c:v>
                </c:pt>
                <c:pt idx="3723">
                  <c:v>45082.124999990971</c:v>
                </c:pt>
                <c:pt idx="3724">
                  <c:v>45082.166666657635</c:v>
                </c:pt>
                <c:pt idx="3725">
                  <c:v>45082.208333324299</c:v>
                </c:pt>
                <c:pt idx="3726">
                  <c:v>45082.249999990963</c:v>
                </c:pt>
                <c:pt idx="3727">
                  <c:v>45082.291666657628</c:v>
                </c:pt>
                <c:pt idx="3728">
                  <c:v>45082.333333324292</c:v>
                </c:pt>
                <c:pt idx="3729">
                  <c:v>45082.374999990956</c:v>
                </c:pt>
                <c:pt idx="3730">
                  <c:v>45082.41666665762</c:v>
                </c:pt>
                <c:pt idx="3731">
                  <c:v>45082.458333324284</c:v>
                </c:pt>
                <c:pt idx="3732">
                  <c:v>45082.499999990949</c:v>
                </c:pt>
                <c:pt idx="3733">
                  <c:v>45082.541666657613</c:v>
                </c:pt>
                <c:pt idx="3734">
                  <c:v>45082.583333324277</c:v>
                </c:pt>
                <c:pt idx="3735">
                  <c:v>45082.624999990941</c:v>
                </c:pt>
                <c:pt idx="3736">
                  <c:v>45082.666666657606</c:v>
                </c:pt>
                <c:pt idx="3737">
                  <c:v>45082.70833332427</c:v>
                </c:pt>
                <c:pt idx="3738">
                  <c:v>45082.749999990934</c:v>
                </c:pt>
                <c:pt idx="3739">
                  <c:v>45082.791666657598</c:v>
                </c:pt>
                <c:pt idx="3740">
                  <c:v>45082.833333324263</c:v>
                </c:pt>
                <c:pt idx="3741">
                  <c:v>45082.874999990927</c:v>
                </c:pt>
                <c:pt idx="3742">
                  <c:v>45082.916666657591</c:v>
                </c:pt>
                <c:pt idx="3743">
                  <c:v>45082.958333324255</c:v>
                </c:pt>
                <c:pt idx="3744">
                  <c:v>45082.99999999092</c:v>
                </c:pt>
                <c:pt idx="3745">
                  <c:v>45083.041666657584</c:v>
                </c:pt>
                <c:pt idx="3746">
                  <c:v>45083.083333324248</c:v>
                </c:pt>
                <c:pt idx="3747">
                  <c:v>45083.124999990912</c:v>
                </c:pt>
                <c:pt idx="3748">
                  <c:v>45083.166666657577</c:v>
                </c:pt>
                <c:pt idx="3749">
                  <c:v>45083.208333324241</c:v>
                </c:pt>
                <c:pt idx="3750">
                  <c:v>45083.249999990905</c:v>
                </c:pt>
                <c:pt idx="3751">
                  <c:v>45083.291666657569</c:v>
                </c:pt>
                <c:pt idx="3752">
                  <c:v>45083.333333324234</c:v>
                </c:pt>
                <c:pt idx="3753">
                  <c:v>45083.374999990898</c:v>
                </c:pt>
                <c:pt idx="3754">
                  <c:v>45083.416666657562</c:v>
                </c:pt>
                <c:pt idx="3755">
                  <c:v>45083.458333324226</c:v>
                </c:pt>
                <c:pt idx="3756">
                  <c:v>45083.499999990891</c:v>
                </c:pt>
                <c:pt idx="3757">
                  <c:v>45083.541666657555</c:v>
                </c:pt>
                <c:pt idx="3758">
                  <c:v>45083.583333324219</c:v>
                </c:pt>
                <c:pt idx="3759">
                  <c:v>45083.624999990883</c:v>
                </c:pt>
                <c:pt idx="3760">
                  <c:v>45083.666666657547</c:v>
                </c:pt>
                <c:pt idx="3761">
                  <c:v>45083.708333324212</c:v>
                </c:pt>
                <c:pt idx="3762">
                  <c:v>45083.749999990876</c:v>
                </c:pt>
                <c:pt idx="3763">
                  <c:v>45083.79166665754</c:v>
                </c:pt>
                <c:pt idx="3764">
                  <c:v>45083.833333324204</c:v>
                </c:pt>
                <c:pt idx="3765">
                  <c:v>45083.874999990869</c:v>
                </c:pt>
                <c:pt idx="3766">
                  <c:v>45083.916666657533</c:v>
                </c:pt>
                <c:pt idx="3767">
                  <c:v>45083.958333324197</c:v>
                </c:pt>
                <c:pt idx="3768">
                  <c:v>45083.999999990861</c:v>
                </c:pt>
                <c:pt idx="3769">
                  <c:v>45084.041666657526</c:v>
                </c:pt>
                <c:pt idx="3770">
                  <c:v>45084.08333332419</c:v>
                </c:pt>
                <c:pt idx="3771">
                  <c:v>45084.124999990854</c:v>
                </c:pt>
                <c:pt idx="3772">
                  <c:v>45084.166666657518</c:v>
                </c:pt>
                <c:pt idx="3773">
                  <c:v>45084.208333324183</c:v>
                </c:pt>
                <c:pt idx="3774">
                  <c:v>45084.249999990847</c:v>
                </c:pt>
                <c:pt idx="3775">
                  <c:v>45084.291666657511</c:v>
                </c:pt>
                <c:pt idx="3776">
                  <c:v>45084.333333324175</c:v>
                </c:pt>
                <c:pt idx="3777">
                  <c:v>45084.37499999084</c:v>
                </c:pt>
                <c:pt idx="3778">
                  <c:v>45084.416666657504</c:v>
                </c:pt>
                <c:pt idx="3779">
                  <c:v>45084.458333324168</c:v>
                </c:pt>
                <c:pt idx="3780">
                  <c:v>45084.499999990832</c:v>
                </c:pt>
                <c:pt idx="3781">
                  <c:v>45084.541666657497</c:v>
                </c:pt>
                <c:pt idx="3782">
                  <c:v>45084.583333324161</c:v>
                </c:pt>
                <c:pt idx="3783">
                  <c:v>45084.624999990825</c:v>
                </c:pt>
                <c:pt idx="3784">
                  <c:v>45084.666666657489</c:v>
                </c:pt>
                <c:pt idx="3785">
                  <c:v>45084.708333324154</c:v>
                </c:pt>
                <c:pt idx="3786">
                  <c:v>45084.749999990818</c:v>
                </c:pt>
                <c:pt idx="3787">
                  <c:v>45084.791666657482</c:v>
                </c:pt>
                <c:pt idx="3788">
                  <c:v>45084.833333324146</c:v>
                </c:pt>
                <c:pt idx="3789">
                  <c:v>45084.87499999081</c:v>
                </c:pt>
                <c:pt idx="3790">
                  <c:v>45084.916666657475</c:v>
                </c:pt>
                <c:pt idx="3791">
                  <c:v>45084.958333324139</c:v>
                </c:pt>
                <c:pt idx="3792">
                  <c:v>45084.999999990803</c:v>
                </c:pt>
                <c:pt idx="3793">
                  <c:v>45085.041666657467</c:v>
                </c:pt>
                <c:pt idx="3794">
                  <c:v>45085.083333324132</c:v>
                </c:pt>
                <c:pt idx="3795">
                  <c:v>45085.124999990796</c:v>
                </c:pt>
                <c:pt idx="3796">
                  <c:v>45085.16666665746</c:v>
                </c:pt>
                <c:pt idx="3797">
                  <c:v>45085.208333324124</c:v>
                </c:pt>
                <c:pt idx="3798">
                  <c:v>45085.249999990789</c:v>
                </c:pt>
                <c:pt idx="3799">
                  <c:v>45085.291666657453</c:v>
                </c:pt>
                <c:pt idx="3800">
                  <c:v>45085.333333324117</c:v>
                </c:pt>
                <c:pt idx="3801">
                  <c:v>45085.374999990781</c:v>
                </c:pt>
                <c:pt idx="3802">
                  <c:v>45085.416666657446</c:v>
                </c:pt>
                <c:pt idx="3803">
                  <c:v>45085.45833332411</c:v>
                </c:pt>
                <c:pt idx="3804">
                  <c:v>45085.499999990774</c:v>
                </c:pt>
                <c:pt idx="3805">
                  <c:v>45085.541666657438</c:v>
                </c:pt>
                <c:pt idx="3806">
                  <c:v>45085.583333324103</c:v>
                </c:pt>
                <c:pt idx="3807">
                  <c:v>45085.624999990767</c:v>
                </c:pt>
                <c:pt idx="3808">
                  <c:v>45085.666666657431</c:v>
                </c:pt>
                <c:pt idx="3809">
                  <c:v>45085.708333324095</c:v>
                </c:pt>
                <c:pt idx="3810">
                  <c:v>45085.74999999076</c:v>
                </c:pt>
                <c:pt idx="3811">
                  <c:v>45085.791666657424</c:v>
                </c:pt>
                <c:pt idx="3812">
                  <c:v>45085.833333324088</c:v>
                </c:pt>
                <c:pt idx="3813">
                  <c:v>45085.874999990752</c:v>
                </c:pt>
                <c:pt idx="3814">
                  <c:v>45085.916666657416</c:v>
                </c:pt>
                <c:pt idx="3815">
                  <c:v>45085.958333324081</c:v>
                </c:pt>
                <c:pt idx="3816">
                  <c:v>45085.999999990745</c:v>
                </c:pt>
                <c:pt idx="3817">
                  <c:v>45086.041666657409</c:v>
                </c:pt>
                <c:pt idx="3818">
                  <c:v>45086.083333324073</c:v>
                </c:pt>
                <c:pt idx="3819">
                  <c:v>45086.124999990738</c:v>
                </c:pt>
                <c:pt idx="3820">
                  <c:v>45086.166666657402</c:v>
                </c:pt>
                <c:pt idx="3821">
                  <c:v>45086.208333324066</c:v>
                </c:pt>
                <c:pt idx="3822">
                  <c:v>45086.24999999073</c:v>
                </c:pt>
                <c:pt idx="3823">
                  <c:v>45086.291666657395</c:v>
                </c:pt>
                <c:pt idx="3824">
                  <c:v>45086.333333324059</c:v>
                </c:pt>
                <c:pt idx="3825">
                  <c:v>45086.374999990723</c:v>
                </c:pt>
                <c:pt idx="3826">
                  <c:v>45086.416666657387</c:v>
                </c:pt>
                <c:pt idx="3827">
                  <c:v>45086.458333324052</c:v>
                </c:pt>
                <c:pt idx="3828">
                  <c:v>45086.499999990716</c:v>
                </c:pt>
                <c:pt idx="3829">
                  <c:v>45086.54166665738</c:v>
                </c:pt>
                <c:pt idx="3830">
                  <c:v>45086.583333324044</c:v>
                </c:pt>
                <c:pt idx="3831">
                  <c:v>45086.624999990709</c:v>
                </c:pt>
                <c:pt idx="3832">
                  <c:v>45086.666666657373</c:v>
                </c:pt>
                <c:pt idx="3833">
                  <c:v>45086.708333324037</c:v>
                </c:pt>
                <c:pt idx="3834">
                  <c:v>45086.749999990701</c:v>
                </c:pt>
                <c:pt idx="3835">
                  <c:v>45086.791666657366</c:v>
                </c:pt>
                <c:pt idx="3836">
                  <c:v>45086.83333332403</c:v>
                </c:pt>
                <c:pt idx="3837">
                  <c:v>45086.874999990694</c:v>
                </c:pt>
                <c:pt idx="3838">
                  <c:v>45086.916666657358</c:v>
                </c:pt>
                <c:pt idx="3839">
                  <c:v>45086.958333324023</c:v>
                </c:pt>
                <c:pt idx="3840">
                  <c:v>45086.999999990687</c:v>
                </c:pt>
                <c:pt idx="3841">
                  <c:v>45087.041666657351</c:v>
                </c:pt>
                <c:pt idx="3842">
                  <c:v>45087.083333324015</c:v>
                </c:pt>
                <c:pt idx="3843">
                  <c:v>45087.124999990679</c:v>
                </c:pt>
                <c:pt idx="3844">
                  <c:v>45087.166666657344</c:v>
                </c:pt>
                <c:pt idx="3845">
                  <c:v>45087.208333324008</c:v>
                </c:pt>
                <c:pt idx="3846">
                  <c:v>45087.249999990672</c:v>
                </c:pt>
                <c:pt idx="3847">
                  <c:v>45087.291666657336</c:v>
                </c:pt>
                <c:pt idx="3848">
                  <c:v>45087.333333324001</c:v>
                </c:pt>
                <c:pt idx="3849">
                  <c:v>45087.374999990665</c:v>
                </c:pt>
                <c:pt idx="3850">
                  <c:v>45087.416666657329</c:v>
                </c:pt>
                <c:pt idx="3851">
                  <c:v>45087.458333323993</c:v>
                </c:pt>
                <c:pt idx="3852">
                  <c:v>45087.499999990658</c:v>
                </c:pt>
                <c:pt idx="3853">
                  <c:v>45087.541666657322</c:v>
                </c:pt>
                <c:pt idx="3854">
                  <c:v>45087.583333323986</c:v>
                </c:pt>
                <c:pt idx="3855">
                  <c:v>45087.62499999065</c:v>
                </c:pt>
                <c:pt idx="3856">
                  <c:v>45087.666666657315</c:v>
                </c:pt>
                <c:pt idx="3857">
                  <c:v>45087.708333323979</c:v>
                </c:pt>
                <c:pt idx="3858">
                  <c:v>45087.749999990643</c:v>
                </c:pt>
                <c:pt idx="3859">
                  <c:v>45087.791666657307</c:v>
                </c:pt>
                <c:pt idx="3860">
                  <c:v>45087.833333323972</c:v>
                </c:pt>
                <c:pt idx="3861">
                  <c:v>45087.874999990636</c:v>
                </c:pt>
                <c:pt idx="3862">
                  <c:v>45087.9166666573</c:v>
                </c:pt>
                <c:pt idx="3863">
                  <c:v>45087.958333323964</c:v>
                </c:pt>
                <c:pt idx="3864">
                  <c:v>45087.999999990629</c:v>
                </c:pt>
                <c:pt idx="3865">
                  <c:v>45088.041666657293</c:v>
                </c:pt>
                <c:pt idx="3866">
                  <c:v>45088.083333323957</c:v>
                </c:pt>
                <c:pt idx="3867">
                  <c:v>45088.124999990621</c:v>
                </c:pt>
                <c:pt idx="3868">
                  <c:v>45088.166666657286</c:v>
                </c:pt>
                <c:pt idx="3869">
                  <c:v>45088.20833332395</c:v>
                </c:pt>
                <c:pt idx="3870">
                  <c:v>45088.249999990614</c:v>
                </c:pt>
                <c:pt idx="3871">
                  <c:v>45088.291666657278</c:v>
                </c:pt>
                <c:pt idx="3872">
                  <c:v>45088.333333323942</c:v>
                </c:pt>
                <c:pt idx="3873">
                  <c:v>45088.374999990607</c:v>
                </c:pt>
                <c:pt idx="3874">
                  <c:v>45088.416666657271</c:v>
                </c:pt>
                <c:pt idx="3875">
                  <c:v>45088.458333323935</c:v>
                </c:pt>
                <c:pt idx="3876">
                  <c:v>45088.499999990599</c:v>
                </c:pt>
                <c:pt idx="3877">
                  <c:v>45088.541666657264</c:v>
                </c:pt>
                <c:pt idx="3878">
                  <c:v>45088.583333323928</c:v>
                </c:pt>
                <c:pt idx="3879">
                  <c:v>45088.624999990592</c:v>
                </c:pt>
                <c:pt idx="3880">
                  <c:v>45088.666666657256</c:v>
                </c:pt>
                <c:pt idx="3881">
                  <c:v>45088.708333323921</c:v>
                </c:pt>
                <c:pt idx="3882">
                  <c:v>45088.749999990585</c:v>
                </c:pt>
                <c:pt idx="3883">
                  <c:v>45088.791666657249</c:v>
                </c:pt>
                <c:pt idx="3884">
                  <c:v>45088.833333323913</c:v>
                </c:pt>
                <c:pt idx="3885">
                  <c:v>45088.874999990578</c:v>
                </c:pt>
                <c:pt idx="3886">
                  <c:v>45088.916666657242</c:v>
                </c:pt>
                <c:pt idx="3887">
                  <c:v>45088.958333323906</c:v>
                </c:pt>
                <c:pt idx="3888">
                  <c:v>45088.99999999057</c:v>
                </c:pt>
                <c:pt idx="3889">
                  <c:v>45089.041666657235</c:v>
                </c:pt>
                <c:pt idx="3890">
                  <c:v>45089.083333323899</c:v>
                </c:pt>
                <c:pt idx="3891">
                  <c:v>45089.124999990563</c:v>
                </c:pt>
                <c:pt idx="3892">
                  <c:v>45089.166666657227</c:v>
                </c:pt>
                <c:pt idx="3893">
                  <c:v>45089.208333323892</c:v>
                </c:pt>
                <c:pt idx="3894">
                  <c:v>45089.249999990556</c:v>
                </c:pt>
                <c:pt idx="3895">
                  <c:v>45089.29166665722</c:v>
                </c:pt>
                <c:pt idx="3896">
                  <c:v>45089.333333323884</c:v>
                </c:pt>
                <c:pt idx="3897">
                  <c:v>45089.374999990549</c:v>
                </c:pt>
                <c:pt idx="3898">
                  <c:v>45089.416666657213</c:v>
                </c:pt>
                <c:pt idx="3899">
                  <c:v>45089.458333323877</c:v>
                </c:pt>
                <c:pt idx="3900">
                  <c:v>45089.499999990541</c:v>
                </c:pt>
                <c:pt idx="3901">
                  <c:v>45089.541666657205</c:v>
                </c:pt>
                <c:pt idx="3902">
                  <c:v>45089.58333332387</c:v>
                </c:pt>
                <c:pt idx="3903">
                  <c:v>45089.624999990534</c:v>
                </c:pt>
                <c:pt idx="3904">
                  <c:v>45089.666666657198</c:v>
                </c:pt>
                <c:pt idx="3905">
                  <c:v>45089.708333323862</c:v>
                </c:pt>
                <c:pt idx="3906">
                  <c:v>45089.749999990527</c:v>
                </c:pt>
                <c:pt idx="3907">
                  <c:v>45089.791666657191</c:v>
                </c:pt>
                <c:pt idx="3908">
                  <c:v>45089.833333323855</c:v>
                </c:pt>
                <c:pt idx="3909">
                  <c:v>45089.874999990519</c:v>
                </c:pt>
                <c:pt idx="3910">
                  <c:v>45089.916666657184</c:v>
                </c:pt>
                <c:pt idx="3911">
                  <c:v>45089.958333323848</c:v>
                </c:pt>
                <c:pt idx="3912">
                  <c:v>45089.999999990512</c:v>
                </c:pt>
                <c:pt idx="3913">
                  <c:v>45090.041666657176</c:v>
                </c:pt>
                <c:pt idx="3914">
                  <c:v>45090.083333323841</c:v>
                </c:pt>
                <c:pt idx="3915">
                  <c:v>45090.124999990505</c:v>
                </c:pt>
                <c:pt idx="3916">
                  <c:v>45090.166666657169</c:v>
                </c:pt>
                <c:pt idx="3917">
                  <c:v>45090.208333323833</c:v>
                </c:pt>
                <c:pt idx="3918">
                  <c:v>45090.249999990498</c:v>
                </c:pt>
                <c:pt idx="3919">
                  <c:v>45090.291666657162</c:v>
                </c:pt>
                <c:pt idx="3920">
                  <c:v>45090.333333323826</c:v>
                </c:pt>
                <c:pt idx="3921">
                  <c:v>45090.37499999049</c:v>
                </c:pt>
                <c:pt idx="3922">
                  <c:v>45090.416666657155</c:v>
                </c:pt>
                <c:pt idx="3923">
                  <c:v>45090.458333323819</c:v>
                </c:pt>
                <c:pt idx="3924">
                  <c:v>45090.499999990483</c:v>
                </c:pt>
                <c:pt idx="3925">
                  <c:v>45090.541666657147</c:v>
                </c:pt>
                <c:pt idx="3926">
                  <c:v>45090.583333323812</c:v>
                </c:pt>
                <c:pt idx="3927">
                  <c:v>45090.624999990476</c:v>
                </c:pt>
                <c:pt idx="3928">
                  <c:v>45090.66666665714</c:v>
                </c:pt>
                <c:pt idx="3929">
                  <c:v>45090.708333323804</c:v>
                </c:pt>
                <c:pt idx="3930">
                  <c:v>45090.749999990468</c:v>
                </c:pt>
                <c:pt idx="3931">
                  <c:v>45090.791666657133</c:v>
                </c:pt>
                <c:pt idx="3932">
                  <c:v>45090.833333323797</c:v>
                </c:pt>
                <c:pt idx="3933">
                  <c:v>45090.874999990461</c:v>
                </c:pt>
                <c:pt idx="3934">
                  <c:v>45090.916666657125</c:v>
                </c:pt>
                <c:pt idx="3935">
                  <c:v>45090.95833332379</c:v>
                </c:pt>
                <c:pt idx="3936">
                  <c:v>45090.999999990454</c:v>
                </c:pt>
                <c:pt idx="3937">
                  <c:v>45091.041666657118</c:v>
                </c:pt>
                <c:pt idx="3938">
                  <c:v>45091.083333323782</c:v>
                </c:pt>
                <c:pt idx="3939">
                  <c:v>45091.124999990447</c:v>
                </c:pt>
                <c:pt idx="3940">
                  <c:v>45091.166666657111</c:v>
                </c:pt>
                <c:pt idx="3941">
                  <c:v>45091.208333323775</c:v>
                </c:pt>
                <c:pt idx="3942">
                  <c:v>45091.249999990439</c:v>
                </c:pt>
                <c:pt idx="3943">
                  <c:v>45091.291666657104</c:v>
                </c:pt>
                <c:pt idx="3944">
                  <c:v>45091.333333323768</c:v>
                </c:pt>
                <c:pt idx="3945">
                  <c:v>45091.374999990432</c:v>
                </c:pt>
                <c:pt idx="3946">
                  <c:v>45091.416666657096</c:v>
                </c:pt>
                <c:pt idx="3947">
                  <c:v>45091.458333323761</c:v>
                </c:pt>
                <c:pt idx="3948">
                  <c:v>45091.499999990425</c:v>
                </c:pt>
                <c:pt idx="3949">
                  <c:v>45091.541666657089</c:v>
                </c:pt>
                <c:pt idx="3950">
                  <c:v>45091.583333323753</c:v>
                </c:pt>
                <c:pt idx="3951">
                  <c:v>45091.624999990418</c:v>
                </c:pt>
                <c:pt idx="3952">
                  <c:v>45091.666666657082</c:v>
                </c:pt>
                <c:pt idx="3953">
                  <c:v>45091.708333323746</c:v>
                </c:pt>
                <c:pt idx="3954">
                  <c:v>45091.74999999041</c:v>
                </c:pt>
                <c:pt idx="3955">
                  <c:v>45091.791666657075</c:v>
                </c:pt>
                <c:pt idx="3956">
                  <c:v>45091.833333323739</c:v>
                </c:pt>
                <c:pt idx="3957">
                  <c:v>45091.874999990403</c:v>
                </c:pt>
                <c:pt idx="3958">
                  <c:v>45091.916666657067</c:v>
                </c:pt>
                <c:pt idx="3959">
                  <c:v>45091.958333323731</c:v>
                </c:pt>
                <c:pt idx="3960">
                  <c:v>45091.999999990396</c:v>
                </c:pt>
                <c:pt idx="3961">
                  <c:v>45092.04166665706</c:v>
                </c:pt>
                <c:pt idx="3962">
                  <c:v>45092.083333323724</c:v>
                </c:pt>
                <c:pt idx="3963">
                  <c:v>45092.124999990388</c:v>
                </c:pt>
                <c:pt idx="3964">
                  <c:v>45092.166666657053</c:v>
                </c:pt>
                <c:pt idx="3965">
                  <c:v>45092.208333323717</c:v>
                </c:pt>
                <c:pt idx="3966">
                  <c:v>45092.249999990381</c:v>
                </c:pt>
                <c:pt idx="3967">
                  <c:v>45092.291666657045</c:v>
                </c:pt>
                <c:pt idx="3968">
                  <c:v>45092.33333332371</c:v>
                </c:pt>
                <c:pt idx="3969">
                  <c:v>45092.374999990374</c:v>
                </c:pt>
                <c:pt idx="3970">
                  <c:v>45092.416666657038</c:v>
                </c:pt>
                <c:pt idx="3971">
                  <c:v>45092.458333323702</c:v>
                </c:pt>
                <c:pt idx="3972">
                  <c:v>45092.499999990367</c:v>
                </c:pt>
                <c:pt idx="3973">
                  <c:v>45092.541666657031</c:v>
                </c:pt>
                <c:pt idx="3974">
                  <c:v>45092.583333323695</c:v>
                </c:pt>
                <c:pt idx="3975">
                  <c:v>45092.624999990359</c:v>
                </c:pt>
                <c:pt idx="3976">
                  <c:v>45092.666666657024</c:v>
                </c:pt>
                <c:pt idx="3977">
                  <c:v>45092.708333323688</c:v>
                </c:pt>
                <c:pt idx="3978">
                  <c:v>45092.749999990352</c:v>
                </c:pt>
                <c:pt idx="3979">
                  <c:v>45092.791666657016</c:v>
                </c:pt>
                <c:pt idx="3980">
                  <c:v>45092.833333323681</c:v>
                </c:pt>
                <c:pt idx="3981">
                  <c:v>45092.874999990345</c:v>
                </c:pt>
                <c:pt idx="3982">
                  <c:v>45092.916666657009</c:v>
                </c:pt>
                <c:pt idx="3983">
                  <c:v>45092.958333323673</c:v>
                </c:pt>
                <c:pt idx="3984">
                  <c:v>45092.999999990338</c:v>
                </c:pt>
                <c:pt idx="3985">
                  <c:v>45093.041666657002</c:v>
                </c:pt>
                <c:pt idx="3986">
                  <c:v>45093.083333323666</c:v>
                </c:pt>
                <c:pt idx="3987">
                  <c:v>45093.12499999033</c:v>
                </c:pt>
                <c:pt idx="3988">
                  <c:v>45093.166666656994</c:v>
                </c:pt>
                <c:pt idx="3989">
                  <c:v>45093.208333323659</c:v>
                </c:pt>
                <c:pt idx="3990">
                  <c:v>45093.249999990323</c:v>
                </c:pt>
                <c:pt idx="3991">
                  <c:v>45093.291666656987</c:v>
                </c:pt>
                <c:pt idx="3992">
                  <c:v>45093.333333323651</c:v>
                </c:pt>
                <c:pt idx="3993">
                  <c:v>45093.374999990316</c:v>
                </c:pt>
                <c:pt idx="3994">
                  <c:v>45093.41666665698</c:v>
                </c:pt>
                <c:pt idx="3995">
                  <c:v>45093.458333323644</c:v>
                </c:pt>
                <c:pt idx="3996">
                  <c:v>45093.499999990308</c:v>
                </c:pt>
                <c:pt idx="3997">
                  <c:v>45093.541666656973</c:v>
                </c:pt>
                <c:pt idx="3998">
                  <c:v>45093.583333323637</c:v>
                </c:pt>
                <c:pt idx="3999">
                  <c:v>45093.624999990301</c:v>
                </c:pt>
                <c:pt idx="4000">
                  <c:v>45093.666666656965</c:v>
                </c:pt>
                <c:pt idx="4001">
                  <c:v>45093.70833332363</c:v>
                </c:pt>
                <c:pt idx="4002">
                  <c:v>45093.749999990294</c:v>
                </c:pt>
                <c:pt idx="4003">
                  <c:v>45093.791666656958</c:v>
                </c:pt>
                <c:pt idx="4004">
                  <c:v>45093.833333323622</c:v>
                </c:pt>
                <c:pt idx="4005">
                  <c:v>45093.874999990287</c:v>
                </c:pt>
                <c:pt idx="4006">
                  <c:v>45093.916666656951</c:v>
                </c:pt>
                <c:pt idx="4007">
                  <c:v>45093.958333323615</c:v>
                </c:pt>
                <c:pt idx="4008">
                  <c:v>45093.999999990279</c:v>
                </c:pt>
                <c:pt idx="4009">
                  <c:v>45094.041666656944</c:v>
                </c:pt>
                <c:pt idx="4010">
                  <c:v>45094.083333323608</c:v>
                </c:pt>
                <c:pt idx="4011">
                  <c:v>45094.124999990272</c:v>
                </c:pt>
                <c:pt idx="4012">
                  <c:v>45094.166666656936</c:v>
                </c:pt>
                <c:pt idx="4013">
                  <c:v>45094.208333323601</c:v>
                </c:pt>
                <c:pt idx="4014">
                  <c:v>45094.249999990265</c:v>
                </c:pt>
                <c:pt idx="4015">
                  <c:v>45094.291666656929</c:v>
                </c:pt>
                <c:pt idx="4016">
                  <c:v>45094.333333323593</c:v>
                </c:pt>
                <c:pt idx="4017">
                  <c:v>45094.374999990257</c:v>
                </c:pt>
                <c:pt idx="4018">
                  <c:v>45094.416666656922</c:v>
                </c:pt>
                <c:pt idx="4019">
                  <c:v>45094.458333323586</c:v>
                </c:pt>
                <c:pt idx="4020">
                  <c:v>45094.49999999025</c:v>
                </c:pt>
                <c:pt idx="4021">
                  <c:v>45094.541666656914</c:v>
                </c:pt>
                <c:pt idx="4022">
                  <c:v>45094.583333323579</c:v>
                </c:pt>
                <c:pt idx="4023">
                  <c:v>45094.624999990243</c:v>
                </c:pt>
                <c:pt idx="4024">
                  <c:v>45094.666666656907</c:v>
                </c:pt>
                <c:pt idx="4025">
                  <c:v>45094.708333323571</c:v>
                </c:pt>
                <c:pt idx="4026">
                  <c:v>45094.749999990236</c:v>
                </c:pt>
                <c:pt idx="4027">
                  <c:v>45094.7916666569</c:v>
                </c:pt>
                <c:pt idx="4028">
                  <c:v>45094.833333323564</c:v>
                </c:pt>
                <c:pt idx="4029">
                  <c:v>45094.874999990228</c:v>
                </c:pt>
                <c:pt idx="4030">
                  <c:v>45094.916666656893</c:v>
                </c:pt>
                <c:pt idx="4031">
                  <c:v>45094.958333323557</c:v>
                </c:pt>
                <c:pt idx="4032">
                  <c:v>45094.999999990221</c:v>
                </c:pt>
                <c:pt idx="4033">
                  <c:v>45095.041666656885</c:v>
                </c:pt>
                <c:pt idx="4034">
                  <c:v>45095.08333332355</c:v>
                </c:pt>
                <c:pt idx="4035">
                  <c:v>45095.124999990214</c:v>
                </c:pt>
                <c:pt idx="4036">
                  <c:v>45095.166666656878</c:v>
                </c:pt>
                <c:pt idx="4037">
                  <c:v>45095.208333323542</c:v>
                </c:pt>
                <c:pt idx="4038">
                  <c:v>45095.249999990207</c:v>
                </c:pt>
                <c:pt idx="4039">
                  <c:v>45095.291666656871</c:v>
                </c:pt>
                <c:pt idx="4040">
                  <c:v>45095.333333323535</c:v>
                </c:pt>
                <c:pt idx="4041">
                  <c:v>45095.374999990199</c:v>
                </c:pt>
                <c:pt idx="4042">
                  <c:v>45095.416666656864</c:v>
                </c:pt>
                <c:pt idx="4043">
                  <c:v>45095.458333323528</c:v>
                </c:pt>
                <c:pt idx="4044">
                  <c:v>45095.499999990192</c:v>
                </c:pt>
                <c:pt idx="4045">
                  <c:v>45095.541666656856</c:v>
                </c:pt>
                <c:pt idx="4046">
                  <c:v>45095.58333332352</c:v>
                </c:pt>
                <c:pt idx="4047">
                  <c:v>45095.624999990185</c:v>
                </c:pt>
                <c:pt idx="4048">
                  <c:v>45095.666666656849</c:v>
                </c:pt>
                <c:pt idx="4049">
                  <c:v>45095.708333323513</c:v>
                </c:pt>
                <c:pt idx="4050">
                  <c:v>45095.749999990177</c:v>
                </c:pt>
                <c:pt idx="4051">
                  <c:v>45095.791666656842</c:v>
                </c:pt>
                <c:pt idx="4052">
                  <c:v>45095.833333323506</c:v>
                </c:pt>
                <c:pt idx="4053">
                  <c:v>45095.87499999017</c:v>
                </c:pt>
                <c:pt idx="4054">
                  <c:v>45095.916666656834</c:v>
                </c:pt>
                <c:pt idx="4055">
                  <c:v>45095.958333323499</c:v>
                </c:pt>
                <c:pt idx="4056">
                  <c:v>45095.999999990163</c:v>
                </c:pt>
                <c:pt idx="4057">
                  <c:v>45096.041666656827</c:v>
                </c:pt>
                <c:pt idx="4058">
                  <c:v>45096.083333323491</c:v>
                </c:pt>
                <c:pt idx="4059">
                  <c:v>45096.124999990156</c:v>
                </c:pt>
                <c:pt idx="4060">
                  <c:v>45096.16666665682</c:v>
                </c:pt>
                <c:pt idx="4061">
                  <c:v>45096.208333323484</c:v>
                </c:pt>
                <c:pt idx="4062">
                  <c:v>45096.249999990148</c:v>
                </c:pt>
                <c:pt idx="4063">
                  <c:v>45096.291666656813</c:v>
                </c:pt>
                <c:pt idx="4064">
                  <c:v>45096.333333323477</c:v>
                </c:pt>
                <c:pt idx="4065">
                  <c:v>45096.374999990141</c:v>
                </c:pt>
                <c:pt idx="4066">
                  <c:v>45096.416666656805</c:v>
                </c:pt>
                <c:pt idx="4067">
                  <c:v>45096.45833332347</c:v>
                </c:pt>
                <c:pt idx="4068">
                  <c:v>45096.499999990134</c:v>
                </c:pt>
                <c:pt idx="4069">
                  <c:v>45096.541666656798</c:v>
                </c:pt>
                <c:pt idx="4070">
                  <c:v>45096.583333323462</c:v>
                </c:pt>
                <c:pt idx="4071">
                  <c:v>45096.624999990127</c:v>
                </c:pt>
                <c:pt idx="4072">
                  <c:v>45096.666666656791</c:v>
                </c:pt>
                <c:pt idx="4073">
                  <c:v>45096.708333323455</c:v>
                </c:pt>
                <c:pt idx="4074">
                  <c:v>45096.749999990119</c:v>
                </c:pt>
                <c:pt idx="4075">
                  <c:v>45096.791666656783</c:v>
                </c:pt>
                <c:pt idx="4076">
                  <c:v>45096.833333323448</c:v>
                </c:pt>
                <c:pt idx="4077">
                  <c:v>45096.874999990112</c:v>
                </c:pt>
                <c:pt idx="4078">
                  <c:v>45096.916666656776</c:v>
                </c:pt>
                <c:pt idx="4079">
                  <c:v>45096.95833332344</c:v>
                </c:pt>
                <c:pt idx="4080">
                  <c:v>45096.999999990105</c:v>
                </c:pt>
                <c:pt idx="4081">
                  <c:v>45097.041666656769</c:v>
                </c:pt>
                <c:pt idx="4082">
                  <c:v>45097.083333323433</c:v>
                </c:pt>
                <c:pt idx="4083">
                  <c:v>45097.124999990097</c:v>
                </c:pt>
                <c:pt idx="4084">
                  <c:v>45097.166666656762</c:v>
                </c:pt>
                <c:pt idx="4085">
                  <c:v>45097.208333323426</c:v>
                </c:pt>
                <c:pt idx="4086">
                  <c:v>45097.24999999009</c:v>
                </c:pt>
                <c:pt idx="4087">
                  <c:v>45097.291666656754</c:v>
                </c:pt>
                <c:pt idx="4088">
                  <c:v>45097.333333323419</c:v>
                </c:pt>
                <c:pt idx="4089">
                  <c:v>45097.374999990083</c:v>
                </c:pt>
                <c:pt idx="4090">
                  <c:v>45097.416666656747</c:v>
                </c:pt>
                <c:pt idx="4091">
                  <c:v>45097.458333323411</c:v>
                </c:pt>
                <c:pt idx="4092">
                  <c:v>45097.499999990076</c:v>
                </c:pt>
                <c:pt idx="4093">
                  <c:v>45097.54166665674</c:v>
                </c:pt>
                <c:pt idx="4094">
                  <c:v>45097.583333323404</c:v>
                </c:pt>
                <c:pt idx="4095">
                  <c:v>45097.624999990068</c:v>
                </c:pt>
                <c:pt idx="4096">
                  <c:v>45097.666666656733</c:v>
                </c:pt>
                <c:pt idx="4097">
                  <c:v>45097.708333323397</c:v>
                </c:pt>
                <c:pt idx="4098">
                  <c:v>45097.749999990061</c:v>
                </c:pt>
                <c:pt idx="4099">
                  <c:v>45097.791666656725</c:v>
                </c:pt>
                <c:pt idx="4100">
                  <c:v>45097.83333332339</c:v>
                </c:pt>
                <c:pt idx="4101">
                  <c:v>45097.874999990054</c:v>
                </c:pt>
                <c:pt idx="4102">
                  <c:v>45097.916666656718</c:v>
                </c:pt>
                <c:pt idx="4103">
                  <c:v>45097.958333323382</c:v>
                </c:pt>
                <c:pt idx="4104">
                  <c:v>45097.999999990046</c:v>
                </c:pt>
                <c:pt idx="4105">
                  <c:v>45098.041666656711</c:v>
                </c:pt>
                <c:pt idx="4106">
                  <c:v>45098.083333323375</c:v>
                </c:pt>
                <c:pt idx="4107">
                  <c:v>45098.124999990039</c:v>
                </c:pt>
                <c:pt idx="4108">
                  <c:v>45098.166666656703</c:v>
                </c:pt>
                <c:pt idx="4109">
                  <c:v>45098.208333323368</c:v>
                </c:pt>
                <c:pt idx="4110">
                  <c:v>45098.249999990032</c:v>
                </c:pt>
                <c:pt idx="4111">
                  <c:v>45098.291666656696</c:v>
                </c:pt>
                <c:pt idx="4112">
                  <c:v>45098.33333332336</c:v>
                </c:pt>
                <c:pt idx="4113">
                  <c:v>45098.374999990025</c:v>
                </c:pt>
                <c:pt idx="4114">
                  <c:v>45098.416666656689</c:v>
                </c:pt>
                <c:pt idx="4115">
                  <c:v>45098.458333323353</c:v>
                </c:pt>
                <c:pt idx="4116">
                  <c:v>45098.499999990017</c:v>
                </c:pt>
                <c:pt idx="4117">
                  <c:v>45098.541666656682</c:v>
                </c:pt>
                <c:pt idx="4118">
                  <c:v>45098.583333323346</c:v>
                </c:pt>
                <c:pt idx="4119">
                  <c:v>45098.62499999001</c:v>
                </c:pt>
                <c:pt idx="4120">
                  <c:v>45098.666666656674</c:v>
                </c:pt>
                <c:pt idx="4121">
                  <c:v>45098.708333323339</c:v>
                </c:pt>
                <c:pt idx="4122">
                  <c:v>45098.749999990003</c:v>
                </c:pt>
                <c:pt idx="4123">
                  <c:v>45098.791666656667</c:v>
                </c:pt>
                <c:pt idx="4124">
                  <c:v>45098.833333323331</c:v>
                </c:pt>
                <c:pt idx="4125">
                  <c:v>45098.874999989996</c:v>
                </c:pt>
                <c:pt idx="4126">
                  <c:v>45098.91666665666</c:v>
                </c:pt>
                <c:pt idx="4127">
                  <c:v>45098.958333323324</c:v>
                </c:pt>
                <c:pt idx="4128">
                  <c:v>45098.999999989988</c:v>
                </c:pt>
                <c:pt idx="4129">
                  <c:v>45099.041666656653</c:v>
                </c:pt>
                <c:pt idx="4130">
                  <c:v>45099.083333323317</c:v>
                </c:pt>
                <c:pt idx="4131">
                  <c:v>45099.124999989981</c:v>
                </c:pt>
                <c:pt idx="4132">
                  <c:v>45099.166666656645</c:v>
                </c:pt>
                <c:pt idx="4133">
                  <c:v>45099.208333323309</c:v>
                </c:pt>
                <c:pt idx="4134">
                  <c:v>45099.249999989974</c:v>
                </c:pt>
                <c:pt idx="4135">
                  <c:v>45099.291666656638</c:v>
                </c:pt>
                <c:pt idx="4136">
                  <c:v>45099.333333323302</c:v>
                </c:pt>
                <c:pt idx="4137">
                  <c:v>45099.374999989966</c:v>
                </c:pt>
                <c:pt idx="4138">
                  <c:v>45099.416666656631</c:v>
                </c:pt>
                <c:pt idx="4139">
                  <c:v>45099.458333323295</c:v>
                </c:pt>
                <c:pt idx="4140">
                  <c:v>45099.499999989959</c:v>
                </c:pt>
                <c:pt idx="4141">
                  <c:v>45099.541666656623</c:v>
                </c:pt>
                <c:pt idx="4142">
                  <c:v>45099.583333323288</c:v>
                </c:pt>
                <c:pt idx="4143">
                  <c:v>45099.624999989952</c:v>
                </c:pt>
                <c:pt idx="4144">
                  <c:v>45099.666666656616</c:v>
                </c:pt>
                <c:pt idx="4145">
                  <c:v>45099.70833332328</c:v>
                </c:pt>
                <c:pt idx="4146">
                  <c:v>45099.749999989945</c:v>
                </c:pt>
                <c:pt idx="4147">
                  <c:v>45099.791666656609</c:v>
                </c:pt>
                <c:pt idx="4148">
                  <c:v>45099.833333323273</c:v>
                </c:pt>
                <c:pt idx="4149">
                  <c:v>45099.874999989937</c:v>
                </c:pt>
                <c:pt idx="4150">
                  <c:v>45099.916666656602</c:v>
                </c:pt>
                <c:pt idx="4151">
                  <c:v>45099.958333323266</c:v>
                </c:pt>
                <c:pt idx="4152">
                  <c:v>45099.99999998993</c:v>
                </c:pt>
                <c:pt idx="4153">
                  <c:v>45100.041666656594</c:v>
                </c:pt>
                <c:pt idx="4154">
                  <c:v>45100.083333323259</c:v>
                </c:pt>
                <c:pt idx="4155">
                  <c:v>45100.124999989923</c:v>
                </c:pt>
                <c:pt idx="4156">
                  <c:v>45100.166666656587</c:v>
                </c:pt>
                <c:pt idx="4157">
                  <c:v>45100.208333323251</c:v>
                </c:pt>
                <c:pt idx="4158">
                  <c:v>45100.249999989916</c:v>
                </c:pt>
                <c:pt idx="4159">
                  <c:v>45100.29166665658</c:v>
                </c:pt>
                <c:pt idx="4160">
                  <c:v>45100.333333323244</c:v>
                </c:pt>
                <c:pt idx="4161">
                  <c:v>45100.374999989908</c:v>
                </c:pt>
                <c:pt idx="4162">
                  <c:v>45100.416666656572</c:v>
                </c:pt>
                <c:pt idx="4163">
                  <c:v>45100.458333323237</c:v>
                </c:pt>
                <c:pt idx="4164">
                  <c:v>45100.499999989901</c:v>
                </c:pt>
                <c:pt idx="4165">
                  <c:v>45100.541666656565</c:v>
                </c:pt>
                <c:pt idx="4166">
                  <c:v>45100.583333323229</c:v>
                </c:pt>
                <c:pt idx="4167">
                  <c:v>45100.624999989894</c:v>
                </c:pt>
                <c:pt idx="4168">
                  <c:v>45100.666666656558</c:v>
                </c:pt>
                <c:pt idx="4169">
                  <c:v>45100.708333323222</c:v>
                </c:pt>
                <c:pt idx="4170">
                  <c:v>45100.749999989886</c:v>
                </c:pt>
                <c:pt idx="4171">
                  <c:v>45100.791666656551</c:v>
                </c:pt>
                <c:pt idx="4172">
                  <c:v>45100.833333323215</c:v>
                </c:pt>
                <c:pt idx="4173">
                  <c:v>45100.874999989879</c:v>
                </c:pt>
                <c:pt idx="4174">
                  <c:v>45100.916666656543</c:v>
                </c:pt>
                <c:pt idx="4175">
                  <c:v>45100.958333323208</c:v>
                </c:pt>
                <c:pt idx="4176">
                  <c:v>45100.999999989872</c:v>
                </c:pt>
                <c:pt idx="4177">
                  <c:v>45101.041666656536</c:v>
                </c:pt>
                <c:pt idx="4178">
                  <c:v>45101.0833333232</c:v>
                </c:pt>
                <c:pt idx="4179">
                  <c:v>45101.124999989865</c:v>
                </c:pt>
                <c:pt idx="4180">
                  <c:v>45101.166666656529</c:v>
                </c:pt>
                <c:pt idx="4181">
                  <c:v>45101.208333323193</c:v>
                </c:pt>
                <c:pt idx="4182">
                  <c:v>45101.249999989857</c:v>
                </c:pt>
                <c:pt idx="4183">
                  <c:v>45101.291666656522</c:v>
                </c:pt>
                <c:pt idx="4184">
                  <c:v>45101.333333323186</c:v>
                </c:pt>
                <c:pt idx="4185">
                  <c:v>45101.37499998985</c:v>
                </c:pt>
                <c:pt idx="4186">
                  <c:v>45101.416666656514</c:v>
                </c:pt>
                <c:pt idx="4187">
                  <c:v>45101.458333323179</c:v>
                </c:pt>
                <c:pt idx="4188">
                  <c:v>45101.499999989843</c:v>
                </c:pt>
                <c:pt idx="4189">
                  <c:v>45101.541666656507</c:v>
                </c:pt>
                <c:pt idx="4190">
                  <c:v>45101.583333323171</c:v>
                </c:pt>
                <c:pt idx="4191">
                  <c:v>45101.624999989835</c:v>
                </c:pt>
                <c:pt idx="4192">
                  <c:v>45101.6666666565</c:v>
                </c:pt>
                <c:pt idx="4193">
                  <c:v>45101.708333323164</c:v>
                </c:pt>
                <c:pt idx="4194">
                  <c:v>45101.749999989828</c:v>
                </c:pt>
                <c:pt idx="4195">
                  <c:v>45101.791666656492</c:v>
                </c:pt>
                <c:pt idx="4196">
                  <c:v>45101.833333323157</c:v>
                </c:pt>
                <c:pt idx="4197">
                  <c:v>45101.874999989821</c:v>
                </c:pt>
                <c:pt idx="4198">
                  <c:v>45101.916666656485</c:v>
                </c:pt>
                <c:pt idx="4199">
                  <c:v>45101.958333323149</c:v>
                </c:pt>
                <c:pt idx="4200">
                  <c:v>45101.999999989814</c:v>
                </c:pt>
                <c:pt idx="4201">
                  <c:v>45102.041666656478</c:v>
                </c:pt>
                <c:pt idx="4202">
                  <c:v>45102.083333323142</c:v>
                </c:pt>
                <c:pt idx="4203">
                  <c:v>45102.124999989806</c:v>
                </c:pt>
                <c:pt idx="4204">
                  <c:v>45102.166666656471</c:v>
                </c:pt>
                <c:pt idx="4205">
                  <c:v>45102.208333323135</c:v>
                </c:pt>
                <c:pt idx="4206">
                  <c:v>45102.249999989799</c:v>
                </c:pt>
                <c:pt idx="4207">
                  <c:v>45102.291666656463</c:v>
                </c:pt>
                <c:pt idx="4208">
                  <c:v>45102.333333323128</c:v>
                </c:pt>
                <c:pt idx="4209">
                  <c:v>45102.374999989792</c:v>
                </c:pt>
                <c:pt idx="4210">
                  <c:v>45102.416666656456</c:v>
                </c:pt>
                <c:pt idx="4211">
                  <c:v>45102.45833332312</c:v>
                </c:pt>
                <c:pt idx="4212">
                  <c:v>45102.499999989785</c:v>
                </c:pt>
                <c:pt idx="4213">
                  <c:v>45102.541666656449</c:v>
                </c:pt>
                <c:pt idx="4214">
                  <c:v>45102.583333323113</c:v>
                </c:pt>
                <c:pt idx="4215">
                  <c:v>45102.624999989777</c:v>
                </c:pt>
                <c:pt idx="4216">
                  <c:v>45102.666666656442</c:v>
                </c:pt>
                <c:pt idx="4217">
                  <c:v>45102.708333323106</c:v>
                </c:pt>
                <c:pt idx="4218">
                  <c:v>45102.74999998977</c:v>
                </c:pt>
                <c:pt idx="4219">
                  <c:v>45102.791666656434</c:v>
                </c:pt>
                <c:pt idx="4220">
                  <c:v>45102.833333323098</c:v>
                </c:pt>
                <c:pt idx="4221">
                  <c:v>45102.874999989763</c:v>
                </c:pt>
                <c:pt idx="4222">
                  <c:v>45102.916666656427</c:v>
                </c:pt>
                <c:pt idx="4223">
                  <c:v>45102.958333323091</c:v>
                </c:pt>
                <c:pt idx="4224">
                  <c:v>45102.999999989755</c:v>
                </c:pt>
                <c:pt idx="4225">
                  <c:v>45103.04166665642</c:v>
                </c:pt>
                <c:pt idx="4226">
                  <c:v>45103.083333323084</c:v>
                </c:pt>
                <c:pt idx="4227">
                  <c:v>45103.124999989748</c:v>
                </c:pt>
                <c:pt idx="4228">
                  <c:v>45103.166666656412</c:v>
                </c:pt>
                <c:pt idx="4229">
                  <c:v>45103.208333323077</c:v>
                </c:pt>
                <c:pt idx="4230">
                  <c:v>45103.249999989741</c:v>
                </c:pt>
                <c:pt idx="4231">
                  <c:v>45103.291666656405</c:v>
                </c:pt>
                <c:pt idx="4232">
                  <c:v>45103.333333323069</c:v>
                </c:pt>
                <c:pt idx="4233">
                  <c:v>45103.374999989734</c:v>
                </c:pt>
                <c:pt idx="4234">
                  <c:v>45103.416666656398</c:v>
                </c:pt>
                <c:pt idx="4235">
                  <c:v>45103.458333323062</c:v>
                </c:pt>
                <c:pt idx="4236">
                  <c:v>45103.499999989726</c:v>
                </c:pt>
                <c:pt idx="4237">
                  <c:v>45103.541666656391</c:v>
                </c:pt>
                <c:pt idx="4238">
                  <c:v>45103.583333323055</c:v>
                </c:pt>
                <c:pt idx="4239">
                  <c:v>45103.624999989719</c:v>
                </c:pt>
                <c:pt idx="4240">
                  <c:v>45103.666666656383</c:v>
                </c:pt>
                <c:pt idx="4241">
                  <c:v>45103.708333323048</c:v>
                </c:pt>
                <c:pt idx="4242">
                  <c:v>45103.749999989712</c:v>
                </c:pt>
                <c:pt idx="4243">
                  <c:v>45103.791666656376</c:v>
                </c:pt>
                <c:pt idx="4244">
                  <c:v>45103.83333332304</c:v>
                </c:pt>
                <c:pt idx="4245">
                  <c:v>45103.874999989705</c:v>
                </c:pt>
                <c:pt idx="4246">
                  <c:v>45103.916666656369</c:v>
                </c:pt>
                <c:pt idx="4247">
                  <c:v>45103.958333323033</c:v>
                </c:pt>
                <c:pt idx="4248">
                  <c:v>45103.999999989697</c:v>
                </c:pt>
                <c:pt idx="4249">
                  <c:v>45104.041666656361</c:v>
                </c:pt>
                <c:pt idx="4250">
                  <c:v>45104.083333323026</c:v>
                </c:pt>
                <c:pt idx="4251">
                  <c:v>45104.12499998969</c:v>
                </c:pt>
                <c:pt idx="4252">
                  <c:v>45104.166666656354</c:v>
                </c:pt>
                <c:pt idx="4253">
                  <c:v>45104.208333323018</c:v>
                </c:pt>
                <c:pt idx="4254">
                  <c:v>45104.249999989683</c:v>
                </c:pt>
                <c:pt idx="4255">
                  <c:v>45104.291666656347</c:v>
                </c:pt>
                <c:pt idx="4256">
                  <c:v>45104.333333323011</c:v>
                </c:pt>
                <c:pt idx="4257">
                  <c:v>45104.374999989675</c:v>
                </c:pt>
                <c:pt idx="4258">
                  <c:v>45104.41666665634</c:v>
                </c:pt>
                <c:pt idx="4259">
                  <c:v>45104.458333323004</c:v>
                </c:pt>
                <c:pt idx="4260">
                  <c:v>45104.499999989668</c:v>
                </c:pt>
                <c:pt idx="4261">
                  <c:v>45104.541666656332</c:v>
                </c:pt>
                <c:pt idx="4262">
                  <c:v>45104.583333322997</c:v>
                </c:pt>
                <c:pt idx="4263">
                  <c:v>45104.624999989661</c:v>
                </c:pt>
                <c:pt idx="4264">
                  <c:v>45104.666666656325</c:v>
                </c:pt>
                <c:pt idx="4265">
                  <c:v>45104.708333322989</c:v>
                </c:pt>
                <c:pt idx="4266">
                  <c:v>45104.749999989654</c:v>
                </c:pt>
                <c:pt idx="4267">
                  <c:v>45104.791666656318</c:v>
                </c:pt>
                <c:pt idx="4268">
                  <c:v>45104.833333322982</c:v>
                </c:pt>
                <c:pt idx="4269">
                  <c:v>45104.874999989646</c:v>
                </c:pt>
                <c:pt idx="4270">
                  <c:v>45104.916666656311</c:v>
                </c:pt>
                <c:pt idx="4271">
                  <c:v>45104.958333322975</c:v>
                </c:pt>
                <c:pt idx="4272">
                  <c:v>45104.999999989639</c:v>
                </c:pt>
                <c:pt idx="4273">
                  <c:v>45105.041666656303</c:v>
                </c:pt>
                <c:pt idx="4274">
                  <c:v>45105.083333322968</c:v>
                </c:pt>
                <c:pt idx="4275">
                  <c:v>45105.124999989632</c:v>
                </c:pt>
                <c:pt idx="4276">
                  <c:v>45105.166666656296</c:v>
                </c:pt>
                <c:pt idx="4277">
                  <c:v>45105.20833332296</c:v>
                </c:pt>
                <c:pt idx="4278">
                  <c:v>45105.249999989624</c:v>
                </c:pt>
                <c:pt idx="4279">
                  <c:v>45105.291666656289</c:v>
                </c:pt>
                <c:pt idx="4280">
                  <c:v>45105.333333322953</c:v>
                </c:pt>
                <c:pt idx="4281">
                  <c:v>45105.374999989617</c:v>
                </c:pt>
                <c:pt idx="4282">
                  <c:v>45105.416666656281</c:v>
                </c:pt>
                <c:pt idx="4283">
                  <c:v>45105.458333322946</c:v>
                </c:pt>
                <c:pt idx="4284">
                  <c:v>45105.49999998961</c:v>
                </c:pt>
                <c:pt idx="4285">
                  <c:v>45105.541666656274</c:v>
                </c:pt>
                <c:pt idx="4286">
                  <c:v>45105.583333322938</c:v>
                </c:pt>
                <c:pt idx="4287">
                  <c:v>45105.624999989603</c:v>
                </c:pt>
                <c:pt idx="4288">
                  <c:v>45105.666666656267</c:v>
                </c:pt>
                <c:pt idx="4289">
                  <c:v>45105.708333322931</c:v>
                </c:pt>
                <c:pt idx="4290">
                  <c:v>45105.749999989595</c:v>
                </c:pt>
                <c:pt idx="4291">
                  <c:v>45105.79166665626</c:v>
                </c:pt>
                <c:pt idx="4292">
                  <c:v>45105.833333322924</c:v>
                </c:pt>
                <c:pt idx="4293">
                  <c:v>45105.874999989588</c:v>
                </c:pt>
                <c:pt idx="4294">
                  <c:v>45105.916666656252</c:v>
                </c:pt>
                <c:pt idx="4295">
                  <c:v>45105.958333322917</c:v>
                </c:pt>
                <c:pt idx="4296">
                  <c:v>45105.999999989581</c:v>
                </c:pt>
                <c:pt idx="4297">
                  <c:v>45106.041666656245</c:v>
                </c:pt>
                <c:pt idx="4298">
                  <c:v>45106.083333322909</c:v>
                </c:pt>
                <c:pt idx="4299">
                  <c:v>45106.124999989574</c:v>
                </c:pt>
                <c:pt idx="4300">
                  <c:v>45106.166666656238</c:v>
                </c:pt>
                <c:pt idx="4301">
                  <c:v>45106.208333322902</c:v>
                </c:pt>
                <c:pt idx="4302">
                  <c:v>45106.249999989566</c:v>
                </c:pt>
                <c:pt idx="4303">
                  <c:v>45106.291666656231</c:v>
                </c:pt>
                <c:pt idx="4304">
                  <c:v>45106.333333322895</c:v>
                </c:pt>
                <c:pt idx="4305">
                  <c:v>45106.374999989559</c:v>
                </c:pt>
                <c:pt idx="4306">
                  <c:v>45106.416666656223</c:v>
                </c:pt>
                <c:pt idx="4307">
                  <c:v>45106.458333322887</c:v>
                </c:pt>
                <c:pt idx="4308">
                  <c:v>45106.499999989552</c:v>
                </c:pt>
                <c:pt idx="4309">
                  <c:v>45106.541666656216</c:v>
                </c:pt>
                <c:pt idx="4310">
                  <c:v>45106.58333332288</c:v>
                </c:pt>
                <c:pt idx="4311">
                  <c:v>45106.624999989544</c:v>
                </c:pt>
                <c:pt idx="4312">
                  <c:v>45106.666666656209</c:v>
                </c:pt>
                <c:pt idx="4313">
                  <c:v>45106.708333322873</c:v>
                </c:pt>
                <c:pt idx="4314">
                  <c:v>45106.749999989537</c:v>
                </c:pt>
                <c:pt idx="4315">
                  <c:v>45106.791666656201</c:v>
                </c:pt>
                <c:pt idx="4316">
                  <c:v>45106.833333322866</c:v>
                </c:pt>
                <c:pt idx="4317">
                  <c:v>45106.87499998953</c:v>
                </c:pt>
                <c:pt idx="4318">
                  <c:v>45106.916666656194</c:v>
                </c:pt>
                <c:pt idx="4319">
                  <c:v>45106.958333322858</c:v>
                </c:pt>
                <c:pt idx="4320">
                  <c:v>45106.999999989523</c:v>
                </c:pt>
                <c:pt idx="4321">
                  <c:v>45107.041666656187</c:v>
                </c:pt>
                <c:pt idx="4322">
                  <c:v>45107.083333322851</c:v>
                </c:pt>
                <c:pt idx="4323">
                  <c:v>45107.124999989515</c:v>
                </c:pt>
                <c:pt idx="4324">
                  <c:v>45107.16666665618</c:v>
                </c:pt>
                <c:pt idx="4325">
                  <c:v>45107.208333322844</c:v>
                </c:pt>
                <c:pt idx="4326">
                  <c:v>45107.249999989508</c:v>
                </c:pt>
                <c:pt idx="4327">
                  <c:v>45107.291666656172</c:v>
                </c:pt>
                <c:pt idx="4328">
                  <c:v>45107.333333322837</c:v>
                </c:pt>
                <c:pt idx="4329">
                  <c:v>45107.374999989501</c:v>
                </c:pt>
                <c:pt idx="4330">
                  <c:v>45107.416666656165</c:v>
                </c:pt>
                <c:pt idx="4331">
                  <c:v>45107.458333322829</c:v>
                </c:pt>
                <c:pt idx="4332">
                  <c:v>45107.499999989494</c:v>
                </c:pt>
                <c:pt idx="4333">
                  <c:v>45107.541666656158</c:v>
                </c:pt>
                <c:pt idx="4334">
                  <c:v>45107.583333322822</c:v>
                </c:pt>
                <c:pt idx="4335">
                  <c:v>45107.624999989486</c:v>
                </c:pt>
                <c:pt idx="4336">
                  <c:v>45107.66666665615</c:v>
                </c:pt>
                <c:pt idx="4337">
                  <c:v>45107.708333322815</c:v>
                </c:pt>
                <c:pt idx="4338">
                  <c:v>45107.749999989479</c:v>
                </c:pt>
                <c:pt idx="4339">
                  <c:v>45107.791666656143</c:v>
                </c:pt>
                <c:pt idx="4340">
                  <c:v>45107.833333322807</c:v>
                </c:pt>
                <c:pt idx="4341">
                  <c:v>45107.874999989472</c:v>
                </c:pt>
                <c:pt idx="4342">
                  <c:v>45107.916666656136</c:v>
                </c:pt>
                <c:pt idx="4343">
                  <c:v>45107.9583333228</c:v>
                </c:pt>
                <c:pt idx="4344">
                  <c:v>45107.999999989464</c:v>
                </c:pt>
                <c:pt idx="4345">
                  <c:v>45108.041666656129</c:v>
                </c:pt>
                <c:pt idx="4346">
                  <c:v>45108.083333322793</c:v>
                </c:pt>
                <c:pt idx="4347">
                  <c:v>45108.124999989457</c:v>
                </c:pt>
                <c:pt idx="4348">
                  <c:v>45108.166666656121</c:v>
                </c:pt>
                <c:pt idx="4349">
                  <c:v>45108.208333322786</c:v>
                </c:pt>
                <c:pt idx="4350">
                  <c:v>45108.24999998945</c:v>
                </c:pt>
                <c:pt idx="4351">
                  <c:v>45108.291666656114</c:v>
                </c:pt>
                <c:pt idx="4352">
                  <c:v>45108.333333322778</c:v>
                </c:pt>
                <c:pt idx="4353">
                  <c:v>45108.374999989443</c:v>
                </c:pt>
                <c:pt idx="4354">
                  <c:v>45108.416666656107</c:v>
                </c:pt>
                <c:pt idx="4355">
                  <c:v>45108.458333322771</c:v>
                </c:pt>
                <c:pt idx="4356">
                  <c:v>45108.499999989435</c:v>
                </c:pt>
                <c:pt idx="4357">
                  <c:v>45108.5416666561</c:v>
                </c:pt>
                <c:pt idx="4358">
                  <c:v>45108.583333322764</c:v>
                </c:pt>
                <c:pt idx="4359">
                  <c:v>45108.624999989428</c:v>
                </c:pt>
                <c:pt idx="4360">
                  <c:v>45108.666666656092</c:v>
                </c:pt>
                <c:pt idx="4361">
                  <c:v>45108.708333322757</c:v>
                </c:pt>
                <c:pt idx="4362">
                  <c:v>45108.749999989421</c:v>
                </c:pt>
                <c:pt idx="4363">
                  <c:v>45108.791666656085</c:v>
                </c:pt>
                <c:pt idx="4364">
                  <c:v>45108.833333322749</c:v>
                </c:pt>
                <c:pt idx="4365">
                  <c:v>45108.874999989413</c:v>
                </c:pt>
                <c:pt idx="4366">
                  <c:v>45108.916666656078</c:v>
                </c:pt>
                <c:pt idx="4367">
                  <c:v>45108.958333322742</c:v>
                </c:pt>
                <c:pt idx="4368">
                  <c:v>45108.999999989406</c:v>
                </c:pt>
                <c:pt idx="4369">
                  <c:v>45109.04166665607</c:v>
                </c:pt>
                <c:pt idx="4370">
                  <c:v>45109.083333322735</c:v>
                </c:pt>
                <c:pt idx="4371">
                  <c:v>45109.124999989399</c:v>
                </c:pt>
                <c:pt idx="4372">
                  <c:v>45109.166666656063</c:v>
                </c:pt>
                <c:pt idx="4373">
                  <c:v>45109.208333322727</c:v>
                </c:pt>
                <c:pt idx="4374">
                  <c:v>45109.249999989392</c:v>
                </c:pt>
                <c:pt idx="4375">
                  <c:v>45109.291666656056</c:v>
                </c:pt>
                <c:pt idx="4376">
                  <c:v>45109.33333332272</c:v>
                </c:pt>
                <c:pt idx="4377">
                  <c:v>45109.374999989384</c:v>
                </c:pt>
                <c:pt idx="4378">
                  <c:v>45109.416666656049</c:v>
                </c:pt>
                <c:pt idx="4379">
                  <c:v>45109.458333322713</c:v>
                </c:pt>
                <c:pt idx="4380">
                  <c:v>45109.499999989377</c:v>
                </c:pt>
                <c:pt idx="4381">
                  <c:v>45109.541666656041</c:v>
                </c:pt>
                <c:pt idx="4382">
                  <c:v>45109.583333322706</c:v>
                </c:pt>
                <c:pt idx="4383">
                  <c:v>45109.62499998937</c:v>
                </c:pt>
                <c:pt idx="4384">
                  <c:v>45109.666666656034</c:v>
                </c:pt>
                <c:pt idx="4385">
                  <c:v>45109.708333322698</c:v>
                </c:pt>
                <c:pt idx="4386">
                  <c:v>45109.749999989363</c:v>
                </c:pt>
                <c:pt idx="4387">
                  <c:v>45109.791666656027</c:v>
                </c:pt>
                <c:pt idx="4388">
                  <c:v>45109.833333322691</c:v>
                </c:pt>
                <c:pt idx="4389">
                  <c:v>45109.874999989355</c:v>
                </c:pt>
                <c:pt idx="4390">
                  <c:v>45109.91666665602</c:v>
                </c:pt>
                <c:pt idx="4391">
                  <c:v>45109.958333322684</c:v>
                </c:pt>
                <c:pt idx="4392">
                  <c:v>45109.999999989348</c:v>
                </c:pt>
                <c:pt idx="4393">
                  <c:v>45110.041666656012</c:v>
                </c:pt>
                <c:pt idx="4394">
                  <c:v>45110.083333322676</c:v>
                </c:pt>
                <c:pt idx="4395">
                  <c:v>45110.124999989341</c:v>
                </c:pt>
                <c:pt idx="4396">
                  <c:v>45110.166666656005</c:v>
                </c:pt>
                <c:pt idx="4397">
                  <c:v>45110.208333322669</c:v>
                </c:pt>
                <c:pt idx="4398">
                  <c:v>45110.249999989333</c:v>
                </c:pt>
                <c:pt idx="4399">
                  <c:v>45110.291666655998</c:v>
                </c:pt>
                <c:pt idx="4400">
                  <c:v>45110.333333322662</c:v>
                </c:pt>
                <c:pt idx="4401">
                  <c:v>45110.374999989326</c:v>
                </c:pt>
                <c:pt idx="4402">
                  <c:v>45110.41666665599</c:v>
                </c:pt>
                <c:pt idx="4403">
                  <c:v>45110.458333322655</c:v>
                </c:pt>
                <c:pt idx="4404">
                  <c:v>45110.499999989319</c:v>
                </c:pt>
                <c:pt idx="4405">
                  <c:v>45110.541666655983</c:v>
                </c:pt>
                <c:pt idx="4406">
                  <c:v>45110.583333322647</c:v>
                </c:pt>
                <c:pt idx="4407">
                  <c:v>45110.624999989312</c:v>
                </c:pt>
                <c:pt idx="4408">
                  <c:v>45110.666666655976</c:v>
                </c:pt>
                <c:pt idx="4409">
                  <c:v>45110.70833332264</c:v>
                </c:pt>
                <c:pt idx="4410">
                  <c:v>45110.749999989304</c:v>
                </c:pt>
                <c:pt idx="4411">
                  <c:v>45110.791666655969</c:v>
                </c:pt>
                <c:pt idx="4412">
                  <c:v>45110.833333322633</c:v>
                </c:pt>
                <c:pt idx="4413">
                  <c:v>45110.874999989297</c:v>
                </c:pt>
                <c:pt idx="4414">
                  <c:v>45110.916666655961</c:v>
                </c:pt>
                <c:pt idx="4415">
                  <c:v>45110.958333322626</c:v>
                </c:pt>
                <c:pt idx="4416">
                  <c:v>45110.99999998929</c:v>
                </c:pt>
                <c:pt idx="4417">
                  <c:v>45111.041666655954</c:v>
                </c:pt>
                <c:pt idx="4418">
                  <c:v>45111.083333322618</c:v>
                </c:pt>
                <c:pt idx="4419">
                  <c:v>45111.124999989283</c:v>
                </c:pt>
                <c:pt idx="4420">
                  <c:v>45111.166666655947</c:v>
                </c:pt>
                <c:pt idx="4421">
                  <c:v>45111.208333322611</c:v>
                </c:pt>
                <c:pt idx="4422">
                  <c:v>45111.249999989275</c:v>
                </c:pt>
                <c:pt idx="4423">
                  <c:v>45111.291666655939</c:v>
                </c:pt>
                <c:pt idx="4424">
                  <c:v>45111.333333322604</c:v>
                </c:pt>
                <c:pt idx="4425">
                  <c:v>45111.374999989268</c:v>
                </c:pt>
                <c:pt idx="4426">
                  <c:v>45111.416666655932</c:v>
                </c:pt>
                <c:pt idx="4427">
                  <c:v>45111.458333322596</c:v>
                </c:pt>
                <c:pt idx="4428">
                  <c:v>45111.499999989261</c:v>
                </c:pt>
                <c:pt idx="4429">
                  <c:v>45111.541666655925</c:v>
                </c:pt>
                <c:pt idx="4430">
                  <c:v>45111.583333322589</c:v>
                </c:pt>
                <c:pt idx="4431">
                  <c:v>45111.624999989253</c:v>
                </c:pt>
                <c:pt idx="4432">
                  <c:v>45111.666666655918</c:v>
                </c:pt>
                <c:pt idx="4433">
                  <c:v>45111.708333322582</c:v>
                </c:pt>
                <c:pt idx="4434">
                  <c:v>45111.749999989246</c:v>
                </c:pt>
                <c:pt idx="4435">
                  <c:v>45111.79166665591</c:v>
                </c:pt>
                <c:pt idx="4436">
                  <c:v>45111.833333322575</c:v>
                </c:pt>
                <c:pt idx="4437">
                  <c:v>45111.874999989239</c:v>
                </c:pt>
                <c:pt idx="4438">
                  <c:v>45111.916666655903</c:v>
                </c:pt>
                <c:pt idx="4439">
                  <c:v>45111.958333322567</c:v>
                </c:pt>
                <c:pt idx="4440">
                  <c:v>45111.999999989232</c:v>
                </c:pt>
                <c:pt idx="4441">
                  <c:v>45112.041666655896</c:v>
                </c:pt>
                <c:pt idx="4442">
                  <c:v>45112.08333332256</c:v>
                </c:pt>
                <c:pt idx="4443">
                  <c:v>45112.124999989224</c:v>
                </c:pt>
                <c:pt idx="4444">
                  <c:v>45112.166666655889</c:v>
                </c:pt>
                <c:pt idx="4445">
                  <c:v>45112.208333322553</c:v>
                </c:pt>
                <c:pt idx="4446">
                  <c:v>45112.249999989217</c:v>
                </c:pt>
                <c:pt idx="4447">
                  <c:v>45112.291666655881</c:v>
                </c:pt>
                <c:pt idx="4448">
                  <c:v>45112.333333322546</c:v>
                </c:pt>
                <c:pt idx="4449">
                  <c:v>45112.37499998921</c:v>
                </c:pt>
                <c:pt idx="4450">
                  <c:v>45112.416666655874</c:v>
                </c:pt>
                <c:pt idx="4451">
                  <c:v>45112.458333322538</c:v>
                </c:pt>
                <c:pt idx="4452">
                  <c:v>45112.499999989202</c:v>
                </c:pt>
                <c:pt idx="4453">
                  <c:v>45112.541666655867</c:v>
                </c:pt>
                <c:pt idx="4454">
                  <c:v>45112.583333322531</c:v>
                </c:pt>
                <c:pt idx="4455">
                  <c:v>45112.624999989195</c:v>
                </c:pt>
                <c:pt idx="4456">
                  <c:v>45112.666666655859</c:v>
                </c:pt>
                <c:pt idx="4457">
                  <c:v>45112.708333322524</c:v>
                </c:pt>
                <c:pt idx="4458">
                  <c:v>45112.749999989188</c:v>
                </c:pt>
                <c:pt idx="4459">
                  <c:v>45112.791666655852</c:v>
                </c:pt>
                <c:pt idx="4460">
                  <c:v>45112.833333322516</c:v>
                </c:pt>
                <c:pt idx="4461">
                  <c:v>45112.874999989181</c:v>
                </c:pt>
                <c:pt idx="4462">
                  <c:v>45112.916666655845</c:v>
                </c:pt>
                <c:pt idx="4463">
                  <c:v>45112.958333322509</c:v>
                </c:pt>
                <c:pt idx="4464">
                  <c:v>45112.999999989173</c:v>
                </c:pt>
                <c:pt idx="4465">
                  <c:v>45113.041666655838</c:v>
                </c:pt>
                <c:pt idx="4466">
                  <c:v>45113.083333322502</c:v>
                </c:pt>
                <c:pt idx="4467">
                  <c:v>45113.124999989166</c:v>
                </c:pt>
                <c:pt idx="4468">
                  <c:v>45113.16666665583</c:v>
                </c:pt>
                <c:pt idx="4469">
                  <c:v>45113.208333322495</c:v>
                </c:pt>
                <c:pt idx="4470">
                  <c:v>45113.249999989159</c:v>
                </c:pt>
                <c:pt idx="4471">
                  <c:v>45113.291666655823</c:v>
                </c:pt>
                <c:pt idx="4472">
                  <c:v>45113.333333322487</c:v>
                </c:pt>
                <c:pt idx="4473">
                  <c:v>45113.374999989152</c:v>
                </c:pt>
                <c:pt idx="4474">
                  <c:v>45113.416666655816</c:v>
                </c:pt>
                <c:pt idx="4475">
                  <c:v>45113.45833332248</c:v>
                </c:pt>
                <c:pt idx="4476">
                  <c:v>45113.499999989144</c:v>
                </c:pt>
                <c:pt idx="4477">
                  <c:v>45113.541666655809</c:v>
                </c:pt>
                <c:pt idx="4478">
                  <c:v>45113.583333322473</c:v>
                </c:pt>
                <c:pt idx="4479">
                  <c:v>45113.624999989137</c:v>
                </c:pt>
                <c:pt idx="4480">
                  <c:v>45113.666666655801</c:v>
                </c:pt>
                <c:pt idx="4481">
                  <c:v>45113.708333322465</c:v>
                </c:pt>
                <c:pt idx="4482">
                  <c:v>45113.74999998913</c:v>
                </c:pt>
                <c:pt idx="4483">
                  <c:v>45113.791666655794</c:v>
                </c:pt>
                <c:pt idx="4484">
                  <c:v>45113.833333322458</c:v>
                </c:pt>
                <c:pt idx="4485">
                  <c:v>45113.874999989122</c:v>
                </c:pt>
                <c:pt idx="4486">
                  <c:v>45113.916666655787</c:v>
                </c:pt>
                <c:pt idx="4487">
                  <c:v>45113.958333322451</c:v>
                </c:pt>
                <c:pt idx="4488">
                  <c:v>45113.999999989115</c:v>
                </c:pt>
                <c:pt idx="4489">
                  <c:v>45114.041666655779</c:v>
                </c:pt>
                <c:pt idx="4490">
                  <c:v>45114.083333322444</c:v>
                </c:pt>
                <c:pt idx="4491">
                  <c:v>45114.124999989108</c:v>
                </c:pt>
                <c:pt idx="4492">
                  <c:v>45114.166666655772</c:v>
                </c:pt>
                <c:pt idx="4493">
                  <c:v>45114.208333322436</c:v>
                </c:pt>
                <c:pt idx="4494">
                  <c:v>45114.249999989101</c:v>
                </c:pt>
                <c:pt idx="4495">
                  <c:v>45114.291666655765</c:v>
                </c:pt>
                <c:pt idx="4496">
                  <c:v>45114.333333322429</c:v>
                </c:pt>
                <c:pt idx="4497">
                  <c:v>45114.374999989093</c:v>
                </c:pt>
                <c:pt idx="4498">
                  <c:v>45114.416666655758</c:v>
                </c:pt>
                <c:pt idx="4499">
                  <c:v>45114.458333322422</c:v>
                </c:pt>
                <c:pt idx="4500">
                  <c:v>45114.499999989086</c:v>
                </c:pt>
                <c:pt idx="4501">
                  <c:v>45114.54166665575</c:v>
                </c:pt>
                <c:pt idx="4502">
                  <c:v>45114.583333322415</c:v>
                </c:pt>
                <c:pt idx="4503">
                  <c:v>45114.624999989079</c:v>
                </c:pt>
                <c:pt idx="4504">
                  <c:v>45114.666666655743</c:v>
                </c:pt>
                <c:pt idx="4505">
                  <c:v>45114.708333322407</c:v>
                </c:pt>
                <c:pt idx="4506">
                  <c:v>45114.749999989072</c:v>
                </c:pt>
                <c:pt idx="4507">
                  <c:v>45114.791666655736</c:v>
                </c:pt>
                <c:pt idx="4508">
                  <c:v>45114.8333333224</c:v>
                </c:pt>
                <c:pt idx="4509">
                  <c:v>45114.874999989064</c:v>
                </c:pt>
                <c:pt idx="4510">
                  <c:v>45114.916666655728</c:v>
                </c:pt>
                <c:pt idx="4511">
                  <c:v>45114.958333322393</c:v>
                </c:pt>
                <c:pt idx="4512">
                  <c:v>45114.999999989057</c:v>
                </c:pt>
                <c:pt idx="4513">
                  <c:v>45115.041666655721</c:v>
                </c:pt>
                <c:pt idx="4514">
                  <c:v>45115.083333322385</c:v>
                </c:pt>
                <c:pt idx="4515">
                  <c:v>45115.12499998905</c:v>
                </c:pt>
                <c:pt idx="4516">
                  <c:v>45115.166666655714</c:v>
                </c:pt>
                <c:pt idx="4517">
                  <c:v>45115.208333322378</c:v>
                </c:pt>
                <c:pt idx="4518">
                  <c:v>45115.249999989042</c:v>
                </c:pt>
                <c:pt idx="4519">
                  <c:v>45115.291666655707</c:v>
                </c:pt>
                <c:pt idx="4520">
                  <c:v>45115.333333322371</c:v>
                </c:pt>
                <c:pt idx="4521">
                  <c:v>45115.374999989035</c:v>
                </c:pt>
                <c:pt idx="4522">
                  <c:v>45115.416666655699</c:v>
                </c:pt>
                <c:pt idx="4523">
                  <c:v>45115.458333322364</c:v>
                </c:pt>
                <c:pt idx="4524">
                  <c:v>45115.499999989028</c:v>
                </c:pt>
                <c:pt idx="4525">
                  <c:v>45115.541666655692</c:v>
                </c:pt>
                <c:pt idx="4526">
                  <c:v>45115.583333322356</c:v>
                </c:pt>
                <c:pt idx="4527">
                  <c:v>45115.624999989021</c:v>
                </c:pt>
                <c:pt idx="4528">
                  <c:v>45115.666666655685</c:v>
                </c:pt>
                <c:pt idx="4529">
                  <c:v>45115.708333322349</c:v>
                </c:pt>
                <c:pt idx="4530">
                  <c:v>45115.749999989013</c:v>
                </c:pt>
                <c:pt idx="4531">
                  <c:v>45115.791666655678</c:v>
                </c:pt>
                <c:pt idx="4532">
                  <c:v>45115.833333322342</c:v>
                </c:pt>
                <c:pt idx="4533">
                  <c:v>45115.874999989006</c:v>
                </c:pt>
                <c:pt idx="4534">
                  <c:v>45115.91666665567</c:v>
                </c:pt>
                <c:pt idx="4535">
                  <c:v>45115.958333322335</c:v>
                </c:pt>
                <c:pt idx="4536">
                  <c:v>45115.999999988999</c:v>
                </c:pt>
                <c:pt idx="4537">
                  <c:v>45116.041666655663</c:v>
                </c:pt>
                <c:pt idx="4538">
                  <c:v>45116.083333322327</c:v>
                </c:pt>
                <c:pt idx="4539">
                  <c:v>45116.124999988991</c:v>
                </c:pt>
                <c:pt idx="4540">
                  <c:v>45116.166666655656</c:v>
                </c:pt>
                <c:pt idx="4541">
                  <c:v>45116.20833332232</c:v>
                </c:pt>
                <c:pt idx="4542">
                  <c:v>45116.249999988984</c:v>
                </c:pt>
                <c:pt idx="4543">
                  <c:v>45116.291666655648</c:v>
                </c:pt>
                <c:pt idx="4544">
                  <c:v>45116.333333322313</c:v>
                </c:pt>
                <c:pt idx="4545">
                  <c:v>45116.374999988977</c:v>
                </c:pt>
                <c:pt idx="4546">
                  <c:v>45116.416666655641</c:v>
                </c:pt>
                <c:pt idx="4547">
                  <c:v>45116.458333322305</c:v>
                </c:pt>
                <c:pt idx="4548">
                  <c:v>45116.49999998897</c:v>
                </c:pt>
                <c:pt idx="4549">
                  <c:v>45116.541666655634</c:v>
                </c:pt>
                <c:pt idx="4550">
                  <c:v>45116.583333322298</c:v>
                </c:pt>
                <c:pt idx="4551">
                  <c:v>45116.624999988962</c:v>
                </c:pt>
                <c:pt idx="4552">
                  <c:v>45116.666666655627</c:v>
                </c:pt>
                <c:pt idx="4553">
                  <c:v>45116.708333322291</c:v>
                </c:pt>
                <c:pt idx="4554">
                  <c:v>45116.749999988955</c:v>
                </c:pt>
                <c:pt idx="4555">
                  <c:v>45116.791666655619</c:v>
                </c:pt>
                <c:pt idx="4556">
                  <c:v>45116.833333322284</c:v>
                </c:pt>
                <c:pt idx="4557">
                  <c:v>45116.874999988948</c:v>
                </c:pt>
                <c:pt idx="4558">
                  <c:v>45116.916666655612</c:v>
                </c:pt>
                <c:pt idx="4559">
                  <c:v>45116.958333322276</c:v>
                </c:pt>
                <c:pt idx="4560">
                  <c:v>45116.999999988941</c:v>
                </c:pt>
                <c:pt idx="4561">
                  <c:v>45117.041666655605</c:v>
                </c:pt>
                <c:pt idx="4562">
                  <c:v>45117.083333322269</c:v>
                </c:pt>
                <c:pt idx="4563">
                  <c:v>45117.124999988933</c:v>
                </c:pt>
                <c:pt idx="4564">
                  <c:v>45117.166666655598</c:v>
                </c:pt>
                <c:pt idx="4565">
                  <c:v>45117.208333322262</c:v>
                </c:pt>
                <c:pt idx="4566">
                  <c:v>45117.249999988926</c:v>
                </c:pt>
                <c:pt idx="4567">
                  <c:v>45117.29166665559</c:v>
                </c:pt>
                <c:pt idx="4568">
                  <c:v>45117.333333322254</c:v>
                </c:pt>
                <c:pt idx="4569">
                  <c:v>45117.374999988919</c:v>
                </c:pt>
                <c:pt idx="4570">
                  <c:v>45117.416666655583</c:v>
                </c:pt>
                <c:pt idx="4571">
                  <c:v>45117.458333322247</c:v>
                </c:pt>
                <c:pt idx="4572">
                  <c:v>45117.499999988911</c:v>
                </c:pt>
                <c:pt idx="4573">
                  <c:v>45117.541666655576</c:v>
                </c:pt>
                <c:pt idx="4574">
                  <c:v>45117.58333332224</c:v>
                </c:pt>
                <c:pt idx="4575">
                  <c:v>45117.624999988904</c:v>
                </c:pt>
                <c:pt idx="4576">
                  <c:v>45117.666666655568</c:v>
                </c:pt>
                <c:pt idx="4577">
                  <c:v>45117.708333322233</c:v>
                </c:pt>
                <c:pt idx="4578">
                  <c:v>45117.749999988897</c:v>
                </c:pt>
                <c:pt idx="4579">
                  <c:v>45117.791666655561</c:v>
                </c:pt>
                <c:pt idx="4580">
                  <c:v>45117.833333322225</c:v>
                </c:pt>
                <c:pt idx="4581">
                  <c:v>45117.87499998889</c:v>
                </c:pt>
                <c:pt idx="4582">
                  <c:v>45117.916666655554</c:v>
                </c:pt>
                <c:pt idx="4583">
                  <c:v>45117.958333322218</c:v>
                </c:pt>
                <c:pt idx="4584">
                  <c:v>45117.999999988882</c:v>
                </c:pt>
                <c:pt idx="4585">
                  <c:v>45118.041666655547</c:v>
                </c:pt>
                <c:pt idx="4586">
                  <c:v>45118.083333322211</c:v>
                </c:pt>
                <c:pt idx="4587">
                  <c:v>45118.124999988875</c:v>
                </c:pt>
                <c:pt idx="4588">
                  <c:v>45118.166666655539</c:v>
                </c:pt>
                <c:pt idx="4589">
                  <c:v>45118.208333322204</c:v>
                </c:pt>
                <c:pt idx="4590">
                  <c:v>45118.249999988868</c:v>
                </c:pt>
                <c:pt idx="4591">
                  <c:v>45118.291666655532</c:v>
                </c:pt>
                <c:pt idx="4592">
                  <c:v>45118.333333322196</c:v>
                </c:pt>
                <c:pt idx="4593">
                  <c:v>45118.374999988861</c:v>
                </c:pt>
                <c:pt idx="4594">
                  <c:v>45118.416666655525</c:v>
                </c:pt>
                <c:pt idx="4595">
                  <c:v>45118.458333322189</c:v>
                </c:pt>
                <c:pt idx="4596">
                  <c:v>45118.499999988853</c:v>
                </c:pt>
                <c:pt idx="4597">
                  <c:v>45118.541666655517</c:v>
                </c:pt>
                <c:pt idx="4598">
                  <c:v>45118.583333322182</c:v>
                </c:pt>
                <c:pt idx="4599">
                  <c:v>45118.624999988846</c:v>
                </c:pt>
                <c:pt idx="4600">
                  <c:v>45118.66666665551</c:v>
                </c:pt>
                <c:pt idx="4601">
                  <c:v>45118.708333322174</c:v>
                </c:pt>
                <c:pt idx="4602">
                  <c:v>45118.749999988839</c:v>
                </c:pt>
                <c:pt idx="4603">
                  <c:v>45118.791666655503</c:v>
                </c:pt>
                <c:pt idx="4604">
                  <c:v>45118.833333322167</c:v>
                </c:pt>
                <c:pt idx="4605">
                  <c:v>45118.874999988831</c:v>
                </c:pt>
                <c:pt idx="4606">
                  <c:v>45118.916666655496</c:v>
                </c:pt>
                <c:pt idx="4607">
                  <c:v>45118.95833332216</c:v>
                </c:pt>
                <c:pt idx="4608">
                  <c:v>45118.999999988824</c:v>
                </c:pt>
                <c:pt idx="4609">
                  <c:v>45119.041666655488</c:v>
                </c:pt>
                <c:pt idx="4610">
                  <c:v>45119.083333322153</c:v>
                </c:pt>
                <c:pt idx="4611">
                  <c:v>45119.124999988817</c:v>
                </c:pt>
                <c:pt idx="4612">
                  <c:v>45119.166666655481</c:v>
                </c:pt>
                <c:pt idx="4613">
                  <c:v>45119.208333322145</c:v>
                </c:pt>
                <c:pt idx="4614">
                  <c:v>45119.24999998881</c:v>
                </c:pt>
                <c:pt idx="4615">
                  <c:v>45119.291666655474</c:v>
                </c:pt>
                <c:pt idx="4616">
                  <c:v>45119.333333322138</c:v>
                </c:pt>
                <c:pt idx="4617">
                  <c:v>45119.374999988802</c:v>
                </c:pt>
                <c:pt idx="4618">
                  <c:v>45119.416666655467</c:v>
                </c:pt>
                <c:pt idx="4619">
                  <c:v>45119.458333322131</c:v>
                </c:pt>
                <c:pt idx="4620">
                  <c:v>45119.499999988795</c:v>
                </c:pt>
                <c:pt idx="4621">
                  <c:v>45119.541666655459</c:v>
                </c:pt>
                <c:pt idx="4622">
                  <c:v>45119.583333322124</c:v>
                </c:pt>
                <c:pt idx="4623">
                  <c:v>45119.624999988788</c:v>
                </c:pt>
                <c:pt idx="4624">
                  <c:v>45119.666666655452</c:v>
                </c:pt>
                <c:pt idx="4625">
                  <c:v>45119.708333322116</c:v>
                </c:pt>
                <c:pt idx="4626">
                  <c:v>45119.74999998878</c:v>
                </c:pt>
                <c:pt idx="4627">
                  <c:v>45119.791666655445</c:v>
                </c:pt>
                <c:pt idx="4628">
                  <c:v>45119.833333322109</c:v>
                </c:pt>
                <c:pt idx="4629">
                  <c:v>45119.874999988773</c:v>
                </c:pt>
                <c:pt idx="4630">
                  <c:v>45119.916666655437</c:v>
                </c:pt>
                <c:pt idx="4631">
                  <c:v>45119.958333322102</c:v>
                </c:pt>
                <c:pt idx="4632">
                  <c:v>45119.999999988766</c:v>
                </c:pt>
                <c:pt idx="4633">
                  <c:v>45120.04166665543</c:v>
                </c:pt>
                <c:pt idx="4634">
                  <c:v>45120.083333322094</c:v>
                </c:pt>
                <c:pt idx="4635">
                  <c:v>45120.124999988759</c:v>
                </c:pt>
                <c:pt idx="4636">
                  <c:v>45120.166666655423</c:v>
                </c:pt>
                <c:pt idx="4637">
                  <c:v>45120.208333322087</c:v>
                </c:pt>
                <c:pt idx="4638">
                  <c:v>45120.249999988751</c:v>
                </c:pt>
                <c:pt idx="4639">
                  <c:v>45120.291666655416</c:v>
                </c:pt>
                <c:pt idx="4640">
                  <c:v>45120.33333332208</c:v>
                </c:pt>
                <c:pt idx="4641">
                  <c:v>45120.374999988744</c:v>
                </c:pt>
                <c:pt idx="4642">
                  <c:v>45120.416666655408</c:v>
                </c:pt>
                <c:pt idx="4643">
                  <c:v>45120.458333322073</c:v>
                </c:pt>
                <c:pt idx="4644">
                  <c:v>45120.499999988737</c:v>
                </c:pt>
                <c:pt idx="4645">
                  <c:v>45120.541666655401</c:v>
                </c:pt>
                <c:pt idx="4646">
                  <c:v>45120.583333322065</c:v>
                </c:pt>
                <c:pt idx="4647">
                  <c:v>45120.62499998873</c:v>
                </c:pt>
                <c:pt idx="4648">
                  <c:v>45120.666666655394</c:v>
                </c:pt>
                <c:pt idx="4649">
                  <c:v>45120.708333322058</c:v>
                </c:pt>
                <c:pt idx="4650">
                  <c:v>45120.749999988722</c:v>
                </c:pt>
                <c:pt idx="4651">
                  <c:v>45120.791666655387</c:v>
                </c:pt>
                <c:pt idx="4652">
                  <c:v>45120.833333322051</c:v>
                </c:pt>
                <c:pt idx="4653">
                  <c:v>45120.874999988715</c:v>
                </c:pt>
                <c:pt idx="4654">
                  <c:v>45120.916666655379</c:v>
                </c:pt>
                <c:pt idx="4655">
                  <c:v>45120.958333322043</c:v>
                </c:pt>
                <c:pt idx="4656">
                  <c:v>45120.999999988708</c:v>
                </c:pt>
                <c:pt idx="4657">
                  <c:v>45121.041666655372</c:v>
                </c:pt>
                <c:pt idx="4658">
                  <c:v>45121.083333322036</c:v>
                </c:pt>
                <c:pt idx="4659">
                  <c:v>45121.1249999887</c:v>
                </c:pt>
                <c:pt idx="4660">
                  <c:v>45121.166666655365</c:v>
                </c:pt>
                <c:pt idx="4661">
                  <c:v>45121.208333322029</c:v>
                </c:pt>
                <c:pt idx="4662">
                  <c:v>45121.249999988693</c:v>
                </c:pt>
                <c:pt idx="4663">
                  <c:v>45121.291666655357</c:v>
                </c:pt>
                <c:pt idx="4664">
                  <c:v>45121.333333322022</c:v>
                </c:pt>
                <c:pt idx="4665">
                  <c:v>45121.374999988686</c:v>
                </c:pt>
                <c:pt idx="4666">
                  <c:v>45121.41666665535</c:v>
                </c:pt>
                <c:pt idx="4667">
                  <c:v>45121.458333322014</c:v>
                </c:pt>
                <c:pt idx="4668">
                  <c:v>45121.499999988679</c:v>
                </c:pt>
                <c:pt idx="4669">
                  <c:v>45121.541666655343</c:v>
                </c:pt>
                <c:pt idx="4670">
                  <c:v>45121.583333322007</c:v>
                </c:pt>
                <c:pt idx="4671">
                  <c:v>45121.624999988671</c:v>
                </c:pt>
                <c:pt idx="4672">
                  <c:v>45121.666666655336</c:v>
                </c:pt>
                <c:pt idx="4673">
                  <c:v>45121.708333322</c:v>
                </c:pt>
                <c:pt idx="4674">
                  <c:v>45121.749999988664</c:v>
                </c:pt>
                <c:pt idx="4675">
                  <c:v>45121.791666655328</c:v>
                </c:pt>
                <c:pt idx="4676">
                  <c:v>45121.833333321993</c:v>
                </c:pt>
                <c:pt idx="4677">
                  <c:v>45121.874999988657</c:v>
                </c:pt>
                <c:pt idx="4678">
                  <c:v>45121.916666655321</c:v>
                </c:pt>
                <c:pt idx="4679">
                  <c:v>45121.958333321985</c:v>
                </c:pt>
                <c:pt idx="4680">
                  <c:v>45121.99999998865</c:v>
                </c:pt>
                <c:pt idx="4681">
                  <c:v>45122.041666655314</c:v>
                </c:pt>
                <c:pt idx="4682">
                  <c:v>45122.083333321978</c:v>
                </c:pt>
                <c:pt idx="4683">
                  <c:v>45122.124999988642</c:v>
                </c:pt>
                <c:pt idx="4684">
                  <c:v>45122.166666655306</c:v>
                </c:pt>
                <c:pt idx="4685">
                  <c:v>45122.208333321971</c:v>
                </c:pt>
                <c:pt idx="4686">
                  <c:v>45122.249999988635</c:v>
                </c:pt>
                <c:pt idx="4687">
                  <c:v>45122.291666655299</c:v>
                </c:pt>
                <c:pt idx="4688">
                  <c:v>45122.333333321963</c:v>
                </c:pt>
                <c:pt idx="4689">
                  <c:v>45122.374999988628</c:v>
                </c:pt>
                <c:pt idx="4690">
                  <c:v>45122.416666655292</c:v>
                </c:pt>
                <c:pt idx="4691">
                  <c:v>45122.458333321956</c:v>
                </c:pt>
                <c:pt idx="4692">
                  <c:v>45122.49999998862</c:v>
                </c:pt>
                <c:pt idx="4693">
                  <c:v>45122.541666655285</c:v>
                </c:pt>
                <c:pt idx="4694">
                  <c:v>45122.583333321949</c:v>
                </c:pt>
                <c:pt idx="4695">
                  <c:v>45122.624999988613</c:v>
                </c:pt>
                <c:pt idx="4696">
                  <c:v>45122.666666655277</c:v>
                </c:pt>
                <c:pt idx="4697">
                  <c:v>45122.708333321942</c:v>
                </c:pt>
                <c:pt idx="4698">
                  <c:v>45122.749999988606</c:v>
                </c:pt>
                <c:pt idx="4699">
                  <c:v>45122.79166665527</c:v>
                </c:pt>
                <c:pt idx="4700">
                  <c:v>45122.833333321934</c:v>
                </c:pt>
                <c:pt idx="4701">
                  <c:v>45122.874999988599</c:v>
                </c:pt>
                <c:pt idx="4702">
                  <c:v>45122.916666655263</c:v>
                </c:pt>
                <c:pt idx="4703">
                  <c:v>45122.958333321927</c:v>
                </c:pt>
                <c:pt idx="4704">
                  <c:v>45122.999999988591</c:v>
                </c:pt>
                <c:pt idx="4705">
                  <c:v>45123.041666655256</c:v>
                </c:pt>
                <c:pt idx="4706">
                  <c:v>45123.08333332192</c:v>
                </c:pt>
                <c:pt idx="4707">
                  <c:v>45123.124999988584</c:v>
                </c:pt>
                <c:pt idx="4708">
                  <c:v>45123.166666655248</c:v>
                </c:pt>
                <c:pt idx="4709">
                  <c:v>45123.208333321913</c:v>
                </c:pt>
                <c:pt idx="4710">
                  <c:v>45123.249999988577</c:v>
                </c:pt>
                <c:pt idx="4711">
                  <c:v>45123.291666655241</c:v>
                </c:pt>
                <c:pt idx="4712">
                  <c:v>45123.333333321905</c:v>
                </c:pt>
                <c:pt idx="4713">
                  <c:v>45123.374999988569</c:v>
                </c:pt>
                <c:pt idx="4714">
                  <c:v>45123.416666655234</c:v>
                </c:pt>
                <c:pt idx="4715">
                  <c:v>45123.458333321898</c:v>
                </c:pt>
                <c:pt idx="4716">
                  <c:v>45123.499999988562</c:v>
                </c:pt>
                <c:pt idx="4717">
                  <c:v>45123.541666655226</c:v>
                </c:pt>
                <c:pt idx="4718">
                  <c:v>45123.583333321891</c:v>
                </c:pt>
                <c:pt idx="4719">
                  <c:v>45123.624999988555</c:v>
                </c:pt>
                <c:pt idx="4720">
                  <c:v>45123.666666655219</c:v>
                </c:pt>
                <c:pt idx="4721">
                  <c:v>45123.708333321883</c:v>
                </c:pt>
                <c:pt idx="4722">
                  <c:v>45123.749999988548</c:v>
                </c:pt>
                <c:pt idx="4723">
                  <c:v>45123.791666655212</c:v>
                </c:pt>
                <c:pt idx="4724">
                  <c:v>45123.833333321876</c:v>
                </c:pt>
                <c:pt idx="4725">
                  <c:v>45123.87499998854</c:v>
                </c:pt>
                <c:pt idx="4726">
                  <c:v>45123.916666655205</c:v>
                </c:pt>
                <c:pt idx="4727">
                  <c:v>45123.958333321869</c:v>
                </c:pt>
                <c:pt idx="4728">
                  <c:v>45123.999999988533</c:v>
                </c:pt>
                <c:pt idx="4729">
                  <c:v>45124.041666655197</c:v>
                </c:pt>
                <c:pt idx="4730">
                  <c:v>45124.083333321862</c:v>
                </c:pt>
                <c:pt idx="4731">
                  <c:v>45124.124999988526</c:v>
                </c:pt>
                <c:pt idx="4732">
                  <c:v>45124.16666665519</c:v>
                </c:pt>
                <c:pt idx="4733">
                  <c:v>45124.208333321854</c:v>
                </c:pt>
                <c:pt idx="4734">
                  <c:v>45124.249999988519</c:v>
                </c:pt>
                <c:pt idx="4735">
                  <c:v>45124.291666655183</c:v>
                </c:pt>
                <c:pt idx="4736">
                  <c:v>45124.333333321847</c:v>
                </c:pt>
                <c:pt idx="4737">
                  <c:v>45124.374999988511</c:v>
                </c:pt>
                <c:pt idx="4738">
                  <c:v>45124.416666655176</c:v>
                </c:pt>
                <c:pt idx="4739">
                  <c:v>45124.45833332184</c:v>
                </c:pt>
                <c:pt idx="4740">
                  <c:v>45124.499999988504</c:v>
                </c:pt>
                <c:pt idx="4741">
                  <c:v>45124.541666655168</c:v>
                </c:pt>
                <c:pt idx="4742">
                  <c:v>45124.583333321832</c:v>
                </c:pt>
                <c:pt idx="4743">
                  <c:v>45124.624999988497</c:v>
                </c:pt>
                <c:pt idx="4744">
                  <c:v>45124.666666655161</c:v>
                </c:pt>
                <c:pt idx="4745">
                  <c:v>45124.708333321825</c:v>
                </c:pt>
                <c:pt idx="4746">
                  <c:v>45124.749999988489</c:v>
                </c:pt>
                <c:pt idx="4747">
                  <c:v>45124.791666655154</c:v>
                </c:pt>
                <c:pt idx="4748">
                  <c:v>45124.833333321818</c:v>
                </c:pt>
                <c:pt idx="4749">
                  <c:v>45124.874999988482</c:v>
                </c:pt>
                <c:pt idx="4750">
                  <c:v>45124.916666655146</c:v>
                </c:pt>
                <c:pt idx="4751">
                  <c:v>45124.958333321811</c:v>
                </c:pt>
                <c:pt idx="4752">
                  <c:v>45124.999999988475</c:v>
                </c:pt>
                <c:pt idx="4753">
                  <c:v>45125.041666655139</c:v>
                </c:pt>
                <c:pt idx="4754">
                  <c:v>45125.083333321803</c:v>
                </c:pt>
                <c:pt idx="4755">
                  <c:v>45125.124999988468</c:v>
                </c:pt>
                <c:pt idx="4756">
                  <c:v>45125.166666655132</c:v>
                </c:pt>
                <c:pt idx="4757">
                  <c:v>45125.208333321796</c:v>
                </c:pt>
                <c:pt idx="4758">
                  <c:v>45125.24999998846</c:v>
                </c:pt>
                <c:pt idx="4759">
                  <c:v>45125.291666655125</c:v>
                </c:pt>
                <c:pt idx="4760">
                  <c:v>45125.333333321789</c:v>
                </c:pt>
                <c:pt idx="4761">
                  <c:v>45125.374999988453</c:v>
                </c:pt>
                <c:pt idx="4762">
                  <c:v>45125.416666655117</c:v>
                </c:pt>
                <c:pt idx="4763">
                  <c:v>45125.458333321782</c:v>
                </c:pt>
                <c:pt idx="4764">
                  <c:v>45125.499999988446</c:v>
                </c:pt>
                <c:pt idx="4765">
                  <c:v>45125.54166665511</c:v>
                </c:pt>
                <c:pt idx="4766">
                  <c:v>45125.583333321774</c:v>
                </c:pt>
                <c:pt idx="4767">
                  <c:v>45125.624999988439</c:v>
                </c:pt>
                <c:pt idx="4768">
                  <c:v>45125.666666655103</c:v>
                </c:pt>
                <c:pt idx="4769">
                  <c:v>45125.708333321767</c:v>
                </c:pt>
                <c:pt idx="4770">
                  <c:v>45125.749999988431</c:v>
                </c:pt>
                <c:pt idx="4771">
                  <c:v>45125.791666655095</c:v>
                </c:pt>
                <c:pt idx="4772">
                  <c:v>45125.83333332176</c:v>
                </c:pt>
                <c:pt idx="4773">
                  <c:v>45125.874999988424</c:v>
                </c:pt>
                <c:pt idx="4774">
                  <c:v>45125.916666655088</c:v>
                </c:pt>
                <c:pt idx="4775">
                  <c:v>45125.958333321752</c:v>
                </c:pt>
                <c:pt idx="4776">
                  <c:v>45125.999999988417</c:v>
                </c:pt>
                <c:pt idx="4777">
                  <c:v>45126.041666655081</c:v>
                </c:pt>
                <c:pt idx="4778">
                  <c:v>45126.083333321745</c:v>
                </c:pt>
                <c:pt idx="4779">
                  <c:v>45126.124999988409</c:v>
                </c:pt>
                <c:pt idx="4780">
                  <c:v>45126.166666655074</c:v>
                </c:pt>
                <c:pt idx="4781">
                  <c:v>45126.208333321738</c:v>
                </c:pt>
                <c:pt idx="4782">
                  <c:v>45126.249999988402</c:v>
                </c:pt>
                <c:pt idx="4783">
                  <c:v>45126.291666655066</c:v>
                </c:pt>
                <c:pt idx="4784">
                  <c:v>45126.333333321731</c:v>
                </c:pt>
                <c:pt idx="4785">
                  <c:v>45126.374999988395</c:v>
                </c:pt>
                <c:pt idx="4786">
                  <c:v>45126.416666655059</c:v>
                </c:pt>
                <c:pt idx="4787">
                  <c:v>45126.458333321723</c:v>
                </c:pt>
                <c:pt idx="4788">
                  <c:v>45126.499999988388</c:v>
                </c:pt>
                <c:pt idx="4789">
                  <c:v>45126.541666655052</c:v>
                </c:pt>
                <c:pt idx="4790">
                  <c:v>45126.583333321716</c:v>
                </c:pt>
                <c:pt idx="4791">
                  <c:v>45126.62499998838</c:v>
                </c:pt>
                <c:pt idx="4792">
                  <c:v>45126.666666655045</c:v>
                </c:pt>
                <c:pt idx="4793">
                  <c:v>45126.708333321709</c:v>
                </c:pt>
                <c:pt idx="4794">
                  <c:v>45126.749999988373</c:v>
                </c:pt>
                <c:pt idx="4795">
                  <c:v>45126.791666655037</c:v>
                </c:pt>
                <c:pt idx="4796">
                  <c:v>45126.833333321702</c:v>
                </c:pt>
                <c:pt idx="4797">
                  <c:v>45126.874999988366</c:v>
                </c:pt>
                <c:pt idx="4798">
                  <c:v>45126.91666665503</c:v>
                </c:pt>
                <c:pt idx="4799">
                  <c:v>45126.958333321694</c:v>
                </c:pt>
                <c:pt idx="4800">
                  <c:v>45126.999999988358</c:v>
                </c:pt>
                <c:pt idx="4801">
                  <c:v>45127.041666655023</c:v>
                </c:pt>
                <c:pt idx="4802">
                  <c:v>45127.083333321687</c:v>
                </c:pt>
                <c:pt idx="4803">
                  <c:v>45127.124999988351</c:v>
                </c:pt>
                <c:pt idx="4804">
                  <c:v>45127.166666655015</c:v>
                </c:pt>
                <c:pt idx="4805">
                  <c:v>45127.20833332168</c:v>
                </c:pt>
                <c:pt idx="4806">
                  <c:v>45127.249999988344</c:v>
                </c:pt>
                <c:pt idx="4807">
                  <c:v>45127.291666655008</c:v>
                </c:pt>
                <c:pt idx="4808">
                  <c:v>45127.333333321672</c:v>
                </c:pt>
                <c:pt idx="4809">
                  <c:v>45127.374999988337</c:v>
                </c:pt>
                <c:pt idx="4810">
                  <c:v>45127.416666655001</c:v>
                </c:pt>
                <c:pt idx="4811">
                  <c:v>45127.458333321665</c:v>
                </c:pt>
                <c:pt idx="4812">
                  <c:v>45127.499999988329</c:v>
                </c:pt>
                <c:pt idx="4813">
                  <c:v>45127.541666654994</c:v>
                </c:pt>
                <c:pt idx="4814">
                  <c:v>45127.583333321658</c:v>
                </c:pt>
                <c:pt idx="4815">
                  <c:v>45127.624999988322</c:v>
                </c:pt>
                <c:pt idx="4816">
                  <c:v>45127.666666654986</c:v>
                </c:pt>
                <c:pt idx="4817">
                  <c:v>45127.708333321651</c:v>
                </c:pt>
                <c:pt idx="4818">
                  <c:v>45127.749999988315</c:v>
                </c:pt>
                <c:pt idx="4819">
                  <c:v>45127.791666654979</c:v>
                </c:pt>
                <c:pt idx="4820">
                  <c:v>45127.833333321643</c:v>
                </c:pt>
                <c:pt idx="4821">
                  <c:v>45127.874999988308</c:v>
                </c:pt>
                <c:pt idx="4822">
                  <c:v>45127.916666654972</c:v>
                </c:pt>
                <c:pt idx="4823">
                  <c:v>45127.958333321636</c:v>
                </c:pt>
                <c:pt idx="4824">
                  <c:v>45127.9999999883</c:v>
                </c:pt>
                <c:pt idx="4825">
                  <c:v>45128.041666654965</c:v>
                </c:pt>
                <c:pt idx="4826">
                  <c:v>45128.083333321629</c:v>
                </c:pt>
                <c:pt idx="4827">
                  <c:v>45128.124999988293</c:v>
                </c:pt>
                <c:pt idx="4828">
                  <c:v>45128.166666654957</c:v>
                </c:pt>
                <c:pt idx="4829">
                  <c:v>45128.208333321621</c:v>
                </c:pt>
                <c:pt idx="4830">
                  <c:v>45128.249999988286</c:v>
                </c:pt>
                <c:pt idx="4831">
                  <c:v>45128.29166665495</c:v>
                </c:pt>
                <c:pt idx="4832">
                  <c:v>45128.333333321614</c:v>
                </c:pt>
                <c:pt idx="4833">
                  <c:v>45128.374999988278</c:v>
                </c:pt>
                <c:pt idx="4834">
                  <c:v>45128.416666654943</c:v>
                </c:pt>
                <c:pt idx="4835">
                  <c:v>45128.458333321607</c:v>
                </c:pt>
                <c:pt idx="4836">
                  <c:v>45128.499999988271</c:v>
                </c:pt>
                <c:pt idx="4837">
                  <c:v>45128.541666654935</c:v>
                </c:pt>
                <c:pt idx="4838">
                  <c:v>45128.5833333216</c:v>
                </c:pt>
                <c:pt idx="4839">
                  <c:v>45128.624999988264</c:v>
                </c:pt>
                <c:pt idx="4840">
                  <c:v>45128.666666654928</c:v>
                </c:pt>
                <c:pt idx="4841">
                  <c:v>45128.708333321592</c:v>
                </c:pt>
                <c:pt idx="4842">
                  <c:v>45128.749999988257</c:v>
                </c:pt>
                <c:pt idx="4843">
                  <c:v>45128.791666654921</c:v>
                </c:pt>
                <c:pt idx="4844">
                  <c:v>45128.833333321585</c:v>
                </c:pt>
                <c:pt idx="4845">
                  <c:v>45128.874999988249</c:v>
                </c:pt>
                <c:pt idx="4846">
                  <c:v>45128.916666654914</c:v>
                </c:pt>
                <c:pt idx="4847">
                  <c:v>45128.958333321578</c:v>
                </c:pt>
                <c:pt idx="4848">
                  <c:v>45128.999999988242</c:v>
                </c:pt>
                <c:pt idx="4849">
                  <c:v>45129.041666654906</c:v>
                </c:pt>
                <c:pt idx="4850">
                  <c:v>45129.083333321571</c:v>
                </c:pt>
                <c:pt idx="4851">
                  <c:v>45129.124999988235</c:v>
                </c:pt>
                <c:pt idx="4852">
                  <c:v>45129.166666654899</c:v>
                </c:pt>
                <c:pt idx="4853">
                  <c:v>45129.208333321563</c:v>
                </c:pt>
                <c:pt idx="4854">
                  <c:v>45129.249999988228</c:v>
                </c:pt>
                <c:pt idx="4855">
                  <c:v>45129.291666654892</c:v>
                </c:pt>
                <c:pt idx="4856">
                  <c:v>45129.333333321556</c:v>
                </c:pt>
                <c:pt idx="4857">
                  <c:v>45129.37499998822</c:v>
                </c:pt>
                <c:pt idx="4858">
                  <c:v>45129.416666654884</c:v>
                </c:pt>
                <c:pt idx="4859">
                  <c:v>45129.458333321549</c:v>
                </c:pt>
                <c:pt idx="4860">
                  <c:v>45129.499999988213</c:v>
                </c:pt>
                <c:pt idx="4861">
                  <c:v>45129.541666654877</c:v>
                </c:pt>
                <c:pt idx="4862">
                  <c:v>45129.583333321541</c:v>
                </c:pt>
                <c:pt idx="4863">
                  <c:v>45129.624999988206</c:v>
                </c:pt>
                <c:pt idx="4864">
                  <c:v>45129.66666665487</c:v>
                </c:pt>
                <c:pt idx="4865">
                  <c:v>45129.708333321534</c:v>
                </c:pt>
                <c:pt idx="4866">
                  <c:v>45129.749999988198</c:v>
                </c:pt>
                <c:pt idx="4867">
                  <c:v>45129.791666654863</c:v>
                </c:pt>
                <c:pt idx="4868">
                  <c:v>45129.833333321527</c:v>
                </c:pt>
                <c:pt idx="4869">
                  <c:v>45129.874999988191</c:v>
                </c:pt>
                <c:pt idx="4870">
                  <c:v>45129.916666654855</c:v>
                </c:pt>
                <c:pt idx="4871">
                  <c:v>45129.95833332152</c:v>
                </c:pt>
                <c:pt idx="4872">
                  <c:v>45129.999999988184</c:v>
                </c:pt>
                <c:pt idx="4873">
                  <c:v>45130.041666654848</c:v>
                </c:pt>
                <c:pt idx="4874">
                  <c:v>45130.083333321512</c:v>
                </c:pt>
                <c:pt idx="4875">
                  <c:v>45130.124999988177</c:v>
                </c:pt>
                <c:pt idx="4876">
                  <c:v>45130.166666654841</c:v>
                </c:pt>
                <c:pt idx="4877">
                  <c:v>45130.208333321505</c:v>
                </c:pt>
                <c:pt idx="4878">
                  <c:v>45130.249999988169</c:v>
                </c:pt>
                <c:pt idx="4879">
                  <c:v>45130.291666654834</c:v>
                </c:pt>
                <c:pt idx="4880">
                  <c:v>45130.333333321498</c:v>
                </c:pt>
                <c:pt idx="4881">
                  <c:v>45130.374999988162</c:v>
                </c:pt>
                <c:pt idx="4882">
                  <c:v>45130.416666654826</c:v>
                </c:pt>
                <c:pt idx="4883">
                  <c:v>45130.45833332149</c:v>
                </c:pt>
                <c:pt idx="4884">
                  <c:v>45130.499999988155</c:v>
                </c:pt>
                <c:pt idx="4885">
                  <c:v>45130.541666654819</c:v>
                </c:pt>
                <c:pt idx="4886">
                  <c:v>45130.583333321483</c:v>
                </c:pt>
                <c:pt idx="4887">
                  <c:v>45130.624999988147</c:v>
                </c:pt>
                <c:pt idx="4888">
                  <c:v>45130.666666654812</c:v>
                </c:pt>
                <c:pt idx="4889">
                  <c:v>45130.708333321476</c:v>
                </c:pt>
                <c:pt idx="4890">
                  <c:v>45130.74999998814</c:v>
                </c:pt>
                <c:pt idx="4891">
                  <c:v>45130.791666654804</c:v>
                </c:pt>
                <c:pt idx="4892">
                  <c:v>45130.833333321469</c:v>
                </c:pt>
                <c:pt idx="4893">
                  <c:v>45130.874999988133</c:v>
                </c:pt>
                <c:pt idx="4894">
                  <c:v>45130.916666654797</c:v>
                </c:pt>
                <c:pt idx="4895">
                  <c:v>45130.958333321461</c:v>
                </c:pt>
                <c:pt idx="4896">
                  <c:v>45130.999999988126</c:v>
                </c:pt>
                <c:pt idx="4897">
                  <c:v>45131.04166665479</c:v>
                </c:pt>
                <c:pt idx="4898">
                  <c:v>45131.083333321454</c:v>
                </c:pt>
                <c:pt idx="4899">
                  <c:v>45131.124999988118</c:v>
                </c:pt>
                <c:pt idx="4900">
                  <c:v>45131.166666654783</c:v>
                </c:pt>
                <c:pt idx="4901">
                  <c:v>45131.208333321447</c:v>
                </c:pt>
                <c:pt idx="4902">
                  <c:v>45131.249999988111</c:v>
                </c:pt>
                <c:pt idx="4903">
                  <c:v>45131.291666654775</c:v>
                </c:pt>
                <c:pt idx="4904">
                  <c:v>45131.33333332144</c:v>
                </c:pt>
                <c:pt idx="4905">
                  <c:v>45131.374999988104</c:v>
                </c:pt>
                <c:pt idx="4906">
                  <c:v>45131.416666654768</c:v>
                </c:pt>
                <c:pt idx="4907">
                  <c:v>45131.458333321432</c:v>
                </c:pt>
                <c:pt idx="4908">
                  <c:v>45131.499999988097</c:v>
                </c:pt>
                <c:pt idx="4909">
                  <c:v>45131.541666654761</c:v>
                </c:pt>
                <c:pt idx="4910">
                  <c:v>45131.583333321425</c:v>
                </c:pt>
                <c:pt idx="4911">
                  <c:v>45131.624999988089</c:v>
                </c:pt>
                <c:pt idx="4912">
                  <c:v>45131.666666654753</c:v>
                </c:pt>
                <c:pt idx="4913">
                  <c:v>45131.708333321418</c:v>
                </c:pt>
                <c:pt idx="4914">
                  <c:v>45131.749999988082</c:v>
                </c:pt>
                <c:pt idx="4915">
                  <c:v>45131.791666654746</c:v>
                </c:pt>
                <c:pt idx="4916">
                  <c:v>45131.83333332141</c:v>
                </c:pt>
                <c:pt idx="4917">
                  <c:v>45131.874999988075</c:v>
                </c:pt>
                <c:pt idx="4918">
                  <c:v>45131.916666654739</c:v>
                </c:pt>
                <c:pt idx="4919">
                  <c:v>45131.958333321403</c:v>
                </c:pt>
                <c:pt idx="4920">
                  <c:v>45131.999999988067</c:v>
                </c:pt>
                <c:pt idx="4921">
                  <c:v>45132.041666654732</c:v>
                </c:pt>
                <c:pt idx="4922">
                  <c:v>45132.083333321396</c:v>
                </c:pt>
                <c:pt idx="4923">
                  <c:v>45132.12499998806</c:v>
                </c:pt>
                <c:pt idx="4924">
                  <c:v>45132.166666654724</c:v>
                </c:pt>
                <c:pt idx="4925">
                  <c:v>45132.208333321389</c:v>
                </c:pt>
                <c:pt idx="4926">
                  <c:v>45132.249999988053</c:v>
                </c:pt>
                <c:pt idx="4927">
                  <c:v>45132.291666654717</c:v>
                </c:pt>
                <c:pt idx="4928">
                  <c:v>45132.333333321381</c:v>
                </c:pt>
                <c:pt idx="4929">
                  <c:v>45132.374999988046</c:v>
                </c:pt>
                <c:pt idx="4930">
                  <c:v>45132.41666665471</c:v>
                </c:pt>
                <c:pt idx="4931">
                  <c:v>45132.458333321374</c:v>
                </c:pt>
                <c:pt idx="4932">
                  <c:v>45132.499999988038</c:v>
                </c:pt>
                <c:pt idx="4933">
                  <c:v>45132.541666654703</c:v>
                </c:pt>
                <c:pt idx="4934">
                  <c:v>45132.583333321367</c:v>
                </c:pt>
                <c:pt idx="4935">
                  <c:v>45132.624999988031</c:v>
                </c:pt>
                <c:pt idx="4936">
                  <c:v>45132.666666654695</c:v>
                </c:pt>
                <c:pt idx="4937">
                  <c:v>45132.70833332136</c:v>
                </c:pt>
                <c:pt idx="4938">
                  <c:v>45132.749999988024</c:v>
                </c:pt>
                <c:pt idx="4939">
                  <c:v>45132.791666654688</c:v>
                </c:pt>
                <c:pt idx="4940">
                  <c:v>45132.833333321352</c:v>
                </c:pt>
                <c:pt idx="4941">
                  <c:v>45132.874999988016</c:v>
                </c:pt>
                <c:pt idx="4942">
                  <c:v>45132.916666654681</c:v>
                </c:pt>
                <c:pt idx="4943">
                  <c:v>45132.958333321345</c:v>
                </c:pt>
                <c:pt idx="4944">
                  <c:v>45132.999999988009</c:v>
                </c:pt>
                <c:pt idx="4945">
                  <c:v>45133.041666654673</c:v>
                </c:pt>
                <c:pt idx="4946">
                  <c:v>45133.083333321338</c:v>
                </c:pt>
                <c:pt idx="4947">
                  <c:v>45133.124999988002</c:v>
                </c:pt>
                <c:pt idx="4948">
                  <c:v>45133.166666654666</c:v>
                </c:pt>
                <c:pt idx="4949">
                  <c:v>45133.20833332133</c:v>
                </c:pt>
                <c:pt idx="4950">
                  <c:v>45133.249999987995</c:v>
                </c:pt>
                <c:pt idx="4951">
                  <c:v>45133.291666654659</c:v>
                </c:pt>
                <c:pt idx="4952">
                  <c:v>45133.333333321323</c:v>
                </c:pt>
                <c:pt idx="4953">
                  <c:v>45133.374999987987</c:v>
                </c:pt>
                <c:pt idx="4954">
                  <c:v>45133.416666654652</c:v>
                </c:pt>
                <c:pt idx="4955">
                  <c:v>45133.458333321316</c:v>
                </c:pt>
                <c:pt idx="4956">
                  <c:v>45133.49999998798</c:v>
                </c:pt>
                <c:pt idx="4957">
                  <c:v>45133.541666654644</c:v>
                </c:pt>
                <c:pt idx="4958">
                  <c:v>45133.583333321309</c:v>
                </c:pt>
                <c:pt idx="4959">
                  <c:v>45133.624999987973</c:v>
                </c:pt>
                <c:pt idx="4960">
                  <c:v>45133.666666654637</c:v>
                </c:pt>
                <c:pt idx="4961">
                  <c:v>45133.708333321301</c:v>
                </c:pt>
                <c:pt idx="4962">
                  <c:v>45133.749999987966</c:v>
                </c:pt>
                <c:pt idx="4963">
                  <c:v>45133.79166665463</c:v>
                </c:pt>
                <c:pt idx="4964">
                  <c:v>45133.833333321294</c:v>
                </c:pt>
                <c:pt idx="4965">
                  <c:v>45133.874999987958</c:v>
                </c:pt>
                <c:pt idx="4966">
                  <c:v>45133.916666654623</c:v>
                </c:pt>
                <c:pt idx="4967">
                  <c:v>45133.958333321287</c:v>
                </c:pt>
                <c:pt idx="4968">
                  <c:v>45133.999999987951</c:v>
                </c:pt>
                <c:pt idx="4969">
                  <c:v>45134.041666654615</c:v>
                </c:pt>
                <c:pt idx="4970">
                  <c:v>45134.083333321279</c:v>
                </c:pt>
                <c:pt idx="4971">
                  <c:v>45134.124999987944</c:v>
                </c:pt>
                <c:pt idx="4972">
                  <c:v>45134.166666654608</c:v>
                </c:pt>
                <c:pt idx="4973">
                  <c:v>45134.208333321272</c:v>
                </c:pt>
                <c:pt idx="4974">
                  <c:v>45134.249999987936</c:v>
                </c:pt>
                <c:pt idx="4975">
                  <c:v>45134.291666654601</c:v>
                </c:pt>
                <c:pt idx="4976">
                  <c:v>45134.333333321265</c:v>
                </c:pt>
                <c:pt idx="4977">
                  <c:v>45134.374999987929</c:v>
                </c:pt>
                <c:pt idx="4978">
                  <c:v>45134.416666654593</c:v>
                </c:pt>
                <c:pt idx="4979">
                  <c:v>45134.458333321258</c:v>
                </c:pt>
                <c:pt idx="4980">
                  <c:v>45134.499999987922</c:v>
                </c:pt>
                <c:pt idx="4981">
                  <c:v>45134.541666654586</c:v>
                </c:pt>
                <c:pt idx="4982">
                  <c:v>45134.58333332125</c:v>
                </c:pt>
                <c:pt idx="4983">
                  <c:v>45134.624999987915</c:v>
                </c:pt>
                <c:pt idx="4984">
                  <c:v>45134.666666654579</c:v>
                </c:pt>
                <c:pt idx="4985">
                  <c:v>45134.708333321243</c:v>
                </c:pt>
                <c:pt idx="4986">
                  <c:v>45134.749999987907</c:v>
                </c:pt>
                <c:pt idx="4987">
                  <c:v>45134.791666654572</c:v>
                </c:pt>
                <c:pt idx="4988">
                  <c:v>45134.833333321236</c:v>
                </c:pt>
                <c:pt idx="4989">
                  <c:v>45134.8749999879</c:v>
                </c:pt>
                <c:pt idx="4990">
                  <c:v>45134.916666654564</c:v>
                </c:pt>
                <c:pt idx="4991">
                  <c:v>45134.958333321229</c:v>
                </c:pt>
                <c:pt idx="4992">
                  <c:v>45134.999999987893</c:v>
                </c:pt>
                <c:pt idx="4993">
                  <c:v>45135.041666654557</c:v>
                </c:pt>
                <c:pt idx="4994">
                  <c:v>45135.083333321221</c:v>
                </c:pt>
                <c:pt idx="4995">
                  <c:v>45135.124999987886</c:v>
                </c:pt>
                <c:pt idx="4996">
                  <c:v>45135.16666665455</c:v>
                </c:pt>
                <c:pt idx="4997">
                  <c:v>45135.208333321214</c:v>
                </c:pt>
                <c:pt idx="4998">
                  <c:v>45135.249999987878</c:v>
                </c:pt>
                <c:pt idx="4999">
                  <c:v>45135.291666654542</c:v>
                </c:pt>
                <c:pt idx="5000">
                  <c:v>45135.333333321207</c:v>
                </c:pt>
                <c:pt idx="5001">
                  <c:v>45135.374999987871</c:v>
                </c:pt>
                <c:pt idx="5002">
                  <c:v>45135.416666654535</c:v>
                </c:pt>
                <c:pt idx="5003">
                  <c:v>45135.458333321199</c:v>
                </c:pt>
                <c:pt idx="5004">
                  <c:v>45135.499999987864</c:v>
                </c:pt>
                <c:pt idx="5005">
                  <c:v>45135.541666654528</c:v>
                </c:pt>
                <c:pt idx="5006">
                  <c:v>45135.583333321192</c:v>
                </c:pt>
                <c:pt idx="5007">
                  <c:v>45135.624999987856</c:v>
                </c:pt>
                <c:pt idx="5008">
                  <c:v>45135.666666654521</c:v>
                </c:pt>
                <c:pt idx="5009">
                  <c:v>45135.708333321185</c:v>
                </c:pt>
                <c:pt idx="5010">
                  <c:v>45135.749999987849</c:v>
                </c:pt>
                <c:pt idx="5011">
                  <c:v>45135.791666654513</c:v>
                </c:pt>
                <c:pt idx="5012">
                  <c:v>45135.833333321178</c:v>
                </c:pt>
                <c:pt idx="5013">
                  <c:v>45135.874999987842</c:v>
                </c:pt>
                <c:pt idx="5014">
                  <c:v>45135.916666654506</c:v>
                </c:pt>
                <c:pt idx="5015">
                  <c:v>45135.95833332117</c:v>
                </c:pt>
                <c:pt idx="5016">
                  <c:v>45135.999999987835</c:v>
                </c:pt>
                <c:pt idx="5017">
                  <c:v>45136.041666654499</c:v>
                </c:pt>
                <c:pt idx="5018">
                  <c:v>45136.083333321163</c:v>
                </c:pt>
                <c:pt idx="5019">
                  <c:v>45136.124999987827</c:v>
                </c:pt>
                <c:pt idx="5020">
                  <c:v>45136.166666654492</c:v>
                </c:pt>
                <c:pt idx="5021">
                  <c:v>45136.208333321156</c:v>
                </c:pt>
                <c:pt idx="5022">
                  <c:v>45136.24999998782</c:v>
                </c:pt>
                <c:pt idx="5023">
                  <c:v>45136.291666654484</c:v>
                </c:pt>
                <c:pt idx="5024">
                  <c:v>45136.333333321149</c:v>
                </c:pt>
                <c:pt idx="5025">
                  <c:v>45136.374999987813</c:v>
                </c:pt>
                <c:pt idx="5026">
                  <c:v>45136.416666654477</c:v>
                </c:pt>
                <c:pt idx="5027">
                  <c:v>45136.458333321141</c:v>
                </c:pt>
                <c:pt idx="5028">
                  <c:v>45136.499999987805</c:v>
                </c:pt>
                <c:pt idx="5029">
                  <c:v>45136.54166665447</c:v>
                </c:pt>
                <c:pt idx="5030">
                  <c:v>45136.583333321134</c:v>
                </c:pt>
                <c:pt idx="5031">
                  <c:v>45136.624999987798</c:v>
                </c:pt>
                <c:pt idx="5032">
                  <c:v>45136.666666654462</c:v>
                </c:pt>
                <c:pt idx="5033">
                  <c:v>45136.708333321127</c:v>
                </c:pt>
                <c:pt idx="5034">
                  <c:v>45136.749999987791</c:v>
                </c:pt>
                <c:pt idx="5035">
                  <c:v>45136.791666654455</c:v>
                </c:pt>
                <c:pt idx="5036">
                  <c:v>45136.833333321119</c:v>
                </c:pt>
                <c:pt idx="5037">
                  <c:v>45136.874999987784</c:v>
                </c:pt>
                <c:pt idx="5038">
                  <c:v>45136.916666654448</c:v>
                </c:pt>
                <c:pt idx="5039">
                  <c:v>45136.958333321112</c:v>
                </c:pt>
                <c:pt idx="5040">
                  <c:v>45136.999999987776</c:v>
                </c:pt>
                <c:pt idx="5041">
                  <c:v>45137.041666654441</c:v>
                </c:pt>
                <c:pt idx="5042">
                  <c:v>45137.083333321105</c:v>
                </c:pt>
                <c:pt idx="5043">
                  <c:v>45137.124999987769</c:v>
                </c:pt>
                <c:pt idx="5044">
                  <c:v>45137.166666654433</c:v>
                </c:pt>
                <c:pt idx="5045">
                  <c:v>45137.208333321098</c:v>
                </c:pt>
                <c:pt idx="5046">
                  <c:v>45137.249999987762</c:v>
                </c:pt>
                <c:pt idx="5047">
                  <c:v>45137.291666654426</c:v>
                </c:pt>
                <c:pt idx="5048">
                  <c:v>45137.33333332109</c:v>
                </c:pt>
                <c:pt idx="5049">
                  <c:v>45137.374999987755</c:v>
                </c:pt>
                <c:pt idx="5050">
                  <c:v>45137.416666654419</c:v>
                </c:pt>
                <c:pt idx="5051">
                  <c:v>45137.458333321083</c:v>
                </c:pt>
                <c:pt idx="5052">
                  <c:v>45137.499999987747</c:v>
                </c:pt>
                <c:pt idx="5053">
                  <c:v>45137.541666654412</c:v>
                </c:pt>
                <c:pt idx="5054">
                  <c:v>45137.583333321076</c:v>
                </c:pt>
                <c:pt idx="5055">
                  <c:v>45137.62499998774</c:v>
                </c:pt>
                <c:pt idx="5056">
                  <c:v>45137.666666654404</c:v>
                </c:pt>
                <c:pt idx="5057">
                  <c:v>45137.708333321068</c:v>
                </c:pt>
                <c:pt idx="5058">
                  <c:v>45137.749999987733</c:v>
                </c:pt>
                <c:pt idx="5059">
                  <c:v>45137.791666654397</c:v>
                </c:pt>
                <c:pt idx="5060">
                  <c:v>45137.833333321061</c:v>
                </c:pt>
                <c:pt idx="5061">
                  <c:v>45137.874999987725</c:v>
                </c:pt>
                <c:pt idx="5062">
                  <c:v>45137.91666665439</c:v>
                </c:pt>
                <c:pt idx="5063">
                  <c:v>45137.958333321054</c:v>
                </c:pt>
                <c:pt idx="5064">
                  <c:v>45137.999999987718</c:v>
                </c:pt>
                <c:pt idx="5065">
                  <c:v>45138.041666654382</c:v>
                </c:pt>
                <c:pt idx="5066">
                  <c:v>45138.083333321047</c:v>
                </c:pt>
                <c:pt idx="5067">
                  <c:v>45138.124999987711</c:v>
                </c:pt>
                <c:pt idx="5068">
                  <c:v>45138.166666654375</c:v>
                </c:pt>
                <c:pt idx="5069">
                  <c:v>45138.208333321039</c:v>
                </c:pt>
                <c:pt idx="5070">
                  <c:v>45138.249999987704</c:v>
                </c:pt>
                <c:pt idx="5071">
                  <c:v>45138.291666654368</c:v>
                </c:pt>
                <c:pt idx="5072">
                  <c:v>45138.333333321032</c:v>
                </c:pt>
                <c:pt idx="5073">
                  <c:v>45138.374999987696</c:v>
                </c:pt>
                <c:pt idx="5074">
                  <c:v>45138.416666654361</c:v>
                </c:pt>
                <c:pt idx="5075">
                  <c:v>45138.458333321025</c:v>
                </c:pt>
                <c:pt idx="5076">
                  <c:v>45138.499999987689</c:v>
                </c:pt>
                <c:pt idx="5077">
                  <c:v>45138.541666654353</c:v>
                </c:pt>
                <c:pt idx="5078">
                  <c:v>45138.583333321018</c:v>
                </c:pt>
                <c:pt idx="5079">
                  <c:v>45138.624999987682</c:v>
                </c:pt>
                <c:pt idx="5080">
                  <c:v>45138.666666654346</c:v>
                </c:pt>
                <c:pt idx="5081">
                  <c:v>45138.70833332101</c:v>
                </c:pt>
                <c:pt idx="5082">
                  <c:v>45138.749999987675</c:v>
                </c:pt>
                <c:pt idx="5083">
                  <c:v>45138.791666654339</c:v>
                </c:pt>
                <c:pt idx="5084">
                  <c:v>45138.833333321003</c:v>
                </c:pt>
                <c:pt idx="5085">
                  <c:v>45138.874999987667</c:v>
                </c:pt>
                <c:pt idx="5086">
                  <c:v>45138.916666654331</c:v>
                </c:pt>
                <c:pt idx="5087">
                  <c:v>45138.958333320996</c:v>
                </c:pt>
                <c:pt idx="5088">
                  <c:v>45138.99999998766</c:v>
                </c:pt>
                <c:pt idx="5089">
                  <c:v>45139.041666654324</c:v>
                </c:pt>
                <c:pt idx="5090">
                  <c:v>45139.083333320988</c:v>
                </c:pt>
                <c:pt idx="5091">
                  <c:v>45139.124999987653</c:v>
                </c:pt>
                <c:pt idx="5092">
                  <c:v>45139.166666654317</c:v>
                </c:pt>
                <c:pt idx="5093">
                  <c:v>45139.208333320981</c:v>
                </c:pt>
                <c:pt idx="5094">
                  <c:v>45139.249999987645</c:v>
                </c:pt>
                <c:pt idx="5095">
                  <c:v>45139.29166665431</c:v>
                </c:pt>
                <c:pt idx="5096">
                  <c:v>45139.333333320974</c:v>
                </c:pt>
                <c:pt idx="5097">
                  <c:v>45139.374999987638</c:v>
                </c:pt>
                <c:pt idx="5098">
                  <c:v>45139.416666654302</c:v>
                </c:pt>
                <c:pt idx="5099">
                  <c:v>45139.458333320967</c:v>
                </c:pt>
                <c:pt idx="5100">
                  <c:v>45139.499999987631</c:v>
                </c:pt>
                <c:pt idx="5101">
                  <c:v>45139.541666654295</c:v>
                </c:pt>
                <c:pt idx="5102">
                  <c:v>45139.583333320959</c:v>
                </c:pt>
                <c:pt idx="5103">
                  <c:v>45139.624999987624</c:v>
                </c:pt>
                <c:pt idx="5104">
                  <c:v>45139.666666654288</c:v>
                </c:pt>
                <c:pt idx="5105">
                  <c:v>45139.708333320952</c:v>
                </c:pt>
                <c:pt idx="5106">
                  <c:v>45139.749999987616</c:v>
                </c:pt>
                <c:pt idx="5107">
                  <c:v>45139.791666654281</c:v>
                </c:pt>
                <c:pt idx="5108">
                  <c:v>45139.833333320945</c:v>
                </c:pt>
                <c:pt idx="5109">
                  <c:v>45139.874999987609</c:v>
                </c:pt>
                <c:pt idx="5110">
                  <c:v>45139.916666654273</c:v>
                </c:pt>
                <c:pt idx="5111">
                  <c:v>45139.958333320938</c:v>
                </c:pt>
                <c:pt idx="5112">
                  <c:v>45139.999999987602</c:v>
                </c:pt>
                <c:pt idx="5113">
                  <c:v>45140.041666654266</c:v>
                </c:pt>
                <c:pt idx="5114">
                  <c:v>45140.08333332093</c:v>
                </c:pt>
                <c:pt idx="5115">
                  <c:v>45140.124999987594</c:v>
                </c:pt>
                <c:pt idx="5116">
                  <c:v>45140.166666654259</c:v>
                </c:pt>
                <c:pt idx="5117">
                  <c:v>45140.208333320923</c:v>
                </c:pt>
                <c:pt idx="5118">
                  <c:v>45140.249999987587</c:v>
                </c:pt>
                <c:pt idx="5119">
                  <c:v>45140.291666654251</c:v>
                </c:pt>
                <c:pt idx="5120">
                  <c:v>45140.333333320916</c:v>
                </c:pt>
                <c:pt idx="5121">
                  <c:v>45140.37499998758</c:v>
                </c:pt>
                <c:pt idx="5122">
                  <c:v>45140.416666654244</c:v>
                </c:pt>
                <c:pt idx="5123">
                  <c:v>45140.458333320908</c:v>
                </c:pt>
                <c:pt idx="5124">
                  <c:v>45140.499999987573</c:v>
                </c:pt>
                <c:pt idx="5125">
                  <c:v>45140.541666654237</c:v>
                </c:pt>
                <c:pt idx="5126">
                  <c:v>45140.583333320901</c:v>
                </c:pt>
                <c:pt idx="5127">
                  <c:v>45140.624999987565</c:v>
                </c:pt>
                <c:pt idx="5128">
                  <c:v>45140.66666665423</c:v>
                </c:pt>
                <c:pt idx="5129">
                  <c:v>45140.708333320894</c:v>
                </c:pt>
                <c:pt idx="5130">
                  <c:v>45140.749999987558</c:v>
                </c:pt>
                <c:pt idx="5131">
                  <c:v>45140.791666654222</c:v>
                </c:pt>
                <c:pt idx="5132">
                  <c:v>45140.833333320887</c:v>
                </c:pt>
                <c:pt idx="5133">
                  <c:v>45140.874999987551</c:v>
                </c:pt>
                <c:pt idx="5134">
                  <c:v>45140.916666654215</c:v>
                </c:pt>
                <c:pt idx="5135">
                  <c:v>45140.958333320879</c:v>
                </c:pt>
                <c:pt idx="5136">
                  <c:v>45140.999999987544</c:v>
                </c:pt>
                <c:pt idx="5137">
                  <c:v>45141.041666654208</c:v>
                </c:pt>
                <c:pt idx="5138">
                  <c:v>45141.083333320872</c:v>
                </c:pt>
                <c:pt idx="5139">
                  <c:v>45141.124999987536</c:v>
                </c:pt>
                <c:pt idx="5140">
                  <c:v>45141.166666654201</c:v>
                </c:pt>
                <c:pt idx="5141">
                  <c:v>45141.208333320865</c:v>
                </c:pt>
                <c:pt idx="5142">
                  <c:v>45141.249999987529</c:v>
                </c:pt>
                <c:pt idx="5143">
                  <c:v>45141.291666654193</c:v>
                </c:pt>
                <c:pt idx="5144">
                  <c:v>45141.333333320857</c:v>
                </c:pt>
                <c:pt idx="5145">
                  <c:v>45141.374999987522</c:v>
                </c:pt>
                <c:pt idx="5146">
                  <c:v>45141.416666654186</c:v>
                </c:pt>
                <c:pt idx="5147">
                  <c:v>45141.45833332085</c:v>
                </c:pt>
                <c:pt idx="5148">
                  <c:v>45141.499999987514</c:v>
                </c:pt>
                <c:pt idx="5149">
                  <c:v>45141.541666654179</c:v>
                </c:pt>
                <c:pt idx="5150">
                  <c:v>45141.583333320843</c:v>
                </c:pt>
                <c:pt idx="5151">
                  <c:v>45141.624999987507</c:v>
                </c:pt>
                <c:pt idx="5152">
                  <c:v>45141.666666654171</c:v>
                </c:pt>
                <c:pt idx="5153">
                  <c:v>45141.708333320836</c:v>
                </c:pt>
                <c:pt idx="5154">
                  <c:v>45141.7499999875</c:v>
                </c:pt>
                <c:pt idx="5155">
                  <c:v>45141.791666654164</c:v>
                </c:pt>
                <c:pt idx="5156">
                  <c:v>45141.833333320828</c:v>
                </c:pt>
                <c:pt idx="5157">
                  <c:v>45141.874999987493</c:v>
                </c:pt>
                <c:pt idx="5158">
                  <c:v>45141.916666654157</c:v>
                </c:pt>
                <c:pt idx="5159">
                  <c:v>45141.958333320821</c:v>
                </c:pt>
                <c:pt idx="5160">
                  <c:v>45141.999999987485</c:v>
                </c:pt>
                <c:pt idx="5161">
                  <c:v>45142.04166665415</c:v>
                </c:pt>
                <c:pt idx="5162">
                  <c:v>45142.083333320814</c:v>
                </c:pt>
                <c:pt idx="5163">
                  <c:v>45142.124999987478</c:v>
                </c:pt>
                <c:pt idx="5164">
                  <c:v>45142.166666654142</c:v>
                </c:pt>
                <c:pt idx="5165">
                  <c:v>45142.208333320807</c:v>
                </c:pt>
                <c:pt idx="5166">
                  <c:v>45142.249999987471</c:v>
                </c:pt>
                <c:pt idx="5167">
                  <c:v>45142.291666654135</c:v>
                </c:pt>
                <c:pt idx="5168">
                  <c:v>45142.333333320799</c:v>
                </c:pt>
                <c:pt idx="5169">
                  <c:v>45142.374999987464</c:v>
                </c:pt>
                <c:pt idx="5170">
                  <c:v>45142.416666654128</c:v>
                </c:pt>
                <c:pt idx="5171">
                  <c:v>45142.458333320792</c:v>
                </c:pt>
                <c:pt idx="5172">
                  <c:v>45142.499999987456</c:v>
                </c:pt>
                <c:pt idx="5173">
                  <c:v>45142.54166665412</c:v>
                </c:pt>
                <c:pt idx="5174">
                  <c:v>45142.583333320785</c:v>
                </c:pt>
                <c:pt idx="5175">
                  <c:v>45142.624999987449</c:v>
                </c:pt>
                <c:pt idx="5176">
                  <c:v>45142.666666654113</c:v>
                </c:pt>
                <c:pt idx="5177">
                  <c:v>45142.708333320777</c:v>
                </c:pt>
                <c:pt idx="5178">
                  <c:v>45142.749999987442</c:v>
                </c:pt>
                <c:pt idx="5179">
                  <c:v>45142.791666654106</c:v>
                </c:pt>
                <c:pt idx="5180">
                  <c:v>45142.83333332077</c:v>
                </c:pt>
                <c:pt idx="5181">
                  <c:v>45142.874999987434</c:v>
                </c:pt>
                <c:pt idx="5182">
                  <c:v>45142.916666654099</c:v>
                </c:pt>
                <c:pt idx="5183">
                  <c:v>45142.958333320763</c:v>
                </c:pt>
                <c:pt idx="5184">
                  <c:v>45142.999999987427</c:v>
                </c:pt>
                <c:pt idx="5185">
                  <c:v>45143.041666654091</c:v>
                </c:pt>
                <c:pt idx="5186">
                  <c:v>45143.083333320756</c:v>
                </c:pt>
                <c:pt idx="5187">
                  <c:v>45143.12499998742</c:v>
                </c:pt>
                <c:pt idx="5188">
                  <c:v>45143.166666654084</c:v>
                </c:pt>
                <c:pt idx="5189">
                  <c:v>45143.208333320748</c:v>
                </c:pt>
                <c:pt idx="5190">
                  <c:v>45143.249999987413</c:v>
                </c:pt>
                <c:pt idx="5191">
                  <c:v>45143.291666654077</c:v>
                </c:pt>
                <c:pt idx="5192">
                  <c:v>45143.333333320741</c:v>
                </c:pt>
                <c:pt idx="5193">
                  <c:v>45143.374999987405</c:v>
                </c:pt>
                <c:pt idx="5194">
                  <c:v>45143.41666665407</c:v>
                </c:pt>
                <c:pt idx="5195">
                  <c:v>45143.458333320734</c:v>
                </c:pt>
                <c:pt idx="5196">
                  <c:v>45143.499999987398</c:v>
                </c:pt>
                <c:pt idx="5197">
                  <c:v>45143.541666654062</c:v>
                </c:pt>
                <c:pt idx="5198">
                  <c:v>45143.583333320727</c:v>
                </c:pt>
                <c:pt idx="5199">
                  <c:v>45143.624999987391</c:v>
                </c:pt>
                <c:pt idx="5200">
                  <c:v>45143.666666654055</c:v>
                </c:pt>
                <c:pt idx="5201">
                  <c:v>45143.708333320719</c:v>
                </c:pt>
                <c:pt idx="5202">
                  <c:v>45143.749999987383</c:v>
                </c:pt>
                <c:pt idx="5203">
                  <c:v>45143.791666654048</c:v>
                </c:pt>
                <c:pt idx="5204">
                  <c:v>45143.833333320712</c:v>
                </c:pt>
                <c:pt idx="5205">
                  <c:v>45143.874999987376</c:v>
                </c:pt>
                <c:pt idx="5206">
                  <c:v>45143.91666665404</c:v>
                </c:pt>
                <c:pt idx="5207">
                  <c:v>45143.958333320705</c:v>
                </c:pt>
                <c:pt idx="5208">
                  <c:v>45143.999999987369</c:v>
                </c:pt>
                <c:pt idx="5209">
                  <c:v>45144.041666654033</c:v>
                </c:pt>
                <c:pt idx="5210">
                  <c:v>45144.083333320697</c:v>
                </c:pt>
                <c:pt idx="5211">
                  <c:v>45144.124999987362</c:v>
                </c:pt>
                <c:pt idx="5212">
                  <c:v>45144.166666654026</c:v>
                </c:pt>
                <c:pt idx="5213">
                  <c:v>45144.20833332069</c:v>
                </c:pt>
                <c:pt idx="5214">
                  <c:v>45144.249999987354</c:v>
                </c:pt>
                <c:pt idx="5215">
                  <c:v>45144.291666654019</c:v>
                </c:pt>
                <c:pt idx="5216">
                  <c:v>45144.333333320683</c:v>
                </c:pt>
                <c:pt idx="5217">
                  <c:v>45144.374999987347</c:v>
                </c:pt>
                <c:pt idx="5218">
                  <c:v>45144.416666654011</c:v>
                </c:pt>
                <c:pt idx="5219">
                  <c:v>45144.458333320676</c:v>
                </c:pt>
                <c:pt idx="5220">
                  <c:v>45144.49999998734</c:v>
                </c:pt>
                <c:pt idx="5221">
                  <c:v>45144.541666654004</c:v>
                </c:pt>
                <c:pt idx="5222">
                  <c:v>45144.583333320668</c:v>
                </c:pt>
                <c:pt idx="5223">
                  <c:v>45144.624999987333</c:v>
                </c:pt>
                <c:pt idx="5224">
                  <c:v>45144.666666653997</c:v>
                </c:pt>
                <c:pt idx="5225">
                  <c:v>45144.708333320661</c:v>
                </c:pt>
                <c:pt idx="5226">
                  <c:v>45144.749999987325</c:v>
                </c:pt>
                <c:pt idx="5227">
                  <c:v>45144.79166665399</c:v>
                </c:pt>
                <c:pt idx="5228">
                  <c:v>45144.833333320654</c:v>
                </c:pt>
                <c:pt idx="5229">
                  <c:v>45144.874999987318</c:v>
                </c:pt>
                <c:pt idx="5230">
                  <c:v>45144.916666653982</c:v>
                </c:pt>
                <c:pt idx="5231">
                  <c:v>45144.958333320646</c:v>
                </c:pt>
                <c:pt idx="5232">
                  <c:v>45144.999999987311</c:v>
                </c:pt>
                <c:pt idx="5233">
                  <c:v>45145.041666653975</c:v>
                </c:pt>
                <c:pt idx="5234">
                  <c:v>45145.083333320639</c:v>
                </c:pt>
                <c:pt idx="5235">
                  <c:v>45145.124999987303</c:v>
                </c:pt>
                <c:pt idx="5236">
                  <c:v>45145.166666653968</c:v>
                </c:pt>
                <c:pt idx="5237">
                  <c:v>45145.208333320632</c:v>
                </c:pt>
                <c:pt idx="5238">
                  <c:v>45145.249999987296</c:v>
                </c:pt>
                <c:pt idx="5239">
                  <c:v>45145.29166665396</c:v>
                </c:pt>
                <c:pt idx="5240">
                  <c:v>45145.333333320625</c:v>
                </c:pt>
                <c:pt idx="5241">
                  <c:v>45145.374999987289</c:v>
                </c:pt>
                <c:pt idx="5242">
                  <c:v>45145.416666653953</c:v>
                </c:pt>
                <c:pt idx="5243">
                  <c:v>45145.458333320617</c:v>
                </c:pt>
                <c:pt idx="5244">
                  <c:v>45145.499999987282</c:v>
                </c:pt>
                <c:pt idx="5245">
                  <c:v>45145.541666653946</c:v>
                </c:pt>
                <c:pt idx="5246">
                  <c:v>45145.58333332061</c:v>
                </c:pt>
                <c:pt idx="5247">
                  <c:v>45145.624999987274</c:v>
                </c:pt>
                <c:pt idx="5248">
                  <c:v>45145.666666653939</c:v>
                </c:pt>
                <c:pt idx="5249">
                  <c:v>45145.708333320603</c:v>
                </c:pt>
                <c:pt idx="5250">
                  <c:v>45145.749999987267</c:v>
                </c:pt>
                <c:pt idx="5251">
                  <c:v>45145.791666653931</c:v>
                </c:pt>
                <c:pt idx="5252">
                  <c:v>45145.833333320596</c:v>
                </c:pt>
                <c:pt idx="5253">
                  <c:v>45145.87499998726</c:v>
                </c:pt>
                <c:pt idx="5254">
                  <c:v>45145.916666653924</c:v>
                </c:pt>
                <c:pt idx="5255">
                  <c:v>45145.958333320588</c:v>
                </c:pt>
                <c:pt idx="5256">
                  <c:v>45145.999999987253</c:v>
                </c:pt>
                <c:pt idx="5257">
                  <c:v>45146.041666653917</c:v>
                </c:pt>
                <c:pt idx="5258">
                  <c:v>45146.083333320581</c:v>
                </c:pt>
                <c:pt idx="5259">
                  <c:v>45146.124999987245</c:v>
                </c:pt>
                <c:pt idx="5260">
                  <c:v>45146.166666653909</c:v>
                </c:pt>
                <c:pt idx="5261">
                  <c:v>45146.208333320574</c:v>
                </c:pt>
                <c:pt idx="5262">
                  <c:v>45146.249999987238</c:v>
                </c:pt>
                <c:pt idx="5263">
                  <c:v>45146.291666653902</c:v>
                </c:pt>
                <c:pt idx="5264">
                  <c:v>45146.333333320566</c:v>
                </c:pt>
                <c:pt idx="5265">
                  <c:v>45146.374999987231</c:v>
                </c:pt>
                <c:pt idx="5266">
                  <c:v>45146.416666653895</c:v>
                </c:pt>
                <c:pt idx="5267">
                  <c:v>45146.458333320559</c:v>
                </c:pt>
                <c:pt idx="5268">
                  <c:v>45146.499999987223</c:v>
                </c:pt>
                <c:pt idx="5269">
                  <c:v>45146.541666653888</c:v>
                </c:pt>
                <c:pt idx="5270">
                  <c:v>45146.583333320552</c:v>
                </c:pt>
                <c:pt idx="5271">
                  <c:v>45146.624999987216</c:v>
                </c:pt>
                <c:pt idx="5272">
                  <c:v>45146.66666665388</c:v>
                </c:pt>
                <c:pt idx="5273">
                  <c:v>45146.708333320545</c:v>
                </c:pt>
                <c:pt idx="5274">
                  <c:v>45146.749999987209</c:v>
                </c:pt>
                <c:pt idx="5275">
                  <c:v>45146.791666653873</c:v>
                </c:pt>
                <c:pt idx="5276">
                  <c:v>45146.833333320537</c:v>
                </c:pt>
                <c:pt idx="5277">
                  <c:v>45146.874999987202</c:v>
                </c:pt>
                <c:pt idx="5278">
                  <c:v>45146.916666653866</c:v>
                </c:pt>
                <c:pt idx="5279">
                  <c:v>45146.95833332053</c:v>
                </c:pt>
                <c:pt idx="5280">
                  <c:v>45146.999999987194</c:v>
                </c:pt>
                <c:pt idx="5281">
                  <c:v>45147.041666653859</c:v>
                </c:pt>
                <c:pt idx="5282">
                  <c:v>45147.083333320523</c:v>
                </c:pt>
                <c:pt idx="5283">
                  <c:v>45147.124999987187</c:v>
                </c:pt>
                <c:pt idx="5284">
                  <c:v>45147.166666653851</c:v>
                </c:pt>
                <c:pt idx="5285">
                  <c:v>45147.208333320516</c:v>
                </c:pt>
                <c:pt idx="5286">
                  <c:v>45147.24999998718</c:v>
                </c:pt>
                <c:pt idx="5287">
                  <c:v>45147.291666653844</c:v>
                </c:pt>
                <c:pt idx="5288">
                  <c:v>45147.333333320508</c:v>
                </c:pt>
                <c:pt idx="5289">
                  <c:v>45147.374999987172</c:v>
                </c:pt>
                <c:pt idx="5290">
                  <c:v>45147.416666653837</c:v>
                </c:pt>
                <c:pt idx="5291">
                  <c:v>45147.458333320501</c:v>
                </c:pt>
                <c:pt idx="5292">
                  <c:v>45147.499999987165</c:v>
                </c:pt>
                <c:pt idx="5293">
                  <c:v>45147.541666653829</c:v>
                </c:pt>
                <c:pt idx="5294">
                  <c:v>45147.583333320494</c:v>
                </c:pt>
                <c:pt idx="5295">
                  <c:v>45147.624999987158</c:v>
                </c:pt>
                <c:pt idx="5296">
                  <c:v>45147.666666653822</c:v>
                </c:pt>
                <c:pt idx="5297">
                  <c:v>45147.708333320486</c:v>
                </c:pt>
                <c:pt idx="5298">
                  <c:v>45147.749999987151</c:v>
                </c:pt>
                <c:pt idx="5299">
                  <c:v>45147.791666653815</c:v>
                </c:pt>
                <c:pt idx="5300">
                  <c:v>45147.833333320479</c:v>
                </c:pt>
                <c:pt idx="5301">
                  <c:v>45147.874999987143</c:v>
                </c:pt>
                <c:pt idx="5302">
                  <c:v>45147.916666653808</c:v>
                </c:pt>
                <c:pt idx="5303">
                  <c:v>45147.958333320472</c:v>
                </c:pt>
                <c:pt idx="5304">
                  <c:v>45147.999999987136</c:v>
                </c:pt>
                <c:pt idx="5305">
                  <c:v>45148.0416666538</c:v>
                </c:pt>
                <c:pt idx="5306">
                  <c:v>45148.083333320465</c:v>
                </c:pt>
                <c:pt idx="5307">
                  <c:v>45148.124999987129</c:v>
                </c:pt>
                <c:pt idx="5308">
                  <c:v>45148.166666653793</c:v>
                </c:pt>
                <c:pt idx="5309">
                  <c:v>45148.208333320457</c:v>
                </c:pt>
                <c:pt idx="5310">
                  <c:v>45148.249999987122</c:v>
                </c:pt>
                <c:pt idx="5311">
                  <c:v>45148.291666653786</c:v>
                </c:pt>
                <c:pt idx="5312">
                  <c:v>45148.33333332045</c:v>
                </c:pt>
                <c:pt idx="5313">
                  <c:v>45148.374999987114</c:v>
                </c:pt>
                <c:pt idx="5314">
                  <c:v>45148.416666653779</c:v>
                </c:pt>
                <c:pt idx="5315">
                  <c:v>45148.458333320443</c:v>
                </c:pt>
                <c:pt idx="5316">
                  <c:v>45148.499999987107</c:v>
                </c:pt>
                <c:pt idx="5317">
                  <c:v>45148.541666653771</c:v>
                </c:pt>
                <c:pt idx="5318">
                  <c:v>45148.583333320435</c:v>
                </c:pt>
                <c:pt idx="5319">
                  <c:v>45148.6249999871</c:v>
                </c:pt>
                <c:pt idx="5320">
                  <c:v>45148.666666653764</c:v>
                </c:pt>
                <c:pt idx="5321">
                  <c:v>45148.708333320428</c:v>
                </c:pt>
                <c:pt idx="5322">
                  <c:v>45148.749999987092</c:v>
                </c:pt>
                <c:pt idx="5323">
                  <c:v>45148.791666653757</c:v>
                </c:pt>
                <c:pt idx="5324">
                  <c:v>45148.833333320421</c:v>
                </c:pt>
                <c:pt idx="5325">
                  <c:v>45148.874999987085</c:v>
                </c:pt>
                <c:pt idx="5326">
                  <c:v>45148.916666653749</c:v>
                </c:pt>
                <c:pt idx="5327">
                  <c:v>45148.958333320414</c:v>
                </c:pt>
                <c:pt idx="5328">
                  <c:v>45148.999999987078</c:v>
                </c:pt>
                <c:pt idx="5329">
                  <c:v>45149.041666653742</c:v>
                </c:pt>
                <c:pt idx="5330">
                  <c:v>45149.083333320406</c:v>
                </c:pt>
                <c:pt idx="5331">
                  <c:v>45149.124999987071</c:v>
                </c:pt>
                <c:pt idx="5332">
                  <c:v>45149.166666653735</c:v>
                </c:pt>
                <c:pt idx="5333">
                  <c:v>45149.208333320399</c:v>
                </c:pt>
                <c:pt idx="5334">
                  <c:v>45149.249999987063</c:v>
                </c:pt>
                <c:pt idx="5335">
                  <c:v>45149.291666653728</c:v>
                </c:pt>
                <c:pt idx="5336">
                  <c:v>45149.333333320392</c:v>
                </c:pt>
                <c:pt idx="5337">
                  <c:v>45149.374999987056</c:v>
                </c:pt>
                <c:pt idx="5338">
                  <c:v>45149.41666665372</c:v>
                </c:pt>
                <c:pt idx="5339">
                  <c:v>45149.458333320385</c:v>
                </c:pt>
                <c:pt idx="5340">
                  <c:v>45149.499999987049</c:v>
                </c:pt>
                <c:pt idx="5341">
                  <c:v>45149.541666653713</c:v>
                </c:pt>
                <c:pt idx="5342">
                  <c:v>45149.583333320377</c:v>
                </c:pt>
                <c:pt idx="5343">
                  <c:v>45149.624999987042</c:v>
                </c:pt>
                <c:pt idx="5344">
                  <c:v>45149.666666653706</c:v>
                </c:pt>
                <c:pt idx="5345">
                  <c:v>45149.70833332037</c:v>
                </c:pt>
                <c:pt idx="5346">
                  <c:v>45149.749999987034</c:v>
                </c:pt>
                <c:pt idx="5347">
                  <c:v>45149.791666653698</c:v>
                </c:pt>
                <c:pt idx="5348">
                  <c:v>45149.833333320363</c:v>
                </c:pt>
                <c:pt idx="5349">
                  <c:v>45149.874999987027</c:v>
                </c:pt>
                <c:pt idx="5350">
                  <c:v>45149.916666653691</c:v>
                </c:pt>
                <c:pt idx="5351">
                  <c:v>45149.958333320355</c:v>
                </c:pt>
                <c:pt idx="5352">
                  <c:v>45149.99999998702</c:v>
                </c:pt>
                <c:pt idx="5353">
                  <c:v>45150.041666653684</c:v>
                </c:pt>
                <c:pt idx="5354">
                  <c:v>45150.083333320348</c:v>
                </c:pt>
                <c:pt idx="5355">
                  <c:v>45150.124999987012</c:v>
                </c:pt>
                <c:pt idx="5356">
                  <c:v>45150.166666653677</c:v>
                </c:pt>
                <c:pt idx="5357">
                  <c:v>45150.208333320341</c:v>
                </c:pt>
                <c:pt idx="5358">
                  <c:v>45150.249999987005</c:v>
                </c:pt>
                <c:pt idx="5359">
                  <c:v>45150.291666653669</c:v>
                </c:pt>
                <c:pt idx="5360">
                  <c:v>45150.333333320334</c:v>
                </c:pt>
                <c:pt idx="5361">
                  <c:v>45150.374999986998</c:v>
                </c:pt>
                <c:pt idx="5362">
                  <c:v>45150.416666653662</c:v>
                </c:pt>
                <c:pt idx="5363">
                  <c:v>45150.458333320326</c:v>
                </c:pt>
                <c:pt idx="5364">
                  <c:v>45150.499999986991</c:v>
                </c:pt>
                <c:pt idx="5365">
                  <c:v>45150.541666653655</c:v>
                </c:pt>
                <c:pt idx="5366">
                  <c:v>45150.583333320319</c:v>
                </c:pt>
                <c:pt idx="5367">
                  <c:v>45150.624999986983</c:v>
                </c:pt>
                <c:pt idx="5368">
                  <c:v>45150.666666653648</c:v>
                </c:pt>
                <c:pt idx="5369">
                  <c:v>45150.708333320312</c:v>
                </c:pt>
                <c:pt idx="5370">
                  <c:v>45150.749999986976</c:v>
                </c:pt>
                <c:pt idx="5371">
                  <c:v>45150.79166665364</c:v>
                </c:pt>
                <c:pt idx="5372">
                  <c:v>45150.833333320305</c:v>
                </c:pt>
                <c:pt idx="5373">
                  <c:v>45150.874999986969</c:v>
                </c:pt>
                <c:pt idx="5374">
                  <c:v>45150.916666653633</c:v>
                </c:pt>
                <c:pt idx="5375">
                  <c:v>45150.958333320297</c:v>
                </c:pt>
                <c:pt idx="5376">
                  <c:v>45150.999999986961</c:v>
                </c:pt>
                <c:pt idx="5377">
                  <c:v>45151.041666653626</c:v>
                </c:pt>
                <c:pt idx="5378">
                  <c:v>45151.08333332029</c:v>
                </c:pt>
                <c:pt idx="5379">
                  <c:v>45151.124999986954</c:v>
                </c:pt>
                <c:pt idx="5380">
                  <c:v>45151.166666653618</c:v>
                </c:pt>
                <c:pt idx="5381">
                  <c:v>45151.208333320283</c:v>
                </c:pt>
                <c:pt idx="5382">
                  <c:v>45151.249999986947</c:v>
                </c:pt>
                <c:pt idx="5383">
                  <c:v>45151.291666653611</c:v>
                </c:pt>
                <c:pt idx="5384">
                  <c:v>45151.333333320275</c:v>
                </c:pt>
                <c:pt idx="5385">
                  <c:v>45151.37499998694</c:v>
                </c:pt>
                <c:pt idx="5386">
                  <c:v>45151.416666653604</c:v>
                </c:pt>
                <c:pt idx="5387">
                  <c:v>45151.458333320268</c:v>
                </c:pt>
                <c:pt idx="5388">
                  <c:v>45151.499999986932</c:v>
                </c:pt>
                <c:pt idx="5389">
                  <c:v>45151.541666653597</c:v>
                </c:pt>
                <c:pt idx="5390">
                  <c:v>45151.583333320261</c:v>
                </c:pt>
                <c:pt idx="5391">
                  <c:v>45151.624999986925</c:v>
                </c:pt>
                <c:pt idx="5392">
                  <c:v>45151.666666653589</c:v>
                </c:pt>
                <c:pt idx="5393">
                  <c:v>45151.708333320254</c:v>
                </c:pt>
                <c:pt idx="5394">
                  <c:v>45151.749999986918</c:v>
                </c:pt>
                <c:pt idx="5395">
                  <c:v>45151.791666653582</c:v>
                </c:pt>
                <c:pt idx="5396">
                  <c:v>45151.833333320246</c:v>
                </c:pt>
                <c:pt idx="5397">
                  <c:v>45151.874999986911</c:v>
                </c:pt>
                <c:pt idx="5398">
                  <c:v>45151.916666653575</c:v>
                </c:pt>
                <c:pt idx="5399">
                  <c:v>45151.958333320239</c:v>
                </c:pt>
                <c:pt idx="5400">
                  <c:v>45151.999999986903</c:v>
                </c:pt>
                <c:pt idx="5401">
                  <c:v>45152.041666653568</c:v>
                </c:pt>
                <c:pt idx="5402">
                  <c:v>45152.083333320232</c:v>
                </c:pt>
                <c:pt idx="5403">
                  <c:v>45152.124999986896</c:v>
                </c:pt>
                <c:pt idx="5404">
                  <c:v>45152.16666665356</c:v>
                </c:pt>
                <c:pt idx="5405">
                  <c:v>45152.208333320224</c:v>
                </c:pt>
                <c:pt idx="5406">
                  <c:v>45152.249999986889</c:v>
                </c:pt>
                <c:pt idx="5407">
                  <c:v>45152.291666653553</c:v>
                </c:pt>
                <c:pt idx="5408">
                  <c:v>45152.333333320217</c:v>
                </c:pt>
                <c:pt idx="5409">
                  <c:v>45152.374999986881</c:v>
                </c:pt>
                <c:pt idx="5410">
                  <c:v>45152.416666653546</c:v>
                </c:pt>
                <c:pt idx="5411">
                  <c:v>45152.45833332021</c:v>
                </c:pt>
                <c:pt idx="5412">
                  <c:v>45152.499999986874</c:v>
                </c:pt>
                <c:pt idx="5413">
                  <c:v>45152.541666653538</c:v>
                </c:pt>
                <c:pt idx="5414">
                  <c:v>45152.583333320203</c:v>
                </c:pt>
                <c:pt idx="5415">
                  <c:v>45152.624999986867</c:v>
                </c:pt>
                <c:pt idx="5416">
                  <c:v>45152.666666653531</c:v>
                </c:pt>
                <c:pt idx="5417">
                  <c:v>45152.708333320195</c:v>
                </c:pt>
                <c:pt idx="5418">
                  <c:v>45152.74999998686</c:v>
                </c:pt>
                <c:pt idx="5419">
                  <c:v>45152.791666653524</c:v>
                </c:pt>
                <c:pt idx="5420">
                  <c:v>45152.833333320188</c:v>
                </c:pt>
                <c:pt idx="5421">
                  <c:v>45152.874999986852</c:v>
                </c:pt>
                <c:pt idx="5422">
                  <c:v>45152.916666653517</c:v>
                </c:pt>
                <c:pt idx="5423">
                  <c:v>45152.958333320181</c:v>
                </c:pt>
                <c:pt idx="5424">
                  <c:v>45152.999999986845</c:v>
                </c:pt>
                <c:pt idx="5425">
                  <c:v>45153.041666653509</c:v>
                </c:pt>
                <c:pt idx="5426">
                  <c:v>45153.083333320174</c:v>
                </c:pt>
                <c:pt idx="5427">
                  <c:v>45153.124999986838</c:v>
                </c:pt>
                <c:pt idx="5428">
                  <c:v>45153.166666653502</c:v>
                </c:pt>
                <c:pt idx="5429">
                  <c:v>45153.208333320166</c:v>
                </c:pt>
                <c:pt idx="5430">
                  <c:v>45153.249999986831</c:v>
                </c:pt>
                <c:pt idx="5431">
                  <c:v>45153.291666653495</c:v>
                </c:pt>
                <c:pt idx="5432">
                  <c:v>45153.333333320159</c:v>
                </c:pt>
                <c:pt idx="5433">
                  <c:v>45153.374999986823</c:v>
                </c:pt>
                <c:pt idx="5434">
                  <c:v>45153.416666653487</c:v>
                </c:pt>
                <c:pt idx="5435">
                  <c:v>45153.458333320152</c:v>
                </c:pt>
                <c:pt idx="5436">
                  <c:v>45153.499999986816</c:v>
                </c:pt>
                <c:pt idx="5437">
                  <c:v>45153.54166665348</c:v>
                </c:pt>
                <c:pt idx="5438">
                  <c:v>45153.583333320144</c:v>
                </c:pt>
                <c:pt idx="5439">
                  <c:v>45153.624999986809</c:v>
                </c:pt>
                <c:pt idx="5440">
                  <c:v>45153.666666653473</c:v>
                </c:pt>
                <c:pt idx="5441">
                  <c:v>45153.708333320137</c:v>
                </c:pt>
                <c:pt idx="5442">
                  <c:v>45153.749999986801</c:v>
                </c:pt>
                <c:pt idx="5443">
                  <c:v>45153.791666653466</c:v>
                </c:pt>
                <c:pt idx="5444">
                  <c:v>45153.83333332013</c:v>
                </c:pt>
                <c:pt idx="5445">
                  <c:v>45153.874999986794</c:v>
                </c:pt>
                <c:pt idx="5446">
                  <c:v>45153.916666653458</c:v>
                </c:pt>
                <c:pt idx="5447">
                  <c:v>45153.958333320123</c:v>
                </c:pt>
                <c:pt idx="5448">
                  <c:v>45153.999999986787</c:v>
                </c:pt>
                <c:pt idx="5449">
                  <c:v>45154.041666653451</c:v>
                </c:pt>
                <c:pt idx="5450">
                  <c:v>45154.083333320115</c:v>
                </c:pt>
                <c:pt idx="5451">
                  <c:v>45154.12499998678</c:v>
                </c:pt>
                <c:pt idx="5452">
                  <c:v>45154.166666653444</c:v>
                </c:pt>
                <c:pt idx="5453">
                  <c:v>45154.208333320108</c:v>
                </c:pt>
                <c:pt idx="5454">
                  <c:v>45154.249999986772</c:v>
                </c:pt>
                <c:pt idx="5455">
                  <c:v>45154.291666653437</c:v>
                </c:pt>
                <c:pt idx="5456">
                  <c:v>45154.333333320101</c:v>
                </c:pt>
                <c:pt idx="5457">
                  <c:v>45154.374999986765</c:v>
                </c:pt>
                <c:pt idx="5458">
                  <c:v>45154.416666653429</c:v>
                </c:pt>
                <c:pt idx="5459">
                  <c:v>45154.458333320094</c:v>
                </c:pt>
                <c:pt idx="5460">
                  <c:v>45154.499999986758</c:v>
                </c:pt>
                <c:pt idx="5461">
                  <c:v>45154.541666653422</c:v>
                </c:pt>
                <c:pt idx="5462">
                  <c:v>45154.583333320086</c:v>
                </c:pt>
                <c:pt idx="5463">
                  <c:v>45154.62499998675</c:v>
                </c:pt>
                <c:pt idx="5464">
                  <c:v>45154.666666653415</c:v>
                </c:pt>
                <c:pt idx="5465">
                  <c:v>45154.708333320079</c:v>
                </c:pt>
                <c:pt idx="5466">
                  <c:v>45154.749999986743</c:v>
                </c:pt>
                <c:pt idx="5467">
                  <c:v>45154.791666653407</c:v>
                </c:pt>
                <c:pt idx="5468">
                  <c:v>45154.833333320072</c:v>
                </c:pt>
                <c:pt idx="5469">
                  <c:v>45154.874999986736</c:v>
                </c:pt>
                <c:pt idx="5470">
                  <c:v>45154.9166666534</c:v>
                </c:pt>
                <c:pt idx="5471">
                  <c:v>45154.958333320064</c:v>
                </c:pt>
                <c:pt idx="5472">
                  <c:v>45154.999999986729</c:v>
                </c:pt>
                <c:pt idx="5473">
                  <c:v>45155.041666653393</c:v>
                </c:pt>
                <c:pt idx="5474">
                  <c:v>45155.083333320057</c:v>
                </c:pt>
                <c:pt idx="5475">
                  <c:v>45155.124999986721</c:v>
                </c:pt>
                <c:pt idx="5476">
                  <c:v>45155.166666653386</c:v>
                </c:pt>
                <c:pt idx="5477">
                  <c:v>45155.20833332005</c:v>
                </c:pt>
                <c:pt idx="5478">
                  <c:v>45155.249999986714</c:v>
                </c:pt>
                <c:pt idx="5479">
                  <c:v>45155.291666653378</c:v>
                </c:pt>
                <c:pt idx="5480">
                  <c:v>45155.333333320043</c:v>
                </c:pt>
                <c:pt idx="5481">
                  <c:v>45155.374999986707</c:v>
                </c:pt>
                <c:pt idx="5482">
                  <c:v>45155.416666653371</c:v>
                </c:pt>
                <c:pt idx="5483">
                  <c:v>45155.458333320035</c:v>
                </c:pt>
                <c:pt idx="5484">
                  <c:v>45155.4999999867</c:v>
                </c:pt>
                <c:pt idx="5485">
                  <c:v>45155.541666653364</c:v>
                </c:pt>
                <c:pt idx="5486">
                  <c:v>45155.583333320028</c:v>
                </c:pt>
                <c:pt idx="5487">
                  <c:v>45155.624999986692</c:v>
                </c:pt>
                <c:pt idx="5488">
                  <c:v>45155.666666653357</c:v>
                </c:pt>
                <c:pt idx="5489">
                  <c:v>45155.708333320021</c:v>
                </c:pt>
                <c:pt idx="5490">
                  <c:v>45155.749999986685</c:v>
                </c:pt>
                <c:pt idx="5491">
                  <c:v>45155.791666653349</c:v>
                </c:pt>
                <c:pt idx="5492">
                  <c:v>45155.833333320013</c:v>
                </c:pt>
                <c:pt idx="5493">
                  <c:v>45155.874999986678</c:v>
                </c:pt>
                <c:pt idx="5494">
                  <c:v>45155.916666653342</c:v>
                </c:pt>
                <c:pt idx="5495">
                  <c:v>45155.958333320006</c:v>
                </c:pt>
                <c:pt idx="5496">
                  <c:v>45155.99999998667</c:v>
                </c:pt>
                <c:pt idx="5497">
                  <c:v>45156.041666653335</c:v>
                </c:pt>
                <c:pt idx="5498">
                  <c:v>45156.083333319999</c:v>
                </c:pt>
                <c:pt idx="5499">
                  <c:v>45156.124999986663</c:v>
                </c:pt>
                <c:pt idx="5500">
                  <c:v>45156.166666653327</c:v>
                </c:pt>
                <c:pt idx="5501">
                  <c:v>45156.208333319992</c:v>
                </c:pt>
                <c:pt idx="5502">
                  <c:v>45156.249999986656</c:v>
                </c:pt>
                <c:pt idx="5503">
                  <c:v>45156.29166665332</c:v>
                </c:pt>
                <c:pt idx="5504">
                  <c:v>45156.333333319984</c:v>
                </c:pt>
                <c:pt idx="5505">
                  <c:v>45156.374999986649</c:v>
                </c:pt>
                <c:pt idx="5506">
                  <c:v>45156.416666653313</c:v>
                </c:pt>
                <c:pt idx="5507">
                  <c:v>45156.458333319977</c:v>
                </c:pt>
                <c:pt idx="5508">
                  <c:v>45156.499999986641</c:v>
                </c:pt>
                <c:pt idx="5509">
                  <c:v>45156.541666653306</c:v>
                </c:pt>
                <c:pt idx="5510">
                  <c:v>45156.58333331997</c:v>
                </c:pt>
                <c:pt idx="5511">
                  <c:v>45156.624999986634</c:v>
                </c:pt>
                <c:pt idx="5512">
                  <c:v>45156.666666653298</c:v>
                </c:pt>
                <c:pt idx="5513">
                  <c:v>45156.708333319963</c:v>
                </c:pt>
                <c:pt idx="5514">
                  <c:v>45156.749999986627</c:v>
                </c:pt>
                <c:pt idx="5515">
                  <c:v>45156.791666653291</c:v>
                </c:pt>
                <c:pt idx="5516">
                  <c:v>45156.833333319955</c:v>
                </c:pt>
                <c:pt idx="5517">
                  <c:v>45156.87499998662</c:v>
                </c:pt>
                <c:pt idx="5518">
                  <c:v>45156.916666653284</c:v>
                </c:pt>
                <c:pt idx="5519">
                  <c:v>45156.958333319948</c:v>
                </c:pt>
                <c:pt idx="5520">
                  <c:v>45156.999999986612</c:v>
                </c:pt>
                <c:pt idx="5521">
                  <c:v>45157.041666653276</c:v>
                </c:pt>
                <c:pt idx="5522">
                  <c:v>45157.083333319941</c:v>
                </c:pt>
                <c:pt idx="5523">
                  <c:v>45157.124999986605</c:v>
                </c:pt>
                <c:pt idx="5524">
                  <c:v>45157.166666653269</c:v>
                </c:pt>
                <c:pt idx="5525">
                  <c:v>45157.208333319933</c:v>
                </c:pt>
                <c:pt idx="5526">
                  <c:v>45157.249999986598</c:v>
                </c:pt>
                <c:pt idx="5527">
                  <c:v>45157.291666653262</c:v>
                </c:pt>
                <c:pt idx="5528">
                  <c:v>45157.333333319926</c:v>
                </c:pt>
                <c:pt idx="5529">
                  <c:v>45157.37499998659</c:v>
                </c:pt>
                <c:pt idx="5530">
                  <c:v>45157.416666653255</c:v>
                </c:pt>
                <c:pt idx="5531">
                  <c:v>45157.458333319919</c:v>
                </c:pt>
                <c:pt idx="5532">
                  <c:v>45157.499999986583</c:v>
                </c:pt>
                <c:pt idx="5533">
                  <c:v>45157.541666653247</c:v>
                </c:pt>
                <c:pt idx="5534">
                  <c:v>45157.583333319912</c:v>
                </c:pt>
                <c:pt idx="5535">
                  <c:v>45157.624999986576</c:v>
                </c:pt>
                <c:pt idx="5536">
                  <c:v>45157.66666665324</c:v>
                </c:pt>
                <c:pt idx="5537">
                  <c:v>45157.708333319904</c:v>
                </c:pt>
                <c:pt idx="5538">
                  <c:v>45157.749999986569</c:v>
                </c:pt>
                <c:pt idx="5539">
                  <c:v>45157.791666653233</c:v>
                </c:pt>
                <c:pt idx="5540">
                  <c:v>45157.833333319897</c:v>
                </c:pt>
                <c:pt idx="5541">
                  <c:v>45157.874999986561</c:v>
                </c:pt>
                <c:pt idx="5542">
                  <c:v>45157.916666653226</c:v>
                </c:pt>
                <c:pt idx="5543">
                  <c:v>45157.95833331989</c:v>
                </c:pt>
                <c:pt idx="5544">
                  <c:v>45157.999999986554</c:v>
                </c:pt>
                <c:pt idx="5545">
                  <c:v>45158.041666653218</c:v>
                </c:pt>
                <c:pt idx="5546">
                  <c:v>45158.083333319883</c:v>
                </c:pt>
                <c:pt idx="5547">
                  <c:v>45158.124999986547</c:v>
                </c:pt>
                <c:pt idx="5548">
                  <c:v>45158.166666653211</c:v>
                </c:pt>
                <c:pt idx="5549">
                  <c:v>45158.208333319875</c:v>
                </c:pt>
                <c:pt idx="5550">
                  <c:v>45158.249999986539</c:v>
                </c:pt>
                <c:pt idx="5551">
                  <c:v>45158.291666653204</c:v>
                </c:pt>
                <c:pt idx="5552">
                  <c:v>45158.333333319868</c:v>
                </c:pt>
                <c:pt idx="5553">
                  <c:v>45158.374999986532</c:v>
                </c:pt>
                <c:pt idx="5554">
                  <c:v>45158.416666653196</c:v>
                </c:pt>
                <c:pt idx="5555">
                  <c:v>45158.458333319861</c:v>
                </c:pt>
                <c:pt idx="5556">
                  <c:v>45158.499999986525</c:v>
                </c:pt>
                <c:pt idx="5557">
                  <c:v>45158.541666653189</c:v>
                </c:pt>
                <c:pt idx="5558">
                  <c:v>45158.583333319853</c:v>
                </c:pt>
                <c:pt idx="5559">
                  <c:v>45158.624999986518</c:v>
                </c:pt>
                <c:pt idx="5560">
                  <c:v>45158.666666653182</c:v>
                </c:pt>
                <c:pt idx="5561">
                  <c:v>45158.708333319846</c:v>
                </c:pt>
                <c:pt idx="5562">
                  <c:v>45158.74999998651</c:v>
                </c:pt>
                <c:pt idx="5563">
                  <c:v>45158.791666653175</c:v>
                </c:pt>
                <c:pt idx="5564">
                  <c:v>45158.833333319839</c:v>
                </c:pt>
                <c:pt idx="5565">
                  <c:v>45158.874999986503</c:v>
                </c:pt>
                <c:pt idx="5566">
                  <c:v>45158.916666653167</c:v>
                </c:pt>
                <c:pt idx="5567">
                  <c:v>45158.958333319832</c:v>
                </c:pt>
                <c:pt idx="5568">
                  <c:v>45158.999999986496</c:v>
                </c:pt>
                <c:pt idx="5569">
                  <c:v>45159.04166665316</c:v>
                </c:pt>
                <c:pt idx="5570">
                  <c:v>45159.083333319824</c:v>
                </c:pt>
                <c:pt idx="5571">
                  <c:v>45159.124999986489</c:v>
                </c:pt>
                <c:pt idx="5572">
                  <c:v>45159.166666653153</c:v>
                </c:pt>
                <c:pt idx="5573">
                  <c:v>45159.208333319817</c:v>
                </c:pt>
                <c:pt idx="5574">
                  <c:v>45159.249999986481</c:v>
                </c:pt>
                <c:pt idx="5575">
                  <c:v>45159.291666653146</c:v>
                </c:pt>
                <c:pt idx="5576">
                  <c:v>45159.33333331981</c:v>
                </c:pt>
                <c:pt idx="5577">
                  <c:v>45159.374999986474</c:v>
                </c:pt>
                <c:pt idx="5578">
                  <c:v>45159.416666653138</c:v>
                </c:pt>
                <c:pt idx="5579">
                  <c:v>45159.458333319802</c:v>
                </c:pt>
                <c:pt idx="5580">
                  <c:v>45159.499999986467</c:v>
                </c:pt>
                <c:pt idx="5581">
                  <c:v>45159.541666653131</c:v>
                </c:pt>
                <c:pt idx="5582">
                  <c:v>45159.583333319795</c:v>
                </c:pt>
                <c:pt idx="5583">
                  <c:v>45159.624999986459</c:v>
                </c:pt>
                <c:pt idx="5584">
                  <c:v>45159.666666653124</c:v>
                </c:pt>
                <c:pt idx="5585">
                  <c:v>45159.708333319788</c:v>
                </c:pt>
                <c:pt idx="5586">
                  <c:v>45159.749999986452</c:v>
                </c:pt>
                <c:pt idx="5587">
                  <c:v>45159.791666653116</c:v>
                </c:pt>
                <c:pt idx="5588">
                  <c:v>45159.833333319781</c:v>
                </c:pt>
                <c:pt idx="5589">
                  <c:v>45159.874999986445</c:v>
                </c:pt>
                <c:pt idx="5590">
                  <c:v>45159.916666653109</c:v>
                </c:pt>
                <c:pt idx="5591">
                  <c:v>45159.958333319773</c:v>
                </c:pt>
                <c:pt idx="5592">
                  <c:v>45159.999999986438</c:v>
                </c:pt>
                <c:pt idx="5593">
                  <c:v>45160.041666653102</c:v>
                </c:pt>
                <c:pt idx="5594">
                  <c:v>45160.083333319766</c:v>
                </c:pt>
                <c:pt idx="5595">
                  <c:v>45160.12499998643</c:v>
                </c:pt>
                <c:pt idx="5596">
                  <c:v>45160.166666653095</c:v>
                </c:pt>
                <c:pt idx="5597">
                  <c:v>45160.208333319759</c:v>
                </c:pt>
                <c:pt idx="5598">
                  <c:v>45160.249999986423</c:v>
                </c:pt>
                <c:pt idx="5599">
                  <c:v>45160.291666653087</c:v>
                </c:pt>
                <c:pt idx="5600">
                  <c:v>45160.333333319752</c:v>
                </c:pt>
                <c:pt idx="5601">
                  <c:v>45160.374999986416</c:v>
                </c:pt>
                <c:pt idx="5602">
                  <c:v>45160.41666665308</c:v>
                </c:pt>
                <c:pt idx="5603">
                  <c:v>45160.458333319744</c:v>
                </c:pt>
                <c:pt idx="5604">
                  <c:v>45160.499999986409</c:v>
                </c:pt>
                <c:pt idx="5605">
                  <c:v>45160.541666653073</c:v>
                </c:pt>
                <c:pt idx="5606">
                  <c:v>45160.583333319737</c:v>
                </c:pt>
                <c:pt idx="5607">
                  <c:v>45160.624999986401</c:v>
                </c:pt>
                <c:pt idx="5608">
                  <c:v>45160.666666653065</c:v>
                </c:pt>
                <c:pt idx="5609">
                  <c:v>45160.70833331973</c:v>
                </c:pt>
                <c:pt idx="5610">
                  <c:v>45160.749999986394</c:v>
                </c:pt>
                <c:pt idx="5611">
                  <c:v>45160.791666653058</c:v>
                </c:pt>
                <c:pt idx="5612">
                  <c:v>45160.833333319722</c:v>
                </c:pt>
                <c:pt idx="5613">
                  <c:v>45160.874999986387</c:v>
                </c:pt>
                <c:pt idx="5614">
                  <c:v>45160.916666653051</c:v>
                </c:pt>
                <c:pt idx="5615">
                  <c:v>45160.958333319715</c:v>
                </c:pt>
                <c:pt idx="5616">
                  <c:v>45160.999999986379</c:v>
                </c:pt>
                <c:pt idx="5617">
                  <c:v>45161.041666653044</c:v>
                </c:pt>
                <c:pt idx="5618">
                  <c:v>45161.083333319708</c:v>
                </c:pt>
                <c:pt idx="5619">
                  <c:v>45161.124999986372</c:v>
                </c:pt>
                <c:pt idx="5620">
                  <c:v>45161.166666653036</c:v>
                </c:pt>
                <c:pt idx="5621">
                  <c:v>45161.208333319701</c:v>
                </c:pt>
                <c:pt idx="5622">
                  <c:v>45161.249999986365</c:v>
                </c:pt>
                <c:pt idx="5623">
                  <c:v>45161.291666653029</c:v>
                </c:pt>
                <c:pt idx="5624">
                  <c:v>45161.333333319693</c:v>
                </c:pt>
                <c:pt idx="5625">
                  <c:v>45161.374999986358</c:v>
                </c:pt>
                <c:pt idx="5626">
                  <c:v>45161.416666653022</c:v>
                </c:pt>
                <c:pt idx="5627">
                  <c:v>45161.458333319686</c:v>
                </c:pt>
                <c:pt idx="5628">
                  <c:v>45161.49999998635</c:v>
                </c:pt>
                <c:pt idx="5629">
                  <c:v>45161.541666653015</c:v>
                </c:pt>
                <c:pt idx="5630">
                  <c:v>45161.583333319679</c:v>
                </c:pt>
                <c:pt idx="5631">
                  <c:v>45161.624999986343</c:v>
                </c:pt>
                <c:pt idx="5632">
                  <c:v>45161.666666653007</c:v>
                </c:pt>
                <c:pt idx="5633">
                  <c:v>45161.708333319672</c:v>
                </c:pt>
                <c:pt idx="5634">
                  <c:v>45161.749999986336</c:v>
                </c:pt>
                <c:pt idx="5635">
                  <c:v>45161.791666653</c:v>
                </c:pt>
                <c:pt idx="5636">
                  <c:v>45161.833333319664</c:v>
                </c:pt>
                <c:pt idx="5637">
                  <c:v>45161.874999986328</c:v>
                </c:pt>
                <c:pt idx="5638">
                  <c:v>45161.916666652993</c:v>
                </c:pt>
                <c:pt idx="5639">
                  <c:v>45161.958333319657</c:v>
                </c:pt>
                <c:pt idx="5640">
                  <c:v>45161.999999986321</c:v>
                </c:pt>
                <c:pt idx="5641">
                  <c:v>45162.041666652985</c:v>
                </c:pt>
                <c:pt idx="5642">
                  <c:v>45162.08333331965</c:v>
                </c:pt>
                <c:pt idx="5643">
                  <c:v>45162.124999986314</c:v>
                </c:pt>
                <c:pt idx="5644">
                  <c:v>45162.166666652978</c:v>
                </c:pt>
                <c:pt idx="5645">
                  <c:v>45162.208333319642</c:v>
                </c:pt>
                <c:pt idx="5646">
                  <c:v>45162.249999986307</c:v>
                </c:pt>
                <c:pt idx="5647">
                  <c:v>45162.291666652971</c:v>
                </c:pt>
                <c:pt idx="5648">
                  <c:v>45162.333333319635</c:v>
                </c:pt>
                <c:pt idx="5649">
                  <c:v>45162.374999986299</c:v>
                </c:pt>
                <c:pt idx="5650">
                  <c:v>45162.416666652964</c:v>
                </c:pt>
                <c:pt idx="5651">
                  <c:v>45162.458333319628</c:v>
                </c:pt>
                <c:pt idx="5652">
                  <c:v>45162.499999986292</c:v>
                </c:pt>
                <c:pt idx="5653">
                  <c:v>45162.541666652956</c:v>
                </c:pt>
                <c:pt idx="5654">
                  <c:v>45162.583333319621</c:v>
                </c:pt>
                <c:pt idx="5655">
                  <c:v>45162.624999986285</c:v>
                </c:pt>
                <c:pt idx="5656">
                  <c:v>45162.666666652949</c:v>
                </c:pt>
                <c:pt idx="5657">
                  <c:v>45162.708333319613</c:v>
                </c:pt>
                <c:pt idx="5658">
                  <c:v>45162.749999986278</c:v>
                </c:pt>
                <c:pt idx="5659">
                  <c:v>45162.791666652942</c:v>
                </c:pt>
                <c:pt idx="5660">
                  <c:v>45162.833333319606</c:v>
                </c:pt>
                <c:pt idx="5661">
                  <c:v>45162.87499998627</c:v>
                </c:pt>
                <c:pt idx="5662">
                  <c:v>45162.916666652935</c:v>
                </c:pt>
                <c:pt idx="5663">
                  <c:v>45162.958333319599</c:v>
                </c:pt>
                <c:pt idx="5664">
                  <c:v>45162.999999986263</c:v>
                </c:pt>
                <c:pt idx="5665">
                  <c:v>45163.041666652927</c:v>
                </c:pt>
                <c:pt idx="5666">
                  <c:v>45163.083333319591</c:v>
                </c:pt>
                <c:pt idx="5667">
                  <c:v>45163.124999986256</c:v>
                </c:pt>
                <c:pt idx="5668">
                  <c:v>45163.16666665292</c:v>
                </c:pt>
                <c:pt idx="5669">
                  <c:v>45163.208333319584</c:v>
                </c:pt>
                <c:pt idx="5670">
                  <c:v>45163.249999986248</c:v>
                </c:pt>
                <c:pt idx="5671">
                  <c:v>45163.291666652913</c:v>
                </c:pt>
                <c:pt idx="5672">
                  <c:v>45163.333333319577</c:v>
                </c:pt>
                <c:pt idx="5673">
                  <c:v>45163.374999986241</c:v>
                </c:pt>
                <c:pt idx="5674">
                  <c:v>45163.416666652905</c:v>
                </c:pt>
                <c:pt idx="5675">
                  <c:v>45163.45833331957</c:v>
                </c:pt>
                <c:pt idx="5676">
                  <c:v>45163.499999986234</c:v>
                </c:pt>
                <c:pt idx="5677">
                  <c:v>45163.541666652898</c:v>
                </c:pt>
                <c:pt idx="5678">
                  <c:v>45163.583333319562</c:v>
                </c:pt>
                <c:pt idx="5679">
                  <c:v>45163.624999986227</c:v>
                </c:pt>
                <c:pt idx="5680">
                  <c:v>45163.666666652891</c:v>
                </c:pt>
                <c:pt idx="5681">
                  <c:v>45163.708333319555</c:v>
                </c:pt>
                <c:pt idx="5682">
                  <c:v>45163.749999986219</c:v>
                </c:pt>
                <c:pt idx="5683">
                  <c:v>45163.791666652884</c:v>
                </c:pt>
                <c:pt idx="5684">
                  <c:v>45163.833333319548</c:v>
                </c:pt>
                <c:pt idx="5685">
                  <c:v>45163.874999986212</c:v>
                </c:pt>
                <c:pt idx="5686">
                  <c:v>45163.916666652876</c:v>
                </c:pt>
                <c:pt idx="5687">
                  <c:v>45163.958333319541</c:v>
                </c:pt>
                <c:pt idx="5688">
                  <c:v>45163.999999986205</c:v>
                </c:pt>
                <c:pt idx="5689">
                  <c:v>45164.041666652869</c:v>
                </c:pt>
                <c:pt idx="5690">
                  <c:v>45164.083333319533</c:v>
                </c:pt>
                <c:pt idx="5691">
                  <c:v>45164.124999986198</c:v>
                </c:pt>
                <c:pt idx="5692">
                  <c:v>45164.166666652862</c:v>
                </c:pt>
                <c:pt idx="5693">
                  <c:v>45164.208333319526</c:v>
                </c:pt>
                <c:pt idx="5694">
                  <c:v>45164.24999998619</c:v>
                </c:pt>
                <c:pt idx="5695">
                  <c:v>45164.291666652854</c:v>
                </c:pt>
                <c:pt idx="5696">
                  <c:v>45164.333333319519</c:v>
                </c:pt>
                <c:pt idx="5697">
                  <c:v>45164.374999986183</c:v>
                </c:pt>
                <c:pt idx="5698">
                  <c:v>45164.416666652847</c:v>
                </c:pt>
                <c:pt idx="5699">
                  <c:v>45164.458333319511</c:v>
                </c:pt>
                <c:pt idx="5700">
                  <c:v>45164.499999986176</c:v>
                </c:pt>
                <c:pt idx="5701">
                  <c:v>45164.54166665284</c:v>
                </c:pt>
                <c:pt idx="5702">
                  <c:v>45164.583333319504</c:v>
                </c:pt>
                <c:pt idx="5703">
                  <c:v>45164.624999986168</c:v>
                </c:pt>
                <c:pt idx="5704">
                  <c:v>45164.666666652833</c:v>
                </c:pt>
                <c:pt idx="5705">
                  <c:v>45164.708333319497</c:v>
                </c:pt>
                <c:pt idx="5706">
                  <c:v>45164.749999986161</c:v>
                </c:pt>
                <c:pt idx="5707">
                  <c:v>45164.791666652825</c:v>
                </c:pt>
                <c:pt idx="5708">
                  <c:v>45164.83333331949</c:v>
                </c:pt>
                <c:pt idx="5709">
                  <c:v>45164.874999986154</c:v>
                </c:pt>
                <c:pt idx="5710">
                  <c:v>45164.916666652818</c:v>
                </c:pt>
                <c:pt idx="5711">
                  <c:v>45164.958333319482</c:v>
                </c:pt>
                <c:pt idx="5712">
                  <c:v>45164.999999986147</c:v>
                </c:pt>
                <c:pt idx="5713">
                  <c:v>45165.041666652811</c:v>
                </c:pt>
                <c:pt idx="5714">
                  <c:v>45165.083333319475</c:v>
                </c:pt>
                <c:pt idx="5715">
                  <c:v>45165.124999986139</c:v>
                </c:pt>
                <c:pt idx="5716">
                  <c:v>45165.166666652804</c:v>
                </c:pt>
                <c:pt idx="5717">
                  <c:v>45165.208333319468</c:v>
                </c:pt>
                <c:pt idx="5718">
                  <c:v>45165.249999986132</c:v>
                </c:pt>
                <c:pt idx="5719">
                  <c:v>45165.291666652796</c:v>
                </c:pt>
                <c:pt idx="5720">
                  <c:v>45165.333333319461</c:v>
                </c:pt>
                <c:pt idx="5721">
                  <c:v>45165.374999986125</c:v>
                </c:pt>
                <c:pt idx="5722">
                  <c:v>45165.416666652789</c:v>
                </c:pt>
                <c:pt idx="5723">
                  <c:v>45165.458333319453</c:v>
                </c:pt>
                <c:pt idx="5724">
                  <c:v>45165.499999986117</c:v>
                </c:pt>
                <c:pt idx="5725">
                  <c:v>45165.541666652782</c:v>
                </c:pt>
                <c:pt idx="5726">
                  <c:v>45165.583333319446</c:v>
                </c:pt>
                <c:pt idx="5727">
                  <c:v>45165.62499998611</c:v>
                </c:pt>
                <c:pt idx="5728">
                  <c:v>45165.666666652774</c:v>
                </c:pt>
                <c:pt idx="5729">
                  <c:v>45165.708333319439</c:v>
                </c:pt>
                <c:pt idx="5730">
                  <c:v>45165.749999986103</c:v>
                </c:pt>
                <c:pt idx="5731">
                  <c:v>45165.791666652767</c:v>
                </c:pt>
                <c:pt idx="5732">
                  <c:v>45165.833333319431</c:v>
                </c:pt>
                <c:pt idx="5733">
                  <c:v>45165.874999986096</c:v>
                </c:pt>
                <c:pt idx="5734">
                  <c:v>45165.91666665276</c:v>
                </c:pt>
                <c:pt idx="5735">
                  <c:v>45165.958333319424</c:v>
                </c:pt>
                <c:pt idx="5736">
                  <c:v>45165.999999986088</c:v>
                </c:pt>
                <c:pt idx="5737">
                  <c:v>45166.041666652753</c:v>
                </c:pt>
                <c:pt idx="5738">
                  <c:v>45166.083333319417</c:v>
                </c:pt>
                <c:pt idx="5739">
                  <c:v>45166.124999986081</c:v>
                </c:pt>
                <c:pt idx="5740">
                  <c:v>45166.166666652745</c:v>
                </c:pt>
                <c:pt idx="5741">
                  <c:v>45166.20833331941</c:v>
                </c:pt>
                <c:pt idx="5742">
                  <c:v>45166.249999986074</c:v>
                </c:pt>
                <c:pt idx="5743">
                  <c:v>45166.291666652738</c:v>
                </c:pt>
                <c:pt idx="5744">
                  <c:v>45166.333333319402</c:v>
                </c:pt>
                <c:pt idx="5745">
                  <c:v>45166.374999986067</c:v>
                </c:pt>
                <c:pt idx="5746">
                  <c:v>45166.416666652731</c:v>
                </c:pt>
                <c:pt idx="5747">
                  <c:v>45166.458333319395</c:v>
                </c:pt>
                <c:pt idx="5748">
                  <c:v>45166.499999986059</c:v>
                </c:pt>
                <c:pt idx="5749">
                  <c:v>45166.541666652724</c:v>
                </c:pt>
                <c:pt idx="5750">
                  <c:v>45166.583333319388</c:v>
                </c:pt>
                <c:pt idx="5751">
                  <c:v>45166.624999986052</c:v>
                </c:pt>
                <c:pt idx="5752">
                  <c:v>45166.666666652716</c:v>
                </c:pt>
                <c:pt idx="5753">
                  <c:v>45166.70833331938</c:v>
                </c:pt>
                <c:pt idx="5754">
                  <c:v>45166.749999986045</c:v>
                </c:pt>
                <c:pt idx="5755">
                  <c:v>45166.791666652709</c:v>
                </c:pt>
                <c:pt idx="5756">
                  <c:v>45166.833333319373</c:v>
                </c:pt>
                <c:pt idx="5757">
                  <c:v>45166.874999986037</c:v>
                </c:pt>
                <c:pt idx="5758">
                  <c:v>45166.916666652702</c:v>
                </c:pt>
                <c:pt idx="5759">
                  <c:v>45166.958333319366</c:v>
                </c:pt>
                <c:pt idx="5760">
                  <c:v>45166.99999998603</c:v>
                </c:pt>
                <c:pt idx="5761">
                  <c:v>45167.041666652694</c:v>
                </c:pt>
                <c:pt idx="5762">
                  <c:v>45167.083333319359</c:v>
                </c:pt>
                <c:pt idx="5763">
                  <c:v>45167.124999986023</c:v>
                </c:pt>
                <c:pt idx="5764">
                  <c:v>45167.166666652687</c:v>
                </c:pt>
                <c:pt idx="5765">
                  <c:v>45167.208333319351</c:v>
                </c:pt>
                <c:pt idx="5766">
                  <c:v>45167.249999986016</c:v>
                </c:pt>
                <c:pt idx="5767">
                  <c:v>45167.29166665268</c:v>
                </c:pt>
                <c:pt idx="5768">
                  <c:v>45167.333333319344</c:v>
                </c:pt>
                <c:pt idx="5769">
                  <c:v>45167.374999986008</c:v>
                </c:pt>
                <c:pt idx="5770">
                  <c:v>45167.416666652673</c:v>
                </c:pt>
                <c:pt idx="5771">
                  <c:v>45167.458333319337</c:v>
                </c:pt>
                <c:pt idx="5772">
                  <c:v>45167.499999986001</c:v>
                </c:pt>
                <c:pt idx="5773">
                  <c:v>45167.541666652665</c:v>
                </c:pt>
                <c:pt idx="5774">
                  <c:v>45167.58333331933</c:v>
                </c:pt>
                <c:pt idx="5775">
                  <c:v>45167.624999985994</c:v>
                </c:pt>
                <c:pt idx="5776">
                  <c:v>45167.666666652658</c:v>
                </c:pt>
                <c:pt idx="5777">
                  <c:v>45167.708333319322</c:v>
                </c:pt>
                <c:pt idx="5778">
                  <c:v>45167.749999985987</c:v>
                </c:pt>
                <c:pt idx="5779">
                  <c:v>45167.791666652651</c:v>
                </c:pt>
                <c:pt idx="5780">
                  <c:v>45167.833333319315</c:v>
                </c:pt>
                <c:pt idx="5781">
                  <c:v>45167.874999985979</c:v>
                </c:pt>
                <c:pt idx="5782">
                  <c:v>45167.916666652643</c:v>
                </c:pt>
                <c:pt idx="5783">
                  <c:v>45167.958333319308</c:v>
                </c:pt>
                <c:pt idx="5784">
                  <c:v>45167.999999985972</c:v>
                </c:pt>
                <c:pt idx="5785">
                  <c:v>45168.041666652636</c:v>
                </c:pt>
                <c:pt idx="5786">
                  <c:v>45168.0833333193</c:v>
                </c:pt>
                <c:pt idx="5787">
                  <c:v>45168.124999985965</c:v>
                </c:pt>
                <c:pt idx="5788">
                  <c:v>45168.166666652629</c:v>
                </c:pt>
                <c:pt idx="5789">
                  <c:v>45168.208333319293</c:v>
                </c:pt>
                <c:pt idx="5790">
                  <c:v>45168.249999985957</c:v>
                </c:pt>
                <c:pt idx="5791">
                  <c:v>45168.291666652622</c:v>
                </c:pt>
                <c:pt idx="5792">
                  <c:v>45168.333333319286</c:v>
                </c:pt>
                <c:pt idx="5793">
                  <c:v>45168.37499998595</c:v>
                </c:pt>
                <c:pt idx="5794">
                  <c:v>45168.416666652614</c:v>
                </c:pt>
                <c:pt idx="5795">
                  <c:v>45168.458333319279</c:v>
                </c:pt>
                <c:pt idx="5796">
                  <c:v>45168.499999985943</c:v>
                </c:pt>
                <c:pt idx="5797">
                  <c:v>45168.541666652607</c:v>
                </c:pt>
                <c:pt idx="5798">
                  <c:v>45168.583333319271</c:v>
                </c:pt>
                <c:pt idx="5799">
                  <c:v>45168.624999985936</c:v>
                </c:pt>
                <c:pt idx="5800">
                  <c:v>45168.6666666526</c:v>
                </c:pt>
                <c:pt idx="5801">
                  <c:v>45168.708333319264</c:v>
                </c:pt>
                <c:pt idx="5802">
                  <c:v>45168.749999985928</c:v>
                </c:pt>
                <c:pt idx="5803">
                  <c:v>45168.791666652593</c:v>
                </c:pt>
                <c:pt idx="5804">
                  <c:v>45168.833333319257</c:v>
                </c:pt>
                <c:pt idx="5805">
                  <c:v>45168.874999985921</c:v>
                </c:pt>
                <c:pt idx="5806">
                  <c:v>45168.916666652585</c:v>
                </c:pt>
                <c:pt idx="5807">
                  <c:v>45168.95833331925</c:v>
                </c:pt>
                <c:pt idx="5808">
                  <c:v>45168.999999985914</c:v>
                </c:pt>
                <c:pt idx="5809">
                  <c:v>45169.041666652578</c:v>
                </c:pt>
                <c:pt idx="5810">
                  <c:v>45169.083333319242</c:v>
                </c:pt>
                <c:pt idx="5811">
                  <c:v>45169.124999985906</c:v>
                </c:pt>
                <c:pt idx="5812">
                  <c:v>45169.166666652571</c:v>
                </c:pt>
                <c:pt idx="5813">
                  <c:v>45169.208333319235</c:v>
                </c:pt>
                <c:pt idx="5814">
                  <c:v>45169.249999985899</c:v>
                </c:pt>
                <c:pt idx="5815">
                  <c:v>45169.291666652563</c:v>
                </c:pt>
                <c:pt idx="5816">
                  <c:v>45169.333333319228</c:v>
                </c:pt>
                <c:pt idx="5817">
                  <c:v>45169.374999985892</c:v>
                </c:pt>
                <c:pt idx="5818">
                  <c:v>45169.416666652556</c:v>
                </c:pt>
                <c:pt idx="5819">
                  <c:v>45169.45833331922</c:v>
                </c:pt>
                <c:pt idx="5820">
                  <c:v>45169.499999985885</c:v>
                </c:pt>
                <c:pt idx="5821">
                  <c:v>45169.541666652549</c:v>
                </c:pt>
                <c:pt idx="5822">
                  <c:v>45169.583333319213</c:v>
                </c:pt>
                <c:pt idx="5823">
                  <c:v>45169.624999985877</c:v>
                </c:pt>
                <c:pt idx="5824">
                  <c:v>45169.666666652542</c:v>
                </c:pt>
                <c:pt idx="5825">
                  <c:v>45169.708333319206</c:v>
                </c:pt>
                <c:pt idx="5826">
                  <c:v>45169.74999998587</c:v>
                </c:pt>
                <c:pt idx="5827">
                  <c:v>45169.791666652534</c:v>
                </c:pt>
                <c:pt idx="5828">
                  <c:v>45169.833333319199</c:v>
                </c:pt>
                <c:pt idx="5829">
                  <c:v>45169.874999985863</c:v>
                </c:pt>
                <c:pt idx="5830">
                  <c:v>45169.916666652527</c:v>
                </c:pt>
                <c:pt idx="5831">
                  <c:v>45169.958333319191</c:v>
                </c:pt>
                <c:pt idx="5832">
                  <c:v>45169.999999985856</c:v>
                </c:pt>
                <c:pt idx="5833">
                  <c:v>45170.04166665252</c:v>
                </c:pt>
                <c:pt idx="5834">
                  <c:v>45170.083333319184</c:v>
                </c:pt>
                <c:pt idx="5835">
                  <c:v>45170.124999985848</c:v>
                </c:pt>
                <c:pt idx="5836">
                  <c:v>45170.166666652513</c:v>
                </c:pt>
                <c:pt idx="5837">
                  <c:v>45170.208333319177</c:v>
                </c:pt>
                <c:pt idx="5838">
                  <c:v>45170.249999985841</c:v>
                </c:pt>
                <c:pt idx="5839">
                  <c:v>45170.291666652505</c:v>
                </c:pt>
                <c:pt idx="5840">
                  <c:v>45170.333333319169</c:v>
                </c:pt>
                <c:pt idx="5841">
                  <c:v>45170.374999985834</c:v>
                </c:pt>
                <c:pt idx="5842">
                  <c:v>45170.416666652498</c:v>
                </c:pt>
                <c:pt idx="5843">
                  <c:v>45170.458333319162</c:v>
                </c:pt>
                <c:pt idx="5844">
                  <c:v>45170.499999985826</c:v>
                </c:pt>
                <c:pt idx="5845">
                  <c:v>45170.541666652491</c:v>
                </c:pt>
                <c:pt idx="5846">
                  <c:v>45170.583333319155</c:v>
                </c:pt>
                <c:pt idx="5847">
                  <c:v>45170.624999985819</c:v>
                </c:pt>
                <c:pt idx="5848">
                  <c:v>45170.666666652483</c:v>
                </c:pt>
                <c:pt idx="5849">
                  <c:v>45170.708333319148</c:v>
                </c:pt>
                <c:pt idx="5850">
                  <c:v>45170.749999985812</c:v>
                </c:pt>
                <c:pt idx="5851">
                  <c:v>45170.791666652476</c:v>
                </c:pt>
                <c:pt idx="5852">
                  <c:v>45170.83333331914</c:v>
                </c:pt>
                <c:pt idx="5853">
                  <c:v>45170.874999985805</c:v>
                </c:pt>
                <c:pt idx="5854">
                  <c:v>45170.916666652469</c:v>
                </c:pt>
                <c:pt idx="5855">
                  <c:v>45170.958333319133</c:v>
                </c:pt>
                <c:pt idx="5856">
                  <c:v>45170.999999985797</c:v>
                </c:pt>
                <c:pt idx="5857">
                  <c:v>45171.041666652462</c:v>
                </c:pt>
                <c:pt idx="5858">
                  <c:v>45171.083333319126</c:v>
                </c:pt>
                <c:pt idx="5859">
                  <c:v>45171.12499998579</c:v>
                </c:pt>
                <c:pt idx="5860">
                  <c:v>45171.166666652454</c:v>
                </c:pt>
                <c:pt idx="5861">
                  <c:v>45171.208333319119</c:v>
                </c:pt>
                <c:pt idx="5862">
                  <c:v>45171.249999985783</c:v>
                </c:pt>
                <c:pt idx="5863">
                  <c:v>45171.291666652447</c:v>
                </c:pt>
                <c:pt idx="5864">
                  <c:v>45171.333333319111</c:v>
                </c:pt>
                <c:pt idx="5865">
                  <c:v>45171.374999985776</c:v>
                </c:pt>
                <c:pt idx="5866">
                  <c:v>45171.41666665244</c:v>
                </c:pt>
                <c:pt idx="5867">
                  <c:v>45171.458333319104</c:v>
                </c:pt>
                <c:pt idx="5868">
                  <c:v>45171.499999985768</c:v>
                </c:pt>
                <c:pt idx="5869">
                  <c:v>45171.541666652432</c:v>
                </c:pt>
                <c:pt idx="5870">
                  <c:v>45171.583333319097</c:v>
                </c:pt>
                <c:pt idx="5871">
                  <c:v>45171.624999985761</c:v>
                </c:pt>
                <c:pt idx="5872">
                  <c:v>45171.666666652425</c:v>
                </c:pt>
                <c:pt idx="5873">
                  <c:v>45171.708333319089</c:v>
                </c:pt>
                <c:pt idx="5874">
                  <c:v>45171.749999985754</c:v>
                </c:pt>
                <c:pt idx="5875">
                  <c:v>45171.791666652418</c:v>
                </c:pt>
                <c:pt idx="5876">
                  <c:v>45171.833333319082</c:v>
                </c:pt>
                <c:pt idx="5877">
                  <c:v>45171.874999985746</c:v>
                </c:pt>
                <c:pt idx="5878">
                  <c:v>45171.916666652411</c:v>
                </c:pt>
                <c:pt idx="5879">
                  <c:v>45171.958333319075</c:v>
                </c:pt>
                <c:pt idx="5880">
                  <c:v>45171.999999985739</c:v>
                </c:pt>
                <c:pt idx="5881">
                  <c:v>45172.041666652403</c:v>
                </c:pt>
                <c:pt idx="5882">
                  <c:v>45172.083333319068</c:v>
                </c:pt>
                <c:pt idx="5883">
                  <c:v>45172.124999985732</c:v>
                </c:pt>
                <c:pt idx="5884">
                  <c:v>45172.166666652396</c:v>
                </c:pt>
                <c:pt idx="5885">
                  <c:v>45172.20833331906</c:v>
                </c:pt>
                <c:pt idx="5886">
                  <c:v>45172.249999985725</c:v>
                </c:pt>
                <c:pt idx="5887">
                  <c:v>45172.291666652389</c:v>
                </c:pt>
                <c:pt idx="5888">
                  <c:v>45172.333333319053</c:v>
                </c:pt>
                <c:pt idx="5889">
                  <c:v>45172.374999985717</c:v>
                </c:pt>
                <c:pt idx="5890">
                  <c:v>45172.416666652382</c:v>
                </c:pt>
                <c:pt idx="5891">
                  <c:v>45172.458333319046</c:v>
                </c:pt>
                <c:pt idx="5892">
                  <c:v>45172.49999998571</c:v>
                </c:pt>
                <c:pt idx="5893">
                  <c:v>45172.541666652374</c:v>
                </c:pt>
                <c:pt idx="5894">
                  <c:v>45172.583333319039</c:v>
                </c:pt>
                <c:pt idx="5895">
                  <c:v>45172.624999985703</c:v>
                </c:pt>
                <c:pt idx="5896">
                  <c:v>45172.666666652367</c:v>
                </c:pt>
                <c:pt idx="5897">
                  <c:v>45172.708333319031</c:v>
                </c:pt>
                <c:pt idx="5898">
                  <c:v>45172.749999985695</c:v>
                </c:pt>
                <c:pt idx="5899">
                  <c:v>45172.79166665236</c:v>
                </c:pt>
                <c:pt idx="5900">
                  <c:v>45172.833333319024</c:v>
                </c:pt>
                <c:pt idx="5901">
                  <c:v>45172.874999985688</c:v>
                </c:pt>
                <c:pt idx="5902">
                  <c:v>45172.916666652352</c:v>
                </c:pt>
                <c:pt idx="5903">
                  <c:v>45172.958333319017</c:v>
                </c:pt>
                <c:pt idx="5904">
                  <c:v>45172.999999985681</c:v>
                </c:pt>
                <c:pt idx="5905">
                  <c:v>45173.041666652345</c:v>
                </c:pt>
                <c:pt idx="5906">
                  <c:v>45173.083333319009</c:v>
                </c:pt>
                <c:pt idx="5907">
                  <c:v>45173.124999985674</c:v>
                </c:pt>
                <c:pt idx="5908">
                  <c:v>45173.166666652338</c:v>
                </c:pt>
                <c:pt idx="5909">
                  <c:v>45173.208333319002</c:v>
                </c:pt>
                <c:pt idx="5910">
                  <c:v>45173.249999985666</c:v>
                </c:pt>
                <c:pt idx="5911">
                  <c:v>45173.291666652331</c:v>
                </c:pt>
                <c:pt idx="5912">
                  <c:v>45173.333333318995</c:v>
                </c:pt>
                <c:pt idx="5913">
                  <c:v>45173.374999985659</c:v>
                </c:pt>
                <c:pt idx="5914">
                  <c:v>45173.416666652323</c:v>
                </c:pt>
                <c:pt idx="5915">
                  <c:v>45173.458333318988</c:v>
                </c:pt>
                <c:pt idx="5916">
                  <c:v>45173.499999985652</c:v>
                </c:pt>
                <c:pt idx="5917">
                  <c:v>45173.541666652316</c:v>
                </c:pt>
                <c:pt idx="5918">
                  <c:v>45173.58333331898</c:v>
                </c:pt>
                <c:pt idx="5919">
                  <c:v>45173.624999985645</c:v>
                </c:pt>
                <c:pt idx="5920">
                  <c:v>45173.666666652309</c:v>
                </c:pt>
                <c:pt idx="5921">
                  <c:v>45173.708333318973</c:v>
                </c:pt>
                <c:pt idx="5922">
                  <c:v>45173.749999985637</c:v>
                </c:pt>
                <c:pt idx="5923">
                  <c:v>45173.791666652302</c:v>
                </c:pt>
                <c:pt idx="5924">
                  <c:v>45173.833333318966</c:v>
                </c:pt>
                <c:pt idx="5925">
                  <c:v>45173.87499998563</c:v>
                </c:pt>
                <c:pt idx="5926">
                  <c:v>45173.916666652294</c:v>
                </c:pt>
                <c:pt idx="5927">
                  <c:v>45173.958333318958</c:v>
                </c:pt>
                <c:pt idx="5928">
                  <c:v>45173.999999985623</c:v>
                </c:pt>
                <c:pt idx="5929">
                  <c:v>45174.041666652287</c:v>
                </c:pt>
                <c:pt idx="5930">
                  <c:v>45174.083333318951</c:v>
                </c:pt>
                <c:pt idx="5931">
                  <c:v>45174.124999985615</c:v>
                </c:pt>
                <c:pt idx="5932">
                  <c:v>45174.16666665228</c:v>
                </c:pt>
                <c:pt idx="5933">
                  <c:v>45174.208333318944</c:v>
                </c:pt>
                <c:pt idx="5934">
                  <c:v>45174.249999985608</c:v>
                </c:pt>
                <c:pt idx="5935">
                  <c:v>45174.291666652272</c:v>
                </c:pt>
                <c:pt idx="5936">
                  <c:v>45174.333333318937</c:v>
                </c:pt>
                <c:pt idx="5937">
                  <c:v>45174.374999985601</c:v>
                </c:pt>
                <c:pt idx="5938">
                  <c:v>45174.416666652265</c:v>
                </c:pt>
                <c:pt idx="5939">
                  <c:v>45174.458333318929</c:v>
                </c:pt>
                <c:pt idx="5940">
                  <c:v>45174.499999985594</c:v>
                </c:pt>
                <c:pt idx="5941">
                  <c:v>45174.541666652258</c:v>
                </c:pt>
                <c:pt idx="5942">
                  <c:v>45174.583333318922</c:v>
                </c:pt>
                <c:pt idx="5943">
                  <c:v>45174.624999985586</c:v>
                </c:pt>
                <c:pt idx="5944">
                  <c:v>45174.666666652251</c:v>
                </c:pt>
                <c:pt idx="5945">
                  <c:v>45174.708333318915</c:v>
                </c:pt>
                <c:pt idx="5946">
                  <c:v>45174.749999985579</c:v>
                </c:pt>
                <c:pt idx="5947">
                  <c:v>45174.791666652243</c:v>
                </c:pt>
                <c:pt idx="5948">
                  <c:v>45174.833333318908</c:v>
                </c:pt>
                <c:pt idx="5949">
                  <c:v>45174.874999985572</c:v>
                </c:pt>
                <c:pt idx="5950">
                  <c:v>45174.916666652236</c:v>
                </c:pt>
                <c:pt idx="5951">
                  <c:v>45174.9583333189</c:v>
                </c:pt>
                <c:pt idx="5952">
                  <c:v>45174.999999985565</c:v>
                </c:pt>
                <c:pt idx="5953">
                  <c:v>45175.041666652229</c:v>
                </c:pt>
                <c:pt idx="5954">
                  <c:v>45175.083333318893</c:v>
                </c:pt>
                <c:pt idx="5955">
                  <c:v>45175.124999985557</c:v>
                </c:pt>
                <c:pt idx="5956">
                  <c:v>45175.166666652221</c:v>
                </c:pt>
                <c:pt idx="5957">
                  <c:v>45175.208333318886</c:v>
                </c:pt>
                <c:pt idx="5958">
                  <c:v>45175.24999998555</c:v>
                </c:pt>
                <c:pt idx="5959">
                  <c:v>45175.291666652214</c:v>
                </c:pt>
                <c:pt idx="5960">
                  <c:v>45175.333333318878</c:v>
                </c:pt>
                <c:pt idx="5961">
                  <c:v>45175.374999985543</c:v>
                </c:pt>
                <c:pt idx="5962">
                  <c:v>45175.416666652207</c:v>
                </c:pt>
                <c:pt idx="5963">
                  <c:v>45175.458333318871</c:v>
                </c:pt>
                <c:pt idx="5964">
                  <c:v>45175.499999985535</c:v>
                </c:pt>
                <c:pt idx="5965">
                  <c:v>45175.5416666522</c:v>
                </c:pt>
                <c:pt idx="5966">
                  <c:v>45175.583333318864</c:v>
                </c:pt>
                <c:pt idx="5967">
                  <c:v>45175.624999985528</c:v>
                </c:pt>
                <c:pt idx="5968">
                  <c:v>45175.666666652192</c:v>
                </c:pt>
                <c:pt idx="5969">
                  <c:v>45175.708333318857</c:v>
                </c:pt>
                <c:pt idx="5970">
                  <c:v>45175.749999985521</c:v>
                </c:pt>
                <c:pt idx="5971">
                  <c:v>45175.791666652185</c:v>
                </c:pt>
                <c:pt idx="5972">
                  <c:v>45175.833333318849</c:v>
                </c:pt>
                <c:pt idx="5973">
                  <c:v>45175.874999985514</c:v>
                </c:pt>
                <c:pt idx="5974">
                  <c:v>45175.916666652178</c:v>
                </c:pt>
                <c:pt idx="5975">
                  <c:v>45175.958333318842</c:v>
                </c:pt>
                <c:pt idx="5976">
                  <c:v>45175.999999985506</c:v>
                </c:pt>
                <c:pt idx="5977">
                  <c:v>45176.041666652171</c:v>
                </c:pt>
                <c:pt idx="5978">
                  <c:v>45176.083333318835</c:v>
                </c:pt>
                <c:pt idx="5979">
                  <c:v>45176.124999985499</c:v>
                </c:pt>
                <c:pt idx="5980">
                  <c:v>45176.166666652163</c:v>
                </c:pt>
                <c:pt idx="5981">
                  <c:v>45176.208333318827</c:v>
                </c:pt>
                <c:pt idx="5982">
                  <c:v>45176.249999985492</c:v>
                </c:pt>
                <c:pt idx="5983">
                  <c:v>45176.291666652156</c:v>
                </c:pt>
                <c:pt idx="5984">
                  <c:v>45176.33333331882</c:v>
                </c:pt>
                <c:pt idx="5985">
                  <c:v>45176.374999985484</c:v>
                </c:pt>
                <c:pt idx="5986">
                  <c:v>45176.416666652149</c:v>
                </c:pt>
                <c:pt idx="5987">
                  <c:v>45176.458333318813</c:v>
                </c:pt>
                <c:pt idx="5988">
                  <c:v>45176.499999985477</c:v>
                </c:pt>
                <c:pt idx="5989">
                  <c:v>45176.541666652141</c:v>
                </c:pt>
                <c:pt idx="5990">
                  <c:v>45176.583333318806</c:v>
                </c:pt>
                <c:pt idx="5991">
                  <c:v>45176.62499998547</c:v>
                </c:pt>
                <c:pt idx="5992">
                  <c:v>45176.666666652134</c:v>
                </c:pt>
                <c:pt idx="5993">
                  <c:v>45176.708333318798</c:v>
                </c:pt>
                <c:pt idx="5994">
                  <c:v>45176.749999985463</c:v>
                </c:pt>
                <c:pt idx="5995">
                  <c:v>45176.791666652127</c:v>
                </c:pt>
                <c:pt idx="5996">
                  <c:v>45176.833333318791</c:v>
                </c:pt>
                <c:pt idx="5997">
                  <c:v>45176.874999985455</c:v>
                </c:pt>
                <c:pt idx="5998">
                  <c:v>45176.91666665212</c:v>
                </c:pt>
                <c:pt idx="5999">
                  <c:v>45176.958333318784</c:v>
                </c:pt>
                <c:pt idx="6000">
                  <c:v>45176.999999985448</c:v>
                </c:pt>
                <c:pt idx="6001">
                  <c:v>45177.041666652112</c:v>
                </c:pt>
                <c:pt idx="6002">
                  <c:v>45177.083333318777</c:v>
                </c:pt>
                <c:pt idx="6003">
                  <c:v>45177.124999985441</c:v>
                </c:pt>
                <c:pt idx="6004">
                  <c:v>45177.166666652105</c:v>
                </c:pt>
                <c:pt idx="6005">
                  <c:v>45177.208333318769</c:v>
                </c:pt>
                <c:pt idx="6006">
                  <c:v>45177.249999985434</c:v>
                </c:pt>
                <c:pt idx="6007">
                  <c:v>45177.291666652098</c:v>
                </c:pt>
                <c:pt idx="6008">
                  <c:v>45177.333333318762</c:v>
                </c:pt>
                <c:pt idx="6009">
                  <c:v>45177.374999985426</c:v>
                </c:pt>
                <c:pt idx="6010">
                  <c:v>45177.41666665209</c:v>
                </c:pt>
                <c:pt idx="6011">
                  <c:v>45177.458333318755</c:v>
                </c:pt>
                <c:pt idx="6012">
                  <c:v>45177.499999985419</c:v>
                </c:pt>
                <c:pt idx="6013">
                  <c:v>45177.541666652083</c:v>
                </c:pt>
                <c:pt idx="6014">
                  <c:v>45177.583333318747</c:v>
                </c:pt>
                <c:pt idx="6015">
                  <c:v>45177.624999985412</c:v>
                </c:pt>
                <c:pt idx="6016">
                  <c:v>45177.666666652076</c:v>
                </c:pt>
                <c:pt idx="6017">
                  <c:v>45177.70833331874</c:v>
                </c:pt>
                <c:pt idx="6018">
                  <c:v>45177.749999985404</c:v>
                </c:pt>
                <c:pt idx="6019">
                  <c:v>45177.791666652069</c:v>
                </c:pt>
                <c:pt idx="6020">
                  <c:v>45177.833333318733</c:v>
                </c:pt>
                <c:pt idx="6021">
                  <c:v>45177.874999985397</c:v>
                </c:pt>
                <c:pt idx="6022">
                  <c:v>45177.916666652061</c:v>
                </c:pt>
                <c:pt idx="6023">
                  <c:v>45177.958333318726</c:v>
                </c:pt>
                <c:pt idx="6024">
                  <c:v>45177.99999998539</c:v>
                </c:pt>
                <c:pt idx="6025">
                  <c:v>45178.041666652054</c:v>
                </c:pt>
                <c:pt idx="6026">
                  <c:v>45178.083333318718</c:v>
                </c:pt>
                <c:pt idx="6027">
                  <c:v>45178.124999985383</c:v>
                </c:pt>
                <c:pt idx="6028">
                  <c:v>45178.166666652047</c:v>
                </c:pt>
                <c:pt idx="6029">
                  <c:v>45178.208333318711</c:v>
                </c:pt>
                <c:pt idx="6030">
                  <c:v>45178.249999985375</c:v>
                </c:pt>
                <c:pt idx="6031">
                  <c:v>45178.29166665204</c:v>
                </c:pt>
                <c:pt idx="6032">
                  <c:v>45178.333333318704</c:v>
                </c:pt>
                <c:pt idx="6033">
                  <c:v>45178.374999985368</c:v>
                </c:pt>
                <c:pt idx="6034">
                  <c:v>45178.416666652032</c:v>
                </c:pt>
                <c:pt idx="6035">
                  <c:v>45178.458333318697</c:v>
                </c:pt>
                <c:pt idx="6036">
                  <c:v>45178.499999985361</c:v>
                </c:pt>
                <c:pt idx="6037">
                  <c:v>45178.541666652025</c:v>
                </c:pt>
                <c:pt idx="6038">
                  <c:v>45178.583333318689</c:v>
                </c:pt>
                <c:pt idx="6039">
                  <c:v>45178.624999985353</c:v>
                </c:pt>
                <c:pt idx="6040">
                  <c:v>45178.666666652018</c:v>
                </c:pt>
                <c:pt idx="6041">
                  <c:v>45178.708333318682</c:v>
                </c:pt>
                <c:pt idx="6042">
                  <c:v>45178.749999985346</c:v>
                </c:pt>
                <c:pt idx="6043">
                  <c:v>45178.79166665201</c:v>
                </c:pt>
                <c:pt idx="6044">
                  <c:v>45178.833333318675</c:v>
                </c:pt>
                <c:pt idx="6045">
                  <c:v>45178.874999985339</c:v>
                </c:pt>
                <c:pt idx="6046">
                  <c:v>45178.916666652003</c:v>
                </c:pt>
                <c:pt idx="6047">
                  <c:v>45178.958333318667</c:v>
                </c:pt>
                <c:pt idx="6048">
                  <c:v>45178.999999985332</c:v>
                </c:pt>
                <c:pt idx="6049">
                  <c:v>45179.041666651996</c:v>
                </c:pt>
                <c:pt idx="6050">
                  <c:v>45179.08333331866</c:v>
                </c:pt>
                <c:pt idx="6051">
                  <c:v>45179.124999985324</c:v>
                </c:pt>
                <c:pt idx="6052">
                  <c:v>45179.166666651989</c:v>
                </c:pt>
                <c:pt idx="6053">
                  <c:v>45179.208333318653</c:v>
                </c:pt>
                <c:pt idx="6054">
                  <c:v>45179.249999985317</c:v>
                </c:pt>
                <c:pt idx="6055">
                  <c:v>45179.291666651981</c:v>
                </c:pt>
                <c:pt idx="6056">
                  <c:v>45179.333333318646</c:v>
                </c:pt>
                <c:pt idx="6057">
                  <c:v>45179.37499998531</c:v>
                </c:pt>
                <c:pt idx="6058">
                  <c:v>45179.416666651974</c:v>
                </c:pt>
                <c:pt idx="6059">
                  <c:v>45179.458333318638</c:v>
                </c:pt>
                <c:pt idx="6060">
                  <c:v>45179.499999985303</c:v>
                </c:pt>
                <c:pt idx="6061">
                  <c:v>45179.541666651967</c:v>
                </c:pt>
                <c:pt idx="6062">
                  <c:v>45179.583333318631</c:v>
                </c:pt>
                <c:pt idx="6063">
                  <c:v>45179.624999985295</c:v>
                </c:pt>
                <c:pt idx="6064">
                  <c:v>45179.66666665196</c:v>
                </c:pt>
                <c:pt idx="6065">
                  <c:v>45179.708333318624</c:v>
                </c:pt>
                <c:pt idx="6066">
                  <c:v>45179.749999985288</c:v>
                </c:pt>
                <c:pt idx="6067">
                  <c:v>45179.791666651952</c:v>
                </c:pt>
                <c:pt idx="6068">
                  <c:v>45179.833333318616</c:v>
                </c:pt>
                <c:pt idx="6069">
                  <c:v>45179.874999985281</c:v>
                </c:pt>
                <c:pt idx="6070">
                  <c:v>45179.916666651945</c:v>
                </c:pt>
                <c:pt idx="6071">
                  <c:v>45179.958333318609</c:v>
                </c:pt>
                <c:pt idx="6072">
                  <c:v>45179.999999985273</c:v>
                </c:pt>
                <c:pt idx="6073">
                  <c:v>45180.041666651938</c:v>
                </c:pt>
                <c:pt idx="6074">
                  <c:v>45180.083333318602</c:v>
                </c:pt>
                <c:pt idx="6075">
                  <c:v>45180.124999985266</c:v>
                </c:pt>
                <c:pt idx="6076">
                  <c:v>45180.16666665193</c:v>
                </c:pt>
                <c:pt idx="6077">
                  <c:v>45180.208333318595</c:v>
                </c:pt>
                <c:pt idx="6078">
                  <c:v>45180.249999985259</c:v>
                </c:pt>
                <c:pt idx="6079">
                  <c:v>45180.291666651923</c:v>
                </c:pt>
                <c:pt idx="6080">
                  <c:v>45180.333333318587</c:v>
                </c:pt>
                <c:pt idx="6081">
                  <c:v>45180.374999985252</c:v>
                </c:pt>
                <c:pt idx="6082">
                  <c:v>45180.416666651916</c:v>
                </c:pt>
                <c:pt idx="6083">
                  <c:v>45180.45833331858</c:v>
                </c:pt>
                <c:pt idx="6084">
                  <c:v>45180.499999985244</c:v>
                </c:pt>
                <c:pt idx="6085">
                  <c:v>45180.541666651909</c:v>
                </c:pt>
                <c:pt idx="6086">
                  <c:v>45180.583333318573</c:v>
                </c:pt>
                <c:pt idx="6087">
                  <c:v>45180.624999985237</c:v>
                </c:pt>
                <c:pt idx="6088">
                  <c:v>45180.666666651901</c:v>
                </c:pt>
                <c:pt idx="6089">
                  <c:v>45180.708333318566</c:v>
                </c:pt>
                <c:pt idx="6090">
                  <c:v>45180.74999998523</c:v>
                </c:pt>
                <c:pt idx="6091">
                  <c:v>45180.791666651894</c:v>
                </c:pt>
                <c:pt idx="6092">
                  <c:v>45180.833333318558</c:v>
                </c:pt>
                <c:pt idx="6093">
                  <c:v>45180.874999985223</c:v>
                </c:pt>
                <c:pt idx="6094">
                  <c:v>45180.916666651887</c:v>
                </c:pt>
                <c:pt idx="6095">
                  <c:v>45180.958333318551</c:v>
                </c:pt>
                <c:pt idx="6096">
                  <c:v>45180.999999985215</c:v>
                </c:pt>
                <c:pt idx="6097">
                  <c:v>45181.041666651879</c:v>
                </c:pt>
                <c:pt idx="6098">
                  <c:v>45181.083333318544</c:v>
                </c:pt>
                <c:pt idx="6099">
                  <c:v>45181.124999985208</c:v>
                </c:pt>
                <c:pt idx="6100">
                  <c:v>45181.166666651872</c:v>
                </c:pt>
                <c:pt idx="6101">
                  <c:v>45181.208333318536</c:v>
                </c:pt>
                <c:pt idx="6102">
                  <c:v>45181.249999985201</c:v>
                </c:pt>
                <c:pt idx="6103">
                  <c:v>45181.291666651865</c:v>
                </c:pt>
                <c:pt idx="6104">
                  <c:v>45181.333333318529</c:v>
                </c:pt>
                <c:pt idx="6105">
                  <c:v>45181.374999985193</c:v>
                </c:pt>
                <c:pt idx="6106">
                  <c:v>45181.416666651858</c:v>
                </c:pt>
                <c:pt idx="6107">
                  <c:v>45181.458333318522</c:v>
                </c:pt>
                <c:pt idx="6108">
                  <c:v>45181.499999985186</c:v>
                </c:pt>
                <c:pt idx="6109">
                  <c:v>45181.54166665185</c:v>
                </c:pt>
                <c:pt idx="6110">
                  <c:v>45181.583333318515</c:v>
                </c:pt>
                <c:pt idx="6111">
                  <c:v>45181.624999985179</c:v>
                </c:pt>
                <c:pt idx="6112">
                  <c:v>45181.666666651843</c:v>
                </c:pt>
                <c:pt idx="6113">
                  <c:v>45181.708333318507</c:v>
                </c:pt>
                <c:pt idx="6114">
                  <c:v>45181.749999985172</c:v>
                </c:pt>
                <c:pt idx="6115">
                  <c:v>45181.791666651836</c:v>
                </c:pt>
                <c:pt idx="6116">
                  <c:v>45181.8333333185</c:v>
                </c:pt>
                <c:pt idx="6117">
                  <c:v>45181.874999985164</c:v>
                </c:pt>
                <c:pt idx="6118">
                  <c:v>45181.916666651829</c:v>
                </c:pt>
                <c:pt idx="6119">
                  <c:v>45181.958333318493</c:v>
                </c:pt>
                <c:pt idx="6120">
                  <c:v>45181.999999985157</c:v>
                </c:pt>
                <c:pt idx="6121">
                  <c:v>45182.041666651821</c:v>
                </c:pt>
                <c:pt idx="6122">
                  <c:v>45182.083333318486</c:v>
                </c:pt>
                <c:pt idx="6123">
                  <c:v>45182.12499998515</c:v>
                </c:pt>
                <c:pt idx="6124">
                  <c:v>45182.166666651814</c:v>
                </c:pt>
                <c:pt idx="6125">
                  <c:v>45182.208333318478</c:v>
                </c:pt>
                <c:pt idx="6126">
                  <c:v>45182.249999985142</c:v>
                </c:pt>
                <c:pt idx="6127">
                  <c:v>45182.291666651807</c:v>
                </c:pt>
                <c:pt idx="6128">
                  <c:v>45182.333333318471</c:v>
                </c:pt>
                <c:pt idx="6129">
                  <c:v>45182.374999985135</c:v>
                </c:pt>
                <c:pt idx="6130">
                  <c:v>45182.416666651799</c:v>
                </c:pt>
                <c:pt idx="6131">
                  <c:v>45182.458333318464</c:v>
                </c:pt>
                <c:pt idx="6132">
                  <c:v>45182.499999985128</c:v>
                </c:pt>
                <c:pt idx="6133">
                  <c:v>45182.541666651792</c:v>
                </c:pt>
                <c:pt idx="6134">
                  <c:v>45182.583333318456</c:v>
                </c:pt>
                <c:pt idx="6135">
                  <c:v>45182.624999985121</c:v>
                </c:pt>
                <c:pt idx="6136">
                  <c:v>45182.666666651785</c:v>
                </c:pt>
                <c:pt idx="6137">
                  <c:v>45182.708333318449</c:v>
                </c:pt>
                <c:pt idx="6138">
                  <c:v>45182.749999985113</c:v>
                </c:pt>
                <c:pt idx="6139">
                  <c:v>45182.791666651778</c:v>
                </c:pt>
                <c:pt idx="6140">
                  <c:v>45182.833333318442</c:v>
                </c:pt>
                <c:pt idx="6141">
                  <c:v>45182.874999985106</c:v>
                </c:pt>
                <c:pt idx="6142">
                  <c:v>45182.91666665177</c:v>
                </c:pt>
                <c:pt idx="6143">
                  <c:v>45182.958333318435</c:v>
                </c:pt>
                <c:pt idx="6144">
                  <c:v>45182.999999985099</c:v>
                </c:pt>
                <c:pt idx="6145">
                  <c:v>45183.041666651763</c:v>
                </c:pt>
                <c:pt idx="6146">
                  <c:v>45183.083333318427</c:v>
                </c:pt>
                <c:pt idx="6147">
                  <c:v>45183.124999985092</c:v>
                </c:pt>
                <c:pt idx="6148">
                  <c:v>45183.166666651756</c:v>
                </c:pt>
                <c:pt idx="6149">
                  <c:v>45183.20833331842</c:v>
                </c:pt>
                <c:pt idx="6150">
                  <c:v>45183.249999985084</c:v>
                </c:pt>
                <c:pt idx="6151">
                  <c:v>45183.291666651749</c:v>
                </c:pt>
                <c:pt idx="6152">
                  <c:v>45183.333333318413</c:v>
                </c:pt>
                <c:pt idx="6153">
                  <c:v>45183.374999985077</c:v>
                </c:pt>
                <c:pt idx="6154">
                  <c:v>45183.416666651741</c:v>
                </c:pt>
                <c:pt idx="6155">
                  <c:v>45183.458333318405</c:v>
                </c:pt>
                <c:pt idx="6156">
                  <c:v>45183.49999998507</c:v>
                </c:pt>
                <c:pt idx="6157">
                  <c:v>45183.541666651734</c:v>
                </c:pt>
                <c:pt idx="6158">
                  <c:v>45183.583333318398</c:v>
                </c:pt>
                <c:pt idx="6159">
                  <c:v>45183.624999985062</c:v>
                </c:pt>
                <c:pt idx="6160">
                  <c:v>45183.666666651727</c:v>
                </c:pt>
                <c:pt idx="6161">
                  <c:v>45183.708333318391</c:v>
                </c:pt>
                <c:pt idx="6162">
                  <c:v>45183.749999985055</c:v>
                </c:pt>
                <c:pt idx="6163">
                  <c:v>45183.791666651719</c:v>
                </c:pt>
                <c:pt idx="6164">
                  <c:v>45183.833333318384</c:v>
                </c:pt>
                <c:pt idx="6165">
                  <c:v>45183.874999985048</c:v>
                </c:pt>
                <c:pt idx="6166">
                  <c:v>45183.916666651712</c:v>
                </c:pt>
                <c:pt idx="6167">
                  <c:v>45183.958333318376</c:v>
                </c:pt>
                <c:pt idx="6168">
                  <c:v>45183.999999985041</c:v>
                </c:pt>
                <c:pt idx="6169">
                  <c:v>45184.041666651705</c:v>
                </c:pt>
                <c:pt idx="6170">
                  <c:v>45184.083333318369</c:v>
                </c:pt>
                <c:pt idx="6171">
                  <c:v>45184.124999985033</c:v>
                </c:pt>
                <c:pt idx="6172">
                  <c:v>45184.166666651698</c:v>
                </c:pt>
                <c:pt idx="6173">
                  <c:v>45184.208333318362</c:v>
                </c:pt>
                <c:pt idx="6174">
                  <c:v>45184.249999985026</c:v>
                </c:pt>
                <c:pt idx="6175">
                  <c:v>45184.29166665169</c:v>
                </c:pt>
                <c:pt idx="6176">
                  <c:v>45184.333333318355</c:v>
                </c:pt>
                <c:pt idx="6177">
                  <c:v>45184.374999985019</c:v>
                </c:pt>
                <c:pt idx="6178">
                  <c:v>45184.416666651683</c:v>
                </c:pt>
                <c:pt idx="6179">
                  <c:v>45184.458333318347</c:v>
                </c:pt>
                <c:pt idx="6180">
                  <c:v>45184.499999985012</c:v>
                </c:pt>
                <c:pt idx="6181">
                  <c:v>45184.541666651676</c:v>
                </c:pt>
                <c:pt idx="6182">
                  <c:v>45184.58333331834</c:v>
                </c:pt>
                <c:pt idx="6183">
                  <c:v>45184.624999985004</c:v>
                </c:pt>
                <c:pt idx="6184">
                  <c:v>45184.666666651668</c:v>
                </c:pt>
                <c:pt idx="6185">
                  <c:v>45184.708333318333</c:v>
                </c:pt>
                <c:pt idx="6186">
                  <c:v>45184.749999984997</c:v>
                </c:pt>
                <c:pt idx="6187">
                  <c:v>45184.791666651661</c:v>
                </c:pt>
                <c:pt idx="6188">
                  <c:v>45184.833333318325</c:v>
                </c:pt>
                <c:pt idx="6189">
                  <c:v>45184.87499998499</c:v>
                </c:pt>
                <c:pt idx="6190">
                  <c:v>45184.916666651654</c:v>
                </c:pt>
                <c:pt idx="6191">
                  <c:v>45184.958333318318</c:v>
                </c:pt>
                <c:pt idx="6192">
                  <c:v>45184.999999984982</c:v>
                </c:pt>
                <c:pt idx="6193">
                  <c:v>45185.041666651647</c:v>
                </c:pt>
                <c:pt idx="6194">
                  <c:v>45185.083333318311</c:v>
                </c:pt>
                <c:pt idx="6195">
                  <c:v>45185.124999984975</c:v>
                </c:pt>
                <c:pt idx="6196">
                  <c:v>45185.166666651639</c:v>
                </c:pt>
                <c:pt idx="6197">
                  <c:v>45185.208333318304</c:v>
                </c:pt>
                <c:pt idx="6198">
                  <c:v>45185.249999984968</c:v>
                </c:pt>
                <c:pt idx="6199">
                  <c:v>45185.291666651632</c:v>
                </c:pt>
                <c:pt idx="6200">
                  <c:v>45185.333333318296</c:v>
                </c:pt>
                <c:pt idx="6201">
                  <c:v>45185.374999984961</c:v>
                </c:pt>
                <c:pt idx="6202">
                  <c:v>45185.416666651625</c:v>
                </c:pt>
                <c:pt idx="6203">
                  <c:v>45185.458333318289</c:v>
                </c:pt>
                <c:pt idx="6204">
                  <c:v>45185.499999984953</c:v>
                </c:pt>
                <c:pt idx="6205">
                  <c:v>45185.541666651618</c:v>
                </c:pt>
                <c:pt idx="6206">
                  <c:v>45185.583333318282</c:v>
                </c:pt>
                <c:pt idx="6207">
                  <c:v>45185.624999984946</c:v>
                </c:pt>
                <c:pt idx="6208">
                  <c:v>45185.66666665161</c:v>
                </c:pt>
                <c:pt idx="6209">
                  <c:v>45185.708333318275</c:v>
                </c:pt>
                <c:pt idx="6210">
                  <c:v>45185.749999984939</c:v>
                </c:pt>
                <c:pt idx="6211">
                  <c:v>45185.791666651603</c:v>
                </c:pt>
                <c:pt idx="6212">
                  <c:v>45185.833333318267</c:v>
                </c:pt>
                <c:pt idx="6213">
                  <c:v>45185.874999984931</c:v>
                </c:pt>
                <c:pt idx="6214">
                  <c:v>45185.916666651596</c:v>
                </c:pt>
                <c:pt idx="6215">
                  <c:v>45185.95833331826</c:v>
                </c:pt>
                <c:pt idx="6216">
                  <c:v>45185.999999984924</c:v>
                </c:pt>
                <c:pt idx="6217">
                  <c:v>45186.041666651588</c:v>
                </c:pt>
                <c:pt idx="6218">
                  <c:v>45186.083333318253</c:v>
                </c:pt>
                <c:pt idx="6219">
                  <c:v>45186.124999984917</c:v>
                </c:pt>
                <c:pt idx="6220">
                  <c:v>45186.166666651581</c:v>
                </c:pt>
                <c:pt idx="6221">
                  <c:v>45186.208333318245</c:v>
                </c:pt>
                <c:pt idx="6222">
                  <c:v>45186.24999998491</c:v>
                </c:pt>
                <c:pt idx="6223">
                  <c:v>45186.291666651574</c:v>
                </c:pt>
                <c:pt idx="6224">
                  <c:v>45186.333333318238</c:v>
                </c:pt>
                <c:pt idx="6225">
                  <c:v>45186.374999984902</c:v>
                </c:pt>
                <c:pt idx="6226">
                  <c:v>45186.416666651567</c:v>
                </c:pt>
                <c:pt idx="6227">
                  <c:v>45186.458333318231</c:v>
                </c:pt>
                <c:pt idx="6228">
                  <c:v>45186.499999984895</c:v>
                </c:pt>
                <c:pt idx="6229">
                  <c:v>45186.541666651559</c:v>
                </c:pt>
                <c:pt idx="6230">
                  <c:v>45186.583333318224</c:v>
                </c:pt>
                <c:pt idx="6231">
                  <c:v>45186.624999984888</c:v>
                </c:pt>
                <c:pt idx="6232">
                  <c:v>45186.666666651552</c:v>
                </c:pt>
                <c:pt idx="6233">
                  <c:v>45186.708333318216</c:v>
                </c:pt>
                <c:pt idx="6234">
                  <c:v>45186.749999984881</c:v>
                </c:pt>
                <c:pt idx="6235">
                  <c:v>45186.791666651545</c:v>
                </c:pt>
                <c:pt idx="6236">
                  <c:v>45186.833333318209</c:v>
                </c:pt>
                <c:pt idx="6237">
                  <c:v>45186.874999984873</c:v>
                </c:pt>
                <c:pt idx="6238">
                  <c:v>45186.916666651538</c:v>
                </c:pt>
                <c:pt idx="6239">
                  <c:v>45186.958333318202</c:v>
                </c:pt>
                <c:pt idx="6240">
                  <c:v>45186.999999984866</c:v>
                </c:pt>
                <c:pt idx="6241">
                  <c:v>45187.04166665153</c:v>
                </c:pt>
                <c:pt idx="6242">
                  <c:v>45187.083333318194</c:v>
                </c:pt>
                <c:pt idx="6243">
                  <c:v>45187.124999984859</c:v>
                </c:pt>
                <c:pt idx="6244">
                  <c:v>45187.166666651523</c:v>
                </c:pt>
                <c:pt idx="6245">
                  <c:v>45187.208333318187</c:v>
                </c:pt>
                <c:pt idx="6246">
                  <c:v>45187.249999984851</c:v>
                </c:pt>
                <c:pt idx="6247">
                  <c:v>45187.291666651516</c:v>
                </c:pt>
                <c:pt idx="6248">
                  <c:v>45187.33333331818</c:v>
                </c:pt>
                <c:pt idx="6249">
                  <c:v>45187.374999984844</c:v>
                </c:pt>
                <c:pt idx="6250">
                  <c:v>45187.416666651508</c:v>
                </c:pt>
                <c:pt idx="6251">
                  <c:v>45187.458333318173</c:v>
                </c:pt>
                <c:pt idx="6252">
                  <c:v>45187.499999984837</c:v>
                </c:pt>
                <c:pt idx="6253">
                  <c:v>45187.541666651501</c:v>
                </c:pt>
                <c:pt idx="6254">
                  <c:v>45187.583333318165</c:v>
                </c:pt>
                <c:pt idx="6255">
                  <c:v>45187.62499998483</c:v>
                </c:pt>
                <c:pt idx="6256">
                  <c:v>45187.666666651494</c:v>
                </c:pt>
                <c:pt idx="6257">
                  <c:v>45187.708333318158</c:v>
                </c:pt>
                <c:pt idx="6258">
                  <c:v>45187.749999984822</c:v>
                </c:pt>
                <c:pt idx="6259">
                  <c:v>45187.791666651487</c:v>
                </c:pt>
                <c:pt idx="6260">
                  <c:v>45187.833333318151</c:v>
                </c:pt>
                <c:pt idx="6261">
                  <c:v>45187.874999984815</c:v>
                </c:pt>
                <c:pt idx="6262">
                  <c:v>45187.916666651479</c:v>
                </c:pt>
                <c:pt idx="6263">
                  <c:v>45187.958333318144</c:v>
                </c:pt>
                <c:pt idx="6264">
                  <c:v>45187.999999984808</c:v>
                </c:pt>
                <c:pt idx="6265">
                  <c:v>45188.041666651472</c:v>
                </c:pt>
                <c:pt idx="6266">
                  <c:v>45188.083333318136</c:v>
                </c:pt>
                <c:pt idx="6267">
                  <c:v>45188.124999984801</c:v>
                </c:pt>
                <c:pt idx="6268">
                  <c:v>45188.166666651465</c:v>
                </c:pt>
                <c:pt idx="6269">
                  <c:v>45188.208333318129</c:v>
                </c:pt>
                <c:pt idx="6270">
                  <c:v>45188.249999984793</c:v>
                </c:pt>
                <c:pt idx="6271">
                  <c:v>45188.291666651457</c:v>
                </c:pt>
                <c:pt idx="6272">
                  <c:v>45188.333333318122</c:v>
                </c:pt>
                <c:pt idx="6273">
                  <c:v>45188.374999984786</c:v>
                </c:pt>
                <c:pt idx="6274">
                  <c:v>45188.41666665145</c:v>
                </c:pt>
                <c:pt idx="6275">
                  <c:v>45188.458333318114</c:v>
                </c:pt>
                <c:pt idx="6276">
                  <c:v>45188.499999984779</c:v>
                </c:pt>
                <c:pt idx="6277">
                  <c:v>45188.541666651443</c:v>
                </c:pt>
                <c:pt idx="6278">
                  <c:v>45188.583333318107</c:v>
                </c:pt>
                <c:pt idx="6279">
                  <c:v>45188.624999984771</c:v>
                </c:pt>
                <c:pt idx="6280">
                  <c:v>45188.666666651436</c:v>
                </c:pt>
                <c:pt idx="6281">
                  <c:v>45188.7083333181</c:v>
                </c:pt>
                <c:pt idx="6282">
                  <c:v>45188.749999984764</c:v>
                </c:pt>
                <c:pt idx="6283">
                  <c:v>45188.791666651428</c:v>
                </c:pt>
                <c:pt idx="6284">
                  <c:v>45188.833333318093</c:v>
                </c:pt>
                <c:pt idx="6285">
                  <c:v>45188.874999984757</c:v>
                </c:pt>
                <c:pt idx="6286">
                  <c:v>45188.916666651421</c:v>
                </c:pt>
                <c:pt idx="6287">
                  <c:v>45188.958333318085</c:v>
                </c:pt>
                <c:pt idx="6288">
                  <c:v>45188.99999998475</c:v>
                </c:pt>
                <c:pt idx="6289">
                  <c:v>45189.041666651414</c:v>
                </c:pt>
                <c:pt idx="6290">
                  <c:v>45189.083333318078</c:v>
                </c:pt>
                <c:pt idx="6291">
                  <c:v>45189.124999984742</c:v>
                </c:pt>
                <c:pt idx="6292">
                  <c:v>45189.166666651407</c:v>
                </c:pt>
                <c:pt idx="6293">
                  <c:v>45189.208333318071</c:v>
                </c:pt>
                <c:pt idx="6294">
                  <c:v>45189.249999984735</c:v>
                </c:pt>
                <c:pt idx="6295">
                  <c:v>45189.291666651399</c:v>
                </c:pt>
                <c:pt idx="6296">
                  <c:v>45189.333333318064</c:v>
                </c:pt>
                <c:pt idx="6297">
                  <c:v>45189.374999984728</c:v>
                </c:pt>
                <c:pt idx="6298">
                  <c:v>45189.416666651392</c:v>
                </c:pt>
                <c:pt idx="6299">
                  <c:v>45189.458333318056</c:v>
                </c:pt>
                <c:pt idx="6300">
                  <c:v>45189.49999998472</c:v>
                </c:pt>
                <c:pt idx="6301">
                  <c:v>45189.541666651385</c:v>
                </c:pt>
                <c:pt idx="6302">
                  <c:v>45189.583333318049</c:v>
                </c:pt>
                <c:pt idx="6303">
                  <c:v>45189.624999984713</c:v>
                </c:pt>
                <c:pt idx="6304">
                  <c:v>45189.666666651377</c:v>
                </c:pt>
                <c:pt idx="6305">
                  <c:v>45189.708333318042</c:v>
                </c:pt>
                <c:pt idx="6306">
                  <c:v>45189.749999984706</c:v>
                </c:pt>
                <c:pt idx="6307">
                  <c:v>45189.79166665137</c:v>
                </c:pt>
                <c:pt idx="6308">
                  <c:v>45189.833333318034</c:v>
                </c:pt>
                <c:pt idx="6309">
                  <c:v>45189.874999984699</c:v>
                </c:pt>
                <c:pt idx="6310">
                  <c:v>45189.916666651363</c:v>
                </c:pt>
                <c:pt idx="6311">
                  <c:v>45189.958333318027</c:v>
                </c:pt>
                <c:pt idx="6312">
                  <c:v>45189.999999984691</c:v>
                </c:pt>
                <c:pt idx="6313">
                  <c:v>45190.041666651356</c:v>
                </c:pt>
                <c:pt idx="6314">
                  <c:v>45190.08333331802</c:v>
                </c:pt>
                <c:pt idx="6315">
                  <c:v>45190.124999984684</c:v>
                </c:pt>
                <c:pt idx="6316">
                  <c:v>45190.166666651348</c:v>
                </c:pt>
                <c:pt idx="6317">
                  <c:v>45190.208333318013</c:v>
                </c:pt>
                <c:pt idx="6318">
                  <c:v>45190.249999984677</c:v>
                </c:pt>
                <c:pt idx="6319">
                  <c:v>45190.291666651341</c:v>
                </c:pt>
                <c:pt idx="6320">
                  <c:v>45190.333333318005</c:v>
                </c:pt>
                <c:pt idx="6321">
                  <c:v>45190.37499998467</c:v>
                </c:pt>
                <c:pt idx="6322">
                  <c:v>45190.416666651334</c:v>
                </c:pt>
                <c:pt idx="6323">
                  <c:v>45190.458333317998</c:v>
                </c:pt>
                <c:pt idx="6324">
                  <c:v>45190.499999984662</c:v>
                </c:pt>
                <c:pt idx="6325">
                  <c:v>45190.541666651327</c:v>
                </c:pt>
                <c:pt idx="6326">
                  <c:v>45190.583333317991</c:v>
                </c:pt>
                <c:pt idx="6327">
                  <c:v>45190.624999984655</c:v>
                </c:pt>
                <c:pt idx="6328">
                  <c:v>45190.666666651319</c:v>
                </c:pt>
                <c:pt idx="6329">
                  <c:v>45190.708333317983</c:v>
                </c:pt>
                <c:pt idx="6330">
                  <c:v>45190.749999984648</c:v>
                </c:pt>
                <c:pt idx="6331">
                  <c:v>45190.791666651312</c:v>
                </c:pt>
                <c:pt idx="6332">
                  <c:v>45190.833333317976</c:v>
                </c:pt>
                <c:pt idx="6333">
                  <c:v>45190.87499998464</c:v>
                </c:pt>
                <c:pt idx="6334">
                  <c:v>45190.916666651305</c:v>
                </c:pt>
                <c:pt idx="6335">
                  <c:v>45190.958333317969</c:v>
                </c:pt>
                <c:pt idx="6336">
                  <c:v>45190.999999984633</c:v>
                </c:pt>
                <c:pt idx="6337">
                  <c:v>45191.041666651297</c:v>
                </c:pt>
                <c:pt idx="6338">
                  <c:v>45191.083333317962</c:v>
                </c:pt>
                <c:pt idx="6339">
                  <c:v>45191.124999984626</c:v>
                </c:pt>
                <c:pt idx="6340">
                  <c:v>45191.16666665129</c:v>
                </c:pt>
                <c:pt idx="6341">
                  <c:v>45191.208333317954</c:v>
                </c:pt>
                <c:pt idx="6342">
                  <c:v>45191.249999984619</c:v>
                </c:pt>
                <c:pt idx="6343">
                  <c:v>45191.291666651283</c:v>
                </c:pt>
                <c:pt idx="6344">
                  <c:v>45191.333333317947</c:v>
                </c:pt>
                <c:pt idx="6345">
                  <c:v>45191.374999984611</c:v>
                </c:pt>
                <c:pt idx="6346">
                  <c:v>45191.416666651276</c:v>
                </c:pt>
                <c:pt idx="6347">
                  <c:v>45191.45833331794</c:v>
                </c:pt>
                <c:pt idx="6348">
                  <c:v>45191.499999984604</c:v>
                </c:pt>
                <c:pt idx="6349">
                  <c:v>45191.541666651268</c:v>
                </c:pt>
                <c:pt idx="6350">
                  <c:v>45191.583333317933</c:v>
                </c:pt>
                <c:pt idx="6351">
                  <c:v>45191.624999984597</c:v>
                </c:pt>
                <c:pt idx="6352">
                  <c:v>45191.666666651261</c:v>
                </c:pt>
                <c:pt idx="6353">
                  <c:v>45191.708333317925</c:v>
                </c:pt>
                <c:pt idx="6354">
                  <c:v>45191.74999998459</c:v>
                </c:pt>
                <c:pt idx="6355">
                  <c:v>45191.791666651254</c:v>
                </c:pt>
                <c:pt idx="6356">
                  <c:v>45191.833333317918</c:v>
                </c:pt>
                <c:pt idx="6357">
                  <c:v>45191.874999984582</c:v>
                </c:pt>
                <c:pt idx="6358">
                  <c:v>45191.916666651246</c:v>
                </c:pt>
                <c:pt idx="6359">
                  <c:v>45191.958333317911</c:v>
                </c:pt>
                <c:pt idx="6360">
                  <c:v>45191.999999984575</c:v>
                </c:pt>
                <c:pt idx="6361">
                  <c:v>45192.041666651239</c:v>
                </c:pt>
                <c:pt idx="6362">
                  <c:v>45192.083333317903</c:v>
                </c:pt>
                <c:pt idx="6363">
                  <c:v>45192.124999984568</c:v>
                </c:pt>
                <c:pt idx="6364">
                  <c:v>45192.166666651232</c:v>
                </c:pt>
                <c:pt idx="6365">
                  <c:v>45192.208333317896</c:v>
                </c:pt>
                <c:pt idx="6366">
                  <c:v>45192.24999998456</c:v>
                </c:pt>
                <c:pt idx="6367">
                  <c:v>45192.291666651225</c:v>
                </c:pt>
                <c:pt idx="6368">
                  <c:v>45192.333333317889</c:v>
                </c:pt>
                <c:pt idx="6369">
                  <c:v>45192.374999984553</c:v>
                </c:pt>
                <c:pt idx="6370">
                  <c:v>45192.416666651217</c:v>
                </c:pt>
                <c:pt idx="6371">
                  <c:v>45192.458333317882</c:v>
                </c:pt>
                <c:pt idx="6372">
                  <c:v>45192.499999984546</c:v>
                </c:pt>
                <c:pt idx="6373">
                  <c:v>45192.54166665121</c:v>
                </c:pt>
                <c:pt idx="6374">
                  <c:v>45192.583333317874</c:v>
                </c:pt>
                <c:pt idx="6375">
                  <c:v>45192.624999984539</c:v>
                </c:pt>
                <c:pt idx="6376">
                  <c:v>45192.666666651203</c:v>
                </c:pt>
                <c:pt idx="6377">
                  <c:v>45192.708333317867</c:v>
                </c:pt>
                <c:pt idx="6378">
                  <c:v>45192.749999984531</c:v>
                </c:pt>
                <c:pt idx="6379">
                  <c:v>45192.791666651196</c:v>
                </c:pt>
                <c:pt idx="6380">
                  <c:v>45192.83333331786</c:v>
                </c:pt>
                <c:pt idx="6381">
                  <c:v>45192.874999984524</c:v>
                </c:pt>
                <c:pt idx="6382">
                  <c:v>45192.916666651188</c:v>
                </c:pt>
                <c:pt idx="6383">
                  <c:v>45192.958333317853</c:v>
                </c:pt>
                <c:pt idx="6384">
                  <c:v>45192.999999984517</c:v>
                </c:pt>
                <c:pt idx="6385">
                  <c:v>45193.041666651181</c:v>
                </c:pt>
                <c:pt idx="6386">
                  <c:v>45193.083333317845</c:v>
                </c:pt>
                <c:pt idx="6387">
                  <c:v>45193.124999984509</c:v>
                </c:pt>
                <c:pt idx="6388">
                  <c:v>45193.166666651174</c:v>
                </c:pt>
                <c:pt idx="6389">
                  <c:v>45193.208333317838</c:v>
                </c:pt>
                <c:pt idx="6390">
                  <c:v>45193.249999984502</c:v>
                </c:pt>
                <c:pt idx="6391">
                  <c:v>45193.291666651166</c:v>
                </c:pt>
                <c:pt idx="6392">
                  <c:v>45193.333333317831</c:v>
                </c:pt>
                <c:pt idx="6393">
                  <c:v>45193.374999984495</c:v>
                </c:pt>
                <c:pt idx="6394">
                  <c:v>45193.416666651159</c:v>
                </c:pt>
                <c:pt idx="6395">
                  <c:v>45193.458333317823</c:v>
                </c:pt>
                <c:pt idx="6396">
                  <c:v>45193.499999984488</c:v>
                </c:pt>
                <c:pt idx="6397">
                  <c:v>45193.541666651152</c:v>
                </c:pt>
                <c:pt idx="6398">
                  <c:v>45193.583333317816</c:v>
                </c:pt>
                <c:pt idx="6399">
                  <c:v>45193.62499998448</c:v>
                </c:pt>
                <c:pt idx="6400">
                  <c:v>45193.666666651145</c:v>
                </c:pt>
                <c:pt idx="6401">
                  <c:v>45193.708333317809</c:v>
                </c:pt>
                <c:pt idx="6402">
                  <c:v>45193.749999984473</c:v>
                </c:pt>
                <c:pt idx="6403">
                  <c:v>45193.791666651137</c:v>
                </c:pt>
                <c:pt idx="6404">
                  <c:v>45193.833333317802</c:v>
                </c:pt>
                <c:pt idx="6405">
                  <c:v>45193.874999984466</c:v>
                </c:pt>
                <c:pt idx="6406">
                  <c:v>45193.91666665113</c:v>
                </c:pt>
                <c:pt idx="6407">
                  <c:v>45193.958333317794</c:v>
                </c:pt>
                <c:pt idx="6408">
                  <c:v>45193.999999984459</c:v>
                </c:pt>
                <c:pt idx="6409">
                  <c:v>45194.041666651123</c:v>
                </c:pt>
                <c:pt idx="6410">
                  <c:v>45194.083333317787</c:v>
                </c:pt>
                <c:pt idx="6411">
                  <c:v>45194.124999984451</c:v>
                </c:pt>
                <c:pt idx="6412">
                  <c:v>45194.166666651116</c:v>
                </c:pt>
                <c:pt idx="6413">
                  <c:v>45194.20833331778</c:v>
                </c:pt>
                <c:pt idx="6414">
                  <c:v>45194.249999984444</c:v>
                </c:pt>
                <c:pt idx="6415">
                  <c:v>45194.291666651108</c:v>
                </c:pt>
                <c:pt idx="6416">
                  <c:v>45194.333333317772</c:v>
                </c:pt>
                <c:pt idx="6417">
                  <c:v>45194.374999984437</c:v>
                </c:pt>
                <c:pt idx="6418">
                  <c:v>45194.416666651101</c:v>
                </c:pt>
                <c:pt idx="6419">
                  <c:v>45194.458333317765</c:v>
                </c:pt>
                <c:pt idx="6420">
                  <c:v>45194.499999984429</c:v>
                </c:pt>
                <c:pt idx="6421">
                  <c:v>45194.541666651094</c:v>
                </c:pt>
                <c:pt idx="6422">
                  <c:v>45194.583333317758</c:v>
                </c:pt>
                <c:pt idx="6423">
                  <c:v>45194.624999984422</c:v>
                </c:pt>
                <c:pt idx="6424">
                  <c:v>45194.666666651086</c:v>
                </c:pt>
                <c:pt idx="6425">
                  <c:v>45194.708333317751</c:v>
                </c:pt>
                <c:pt idx="6426">
                  <c:v>45194.749999984415</c:v>
                </c:pt>
                <c:pt idx="6427">
                  <c:v>45194.791666651079</c:v>
                </c:pt>
                <c:pt idx="6428">
                  <c:v>45194.833333317743</c:v>
                </c:pt>
                <c:pt idx="6429">
                  <c:v>45194.874999984408</c:v>
                </c:pt>
                <c:pt idx="6430">
                  <c:v>45194.916666651072</c:v>
                </c:pt>
                <c:pt idx="6431">
                  <c:v>45194.958333317736</c:v>
                </c:pt>
                <c:pt idx="6432">
                  <c:v>45194.9999999844</c:v>
                </c:pt>
                <c:pt idx="6433">
                  <c:v>45195.041666651065</c:v>
                </c:pt>
                <c:pt idx="6434">
                  <c:v>45195.083333317729</c:v>
                </c:pt>
                <c:pt idx="6435">
                  <c:v>45195.124999984393</c:v>
                </c:pt>
                <c:pt idx="6436">
                  <c:v>45195.166666651057</c:v>
                </c:pt>
                <c:pt idx="6437">
                  <c:v>45195.208333317722</c:v>
                </c:pt>
                <c:pt idx="6438">
                  <c:v>45195.249999984386</c:v>
                </c:pt>
                <c:pt idx="6439">
                  <c:v>45195.29166665105</c:v>
                </c:pt>
                <c:pt idx="6440">
                  <c:v>45195.333333317714</c:v>
                </c:pt>
                <c:pt idx="6441">
                  <c:v>45195.374999984379</c:v>
                </c:pt>
                <c:pt idx="6442">
                  <c:v>45195.416666651043</c:v>
                </c:pt>
                <c:pt idx="6443">
                  <c:v>45195.458333317707</c:v>
                </c:pt>
                <c:pt idx="6444">
                  <c:v>45195.499999984371</c:v>
                </c:pt>
                <c:pt idx="6445">
                  <c:v>45195.541666651035</c:v>
                </c:pt>
                <c:pt idx="6446">
                  <c:v>45195.5833333177</c:v>
                </c:pt>
                <c:pt idx="6447">
                  <c:v>45195.624999984364</c:v>
                </c:pt>
                <c:pt idx="6448">
                  <c:v>45195.666666651028</c:v>
                </c:pt>
                <c:pt idx="6449">
                  <c:v>45195.708333317692</c:v>
                </c:pt>
                <c:pt idx="6450">
                  <c:v>45195.749999984357</c:v>
                </c:pt>
                <c:pt idx="6451">
                  <c:v>45195.791666651021</c:v>
                </c:pt>
                <c:pt idx="6452">
                  <c:v>45195.833333317685</c:v>
                </c:pt>
                <c:pt idx="6453">
                  <c:v>45195.874999984349</c:v>
                </c:pt>
                <c:pt idx="6454">
                  <c:v>45195.916666651014</c:v>
                </c:pt>
                <c:pt idx="6455">
                  <c:v>45195.958333317678</c:v>
                </c:pt>
                <c:pt idx="6456">
                  <c:v>45195.999999984342</c:v>
                </c:pt>
                <c:pt idx="6457">
                  <c:v>45196.041666651006</c:v>
                </c:pt>
                <c:pt idx="6458">
                  <c:v>45196.083333317671</c:v>
                </c:pt>
                <c:pt idx="6459">
                  <c:v>45196.124999984335</c:v>
                </c:pt>
                <c:pt idx="6460">
                  <c:v>45196.166666650999</c:v>
                </c:pt>
                <c:pt idx="6461">
                  <c:v>45196.208333317663</c:v>
                </c:pt>
                <c:pt idx="6462">
                  <c:v>45196.249999984328</c:v>
                </c:pt>
                <c:pt idx="6463">
                  <c:v>45196.291666650992</c:v>
                </c:pt>
                <c:pt idx="6464">
                  <c:v>45196.333333317656</c:v>
                </c:pt>
                <c:pt idx="6465">
                  <c:v>45196.37499998432</c:v>
                </c:pt>
                <c:pt idx="6466">
                  <c:v>45196.416666650985</c:v>
                </c:pt>
                <c:pt idx="6467">
                  <c:v>45196.458333317649</c:v>
                </c:pt>
                <c:pt idx="6468">
                  <c:v>45196.499999984313</c:v>
                </c:pt>
                <c:pt idx="6469">
                  <c:v>45196.541666650977</c:v>
                </c:pt>
                <c:pt idx="6470">
                  <c:v>45196.583333317642</c:v>
                </c:pt>
                <c:pt idx="6471">
                  <c:v>45196.624999984306</c:v>
                </c:pt>
                <c:pt idx="6472">
                  <c:v>45196.66666665097</c:v>
                </c:pt>
                <c:pt idx="6473">
                  <c:v>45196.708333317634</c:v>
                </c:pt>
                <c:pt idx="6474">
                  <c:v>45196.749999984298</c:v>
                </c:pt>
                <c:pt idx="6475">
                  <c:v>45196.791666650963</c:v>
                </c:pt>
                <c:pt idx="6476">
                  <c:v>45196.833333317627</c:v>
                </c:pt>
                <c:pt idx="6477">
                  <c:v>45196.874999984291</c:v>
                </c:pt>
                <c:pt idx="6478">
                  <c:v>45196.916666650955</c:v>
                </c:pt>
                <c:pt idx="6479">
                  <c:v>45196.95833331762</c:v>
                </c:pt>
                <c:pt idx="6480">
                  <c:v>45196.999999984284</c:v>
                </c:pt>
                <c:pt idx="6481">
                  <c:v>45197.041666650948</c:v>
                </c:pt>
                <c:pt idx="6482">
                  <c:v>45197.083333317612</c:v>
                </c:pt>
                <c:pt idx="6483">
                  <c:v>45197.124999984277</c:v>
                </c:pt>
                <c:pt idx="6484">
                  <c:v>45197.166666650941</c:v>
                </c:pt>
                <c:pt idx="6485">
                  <c:v>45197.208333317605</c:v>
                </c:pt>
                <c:pt idx="6486">
                  <c:v>45197.249999984269</c:v>
                </c:pt>
                <c:pt idx="6487">
                  <c:v>45197.291666650934</c:v>
                </c:pt>
                <c:pt idx="6488">
                  <c:v>45197.333333317598</c:v>
                </c:pt>
                <c:pt idx="6489">
                  <c:v>45197.374999984262</c:v>
                </c:pt>
                <c:pt idx="6490">
                  <c:v>45197.416666650926</c:v>
                </c:pt>
                <c:pt idx="6491">
                  <c:v>45197.458333317591</c:v>
                </c:pt>
                <c:pt idx="6492">
                  <c:v>45197.499999984255</c:v>
                </c:pt>
                <c:pt idx="6493">
                  <c:v>45197.541666650919</c:v>
                </c:pt>
                <c:pt idx="6494">
                  <c:v>45197.583333317583</c:v>
                </c:pt>
                <c:pt idx="6495">
                  <c:v>45197.624999984248</c:v>
                </c:pt>
                <c:pt idx="6496">
                  <c:v>45197.666666650912</c:v>
                </c:pt>
                <c:pt idx="6497">
                  <c:v>45197.708333317576</c:v>
                </c:pt>
                <c:pt idx="6498">
                  <c:v>45197.74999998424</c:v>
                </c:pt>
                <c:pt idx="6499">
                  <c:v>45197.791666650905</c:v>
                </c:pt>
                <c:pt idx="6500">
                  <c:v>45197.833333317569</c:v>
                </c:pt>
                <c:pt idx="6501">
                  <c:v>45197.874999984233</c:v>
                </c:pt>
                <c:pt idx="6502">
                  <c:v>45197.916666650897</c:v>
                </c:pt>
                <c:pt idx="6503">
                  <c:v>45197.958333317561</c:v>
                </c:pt>
                <c:pt idx="6504">
                  <c:v>45197.999999984226</c:v>
                </c:pt>
                <c:pt idx="6505">
                  <c:v>45198.04166665089</c:v>
                </c:pt>
                <c:pt idx="6506">
                  <c:v>45198.083333317554</c:v>
                </c:pt>
                <c:pt idx="6507">
                  <c:v>45198.124999984218</c:v>
                </c:pt>
                <c:pt idx="6508">
                  <c:v>45198.166666650883</c:v>
                </c:pt>
                <c:pt idx="6509">
                  <c:v>45198.208333317547</c:v>
                </c:pt>
                <c:pt idx="6510">
                  <c:v>45198.249999984211</c:v>
                </c:pt>
                <c:pt idx="6511">
                  <c:v>45198.291666650875</c:v>
                </c:pt>
                <c:pt idx="6512">
                  <c:v>45198.33333331754</c:v>
                </c:pt>
                <c:pt idx="6513">
                  <c:v>45198.374999984204</c:v>
                </c:pt>
                <c:pt idx="6514">
                  <c:v>45198.416666650868</c:v>
                </c:pt>
                <c:pt idx="6515">
                  <c:v>45198.458333317532</c:v>
                </c:pt>
                <c:pt idx="6516">
                  <c:v>45198.499999984197</c:v>
                </c:pt>
                <c:pt idx="6517">
                  <c:v>45198.541666650861</c:v>
                </c:pt>
                <c:pt idx="6518">
                  <c:v>45198.583333317525</c:v>
                </c:pt>
                <c:pt idx="6519">
                  <c:v>45198.624999984189</c:v>
                </c:pt>
                <c:pt idx="6520">
                  <c:v>45198.666666650854</c:v>
                </c:pt>
                <c:pt idx="6521">
                  <c:v>45198.708333317518</c:v>
                </c:pt>
                <c:pt idx="6522">
                  <c:v>45198.749999984182</c:v>
                </c:pt>
                <c:pt idx="6523">
                  <c:v>45198.791666650846</c:v>
                </c:pt>
                <c:pt idx="6524">
                  <c:v>45198.833333317511</c:v>
                </c:pt>
                <c:pt idx="6525">
                  <c:v>45198.874999984175</c:v>
                </c:pt>
                <c:pt idx="6526">
                  <c:v>45198.916666650839</c:v>
                </c:pt>
                <c:pt idx="6527">
                  <c:v>45198.958333317503</c:v>
                </c:pt>
                <c:pt idx="6528">
                  <c:v>45198.999999984168</c:v>
                </c:pt>
                <c:pt idx="6529">
                  <c:v>45199.041666650832</c:v>
                </c:pt>
                <c:pt idx="6530">
                  <c:v>45199.083333317496</c:v>
                </c:pt>
                <c:pt idx="6531">
                  <c:v>45199.12499998416</c:v>
                </c:pt>
                <c:pt idx="6532">
                  <c:v>45199.166666650824</c:v>
                </c:pt>
                <c:pt idx="6533">
                  <c:v>45199.208333317489</c:v>
                </c:pt>
                <c:pt idx="6534">
                  <c:v>45199.249999984153</c:v>
                </c:pt>
                <c:pt idx="6535">
                  <c:v>45199.291666650817</c:v>
                </c:pt>
                <c:pt idx="6536">
                  <c:v>45199.333333317481</c:v>
                </c:pt>
                <c:pt idx="6537">
                  <c:v>45199.374999984146</c:v>
                </c:pt>
                <c:pt idx="6538">
                  <c:v>45199.41666665081</c:v>
                </c:pt>
                <c:pt idx="6539">
                  <c:v>45199.458333317474</c:v>
                </c:pt>
                <c:pt idx="6540">
                  <c:v>45199.499999984138</c:v>
                </c:pt>
                <c:pt idx="6541">
                  <c:v>45199.541666650803</c:v>
                </c:pt>
                <c:pt idx="6542">
                  <c:v>45199.583333317467</c:v>
                </c:pt>
                <c:pt idx="6543">
                  <c:v>45199.624999984131</c:v>
                </c:pt>
                <c:pt idx="6544">
                  <c:v>45199.666666650795</c:v>
                </c:pt>
                <c:pt idx="6545">
                  <c:v>45199.70833331746</c:v>
                </c:pt>
                <c:pt idx="6546">
                  <c:v>45199.749999984124</c:v>
                </c:pt>
                <c:pt idx="6547">
                  <c:v>45199.791666650788</c:v>
                </c:pt>
                <c:pt idx="6548">
                  <c:v>45199.833333317452</c:v>
                </c:pt>
                <c:pt idx="6549">
                  <c:v>45199.874999984117</c:v>
                </c:pt>
                <c:pt idx="6550">
                  <c:v>45199.916666650781</c:v>
                </c:pt>
                <c:pt idx="6551">
                  <c:v>45199.958333317445</c:v>
                </c:pt>
                <c:pt idx="6552">
                  <c:v>45199.999999984109</c:v>
                </c:pt>
                <c:pt idx="6553">
                  <c:v>45200.041666650774</c:v>
                </c:pt>
                <c:pt idx="6554">
                  <c:v>45200.083333317438</c:v>
                </c:pt>
                <c:pt idx="6555">
                  <c:v>45200.124999984102</c:v>
                </c:pt>
                <c:pt idx="6556">
                  <c:v>45200.166666650766</c:v>
                </c:pt>
                <c:pt idx="6557">
                  <c:v>45200.208333317431</c:v>
                </c:pt>
                <c:pt idx="6558">
                  <c:v>45200.249999984095</c:v>
                </c:pt>
                <c:pt idx="6559">
                  <c:v>45200.291666650759</c:v>
                </c:pt>
                <c:pt idx="6560">
                  <c:v>45200.333333317423</c:v>
                </c:pt>
                <c:pt idx="6561">
                  <c:v>45200.374999984087</c:v>
                </c:pt>
                <c:pt idx="6562">
                  <c:v>45200.416666650752</c:v>
                </c:pt>
                <c:pt idx="6563">
                  <c:v>45200.458333317416</c:v>
                </c:pt>
                <c:pt idx="6564">
                  <c:v>45200.49999998408</c:v>
                </c:pt>
                <c:pt idx="6565">
                  <c:v>45200.541666650744</c:v>
                </c:pt>
                <c:pt idx="6566">
                  <c:v>45200.583333317409</c:v>
                </c:pt>
                <c:pt idx="6567">
                  <c:v>45200.624999984073</c:v>
                </c:pt>
                <c:pt idx="6568">
                  <c:v>45200.666666650737</c:v>
                </c:pt>
                <c:pt idx="6569">
                  <c:v>45200.708333317401</c:v>
                </c:pt>
                <c:pt idx="6570">
                  <c:v>45200.749999984066</c:v>
                </c:pt>
                <c:pt idx="6571">
                  <c:v>45200.79166665073</c:v>
                </c:pt>
                <c:pt idx="6572">
                  <c:v>45200.833333317394</c:v>
                </c:pt>
                <c:pt idx="6573">
                  <c:v>45200.874999984058</c:v>
                </c:pt>
                <c:pt idx="6574">
                  <c:v>45200.916666650723</c:v>
                </c:pt>
                <c:pt idx="6575">
                  <c:v>45200.958333317387</c:v>
                </c:pt>
                <c:pt idx="6576">
                  <c:v>45200.999999984051</c:v>
                </c:pt>
                <c:pt idx="6577">
                  <c:v>45201.041666650715</c:v>
                </c:pt>
                <c:pt idx="6578">
                  <c:v>45201.08333331738</c:v>
                </c:pt>
                <c:pt idx="6579">
                  <c:v>45201.124999984044</c:v>
                </c:pt>
                <c:pt idx="6580">
                  <c:v>45201.166666650708</c:v>
                </c:pt>
                <c:pt idx="6581">
                  <c:v>45201.208333317372</c:v>
                </c:pt>
                <c:pt idx="6582">
                  <c:v>45201.249999984037</c:v>
                </c:pt>
                <c:pt idx="6583">
                  <c:v>45201.291666650701</c:v>
                </c:pt>
                <c:pt idx="6584">
                  <c:v>45201.333333317365</c:v>
                </c:pt>
                <c:pt idx="6585">
                  <c:v>45201.374999984029</c:v>
                </c:pt>
                <c:pt idx="6586">
                  <c:v>45201.416666650694</c:v>
                </c:pt>
                <c:pt idx="6587">
                  <c:v>45201.458333317358</c:v>
                </c:pt>
                <c:pt idx="6588">
                  <c:v>45201.499999984022</c:v>
                </c:pt>
                <c:pt idx="6589">
                  <c:v>45201.541666650686</c:v>
                </c:pt>
                <c:pt idx="6590">
                  <c:v>45201.58333331735</c:v>
                </c:pt>
                <c:pt idx="6591">
                  <c:v>45201.624999984015</c:v>
                </c:pt>
                <c:pt idx="6592">
                  <c:v>45201.666666650679</c:v>
                </c:pt>
                <c:pt idx="6593">
                  <c:v>45201.708333317343</c:v>
                </c:pt>
                <c:pt idx="6594">
                  <c:v>45201.749999984007</c:v>
                </c:pt>
                <c:pt idx="6595">
                  <c:v>45201.791666650672</c:v>
                </c:pt>
                <c:pt idx="6596">
                  <c:v>45201.833333317336</c:v>
                </c:pt>
                <c:pt idx="6597">
                  <c:v>45201.874999984</c:v>
                </c:pt>
                <c:pt idx="6598">
                  <c:v>45201.916666650664</c:v>
                </c:pt>
                <c:pt idx="6599">
                  <c:v>45201.958333317329</c:v>
                </c:pt>
                <c:pt idx="6600">
                  <c:v>45201.999999983993</c:v>
                </c:pt>
                <c:pt idx="6601">
                  <c:v>45202.041666650657</c:v>
                </c:pt>
                <c:pt idx="6602">
                  <c:v>45202.083333317321</c:v>
                </c:pt>
                <c:pt idx="6603">
                  <c:v>45202.124999983986</c:v>
                </c:pt>
                <c:pt idx="6604">
                  <c:v>45202.16666665065</c:v>
                </c:pt>
                <c:pt idx="6605">
                  <c:v>45202.208333317314</c:v>
                </c:pt>
                <c:pt idx="6606">
                  <c:v>45202.249999983978</c:v>
                </c:pt>
                <c:pt idx="6607">
                  <c:v>45202.291666650643</c:v>
                </c:pt>
                <c:pt idx="6608">
                  <c:v>45202.333333317307</c:v>
                </c:pt>
                <c:pt idx="6609">
                  <c:v>45202.374999983971</c:v>
                </c:pt>
                <c:pt idx="6610">
                  <c:v>45202.416666650635</c:v>
                </c:pt>
                <c:pt idx="6611">
                  <c:v>45202.4583333173</c:v>
                </c:pt>
                <c:pt idx="6612">
                  <c:v>45202.499999983964</c:v>
                </c:pt>
                <c:pt idx="6613">
                  <c:v>45202.541666650628</c:v>
                </c:pt>
                <c:pt idx="6614">
                  <c:v>45202.583333317292</c:v>
                </c:pt>
                <c:pt idx="6615">
                  <c:v>45202.624999983957</c:v>
                </c:pt>
                <c:pt idx="6616">
                  <c:v>45202.666666650621</c:v>
                </c:pt>
                <c:pt idx="6617">
                  <c:v>45202.708333317285</c:v>
                </c:pt>
                <c:pt idx="6618">
                  <c:v>45202.749999983949</c:v>
                </c:pt>
                <c:pt idx="6619">
                  <c:v>45202.791666650613</c:v>
                </c:pt>
                <c:pt idx="6620">
                  <c:v>45202.833333317278</c:v>
                </c:pt>
                <c:pt idx="6621">
                  <c:v>45202.874999983942</c:v>
                </c:pt>
                <c:pt idx="6622">
                  <c:v>45202.916666650606</c:v>
                </c:pt>
                <c:pt idx="6623">
                  <c:v>45202.95833331727</c:v>
                </c:pt>
                <c:pt idx="6624">
                  <c:v>45202.999999983935</c:v>
                </c:pt>
                <c:pt idx="6625">
                  <c:v>45203.041666650599</c:v>
                </c:pt>
                <c:pt idx="6626">
                  <c:v>45203.083333317263</c:v>
                </c:pt>
                <c:pt idx="6627">
                  <c:v>45203.124999983927</c:v>
                </c:pt>
                <c:pt idx="6628">
                  <c:v>45203.166666650592</c:v>
                </c:pt>
                <c:pt idx="6629">
                  <c:v>45203.208333317256</c:v>
                </c:pt>
                <c:pt idx="6630">
                  <c:v>45203.24999998392</c:v>
                </c:pt>
                <c:pt idx="6631">
                  <c:v>45203.291666650584</c:v>
                </c:pt>
                <c:pt idx="6632">
                  <c:v>45203.333333317249</c:v>
                </c:pt>
                <c:pt idx="6633">
                  <c:v>45203.374999983913</c:v>
                </c:pt>
                <c:pt idx="6634">
                  <c:v>45203.416666650577</c:v>
                </c:pt>
                <c:pt idx="6635">
                  <c:v>45203.458333317241</c:v>
                </c:pt>
                <c:pt idx="6636">
                  <c:v>45203.499999983906</c:v>
                </c:pt>
                <c:pt idx="6637">
                  <c:v>45203.54166665057</c:v>
                </c:pt>
                <c:pt idx="6638">
                  <c:v>45203.583333317234</c:v>
                </c:pt>
                <c:pt idx="6639">
                  <c:v>45203.624999983898</c:v>
                </c:pt>
                <c:pt idx="6640">
                  <c:v>45203.666666650563</c:v>
                </c:pt>
                <c:pt idx="6641">
                  <c:v>45203.708333317227</c:v>
                </c:pt>
                <c:pt idx="6642">
                  <c:v>45203.749999983891</c:v>
                </c:pt>
                <c:pt idx="6643">
                  <c:v>45203.791666650555</c:v>
                </c:pt>
                <c:pt idx="6644">
                  <c:v>45203.83333331722</c:v>
                </c:pt>
                <c:pt idx="6645">
                  <c:v>45203.874999983884</c:v>
                </c:pt>
                <c:pt idx="6646">
                  <c:v>45203.916666650548</c:v>
                </c:pt>
                <c:pt idx="6647">
                  <c:v>45203.958333317212</c:v>
                </c:pt>
                <c:pt idx="6648">
                  <c:v>45203.999999983876</c:v>
                </c:pt>
                <c:pt idx="6649">
                  <c:v>45204.041666650541</c:v>
                </c:pt>
                <c:pt idx="6650">
                  <c:v>45204.083333317205</c:v>
                </c:pt>
                <c:pt idx="6651">
                  <c:v>45204.124999983869</c:v>
                </c:pt>
                <c:pt idx="6652">
                  <c:v>45204.166666650533</c:v>
                </c:pt>
                <c:pt idx="6653">
                  <c:v>45204.208333317198</c:v>
                </c:pt>
                <c:pt idx="6654">
                  <c:v>45204.249999983862</c:v>
                </c:pt>
                <c:pt idx="6655">
                  <c:v>45204.291666650526</c:v>
                </c:pt>
                <c:pt idx="6656">
                  <c:v>45204.33333331719</c:v>
                </c:pt>
                <c:pt idx="6657">
                  <c:v>45204.374999983855</c:v>
                </c:pt>
                <c:pt idx="6658">
                  <c:v>45204.416666650519</c:v>
                </c:pt>
                <c:pt idx="6659">
                  <c:v>45204.458333317183</c:v>
                </c:pt>
                <c:pt idx="6660">
                  <c:v>45204.499999983847</c:v>
                </c:pt>
                <c:pt idx="6661">
                  <c:v>45204.541666650512</c:v>
                </c:pt>
                <c:pt idx="6662">
                  <c:v>45204.583333317176</c:v>
                </c:pt>
                <c:pt idx="6663">
                  <c:v>45204.62499998384</c:v>
                </c:pt>
                <c:pt idx="6664">
                  <c:v>45204.666666650504</c:v>
                </c:pt>
                <c:pt idx="6665">
                  <c:v>45204.708333317169</c:v>
                </c:pt>
                <c:pt idx="6666">
                  <c:v>45204.749999983833</c:v>
                </c:pt>
                <c:pt idx="6667">
                  <c:v>45204.791666650497</c:v>
                </c:pt>
                <c:pt idx="6668">
                  <c:v>45204.833333317161</c:v>
                </c:pt>
                <c:pt idx="6669">
                  <c:v>45204.874999983826</c:v>
                </c:pt>
                <c:pt idx="6670">
                  <c:v>45204.91666665049</c:v>
                </c:pt>
                <c:pt idx="6671">
                  <c:v>45204.958333317154</c:v>
                </c:pt>
                <c:pt idx="6672">
                  <c:v>45204.999999983818</c:v>
                </c:pt>
                <c:pt idx="6673">
                  <c:v>45205.041666650483</c:v>
                </c:pt>
                <c:pt idx="6674">
                  <c:v>45205.083333317147</c:v>
                </c:pt>
                <c:pt idx="6675">
                  <c:v>45205.124999983811</c:v>
                </c:pt>
                <c:pt idx="6676">
                  <c:v>45205.166666650475</c:v>
                </c:pt>
                <c:pt idx="6677">
                  <c:v>45205.208333317139</c:v>
                </c:pt>
                <c:pt idx="6678">
                  <c:v>45205.249999983804</c:v>
                </c:pt>
                <c:pt idx="6679">
                  <c:v>45205.291666650468</c:v>
                </c:pt>
                <c:pt idx="6680">
                  <c:v>45205.333333317132</c:v>
                </c:pt>
                <c:pt idx="6681">
                  <c:v>45205.374999983796</c:v>
                </c:pt>
                <c:pt idx="6682">
                  <c:v>45205.416666650461</c:v>
                </c:pt>
                <c:pt idx="6683">
                  <c:v>45205.458333317125</c:v>
                </c:pt>
                <c:pt idx="6684">
                  <c:v>45205.499999983789</c:v>
                </c:pt>
                <c:pt idx="6685">
                  <c:v>45205.541666650453</c:v>
                </c:pt>
                <c:pt idx="6686">
                  <c:v>45205.583333317118</c:v>
                </c:pt>
                <c:pt idx="6687">
                  <c:v>45205.624999983782</c:v>
                </c:pt>
                <c:pt idx="6688">
                  <c:v>45205.666666650446</c:v>
                </c:pt>
                <c:pt idx="6689">
                  <c:v>45205.70833331711</c:v>
                </c:pt>
                <c:pt idx="6690">
                  <c:v>45205.749999983775</c:v>
                </c:pt>
                <c:pt idx="6691">
                  <c:v>45205.791666650439</c:v>
                </c:pt>
                <c:pt idx="6692">
                  <c:v>45205.833333317103</c:v>
                </c:pt>
                <c:pt idx="6693">
                  <c:v>45205.874999983767</c:v>
                </c:pt>
                <c:pt idx="6694">
                  <c:v>45205.916666650432</c:v>
                </c:pt>
                <c:pt idx="6695">
                  <c:v>45205.958333317096</c:v>
                </c:pt>
                <c:pt idx="6696">
                  <c:v>45205.99999998376</c:v>
                </c:pt>
                <c:pt idx="6697">
                  <c:v>45206.041666650424</c:v>
                </c:pt>
                <c:pt idx="6698">
                  <c:v>45206.083333317089</c:v>
                </c:pt>
                <c:pt idx="6699">
                  <c:v>45206.124999983753</c:v>
                </c:pt>
                <c:pt idx="6700">
                  <c:v>45206.166666650417</c:v>
                </c:pt>
                <c:pt idx="6701">
                  <c:v>45206.208333317081</c:v>
                </c:pt>
                <c:pt idx="6702">
                  <c:v>45206.249999983746</c:v>
                </c:pt>
                <c:pt idx="6703">
                  <c:v>45206.29166665041</c:v>
                </c:pt>
                <c:pt idx="6704">
                  <c:v>45206.333333317074</c:v>
                </c:pt>
                <c:pt idx="6705">
                  <c:v>45206.374999983738</c:v>
                </c:pt>
                <c:pt idx="6706">
                  <c:v>45206.416666650402</c:v>
                </c:pt>
                <c:pt idx="6707">
                  <c:v>45206.458333317067</c:v>
                </c:pt>
                <c:pt idx="6708">
                  <c:v>45206.499999983731</c:v>
                </c:pt>
                <c:pt idx="6709">
                  <c:v>45206.541666650395</c:v>
                </c:pt>
                <c:pt idx="6710">
                  <c:v>45206.583333317059</c:v>
                </c:pt>
                <c:pt idx="6711">
                  <c:v>45206.624999983724</c:v>
                </c:pt>
                <c:pt idx="6712">
                  <c:v>45206.666666650388</c:v>
                </c:pt>
                <c:pt idx="6713">
                  <c:v>45206.708333317052</c:v>
                </c:pt>
                <c:pt idx="6714">
                  <c:v>45206.749999983716</c:v>
                </c:pt>
                <c:pt idx="6715">
                  <c:v>45206.791666650381</c:v>
                </c:pt>
                <c:pt idx="6716">
                  <c:v>45206.833333317045</c:v>
                </c:pt>
                <c:pt idx="6717">
                  <c:v>45206.874999983709</c:v>
                </c:pt>
                <c:pt idx="6718">
                  <c:v>45206.916666650373</c:v>
                </c:pt>
                <c:pt idx="6719">
                  <c:v>45206.958333317038</c:v>
                </c:pt>
                <c:pt idx="6720">
                  <c:v>45206.999999983702</c:v>
                </c:pt>
                <c:pt idx="6721">
                  <c:v>45207.041666650366</c:v>
                </c:pt>
                <c:pt idx="6722">
                  <c:v>45207.08333331703</c:v>
                </c:pt>
                <c:pt idx="6723">
                  <c:v>45207.124999983695</c:v>
                </c:pt>
                <c:pt idx="6724">
                  <c:v>45207.166666650359</c:v>
                </c:pt>
                <c:pt idx="6725">
                  <c:v>45207.208333317023</c:v>
                </c:pt>
                <c:pt idx="6726">
                  <c:v>45207.249999983687</c:v>
                </c:pt>
                <c:pt idx="6727">
                  <c:v>45207.291666650352</c:v>
                </c:pt>
                <c:pt idx="6728">
                  <c:v>45207.333333317016</c:v>
                </c:pt>
                <c:pt idx="6729">
                  <c:v>45207.37499998368</c:v>
                </c:pt>
                <c:pt idx="6730">
                  <c:v>45207.416666650344</c:v>
                </c:pt>
                <c:pt idx="6731">
                  <c:v>45207.458333317009</c:v>
                </c:pt>
                <c:pt idx="6732">
                  <c:v>45207.499999983673</c:v>
                </c:pt>
                <c:pt idx="6733">
                  <c:v>45207.541666650337</c:v>
                </c:pt>
                <c:pt idx="6734">
                  <c:v>45207.583333317001</c:v>
                </c:pt>
                <c:pt idx="6735">
                  <c:v>45207.624999983665</c:v>
                </c:pt>
                <c:pt idx="6736">
                  <c:v>45207.66666665033</c:v>
                </c:pt>
                <c:pt idx="6737">
                  <c:v>45207.708333316994</c:v>
                </c:pt>
                <c:pt idx="6738">
                  <c:v>45207.749999983658</c:v>
                </c:pt>
                <c:pt idx="6739">
                  <c:v>45207.791666650322</c:v>
                </c:pt>
                <c:pt idx="6740">
                  <c:v>45207.833333316987</c:v>
                </c:pt>
                <c:pt idx="6741">
                  <c:v>45207.874999983651</c:v>
                </c:pt>
                <c:pt idx="6742">
                  <c:v>45207.916666650315</c:v>
                </c:pt>
                <c:pt idx="6743">
                  <c:v>45207.958333316979</c:v>
                </c:pt>
                <c:pt idx="6744">
                  <c:v>45207.999999983644</c:v>
                </c:pt>
                <c:pt idx="6745">
                  <c:v>45208.041666650308</c:v>
                </c:pt>
                <c:pt idx="6746">
                  <c:v>45208.083333316972</c:v>
                </c:pt>
                <c:pt idx="6747">
                  <c:v>45208.124999983636</c:v>
                </c:pt>
                <c:pt idx="6748">
                  <c:v>45208.166666650301</c:v>
                </c:pt>
                <c:pt idx="6749">
                  <c:v>45208.208333316965</c:v>
                </c:pt>
                <c:pt idx="6750">
                  <c:v>45208.249999983629</c:v>
                </c:pt>
                <c:pt idx="6751">
                  <c:v>45208.291666650293</c:v>
                </c:pt>
                <c:pt idx="6752">
                  <c:v>45208.333333316958</c:v>
                </c:pt>
                <c:pt idx="6753">
                  <c:v>45208.374999983622</c:v>
                </c:pt>
                <c:pt idx="6754">
                  <c:v>45208.416666650286</c:v>
                </c:pt>
                <c:pt idx="6755">
                  <c:v>45208.45833331695</c:v>
                </c:pt>
                <c:pt idx="6756">
                  <c:v>45208.499999983615</c:v>
                </c:pt>
                <c:pt idx="6757">
                  <c:v>45208.541666650279</c:v>
                </c:pt>
                <c:pt idx="6758">
                  <c:v>45208.583333316943</c:v>
                </c:pt>
                <c:pt idx="6759">
                  <c:v>45208.624999983607</c:v>
                </c:pt>
                <c:pt idx="6760">
                  <c:v>45208.666666650272</c:v>
                </c:pt>
                <c:pt idx="6761">
                  <c:v>45208.708333316936</c:v>
                </c:pt>
                <c:pt idx="6762">
                  <c:v>45208.7499999836</c:v>
                </c:pt>
                <c:pt idx="6763">
                  <c:v>45208.791666650264</c:v>
                </c:pt>
                <c:pt idx="6764">
                  <c:v>45208.833333316928</c:v>
                </c:pt>
                <c:pt idx="6765">
                  <c:v>45208.874999983593</c:v>
                </c:pt>
                <c:pt idx="6766">
                  <c:v>45208.916666650257</c:v>
                </c:pt>
                <c:pt idx="6767">
                  <c:v>45208.958333316921</c:v>
                </c:pt>
                <c:pt idx="6768">
                  <c:v>45208.999999983585</c:v>
                </c:pt>
                <c:pt idx="6769">
                  <c:v>45209.04166665025</c:v>
                </c:pt>
                <c:pt idx="6770">
                  <c:v>45209.083333316914</c:v>
                </c:pt>
                <c:pt idx="6771">
                  <c:v>45209.124999983578</c:v>
                </c:pt>
                <c:pt idx="6772">
                  <c:v>45209.166666650242</c:v>
                </c:pt>
                <c:pt idx="6773">
                  <c:v>45209.208333316907</c:v>
                </c:pt>
                <c:pt idx="6774">
                  <c:v>45209.249999983571</c:v>
                </c:pt>
                <c:pt idx="6775">
                  <c:v>45209.291666650235</c:v>
                </c:pt>
                <c:pt idx="6776">
                  <c:v>45209.333333316899</c:v>
                </c:pt>
                <c:pt idx="6777">
                  <c:v>45209.374999983564</c:v>
                </c:pt>
                <c:pt idx="6778">
                  <c:v>45209.416666650228</c:v>
                </c:pt>
                <c:pt idx="6779">
                  <c:v>45209.458333316892</c:v>
                </c:pt>
                <c:pt idx="6780">
                  <c:v>45209.499999983556</c:v>
                </c:pt>
                <c:pt idx="6781">
                  <c:v>45209.541666650221</c:v>
                </c:pt>
                <c:pt idx="6782">
                  <c:v>45209.583333316885</c:v>
                </c:pt>
                <c:pt idx="6783">
                  <c:v>45209.624999983549</c:v>
                </c:pt>
                <c:pt idx="6784">
                  <c:v>45209.666666650213</c:v>
                </c:pt>
                <c:pt idx="6785">
                  <c:v>45209.708333316878</c:v>
                </c:pt>
                <c:pt idx="6786">
                  <c:v>45209.749999983542</c:v>
                </c:pt>
                <c:pt idx="6787">
                  <c:v>45209.791666650206</c:v>
                </c:pt>
                <c:pt idx="6788">
                  <c:v>45209.83333331687</c:v>
                </c:pt>
                <c:pt idx="6789">
                  <c:v>45209.874999983535</c:v>
                </c:pt>
                <c:pt idx="6790">
                  <c:v>45209.916666650199</c:v>
                </c:pt>
                <c:pt idx="6791">
                  <c:v>45209.958333316863</c:v>
                </c:pt>
                <c:pt idx="6792">
                  <c:v>45209.999999983527</c:v>
                </c:pt>
                <c:pt idx="6793">
                  <c:v>45210.041666650191</c:v>
                </c:pt>
                <c:pt idx="6794">
                  <c:v>45210.083333316856</c:v>
                </c:pt>
                <c:pt idx="6795">
                  <c:v>45210.12499998352</c:v>
                </c:pt>
                <c:pt idx="6796">
                  <c:v>45210.166666650184</c:v>
                </c:pt>
                <c:pt idx="6797">
                  <c:v>45210.208333316848</c:v>
                </c:pt>
                <c:pt idx="6798">
                  <c:v>45210.249999983513</c:v>
                </c:pt>
                <c:pt idx="6799">
                  <c:v>45210.291666650177</c:v>
                </c:pt>
                <c:pt idx="6800">
                  <c:v>45210.333333316841</c:v>
                </c:pt>
                <c:pt idx="6801">
                  <c:v>45210.374999983505</c:v>
                </c:pt>
                <c:pt idx="6802">
                  <c:v>45210.41666665017</c:v>
                </c:pt>
                <c:pt idx="6803">
                  <c:v>45210.458333316834</c:v>
                </c:pt>
                <c:pt idx="6804">
                  <c:v>45210.499999983498</c:v>
                </c:pt>
                <c:pt idx="6805">
                  <c:v>45210.541666650162</c:v>
                </c:pt>
                <c:pt idx="6806">
                  <c:v>45210.583333316827</c:v>
                </c:pt>
                <c:pt idx="6807">
                  <c:v>45210.624999983491</c:v>
                </c:pt>
                <c:pt idx="6808">
                  <c:v>45210.666666650155</c:v>
                </c:pt>
                <c:pt idx="6809">
                  <c:v>45210.708333316819</c:v>
                </c:pt>
                <c:pt idx="6810">
                  <c:v>45210.749999983484</c:v>
                </c:pt>
                <c:pt idx="6811">
                  <c:v>45210.791666650148</c:v>
                </c:pt>
                <c:pt idx="6812">
                  <c:v>45210.833333316812</c:v>
                </c:pt>
                <c:pt idx="6813">
                  <c:v>45210.874999983476</c:v>
                </c:pt>
                <c:pt idx="6814">
                  <c:v>45210.916666650141</c:v>
                </c:pt>
                <c:pt idx="6815">
                  <c:v>45210.958333316805</c:v>
                </c:pt>
                <c:pt idx="6816">
                  <c:v>45210.999999983469</c:v>
                </c:pt>
                <c:pt idx="6817">
                  <c:v>45211.041666650133</c:v>
                </c:pt>
                <c:pt idx="6818">
                  <c:v>45211.083333316798</c:v>
                </c:pt>
                <c:pt idx="6819">
                  <c:v>45211.124999983462</c:v>
                </c:pt>
                <c:pt idx="6820">
                  <c:v>45211.166666650126</c:v>
                </c:pt>
                <c:pt idx="6821">
                  <c:v>45211.20833331679</c:v>
                </c:pt>
                <c:pt idx="6822">
                  <c:v>45211.249999983454</c:v>
                </c:pt>
                <c:pt idx="6823">
                  <c:v>45211.291666650119</c:v>
                </c:pt>
                <c:pt idx="6824">
                  <c:v>45211.333333316783</c:v>
                </c:pt>
                <c:pt idx="6825">
                  <c:v>45211.374999983447</c:v>
                </c:pt>
                <c:pt idx="6826">
                  <c:v>45211.416666650111</c:v>
                </c:pt>
                <c:pt idx="6827">
                  <c:v>45211.458333316776</c:v>
                </c:pt>
                <c:pt idx="6828">
                  <c:v>45211.49999998344</c:v>
                </c:pt>
                <c:pt idx="6829">
                  <c:v>45211.541666650104</c:v>
                </c:pt>
                <c:pt idx="6830">
                  <c:v>45211.583333316768</c:v>
                </c:pt>
                <c:pt idx="6831">
                  <c:v>45211.624999983433</c:v>
                </c:pt>
                <c:pt idx="6832">
                  <c:v>45211.666666650097</c:v>
                </c:pt>
                <c:pt idx="6833">
                  <c:v>45211.708333316761</c:v>
                </c:pt>
                <c:pt idx="6834">
                  <c:v>45211.749999983425</c:v>
                </c:pt>
                <c:pt idx="6835">
                  <c:v>45211.79166665009</c:v>
                </c:pt>
                <c:pt idx="6836">
                  <c:v>45211.833333316754</c:v>
                </c:pt>
                <c:pt idx="6837">
                  <c:v>45211.874999983418</c:v>
                </c:pt>
                <c:pt idx="6838">
                  <c:v>45211.916666650082</c:v>
                </c:pt>
                <c:pt idx="6839">
                  <c:v>45211.958333316747</c:v>
                </c:pt>
                <c:pt idx="6840">
                  <c:v>45211.999999983411</c:v>
                </c:pt>
                <c:pt idx="6841">
                  <c:v>45212.041666650075</c:v>
                </c:pt>
                <c:pt idx="6842">
                  <c:v>45212.083333316739</c:v>
                </c:pt>
                <c:pt idx="6843">
                  <c:v>45212.124999983404</c:v>
                </c:pt>
                <c:pt idx="6844">
                  <c:v>45212.166666650068</c:v>
                </c:pt>
                <c:pt idx="6845">
                  <c:v>45212.208333316732</c:v>
                </c:pt>
                <c:pt idx="6846">
                  <c:v>45212.249999983396</c:v>
                </c:pt>
                <c:pt idx="6847">
                  <c:v>45212.291666650061</c:v>
                </c:pt>
                <c:pt idx="6848">
                  <c:v>45212.333333316725</c:v>
                </c:pt>
                <c:pt idx="6849">
                  <c:v>45212.374999983389</c:v>
                </c:pt>
                <c:pt idx="6850">
                  <c:v>45212.416666650053</c:v>
                </c:pt>
                <c:pt idx="6851">
                  <c:v>45212.458333316717</c:v>
                </c:pt>
                <c:pt idx="6852">
                  <c:v>45212.499999983382</c:v>
                </c:pt>
                <c:pt idx="6853">
                  <c:v>45212.541666650046</c:v>
                </c:pt>
                <c:pt idx="6854">
                  <c:v>45212.58333331671</c:v>
                </c:pt>
                <c:pt idx="6855">
                  <c:v>45212.624999983374</c:v>
                </c:pt>
                <c:pt idx="6856">
                  <c:v>45212.666666650039</c:v>
                </c:pt>
                <c:pt idx="6857">
                  <c:v>45212.708333316703</c:v>
                </c:pt>
                <c:pt idx="6858">
                  <c:v>45212.749999983367</c:v>
                </c:pt>
                <c:pt idx="6859">
                  <c:v>45212.791666650031</c:v>
                </c:pt>
                <c:pt idx="6860">
                  <c:v>45212.833333316696</c:v>
                </c:pt>
                <c:pt idx="6861">
                  <c:v>45212.87499998336</c:v>
                </c:pt>
                <c:pt idx="6862">
                  <c:v>45212.916666650024</c:v>
                </c:pt>
                <c:pt idx="6863">
                  <c:v>45212.958333316688</c:v>
                </c:pt>
                <c:pt idx="6864">
                  <c:v>45212.999999983353</c:v>
                </c:pt>
                <c:pt idx="6865">
                  <c:v>45213.041666650017</c:v>
                </c:pt>
                <c:pt idx="6866">
                  <c:v>45213.083333316681</c:v>
                </c:pt>
                <c:pt idx="6867">
                  <c:v>45213.124999983345</c:v>
                </c:pt>
                <c:pt idx="6868">
                  <c:v>45213.16666665001</c:v>
                </c:pt>
                <c:pt idx="6869">
                  <c:v>45213.208333316674</c:v>
                </c:pt>
                <c:pt idx="6870">
                  <c:v>45213.249999983338</c:v>
                </c:pt>
                <c:pt idx="6871">
                  <c:v>45213.291666650002</c:v>
                </c:pt>
                <c:pt idx="6872">
                  <c:v>45213.333333316667</c:v>
                </c:pt>
                <c:pt idx="6873">
                  <c:v>45213.374999983331</c:v>
                </c:pt>
                <c:pt idx="6874">
                  <c:v>45213.416666649995</c:v>
                </c:pt>
                <c:pt idx="6875">
                  <c:v>45213.458333316659</c:v>
                </c:pt>
                <c:pt idx="6876">
                  <c:v>45213.499999983324</c:v>
                </c:pt>
                <c:pt idx="6877">
                  <c:v>45213.541666649988</c:v>
                </c:pt>
                <c:pt idx="6878">
                  <c:v>45213.583333316652</c:v>
                </c:pt>
                <c:pt idx="6879">
                  <c:v>45213.624999983316</c:v>
                </c:pt>
                <c:pt idx="6880">
                  <c:v>45213.66666664998</c:v>
                </c:pt>
                <c:pt idx="6881">
                  <c:v>45213.708333316645</c:v>
                </c:pt>
                <c:pt idx="6882">
                  <c:v>45213.749999983309</c:v>
                </c:pt>
                <c:pt idx="6883">
                  <c:v>45213.791666649973</c:v>
                </c:pt>
                <c:pt idx="6884">
                  <c:v>45213.833333316637</c:v>
                </c:pt>
                <c:pt idx="6885">
                  <c:v>45213.874999983302</c:v>
                </c:pt>
                <c:pt idx="6886">
                  <c:v>45213.916666649966</c:v>
                </c:pt>
                <c:pt idx="6887">
                  <c:v>45213.95833331663</c:v>
                </c:pt>
                <c:pt idx="6888">
                  <c:v>45213.999999983294</c:v>
                </c:pt>
                <c:pt idx="6889">
                  <c:v>45214.041666649959</c:v>
                </c:pt>
                <c:pt idx="6890">
                  <c:v>45214.083333316623</c:v>
                </c:pt>
                <c:pt idx="6891">
                  <c:v>45214.124999983287</c:v>
                </c:pt>
                <c:pt idx="6892">
                  <c:v>45214.166666649951</c:v>
                </c:pt>
                <c:pt idx="6893">
                  <c:v>45214.208333316616</c:v>
                </c:pt>
                <c:pt idx="6894">
                  <c:v>45214.24999998328</c:v>
                </c:pt>
                <c:pt idx="6895">
                  <c:v>45214.291666649944</c:v>
                </c:pt>
                <c:pt idx="6896">
                  <c:v>45214.333333316608</c:v>
                </c:pt>
                <c:pt idx="6897">
                  <c:v>45214.374999983273</c:v>
                </c:pt>
                <c:pt idx="6898">
                  <c:v>45214.416666649937</c:v>
                </c:pt>
                <c:pt idx="6899">
                  <c:v>45214.458333316601</c:v>
                </c:pt>
                <c:pt idx="6900">
                  <c:v>45214.499999983265</c:v>
                </c:pt>
                <c:pt idx="6901">
                  <c:v>45214.54166664993</c:v>
                </c:pt>
                <c:pt idx="6902">
                  <c:v>45214.583333316594</c:v>
                </c:pt>
                <c:pt idx="6903">
                  <c:v>45214.624999983258</c:v>
                </c:pt>
                <c:pt idx="6904">
                  <c:v>45214.666666649922</c:v>
                </c:pt>
                <c:pt idx="6905">
                  <c:v>45214.708333316587</c:v>
                </c:pt>
                <c:pt idx="6906">
                  <c:v>45214.749999983251</c:v>
                </c:pt>
                <c:pt idx="6907">
                  <c:v>45214.791666649915</c:v>
                </c:pt>
                <c:pt idx="6908">
                  <c:v>45214.833333316579</c:v>
                </c:pt>
                <c:pt idx="6909">
                  <c:v>45214.874999983243</c:v>
                </c:pt>
                <c:pt idx="6910">
                  <c:v>45214.916666649908</c:v>
                </c:pt>
                <c:pt idx="6911">
                  <c:v>45214.958333316572</c:v>
                </c:pt>
                <c:pt idx="6912">
                  <c:v>45214.999999983236</c:v>
                </c:pt>
                <c:pt idx="6913">
                  <c:v>45215.0416666499</c:v>
                </c:pt>
                <c:pt idx="6914">
                  <c:v>45215.083333316565</c:v>
                </c:pt>
                <c:pt idx="6915">
                  <c:v>45215.124999983229</c:v>
                </c:pt>
                <c:pt idx="6916">
                  <c:v>45215.166666649893</c:v>
                </c:pt>
                <c:pt idx="6917">
                  <c:v>45215.208333316557</c:v>
                </c:pt>
                <c:pt idx="6918">
                  <c:v>45215.249999983222</c:v>
                </c:pt>
                <c:pt idx="6919">
                  <c:v>45215.291666649886</c:v>
                </c:pt>
                <c:pt idx="6920">
                  <c:v>45215.33333331655</c:v>
                </c:pt>
                <c:pt idx="6921">
                  <c:v>45215.374999983214</c:v>
                </c:pt>
                <c:pt idx="6922">
                  <c:v>45215.416666649879</c:v>
                </c:pt>
                <c:pt idx="6923">
                  <c:v>45215.458333316543</c:v>
                </c:pt>
                <c:pt idx="6924">
                  <c:v>45215.499999983207</c:v>
                </c:pt>
                <c:pt idx="6925">
                  <c:v>45215.541666649871</c:v>
                </c:pt>
                <c:pt idx="6926">
                  <c:v>45215.583333316536</c:v>
                </c:pt>
                <c:pt idx="6927">
                  <c:v>45215.6249999832</c:v>
                </c:pt>
                <c:pt idx="6928">
                  <c:v>45215.666666649864</c:v>
                </c:pt>
                <c:pt idx="6929">
                  <c:v>45215.708333316528</c:v>
                </c:pt>
                <c:pt idx="6930">
                  <c:v>45215.749999983193</c:v>
                </c:pt>
                <c:pt idx="6931">
                  <c:v>45215.791666649857</c:v>
                </c:pt>
                <c:pt idx="6932">
                  <c:v>45215.833333316521</c:v>
                </c:pt>
                <c:pt idx="6933">
                  <c:v>45215.874999983185</c:v>
                </c:pt>
                <c:pt idx="6934">
                  <c:v>45215.91666664985</c:v>
                </c:pt>
                <c:pt idx="6935">
                  <c:v>45215.958333316514</c:v>
                </c:pt>
                <c:pt idx="6936">
                  <c:v>45215.999999983178</c:v>
                </c:pt>
                <c:pt idx="6937">
                  <c:v>45216.041666649842</c:v>
                </c:pt>
                <c:pt idx="6938">
                  <c:v>45216.083333316506</c:v>
                </c:pt>
                <c:pt idx="6939">
                  <c:v>45216.124999983171</c:v>
                </c:pt>
                <c:pt idx="6940">
                  <c:v>45216.166666649835</c:v>
                </c:pt>
                <c:pt idx="6941">
                  <c:v>45216.208333316499</c:v>
                </c:pt>
                <c:pt idx="6942">
                  <c:v>45216.249999983163</c:v>
                </c:pt>
                <c:pt idx="6943">
                  <c:v>45216.291666649828</c:v>
                </c:pt>
                <c:pt idx="6944">
                  <c:v>45216.333333316492</c:v>
                </c:pt>
                <c:pt idx="6945">
                  <c:v>45216.374999983156</c:v>
                </c:pt>
                <c:pt idx="6946">
                  <c:v>45216.41666664982</c:v>
                </c:pt>
                <c:pt idx="6947">
                  <c:v>45216.458333316485</c:v>
                </c:pt>
                <c:pt idx="6948">
                  <c:v>45216.499999983149</c:v>
                </c:pt>
                <c:pt idx="6949">
                  <c:v>45216.541666649813</c:v>
                </c:pt>
                <c:pt idx="6950">
                  <c:v>45216.583333316477</c:v>
                </c:pt>
                <c:pt idx="6951">
                  <c:v>45216.624999983142</c:v>
                </c:pt>
                <c:pt idx="6952">
                  <c:v>45216.666666649806</c:v>
                </c:pt>
                <c:pt idx="6953">
                  <c:v>45216.70833331647</c:v>
                </c:pt>
                <c:pt idx="6954">
                  <c:v>45216.749999983134</c:v>
                </c:pt>
                <c:pt idx="6955">
                  <c:v>45216.791666649799</c:v>
                </c:pt>
                <c:pt idx="6956">
                  <c:v>45216.833333316463</c:v>
                </c:pt>
                <c:pt idx="6957">
                  <c:v>45216.874999983127</c:v>
                </c:pt>
                <c:pt idx="6958">
                  <c:v>45216.916666649791</c:v>
                </c:pt>
                <c:pt idx="6959">
                  <c:v>45216.958333316456</c:v>
                </c:pt>
                <c:pt idx="6960">
                  <c:v>45216.99999998312</c:v>
                </c:pt>
                <c:pt idx="6961">
                  <c:v>45217.041666649784</c:v>
                </c:pt>
                <c:pt idx="6962">
                  <c:v>45217.083333316448</c:v>
                </c:pt>
                <c:pt idx="6963">
                  <c:v>45217.124999983113</c:v>
                </c:pt>
                <c:pt idx="6964">
                  <c:v>45217.166666649777</c:v>
                </c:pt>
                <c:pt idx="6965">
                  <c:v>45217.208333316441</c:v>
                </c:pt>
                <c:pt idx="6966">
                  <c:v>45217.249999983105</c:v>
                </c:pt>
                <c:pt idx="6967">
                  <c:v>45217.291666649769</c:v>
                </c:pt>
                <c:pt idx="6968">
                  <c:v>45217.333333316434</c:v>
                </c:pt>
                <c:pt idx="6969">
                  <c:v>45217.374999983098</c:v>
                </c:pt>
                <c:pt idx="6970">
                  <c:v>45217.416666649762</c:v>
                </c:pt>
                <c:pt idx="6971">
                  <c:v>45217.458333316426</c:v>
                </c:pt>
                <c:pt idx="6972">
                  <c:v>45217.499999983091</c:v>
                </c:pt>
                <c:pt idx="6973">
                  <c:v>45217.541666649755</c:v>
                </c:pt>
                <c:pt idx="6974">
                  <c:v>45217.583333316419</c:v>
                </c:pt>
                <c:pt idx="6975">
                  <c:v>45217.624999983083</c:v>
                </c:pt>
                <c:pt idx="6976">
                  <c:v>45217.666666649748</c:v>
                </c:pt>
                <c:pt idx="6977">
                  <c:v>45217.708333316412</c:v>
                </c:pt>
                <c:pt idx="6978">
                  <c:v>45217.749999983076</c:v>
                </c:pt>
                <c:pt idx="6979">
                  <c:v>45217.79166664974</c:v>
                </c:pt>
                <c:pt idx="6980">
                  <c:v>45217.833333316405</c:v>
                </c:pt>
                <c:pt idx="6981">
                  <c:v>45217.874999983069</c:v>
                </c:pt>
                <c:pt idx="6982">
                  <c:v>45217.916666649733</c:v>
                </c:pt>
                <c:pt idx="6983">
                  <c:v>45217.958333316397</c:v>
                </c:pt>
                <c:pt idx="6984">
                  <c:v>45217.999999983062</c:v>
                </c:pt>
                <c:pt idx="6985">
                  <c:v>45218.041666649726</c:v>
                </c:pt>
                <c:pt idx="6986">
                  <c:v>45218.08333331639</c:v>
                </c:pt>
                <c:pt idx="6987">
                  <c:v>45218.124999983054</c:v>
                </c:pt>
                <c:pt idx="6988">
                  <c:v>45218.166666649719</c:v>
                </c:pt>
                <c:pt idx="6989">
                  <c:v>45218.208333316383</c:v>
                </c:pt>
                <c:pt idx="6990">
                  <c:v>45218.249999983047</c:v>
                </c:pt>
                <c:pt idx="6991">
                  <c:v>45218.291666649711</c:v>
                </c:pt>
                <c:pt idx="6992">
                  <c:v>45218.333333316376</c:v>
                </c:pt>
                <c:pt idx="6993">
                  <c:v>45218.37499998304</c:v>
                </c:pt>
                <c:pt idx="6994">
                  <c:v>45218.416666649704</c:v>
                </c:pt>
                <c:pt idx="6995">
                  <c:v>45218.458333316368</c:v>
                </c:pt>
                <c:pt idx="6996">
                  <c:v>45218.499999983032</c:v>
                </c:pt>
                <c:pt idx="6997">
                  <c:v>45218.541666649697</c:v>
                </c:pt>
                <c:pt idx="6998">
                  <c:v>45218.583333316361</c:v>
                </c:pt>
                <c:pt idx="6999">
                  <c:v>45218.624999983025</c:v>
                </c:pt>
                <c:pt idx="7000">
                  <c:v>45218.666666649689</c:v>
                </c:pt>
                <c:pt idx="7001">
                  <c:v>45218.708333316354</c:v>
                </c:pt>
                <c:pt idx="7002">
                  <c:v>45218.749999983018</c:v>
                </c:pt>
                <c:pt idx="7003">
                  <c:v>45218.791666649682</c:v>
                </c:pt>
                <c:pt idx="7004">
                  <c:v>45218.833333316346</c:v>
                </c:pt>
                <c:pt idx="7005">
                  <c:v>45218.874999983011</c:v>
                </c:pt>
                <c:pt idx="7006">
                  <c:v>45218.916666649675</c:v>
                </c:pt>
                <c:pt idx="7007">
                  <c:v>45218.958333316339</c:v>
                </c:pt>
                <c:pt idx="7008">
                  <c:v>45218.999999983003</c:v>
                </c:pt>
                <c:pt idx="7009">
                  <c:v>45219.041666649668</c:v>
                </c:pt>
                <c:pt idx="7010">
                  <c:v>45219.083333316332</c:v>
                </c:pt>
                <c:pt idx="7011">
                  <c:v>45219.124999982996</c:v>
                </c:pt>
                <c:pt idx="7012">
                  <c:v>45219.16666664966</c:v>
                </c:pt>
                <c:pt idx="7013">
                  <c:v>45219.208333316325</c:v>
                </c:pt>
                <c:pt idx="7014">
                  <c:v>45219.249999982989</c:v>
                </c:pt>
                <c:pt idx="7015">
                  <c:v>45219.291666649653</c:v>
                </c:pt>
                <c:pt idx="7016">
                  <c:v>45219.333333316317</c:v>
                </c:pt>
                <c:pt idx="7017">
                  <c:v>45219.374999982982</c:v>
                </c:pt>
                <c:pt idx="7018">
                  <c:v>45219.416666649646</c:v>
                </c:pt>
                <c:pt idx="7019">
                  <c:v>45219.45833331631</c:v>
                </c:pt>
                <c:pt idx="7020">
                  <c:v>45219.499999982974</c:v>
                </c:pt>
                <c:pt idx="7021">
                  <c:v>45219.541666649639</c:v>
                </c:pt>
                <c:pt idx="7022">
                  <c:v>45219.583333316303</c:v>
                </c:pt>
                <c:pt idx="7023">
                  <c:v>45219.624999982967</c:v>
                </c:pt>
                <c:pt idx="7024">
                  <c:v>45219.666666649631</c:v>
                </c:pt>
                <c:pt idx="7025">
                  <c:v>45219.708333316295</c:v>
                </c:pt>
                <c:pt idx="7026">
                  <c:v>45219.74999998296</c:v>
                </c:pt>
                <c:pt idx="7027">
                  <c:v>45219.791666649624</c:v>
                </c:pt>
                <c:pt idx="7028">
                  <c:v>45219.833333316288</c:v>
                </c:pt>
                <c:pt idx="7029">
                  <c:v>45219.874999982952</c:v>
                </c:pt>
                <c:pt idx="7030">
                  <c:v>45219.916666649617</c:v>
                </c:pt>
                <c:pt idx="7031">
                  <c:v>45219.958333316281</c:v>
                </c:pt>
                <c:pt idx="7032">
                  <c:v>45219.999999982945</c:v>
                </c:pt>
                <c:pt idx="7033">
                  <c:v>45220.041666649609</c:v>
                </c:pt>
                <c:pt idx="7034">
                  <c:v>45220.083333316274</c:v>
                </c:pt>
                <c:pt idx="7035">
                  <c:v>45220.124999982938</c:v>
                </c:pt>
                <c:pt idx="7036">
                  <c:v>45220.166666649602</c:v>
                </c:pt>
                <c:pt idx="7037">
                  <c:v>45220.208333316266</c:v>
                </c:pt>
                <c:pt idx="7038">
                  <c:v>45220.249999982931</c:v>
                </c:pt>
                <c:pt idx="7039">
                  <c:v>45220.291666649595</c:v>
                </c:pt>
                <c:pt idx="7040">
                  <c:v>45220.333333316259</c:v>
                </c:pt>
                <c:pt idx="7041">
                  <c:v>45220.374999982923</c:v>
                </c:pt>
                <c:pt idx="7042">
                  <c:v>45220.416666649588</c:v>
                </c:pt>
                <c:pt idx="7043">
                  <c:v>45220.458333316252</c:v>
                </c:pt>
                <c:pt idx="7044">
                  <c:v>45220.499999982916</c:v>
                </c:pt>
                <c:pt idx="7045">
                  <c:v>45220.54166664958</c:v>
                </c:pt>
                <c:pt idx="7046">
                  <c:v>45220.583333316245</c:v>
                </c:pt>
                <c:pt idx="7047">
                  <c:v>45220.624999982909</c:v>
                </c:pt>
                <c:pt idx="7048">
                  <c:v>45220.666666649573</c:v>
                </c:pt>
                <c:pt idx="7049">
                  <c:v>45220.708333316237</c:v>
                </c:pt>
                <c:pt idx="7050">
                  <c:v>45220.749999982901</c:v>
                </c:pt>
                <c:pt idx="7051">
                  <c:v>45220.791666649566</c:v>
                </c:pt>
                <c:pt idx="7052">
                  <c:v>45220.83333331623</c:v>
                </c:pt>
                <c:pt idx="7053">
                  <c:v>45220.874999982894</c:v>
                </c:pt>
                <c:pt idx="7054">
                  <c:v>45220.916666649558</c:v>
                </c:pt>
                <c:pt idx="7055">
                  <c:v>45220.958333316223</c:v>
                </c:pt>
                <c:pt idx="7056">
                  <c:v>45220.999999982887</c:v>
                </c:pt>
                <c:pt idx="7057">
                  <c:v>45221.041666649551</c:v>
                </c:pt>
                <c:pt idx="7058">
                  <c:v>45221.083333316215</c:v>
                </c:pt>
                <c:pt idx="7059">
                  <c:v>45221.12499998288</c:v>
                </c:pt>
                <c:pt idx="7060">
                  <c:v>45221.166666649544</c:v>
                </c:pt>
                <c:pt idx="7061">
                  <c:v>45221.208333316208</c:v>
                </c:pt>
                <c:pt idx="7062">
                  <c:v>45221.249999982872</c:v>
                </c:pt>
                <c:pt idx="7063">
                  <c:v>45221.291666649537</c:v>
                </c:pt>
                <c:pt idx="7064">
                  <c:v>45221.333333316201</c:v>
                </c:pt>
                <c:pt idx="7065">
                  <c:v>45221.374999982865</c:v>
                </c:pt>
                <c:pt idx="7066">
                  <c:v>45221.416666649529</c:v>
                </c:pt>
                <c:pt idx="7067">
                  <c:v>45221.458333316194</c:v>
                </c:pt>
                <c:pt idx="7068">
                  <c:v>45221.499999982858</c:v>
                </c:pt>
                <c:pt idx="7069">
                  <c:v>45221.541666649522</c:v>
                </c:pt>
                <c:pt idx="7070">
                  <c:v>45221.583333316186</c:v>
                </c:pt>
                <c:pt idx="7071">
                  <c:v>45221.624999982851</c:v>
                </c:pt>
                <c:pt idx="7072">
                  <c:v>45221.666666649515</c:v>
                </c:pt>
                <c:pt idx="7073">
                  <c:v>45221.708333316179</c:v>
                </c:pt>
                <c:pt idx="7074">
                  <c:v>45221.749999982843</c:v>
                </c:pt>
                <c:pt idx="7075">
                  <c:v>45221.791666649508</c:v>
                </c:pt>
                <c:pt idx="7076">
                  <c:v>45221.833333316172</c:v>
                </c:pt>
                <c:pt idx="7077">
                  <c:v>45221.874999982836</c:v>
                </c:pt>
                <c:pt idx="7078">
                  <c:v>45221.9166666495</c:v>
                </c:pt>
                <c:pt idx="7079">
                  <c:v>45221.958333316164</c:v>
                </c:pt>
                <c:pt idx="7080">
                  <c:v>45221.999999982829</c:v>
                </c:pt>
                <c:pt idx="7081">
                  <c:v>45222.041666649493</c:v>
                </c:pt>
                <c:pt idx="7082">
                  <c:v>45222.083333316157</c:v>
                </c:pt>
                <c:pt idx="7083">
                  <c:v>45222.124999982821</c:v>
                </c:pt>
                <c:pt idx="7084">
                  <c:v>45222.166666649486</c:v>
                </c:pt>
                <c:pt idx="7085">
                  <c:v>45222.20833331615</c:v>
                </c:pt>
                <c:pt idx="7086">
                  <c:v>45222.249999982814</c:v>
                </c:pt>
                <c:pt idx="7087">
                  <c:v>45222.291666649478</c:v>
                </c:pt>
                <c:pt idx="7088">
                  <c:v>45222.333333316143</c:v>
                </c:pt>
                <c:pt idx="7089">
                  <c:v>45222.374999982807</c:v>
                </c:pt>
                <c:pt idx="7090">
                  <c:v>45222.416666649471</c:v>
                </c:pt>
                <c:pt idx="7091">
                  <c:v>45222.458333316135</c:v>
                </c:pt>
                <c:pt idx="7092">
                  <c:v>45222.4999999828</c:v>
                </c:pt>
                <c:pt idx="7093">
                  <c:v>45222.541666649464</c:v>
                </c:pt>
                <c:pt idx="7094">
                  <c:v>45222.583333316128</c:v>
                </c:pt>
                <c:pt idx="7095">
                  <c:v>45222.624999982792</c:v>
                </c:pt>
                <c:pt idx="7096">
                  <c:v>45222.666666649457</c:v>
                </c:pt>
                <c:pt idx="7097">
                  <c:v>45222.708333316121</c:v>
                </c:pt>
                <c:pt idx="7098">
                  <c:v>45222.749999982785</c:v>
                </c:pt>
                <c:pt idx="7099">
                  <c:v>45222.791666649449</c:v>
                </c:pt>
                <c:pt idx="7100">
                  <c:v>45222.833333316114</c:v>
                </c:pt>
                <c:pt idx="7101">
                  <c:v>45222.874999982778</c:v>
                </c:pt>
                <c:pt idx="7102">
                  <c:v>45222.916666649442</c:v>
                </c:pt>
                <c:pt idx="7103">
                  <c:v>45222.958333316106</c:v>
                </c:pt>
                <c:pt idx="7104">
                  <c:v>45222.999999982771</c:v>
                </c:pt>
                <c:pt idx="7105">
                  <c:v>45223.041666649435</c:v>
                </c:pt>
                <c:pt idx="7106">
                  <c:v>45223.083333316099</c:v>
                </c:pt>
                <c:pt idx="7107">
                  <c:v>45223.124999982763</c:v>
                </c:pt>
                <c:pt idx="7108">
                  <c:v>45223.166666649427</c:v>
                </c:pt>
                <c:pt idx="7109">
                  <c:v>45223.208333316092</c:v>
                </c:pt>
                <c:pt idx="7110">
                  <c:v>45223.249999982756</c:v>
                </c:pt>
                <c:pt idx="7111">
                  <c:v>45223.29166664942</c:v>
                </c:pt>
                <c:pt idx="7112">
                  <c:v>45223.333333316084</c:v>
                </c:pt>
                <c:pt idx="7113">
                  <c:v>45223.374999982749</c:v>
                </c:pt>
                <c:pt idx="7114">
                  <c:v>45223.416666649413</c:v>
                </c:pt>
                <c:pt idx="7115">
                  <c:v>45223.458333316077</c:v>
                </c:pt>
                <c:pt idx="7116">
                  <c:v>45223.499999982741</c:v>
                </c:pt>
                <c:pt idx="7117">
                  <c:v>45223.541666649406</c:v>
                </c:pt>
                <c:pt idx="7118">
                  <c:v>45223.58333331607</c:v>
                </c:pt>
                <c:pt idx="7119">
                  <c:v>45223.624999982734</c:v>
                </c:pt>
                <c:pt idx="7120">
                  <c:v>45223.666666649398</c:v>
                </c:pt>
                <c:pt idx="7121">
                  <c:v>45223.708333316063</c:v>
                </c:pt>
                <c:pt idx="7122">
                  <c:v>45223.749999982727</c:v>
                </c:pt>
                <c:pt idx="7123">
                  <c:v>45223.791666649391</c:v>
                </c:pt>
                <c:pt idx="7124">
                  <c:v>45223.833333316055</c:v>
                </c:pt>
                <c:pt idx="7125">
                  <c:v>45223.87499998272</c:v>
                </c:pt>
                <c:pt idx="7126">
                  <c:v>45223.916666649384</c:v>
                </c:pt>
                <c:pt idx="7127">
                  <c:v>45223.958333316048</c:v>
                </c:pt>
                <c:pt idx="7128">
                  <c:v>45223.999999982712</c:v>
                </c:pt>
                <c:pt idx="7129">
                  <c:v>45224.041666649377</c:v>
                </c:pt>
                <c:pt idx="7130">
                  <c:v>45224.083333316041</c:v>
                </c:pt>
                <c:pt idx="7131">
                  <c:v>45224.124999982705</c:v>
                </c:pt>
                <c:pt idx="7132">
                  <c:v>45224.166666649369</c:v>
                </c:pt>
                <c:pt idx="7133">
                  <c:v>45224.208333316034</c:v>
                </c:pt>
                <c:pt idx="7134">
                  <c:v>45224.249999982698</c:v>
                </c:pt>
                <c:pt idx="7135">
                  <c:v>45224.291666649362</c:v>
                </c:pt>
                <c:pt idx="7136">
                  <c:v>45224.333333316026</c:v>
                </c:pt>
                <c:pt idx="7137">
                  <c:v>45224.37499998269</c:v>
                </c:pt>
                <c:pt idx="7138">
                  <c:v>45224.416666649355</c:v>
                </c:pt>
                <c:pt idx="7139">
                  <c:v>45224.458333316019</c:v>
                </c:pt>
                <c:pt idx="7140">
                  <c:v>45224.499999982683</c:v>
                </c:pt>
                <c:pt idx="7141">
                  <c:v>45224.541666649347</c:v>
                </c:pt>
                <c:pt idx="7142">
                  <c:v>45224.583333316012</c:v>
                </c:pt>
                <c:pt idx="7143">
                  <c:v>45224.624999982676</c:v>
                </c:pt>
                <c:pt idx="7144">
                  <c:v>45224.66666664934</c:v>
                </c:pt>
                <c:pt idx="7145">
                  <c:v>45224.708333316004</c:v>
                </c:pt>
                <c:pt idx="7146">
                  <c:v>45224.749999982669</c:v>
                </c:pt>
                <c:pt idx="7147">
                  <c:v>45224.791666649333</c:v>
                </c:pt>
                <c:pt idx="7148">
                  <c:v>45224.833333315997</c:v>
                </c:pt>
                <c:pt idx="7149">
                  <c:v>45224.874999982661</c:v>
                </c:pt>
                <c:pt idx="7150">
                  <c:v>45224.916666649326</c:v>
                </c:pt>
                <c:pt idx="7151">
                  <c:v>45224.95833331599</c:v>
                </c:pt>
                <c:pt idx="7152">
                  <c:v>45224.999999982654</c:v>
                </c:pt>
                <c:pt idx="7153">
                  <c:v>45225.041666649318</c:v>
                </c:pt>
                <c:pt idx="7154">
                  <c:v>45225.083333315983</c:v>
                </c:pt>
                <c:pt idx="7155">
                  <c:v>45225.124999982647</c:v>
                </c:pt>
                <c:pt idx="7156">
                  <c:v>45225.166666649311</c:v>
                </c:pt>
                <c:pt idx="7157">
                  <c:v>45225.208333315975</c:v>
                </c:pt>
                <c:pt idx="7158">
                  <c:v>45225.24999998264</c:v>
                </c:pt>
                <c:pt idx="7159">
                  <c:v>45225.291666649304</c:v>
                </c:pt>
                <c:pt idx="7160">
                  <c:v>45225.333333315968</c:v>
                </c:pt>
                <c:pt idx="7161">
                  <c:v>45225.374999982632</c:v>
                </c:pt>
                <c:pt idx="7162">
                  <c:v>45225.416666649297</c:v>
                </c:pt>
                <c:pt idx="7163">
                  <c:v>45225.458333315961</c:v>
                </c:pt>
                <c:pt idx="7164">
                  <c:v>45225.499999982625</c:v>
                </c:pt>
                <c:pt idx="7165">
                  <c:v>45225.541666649289</c:v>
                </c:pt>
                <c:pt idx="7166">
                  <c:v>45225.583333315953</c:v>
                </c:pt>
                <c:pt idx="7167">
                  <c:v>45225.624999982618</c:v>
                </c:pt>
                <c:pt idx="7168">
                  <c:v>45225.666666649282</c:v>
                </c:pt>
                <c:pt idx="7169">
                  <c:v>45225.708333315946</c:v>
                </c:pt>
                <c:pt idx="7170">
                  <c:v>45225.74999998261</c:v>
                </c:pt>
                <c:pt idx="7171">
                  <c:v>45225.791666649275</c:v>
                </c:pt>
                <c:pt idx="7172">
                  <c:v>45225.833333315939</c:v>
                </c:pt>
                <c:pt idx="7173">
                  <c:v>45225.874999982603</c:v>
                </c:pt>
                <c:pt idx="7174">
                  <c:v>45225.916666649267</c:v>
                </c:pt>
                <c:pt idx="7175">
                  <c:v>45225.958333315932</c:v>
                </c:pt>
                <c:pt idx="7176">
                  <c:v>45225.999999982596</c:v>
                </c:pt>
                <c:pt idx="7177">
                  <c:v>45226.04166664926</c:v>
                </c:pt>
                <c:pt idx="7178">
                  <c:v>45226.083333315924</c:v>
                </c:pt>
                <c:pt idx="7179">
                  <c:v>45226.124999982589</c:v>
                </c:pt>
                <c:pt idx="7180">
                  <c:v>45226.166666649253</c:v>
                </c:pt>
                <c:pt idx="7181">
                  <c:v>45226.208333315917</c:v>
                </c:pt>
                <c:pt idx="7182">
                  <c:v>45226.249999982581</c:v>
                </c:pt>
                <c:pt idx="7183">
                  <c:v>45226.291666649246</c:v>
                </c:pt>
                <c:pt idx="7184">
                  <c:v>45226.33333331591</c:v>
                </c:pt>
                <c:pt idx="7185">
                  <c:v>45226.374999982574</c:v>
                </c:pt>
                <c:pt idx="7186">
                  <c:v>45226.416666649238</c:v>
                </c:pt>
                <c:pt idx="7187">
                  <c:v>45226.458333315903</c:v>
                </c:pt>
                <c:pt idx="7188">
                  <c:v>45226.499999982567</c:v>
                </c:pt>
                <c:pt idx="7189">
                  <c:v>45226.541666649231</c:v>
                </c:pt>
                <c:pt idx="7190">
                  <c:v>45226.583333315895</c:v>
                </c:pt>
                <c:pt idx="7191">
                  <c:v>45226.62499998256</c:v>
                </c:pt>
                <c:pt idx="7192">
                  <c:v>45226.666666649224</c:v>
                </c:pt>
                <c:pt idx="7193">
                  <c:v>45226.708333315888</c:v>
                </c:pt>
                <c:pt idx="7194">
                  <c:v>45226.749999982552</c:v>
                </c:pt>
                <c:pt idx="7195">
                  <c:v>45226.791666649216</c:v>
                </c:pt>
                <c:pt idx="7196">
                  <c:v>45226.833333315881</c:v>
                </c:pt>
                <c:pt idx="7197">
                  <c:v>45226.874999982545</c:v>
                </c:pt>
                <c:pt idx="7198">
                  <c:v>45226.916666649209</c:v>
                </c:pt>
                <c:pt idx="7199">
                  <c:v>45226.958333315873</c:v>
                </c:pt>
                <c:pt idx="7200">
                  <c:v>45226.999999982538</c:v>
                </c:pt>
                <c:pt idx="7201">
                  <c:v>45227.041666649202</c:v>
                </c:pt>
                <c:pt idx="7202">
                  <c:v>45227.083333315866</c:v>
                </c:pt>
                <c:pt idx="7203">
                  <c:v>45227.12499998253</c:v>
                </c:pt>
                <c:pt idx="7204">
                  <c:v>45227.166666649195</c:v>
                </c:pt>
                <c:pt idx="7205">
                  <c:v>45227.208333315859</c:v>
                </c:pt>
                <c:pt idx="7206">
                  <c:v>45227.249999982523</c:v>
                </c:pt>
                <c:pt idx="7207">
                  <c:v>45227.291666649187</c:v>
                </c:pt>
                <c:pt idx="7208">
                  <c:v>45227.333333315852</c:v>
                </c:pt>
                <c:pt idx="7209">
                  <c:v>45227.374999982516</c:v>
                </c:pt>
                <c:pt idx="7210">
                  <c:v>45227.41666664918</c:v>
                </c:pt>
                <c:pt idx="7211">
                  <c:v>45227.458333315844</c:v>
                </c:pt>
                <c:pt idx="7212">
                  <c:v>45227.499999982509</c:v>
                </c:pt>
                <c:pt idx="7213">
                  <c:v>45227.541666649173</c:v>
                </c:pt>
                <c:pt idx="7214">
                  <c:v>45227.583333315837</c:v>
                </c:pt>
                <c:pt idx="7215">
                  <c:v>45227.624999982501</c:v>
                </c:pt>
                <c:pt idx="7216">
                  <c:v>45227.666666649166</c:v>
                </c:pt>
                <c:pt idx="7217">
                  <c:v>45227.70833331583</c:v>
                </c:pt>
                <c:pt idx="7218">
                  <c:v>45227.749999982494</c:v>
                </c:pt>
                <c:pt idx="7219">
                  <c:v>45227.791666649158</c:v>
                </c:pt>
                <c:pt idx="7220">
                  <c:v>45227.833333315823</c:v>
                </c:pt>
                <c:pt idx="7221">
                  <c:v>45227.874999982487</c:v>
                </c:pt>
                <c:pt idx="7222">
                  <c:v>45227.916666649151</c:v>
                </c:pt>
                <c:pt idx="7223">
                  <c:v>45227.958333315815</c:v>
                </c:pt>
                <c:pt idx="7224">
                  <c:v>45227.999999982479</c:v>
                </c:pt>
                <c:pt idx="7225">
                  <c:v>45228.041666649144</c:v>
                </c:pt>
                <c:pt idx="7226">
                  <c:v>45228.083333315808</c:v>
                </c:pt>
                <c:pt idx="7227">
                  <c:v>45228.124999982472</c:v>
                </c:pt>
                <c:pt idx="7228">
                  <c:v>45228.166666649136</c:v>
                </c:pt>
                <c:pt idx="7229">
                  <c:v>45228.208333315801</c:v>
                </c:pt>
                <c:pt idx="7230">
                  <c:v>45228.249999982465</c:v>
                </c:pt>
                <c:pt idx="7231">
                  <c:v>45228.291666649129</c:v>
                </c:pt>
                <c:pt idx="7232">
                  <c:v>45228.333333315793</c:v>
                </c:pt>
                <c:pt idx="7233">
                  <c:v>45228.374999982458</c:v>
                </c:pt>
                <c:pt idx="7234">
                  <c:v>45228.416666649122</c:v>
                </c:pt>
                <c:pt idx="7235">
                  <c:v>45228.458333315786</c:v>
                </c:pt>
                <c:pt idx="7236">
                  <c:v>45228.49999998245</c:v>
                </c:pt>
                <c:pt idx="7237">
                  <c:v>45228.541666649115</c:v>
                </c:pt>
                <c:pt idx="7238">
                  <c:v>45228.583333315779</c:v>
                </c:pt>
                <c:pt idx="7239">
                  <c:v>45228.624999982443</c:v>
                </c:pt>
                <c:pt idx="7240">
                  <c:v>45228.666666649107</c:v>
                </c:pt>
                <c:pt idx="7241">
                  <c:v>45228.708333315772</c:v>
                </c:pt>
                <c:pt idx="7242">
                  <c:v>45228.749999982436</c:v>
                </c:pt>
                <c:pt idx="7243">
                  <c:v>45228.7916666491</c:v>
                </c:pt>
                <c:pt idx="7244">
                  <c:v>45228.833333315764</c:v>
                </c:pt>
                <c:pt idx="7245">
                  <c:v>45228.874999982429</c:v>
                </c:pt>
                <c:pt idx="7246">
                  <c:v>45228.916666649093</c:v>
                </c:pt>
                <c:pt idx="7247">
                  <c:v>45228.958333315757</c:v>
                </c:pt>
                <c:pt idx="7248">
                  <c:v>45228.999999982421</c:v>
                </c:pt>
                <c:pt idx="7249">
                  <c:v>45229.041666649086</c:v>
                </c:pt>
                <c:pt idx="7250">
                  <c:v>45229.08333331575</c:v>
                </c:pt>
                <c:pt idx="7251">
                  <c:v>45229.124999982414</c:v>
                </c:pt>
                <c:pt idx="7252">
                  <c:v>45229.166666649078</c:v>
                </c:pt>
                <c:pt idx="7253">
                  <c:v>45229.208333315742</c:v>
                </c:pt>
                <c:pt idx="7254">
                  <c:v>45229.249999982407</c:v>
                </c:pt>
                <c:pt idx="7255">
                  <c:v>45229.291666649071</c:v>
                </c:pt>
                <c:pt idx="7256">
                  <c:v>45229.333333315735</c:v>
                </c:pt>
                <c:pt idx="7257">
                  <c:v>45229.374999982399</c:v>
                </c:pt>
                <c:pt idx="7258">
                  <c:v>45229.416666649064</c:v>
                </c:pt>
                <c:pt idx="7259">
                  <c:v>45229.458333315728</c:v>
                </c:pt>
                <c:pt idx="7260">
                  <c:v>45229.499999982392</c:v>
                </c:pt>
                <c:pt idx="7261">
                  <c:v>45229.541666649056</c:v>
                </c:pt>
                <c:pt idx="7262">
                  <c:v>45229.583333315721</c:v>
                </c:pt>
                <c:pt idx="7263">
                  <c:v>45229.624999982385</c:v>
                </c:pt>
                <c:pt idx="7264">
                  <c:v>45229.666666649049</c:v>
                </c:pt>
                <c:pt idx="7265">
                  <c:v>45229.708333315713</c:v>
                </c:pt>
                <c:pt idx="7266">
                  <c:v>45229.749999982378</c:v>
                </c:pt>
                <c:pt idx="7267">
                  <c:v>45229.791666649042</c:v>
                </c:pt>
                <c:pt idx="7268">
                  <c:v>45229.833333315706</c:v>
                </c:pt>
                <c:pt idx="7269">
                  <c:v>45229.87499998237</c:v>
                </c:pt>
                <c:pt idx="7270">
                  <c:v>45229.916666649035</c:v>
                </c:pt>
                <c:pt idx="7271">
                  <c:v>45229.958333315699</c:v>
                </c:pt>
                <c:pt idx="7272">
                  <c:v>45229.999999982363</c:v>
                </c:pt>
                <c:pt idx="7273">
                  <c:v>45230.041666649027</c:v>
                </c:pt>
                <c:pt idx="7274">
                  <c:v>45230.083333315692</c:v>
                </c:pt>
                <c:pt idx="7275">
                  <c:v>45230.124999982356</c:v>
                </c:pt>
                <c:pt idx="7276">
                  <c:v>45230.16666664902</c:v>
                </c:pt>
                <c:pt idx="7277">
                  <c:v>45230.208333315684</c:v>
                </c:pt>
                <c:pt idx="7278">
                  <c:v>45230.249999982349</c:v>
                </c:pt>
                <c:pt idx="7279">
                  <c:v>45230.291666649013</c:v>
                </c:pt>
                <c:pt idx="7280">
                  <c:v>45230.333333315677</c:v>
                </c:pt>
                <c:pt idx="7281">
                  <c:v>45230.374999982341</c:v>
                </c:pt>
                <c:pt idx="7282">
                  <c:v>45230.416666649005</c:v>
                </c:pt>
                <c:pt idx="7283">
                  <c:v>45230.45833331567</c:v>
                </c:pt>
                <c:pt idx="7284">
                  <c:v>45230.499999982334</c:v>
                </c:pt>
                <c:pt idx="7285">
                  <c:v>45230.541666648998</c:v>
                </c:pt>
                <c:pt idx="7286">
                  <c:v>45230.583333315662</c:v>
                </c:pt>
                <c:pt idx="7287">
                  <c:v>45230.624999982327</c:v>
                </c:pt>
                <c:pt idx="7288">
                  <c:v>45230.666666648991</c:v>
                </c:pt>
                <c:pt idx="7289">
                  <c:v>45230.708333315655</c:v>
                </c:pt>
                <c:pt idx="7290">
                  <c:v>45230.749999982319</c:v>
                </c:pt>
                <c:pt idx="7291">
                  <c:v>45230.791666648984</c:v>
                </c:pt>
                <c:pt idx="7292">
                  <c:v>45230.833333315648</c:v>
                </c:pt>
                <c:pt idx="7293">
                  <c:v>45230.874999982312</c:v>
                </c:pt>
                <c:pt idx="7294">
                  <c:v>45230.916666648976</c:v>
                </c:pt>
                <c:pt idx="7295">
                  <c:v>45230.958333315641</c:v>
                </c:pt>
                <c:pt idx="7296">
                  <c:v>45230.999999982305</c:v>
                </c:pt>
                <c:pt idx="7297">
                  <c:v>45231.041666648969</c:v>
                </c:pt>
                <c:pt idx="7298">
                  <c:v>45231.083333315633</c:v>
                </c:pt>
                <c:pt idx="7299">
                  <c:v>45231.124999982298</c:v>
                </c:pt>
                <c:pt idx="7300">
                  <c:v>45231.166666648962</c:v>
                </c:pt>
                <c:pt idx="7301">
                  <c:v>45231.208333315626</c:v>
                </c:pt>
                <c:pt idx="7302">
                  <c:v>45231.24999998229</c:v>
                </c:pt>
                <c:pt idx="7303">
                  <c:v>45231.291666648955</c:v>
                </c:pt>
                <c:pt idx="7304">
                  <c:v>45231.333333315619</c:v>
                </c:pt>
                <c:pt idx="7305">
                  <c:v>45231.374999982283</c:v>
                </c:pt>
                <c:pt idx="7306">
                  <c:v>45231.416666648947</c:v>
                </c:pt>
                <c:pt idx="7307">
                  <c:v>45231.458333315612</c:v>
                </c:pt>
                <c:pt idx="7308">
                  <c:v>45231.499999982276</c:v>
                </c:pt>
                <c:pt idx="7309">
                  <c:v>45231.54166664894</c:v>
                </c:pt>
                <c:pt idx="7310">
                  <c:v>45231.583333315604</c:v>
                </c:pt>
                <c:pt idx="7311">
                  <c:v>45231.624999982268</c:v>
                </c:pt>
                <c:pt idx="7312">
                  <c:v>45231.666666648933</c:v>
                </c:pt>
                <c:pt idx="7313">
                  <c:v>45231.708333315597</c:v>
                </c:pt>
                <c:pt idx="7314">
                  <c:v>45231.749999982261</c:v>
                </c:pt>
                <c:pt idx="7315">
                  <c:v>45231.791666648925</c:v>
                </c:pt>
                <c:pt idx="7316">
                  <c:v>45231.83333331559</c:v>
                </c:pt>
                <c:pt idx="7317">
                  <c:v>45231.874999982254</c:v>
                </c:pt>
                <c:pt idx="7318">
                  <c:v>45231.916666648918</c:v>
                </c:pt>
                <c:pt idx="7319">
                  <c:v>45231.958333315582</c:v>
                </c:pt>
                <c:pt idx="7320">
                  <c:v>45231.999999982247</c:v>
                </c:pt>
                <c:pt idx="7321">
                  <c:v>45232.041666648911</c:v>
                </c:pt>
                <c:pt idx="7322">
                  <c:v>45232.083333315575</c:v>
                </c:pt>
                <c:pt idx="7323">
                  <c:v>45232.124999982239</c:v>
                </c:pt>
                <c:pt idx="7324">
                  <c:v>45232.166666648904</c:v>
                </c:pt>
                <c:pt idx="7325">
                  <c:v>45232.208333315568</c:v>
                </c:pt>
                <c:pt idx="7326">
                  <c:v>45232.249999982232</c:v>
                </c:pt>
                <c:pt idx="7327">
                  <c:v>45232.291666648896</c:v>
                </c:pt>
                <c:pt idx="7328">
                  <c:v>45232.333333315561</c:v>
                </c:pt>
                <c:pt idx="7329">
                  <c:v>45232.374999982225</c:v>
                </c:pt>
                <c:pt idx="7330">
                  <c:v>45232.416666648889</c:v>
                </c:pt>
                <c:pt idx="7331">
                  <c:v>45232.458333315553</c:v>
                </c:pt>
                <c:pt idx="7332">
                  <c:v>45232.499999982218</c:v>
                </c:pt>
                <c:pt idx="7333">
                  <c:v>45232.541666648882</c:v>
                </c:pt>
                <c:pt idx="7334">
                  <c:v>45232.583333315546</c:v>
                </c:pt>
                <c:pt idx="7335">
                  <c:v>45232.62499998221</c:v>
                </c:pt>
                <c:pt idx="7336">
                  <c:v>45232.666666648875</c:v>
                </c:pt>
                <c:pt idx="7337">
                  <c:v>45232.708333315539</c:v>
                </c:pt>
                <c:pt idx="7338">
                  <c:v>45232.749999982203</c:v>
                </c:pt>
                <c:pt idx="7339">
                  <c:v>45232.791666648867</c:v>
                </c:pt>
                <c:pt idx="7340">
                  <c:v>45232.833333315531</c:v>
                </c:pt>
                <c:pt idx="7341">
                  <c:v>45232.874999982196</c:v>
                </c:pt>
                <c:pt idx="7342">
                  <c:v>45232.91666664886</c:v>
                </c:pt>
                <c:pt idx="7343">
                  <c:v>45232.958333315524</c:v>
                </c:pt>
                <c:pt idx="7344">
                  <c:v>45232.999999982188</c:v>
                </c:pt>
                <c:pt idx="7345">
                  <c:v>45233.041666648853</c:v>
                </c:pt>
                <c:pt idx="7346">
                  <c:v>45233.083333315517</c:v>
                </c:pt>
                <c:pt idx="7347">
                  <c:v>45233.124999982181</c:v>
                </c:pt>
                <c:pt idx="7348">
                  <c:v>45233.166666648845</c:v>
                </c:pt>
                <c:pt idx="7349">
                  <c:v>45233.20833331551</c:v>
                </c:pt>
                <c:pt idx="7350">
                  <c:v>45233.249999982174</c:v>
                </c:pt>
                <c:pt idx="7351">
                  <c:v>45233.291666648838</c:v>
                </c:pt>
                <c:pt idx="7352">
                  <c:v>45233.333333315502</c:v>
                </c:pt>
                <c:pt idx="7353">
                  <c:v>45233.374999982167</c:v>
                </c:pt>
                <c:pt idx="7354">
                  <c:v>45233.416666648831</c:v>
                </c:pt>
                <c:pt idx="7355">
                  <c:v>45233.458333315495</c:v>
                </c:pt>
                <c:pt idx="7356">
                  <c:v>45233.499999982159</c:v>
                </c:pt>
                <c:pt idx="7357">
                  <c:v>45233.541666648824</c:v>
                </c:pt>
                <c:pt idx="7358">
                  <c:v>45233.583333315488</c:v>
                </c:pt>
                <c:pt idx="7359">
                  <c:v>45233.624999982152</c:v>
                </c:pt>
                <c:pt idx="7360">
                  <c:v>45233.666666648816</c:v>
                </c:pt>
                <c:pt idx="7361">
                  <c:v>45233.708333315481</c:v>
                </c:pt>
                <c:pt idx="7362">
                  <c:v>45233.749999982145</c:v>
                </c:pt>
                <c:pt idx="7363">
                  <c:v>45233.791666648809</c:v>
                </c:pt>
                <c:pt idx="7364">
                  <c:v>45233.833333315473</c:v>
                </c:pt>
                <c:pt idx="7365">
                  <c:v>45233.874999982138</c:v>
                </c:pt>
                <c:pt idx="7366">
                  <c:v>45233.916666648802</c:v>
                </c:pt>
                <c:pt idx="7367">
                  <c:v>45233.958333315466</c:v>
                </c:pt>
                <c:pt idx="7368">
                  <c:v>45233.99999998213</c:v>
                </c:pt>
                <c:pt idx="7369">
                  <c:v>45234.041666648794</c:v>
                </c:pt>
                <c:pt idx="7370">
                  <c:v>45234.083333315459</c:v>
                </c:pt>
                <c:pt idx="7371">
                  <c:v>45234.124999982123</c:v>
                </c:pt>
                <c:pt idx="7372">
                  <c:v>45234.166666648787</c:v>
                </c:pt>
                <c:pt idx="7373">
                  <c:v>45234.208333315451</c:v>
                </c:pt>
                <c:pt idx="7374">
                  <c:v>45234.249999982116</c:v>
                </c:pt>
                <c:pt idx="7375">
                  <c:v>45234.29166664878</c:v>
                </c:pt>
                <c:pt idx="7376">
                  <c:v>45234.333333315444</c:v>
                </c:pt>
                <c:pt idx="7377">
                  <c:v>45234.374999982108</c:v>
                </c:pt>
                <c:pt idx="7378">
                  <c:v>45234.416666648773</c:v>
                </c:pt>
                <c:pt idx="7379">
                  <c:v>45234.458333315437</c:v>
                </c:pt>
                <c:pt idx="7380">
                  <c:v>45234.499999982101</c:v>
                </c:pt>
                <c:pt idx="7381">
                  <c:v>45234.541666648765</c:v>
                </c:pt>
                <c:pt idx="7382">
                  <c:v>45234.58333331543</c:v>
                </c:pt>
                <c:pt idx="7383">
                  <c:v>45234.624999982094</c:v>
                </c:pt>
                <c:pt idx="7384">
                  <c:v>45234.666666648758</c:v>
                </c:pt>
                <c:pt idx="7385">
                  <c:v>45234.708333315422</c:v>
                </c:pt>
                <c:pt idx="7386">
                  <c:v>45234.749999982087</c:v>
                </c:pt>
                <c:pt idx="7387">
                  <c:v>45234.791666648751</c:v>
                </c:pt>
                <c:pt idx="7388">
                  <c:v>45234.833333315415</c:v>
                </c:pt>
                <c:pt idx="7389">
                  <c:v>45234.874999982079</c:v>
                </c:pt>
                <c:pt idx="7390">
                  <c:v>45234.916666648744</c:v>
                </c:pt>
                <c:pt idx="7391">
                  <c:v>45234.958333315408</c:v>
                </c:pt>
                <c:pt idx="7392">
                  <c:v>45234.999999982072</c:v>
                </c:pt>
                <c:pt idx="7393">
                  <c:v>45235.041666648736</c:v>
                </c:pt>
                <c:pt idx="7394">
                  <c:v>45235.083333315401</c:v>
                </c:pt>
                <c:pt idx="7395">
                  <c:v>45235.124999982065</c:v>
                </c:pt>
                <c:pt idx="7396">
                  <c:v>45235.166666648729</c:v>
                </c:pt>
                <c:pt idx="7397">
                  <c:v>45235.208333315393</c:v>
                </c:pt>
                <c:pt idx="7398">
                  <c:v>45235.249999982057</c:v>
                </c:pt>
                <c:pt idx="7399">
                  <c:v>45235.291666648722</c:v>
                </c:pt>
                <c:pt idx="7400">
                  <c:v>45235.333333315386</c:v>
                </c:pt>
                <c:pt idx="7401">
                  <c:v>45235.37499998205</c:v>
                </c:pt>
                <c:pt idx="7402">
                  <c:v>45235.416666648714</c:v>
                </c:pt>
                <c:pt idx="7403">
                  <c:v>45235.458333315379</c:v>
                </c:pt>
                <c:pt idx="7404">
                  <c:v>45235.499999982043</c:v>
                </c:pt>
                <c:pt idx="7405">
                  <c:v>45235.541666648707</c:v>
                </c:pt>
                <c:pt idx="7406">
                  <c:v>45235.583333315371</c:v>
                </c:pt>
                <c:pt idx="7407">
                  <c:v>45235.624999982036</c:v>
                </c:pt>
                <c:pt idx="7408">
                  <c:v>45235.6666666487</c:v>
                </c:pt>
                <c:pt idx="7409">
                  <c:v>45235.708333315364</c:v>
                </c:pt>
                <c:pt idx="7410">
                  <c:v>45235.749999982028</c:v>
                </c:pt>
                <c:pt idx="7411">
                  <c:v>45235.791666648693</c:v>
                </c:pt>
                <c:pt idx="7412">
                  <c:v>45235.833333315357</c:v>
                </c:pt>
                <c:pt idx="7413">
                  <c:v>45235.874999982021</c:v>
                </c:pt>
                <c:pt idx="7414">
                  <c:v>45235.916666648685</c:v>
                </c:pt>
                <c:pt idx="7415">
                  <c:v>45235.95833331535</c:v>
                </c:pt>
                <c:pt idx="7416">
                  <c:v>45235.999999982014</c:v>
                </c:pt>
                <c:pt idx="7417">
                  <c:v>45236.041666648678</c:v>
                </c:pt>
                <c:pt idx="7418">
                  <c:v>45236.083333315342</c:v>
                </c:pt>
                <c:pt idx="7419">
                  <c:v>45236.124999982007</c:v>
                </c:pt>
                <c:pt idx="7420">
                  <c:v>45236.166666648671</c:v>
                </c:pt>
                <c:pt idx="7421">
                  <c:v>45236.208333315335</c:v>
                </c:pt>
                <c:pt idx="7422">
                  <c:v>45236.249999981999</c:v>
                </c:pt>
                <c:pt idx="7423">
                  <c:v>45236.291666648664</c:v>
                </c:pt>
                <c:pt idx="7424">
                  <c:v>45236.333333315328</c:v>
                </c:pt>
                <c:pt idx="7425">
                  <c:v>45236.374999981992</c:v>
                </c:pt>
                <c:pt idx="7426">
                  <c:v>45236.416666648656</c:v>
                </c:pt>
                <c:pt idx="7427">
                  <c:v>45236.45833331532</c:v>
                </c:pt>
                <c:pt idx="7428">
                  <c:v>45236.499999981985</c:v>
                </c:pt>
                <c:pt idx="7429">
                  <c:v>45236.541666648649</c:v>
                </c:pt>
                <c:pt idx="7430">
                  <c:v>45236.583333315313</c:v>
                </c:pt>
                <c:pt idx="7431">
                  <c:v>45236.624999981977</c:v>
                </c:pt>
                <c:pt idx="7432">
                  <c:v>45236.666666648642</c:v>
                </c:pt>
                <c:pt idx="7433">
                  <c:v>45236.708333315306</c:v>
                </c:pt>
                <c:pt idx="7434">
                  <c:v>45236.74999998197</c:v>
                </c:pt>
                <c:pt idx="7435">
                  <c:v>45236.791666648634</c:v>
                </c:pt>
                <c:pt idx="7436">
                  <c:v>45236.833333315299</c:v>
                </c:pt>
                <c:pt idx="7437">
                  <c:v>45236.874999981963</c:v>
                </c:pt>
                <c:pt idx="7438">
                  <c:v>45236.916666648627</c:v>
                </c:pt>
                <c:pt idx="7439">
                  <c:v>45236.958333315291</c:v>
                </c:pt>
                <c:pt idx="7440">
                  <c:v>45236.999999981956</c:v>
                </c:pt>
                <c:pt idx="7441">
                  <c:v>45237.04166664862</c:v>
                </c:pt>
                <c:pt idx="7442">
                  <c:v>45237.083333315284</c:v>
                </c:pt>
                <c:pt idx="7443">
                  <c:v>45237.124999981948</c:v>
                </c:pt>
                <c:pt idx="7444">
                  <c:v>45237.166666648613</c:v>
                </c:pt>
                <c:pt idx="7445">
                  <c:v>45237.208333315277</c:v>
                </c:pt>
                <c:pt idx="7446">
                  <c:v>45237.249999981941</c:v>
                </c:pt>
                <c:pt idx="7447">
                  <c:v>45237.291666648605</c:v>
                </c:pt>
                <c:pt idx="7448">
                  <c:v>45237.33333331527</c:v>
                </c:pt>
                <c:pt idx="7449">
                  <c:v>45237.374999981934</c:v>
                </c:pt>
                <c:pt idx="7450">
                  <c:v>45237.416666648598</c:v>
                </c:pt>
                <c:pt idx="7451">
                  <c:v>45237.458333315262</c:v>
                </c:pt>
                <c:pt idx="7452">
                  <c:v>45237.499999981927</c:v>
                </c:pt>
                <c:pt idx="7453">
                  <c:v>45237.541666648591</c:v>
                </c:pt>
                <c:pt idx="7454">
                  <c:v>45237.583333315255</c:v>
                </c:pt>
                <c:pt idx="7455">
                  <c:v>45237.624999981919</c:v>
                </c:pt>
                <c:pt idx="7456">
                  <c:v>45237.666666648583</c:v>
                </c:pt>
                <c:pt idx="7457">
                  <c:v>45237.708333315248</c:v>
                </c:pt>
                <c:pt idx="7458">
                  <c:v>45237.749999981912</c:v>
                </c:pt>
                <c:pt idx="7459">
                  <c:v>45237.791666648576</c:v>
                </c:pt>
                <c:pt idx="7460">
                  <c:v>45237.83333331524</c:v>
                </c:pt>
                <c:pt idx="7461">
                  <c:v>45237.874999981905</c:v>
                </c:pt>
                <c:pt idx="7462">
                  <c:v>45237.916666648569</c:v>
                </c:pt>
                <c:pt idx="7463">
                  <c:v>45237.958333315233</c:v>
                </c:pt>
                <c:pt idx="7464">
                  <c:v>45237.999999981897</c:v>
                </c:pt>
                <c:pt idx="7465">
                  <c:v>45238.041666648562</c:v>
                </c:pt>
                <c:pt idx="7466">
                  <c:v>45238.083333315226</c:v>
                </c:pt>
                <c:pt idx="7467">
                  <c:v>45238.12499998189</c:v>
                </c:pt>
                <c:pt idx="7468">
                  <c:v>45238.166666648554</c:v>
                </c:pt>
                <c:pt idx="7469">
                  <c:v>45238.208333315219</c:v>
                </c:pt>
                <c:pt idx="7470">
                  <c:v>45238.249999981883</c:v>
                </c:pt>
                <c:pt idx="7471">
                  <c:v>45238.291666648547</c:v>
                </c:pt>
                <c:pt idx="7472">
                  <c:v>45238.333333315211</c:v>
                </c:pt>
                <c:pt idx="7473">
                  <c:v>45238.374999981876</c:v>
                </c:pt>
                <c:pt idx="7474">
                  <c:v>45238.41666664854</c:v>
                </c:pt>
                <c:pt idx="7475">
                  <c:v>45238.458333315204</c:v>
                </c:pt>
                <c:pt idx="7476">
                  <c:v>45238.499999981868</c:v>
                </c:pt>
                <c:pt idx="7477">
                  <c:v>45238.541666648533</c:v>
                </c:pt>
                <c:pt idx="7478">
                  <c:v>45238.583333315197</c:v>
                </c:pt>
                <c:pt idx="7479">
                  <c:v>45238.624999981861</c:v>
                </c:pt>
                <c:pt idx="7480">
                  <c:v>45238.666666648525</c:v>
                </c:pt>
                <c:pt idx="7481">
                  <c:v>45238.70833331519</c:v>
                </c:pt>
                <c:pt idx="7482">
                  <c:v>45238.749999981854</c:v>
                </c:pt>
                <c:pt idx="7483">
                  <c:v>45238.791666648518</c:v>
                </c:pt>
                <c:pt idx="7484">
                  <c:v>45238.833333315182</c:v>
                </c:pt>
                <c:pt idx="7485">
                  <c:v>45238.874999981846</c:v>
                </c:pt>
                <c:pt idx="7486">
                  <c:v>45238.916666648511</c:v>
                </c:pt>
                <c:pt idx="7487">
                  <c:v>45238.958333315175</c:v>
                </c:pt>
                <c:pt idx="7488">
                  <c:v>45238.999999981839</c:v>
                </c:pt>
                <c:pt idx="7489">
                  <c:v>45239.041666648503</c:v>
                </c:pt>
                <c:pt idx="7490">
                  <c:v>45239.083333315168</c:v>
                </c:pt>
                <c:pt idx="7491">
                  <c:v>45239.124999981832</c:v>
                </c:pt>
                <c:pt idx="7492">
                  <c:v>45239.166666648496</c:v>
                </c:pt>
                <c:pt idx="7493">
                  <c:v>45239.20833331516</c:v>
                </c:pt>
                <c:pt idx="7494">
                  <c:v>45239.249999981825</c:v>
                </c:pt>
                <c:pt idx="7495">
                  <c:v>45239.291666648489</c:v>
                </c:pt>
                <c:pt idx="7496">
                  <c:v>45239.333333315153</c:v>
                </c:pt>
                <c:pt idx="7497">
                  <c:v>45239.374999981817</c:v>
                </c:pt>
                <c:pt idx="7498">
                  <c:v>45239.416666648482</c:v>
                </c:pt>
                <c:pt idx="7499">
                  <c:v>45239.458333315146</c:v>
                </c:pt>
                <c:pt idx="7500">
                  <c:v>45239.49999998181</c:v>
                </c:pt>
                <c:pt idx="7501">
                  <c:v>45239.541666648474</c:v>
                </c:pt>
                <c:pt idx="7502">
                  <c:v>45239.583333315139</c:v>
                </c:pt>
                <c:pt idx="7503">
                  <c:v>45239.624999981803</c:v>
                </c:pt>
                <c:pt idx="7504">
                  <c:v>45239.666666648467</c:v>
                </c:pt>
                <c:pt idx="7505">
                  <c:v>45239.708333315131</c:v>
                </c:pt>
                <c:pt idx="7506">
                  <c:v>45239.749999981796</c:v>
                </c:pt>
                <c:pt idx="7507">
                  <c:v>45239.79166664846</c:v>
                </c:pt>
                <c:pt idx="7508">
                  <c:v>45239.833333315124</c:v>
                </c:pt>
                <c:pt idx="7509">
                  <c:v>45239.874999981788</c:v>
                </c:pt>
                <c:pt idx="7510">
                  <c:v>45239.916666648453</c:v>
                </c:pt>
                <c:pt idx="7511">
                  <c:v>45239.958333315117</c:v>
                </c:pt>
                <c:pt idx="7512">
                  <c:v>45239.999999981781</c:v>
                </c:pt>
                <c:pt idx="7513">
                  <c:v>45240.041666648445</c:v>
                </c:pt>
                <c:pt idx="7514">
                  <c:v>45240.083333315109</c:v>
                </c:pt>
                <c:pt idx="7515">
                  <c:v>45240.124999981774</c:v>
                </c:pt>
                <c:pt idx="7516">
                  <c:v>45240.166666648438</c:v>
                </c:pt>
                <c:pt idx="7517">
                  <c:v>45240.208333315102</c:v>
                </c:pt>
                <c:pt idx="7518">
                  <c:v>45240.249999981766</c:v>
                </c:pt>
                <c:pt idx="7519">
                  <c:v>45240.291666648431</c:v>
                </c:pt>
                <c:pt idx="7520">
                  <c:v>45240.333333315095</c:v>
                </c:pt>
                <c:pt idx="7521">
                  <c:v>45240.374999981759</c:v>
                </c:pt>
                <c:pt idx="7522">
                  <c:v>45240.416666648423</c:v>
                </c:pt>
                <c:pt idx="7523">
                  <c:v>45240.458333315088</c:v>
                </c:pt>
                <c:pt idx="7524">
                  <c:v>45240.499999981752</c:v>
                </c:pt>
                <c:pt idx="7525">
                  <c:v>45240.541666648416</c:v>
                </c:pt>
                <c:pt idx="7526">
                  <c:v>45240.58333331508</c:v>
                </c:pt>
                <c:pt idx="7527">
                  <c:v>45240.624999981745</c:v>
                </c:pt>
                <c:pt idx="7528">
                  <c:v>45240.666666648409</c:v>
                </c:pt>
                <c:pt idx="7529">
                  <c:v>45240.708333315073</c:v>
                </c:pt>
                <c:pt idx="7530">
                  <c:v>45240.749999981737</c:v>
                </c:pt>
                <c:pt idx="7531">
                  <c:v>45240.791666648402</c:v>
                </c:pt>
                <c:pt idx="7532">
                  <c:v>45240.833333315066</c:v>
                </c:pt>
                <c:pt idx="7533">
                  <c:v>45240.87499998173</c:v>
                </c:pt>
                <c:pt idx="7534">
                  <c:v>45240.916666648394</c:v>
                </c:pt>
                <c:pt idx="7535">
                  <c:v>45240.958333315059</c:v>
                </c:pt>
                <c:pt idx="7536">
                  <c:v>45240.999999981723</c:v>
                </c:pt>
                <c:pt idx="7537">
                  <c:v>45241.041666648387</c:v>
                </c:pt>
                <c:pt idx="7538">
                  <c:v>45241.083333315051</c:v>
                </c:pt>
                <c:pt idx="7539">
                  <c:v>45241.124999981716</c:v>
                </c:pt>
                <c:pt idx="7540">
                  <c:v>45241.16666664838</c:v>
                </c:pt>
                <c:pt idx="7541">
                  <c:v>45241.208333315044</c:v>
                </c:pt>
                <c:pt idx="7542">
                  <c:v>45241.249999981708</c:v>
                </c:pt>
                <c:pt idx="7543">
                  <c:v>45241.291666648372</c:v>
                </c:pt>
                <c:pt idx="7544">
                  <c:v>45241.333333315037</c:v>
                </c:pt>
                <c:pt idx="7545">
                  <c:v>45241.374999981701</c:v>
                </c:pt>
                <c:pt idx="7546">
                  <c:v>45241.416666648365</c:v>
                </c:pt>
                <c:pt idx="7547">
                  <c:v>45241.458333315029</c:v>
                </c:pt>
                <c:pt idx="7548">
                  <c:v>45241.499999981694</c:v>
                </c:pt>
                <c:pt idx="7549">
                  <c:v>45241.541666648358</c:v>
                </c:pt>
                <c:pt idx="7550">
                  <c:v>45241.583333315022</c:v>
                </c:pt>
                <c:pt idx="7551">
                  <c:v>45241.624999981686</c:v>
                </c:pt>
                <c:pt idx="7552">
                  <c:v>45241.666666648351</c:v>
                </c:pt>
                <c:pt idx="7553">
                  <c:v>45241.708333315015</c:v>
                </c:pt>
                <c:pt idx="7554">
                  <c:v>45241.749999981679</c:v>
                </c:pt>
                <c:pt idx="7555">
                  <c:v>45241.791666648343</c:v>
                </c:pt>
                <c:pt idx="7556">
                  <c:v>45241.833333315008</c:v>
                </c:pt>
                <c:pt idx="7557">
                  <c:v>45241.874999981672</c:v>
                </c:pt>
                <c:pt idx="7558">
                  <c:v>45241.916666648336</c:v>
                </c:pt>
                <c:pt idx="7559">
                  <c:v>45241.958333315</c:v>
                </c:pt>
                <c:pt idx="7560">
                  <c:v>45241.999999981665</c:v>
                </c:pt>
                <c:pt idx="7561">
                  <c:v>45242.041666648329</c:v>
                </c:pt>
                <c:pt idx="7562">
                  <c:v>45242.083333314993</c:v>
                </c:pt>
                <c:pt idx="7563">
                  <c:v>45242.124999981657</c:v>
                </c:pt>
                <c:pt idx="7564">
                  <c:v>45242.166666648322</c:v>
                </c:pt>
                <c:pt idx="7565">
                  <c:v>45242.208333314986</c:v>
                </c:pt>
                <c:pt idx="7566">
                  <c:v>45242.24999998165</c:v>
                </c:pt>
                <c:pt idx="7567">
                  <c:v>45242.291666648314</c:v>
                </c:pt>
                <c:pt idx="7568">
                  <c:v>45242.333333314979</c:v>
                </c:pt>
                <c:pt idx="7569">
                  <c:v>45242.374999981643</c:v>
                </c:pt>
                <c:pt idx="7570">
                  <c:v>45242.416666648307</c:v>
                </c:pt>
                <c:pt idx="7571">
                  <c:v>45242.458333314971</c:v>
                </c:pt>
                <c:pt idx="7572">
                  <c:v>45242.499999981635</c:v>
                </c:pt>
                <c:pt idx="7573">
                  <c:v>45242.5416666483</c:v>
                </c:pt>
                <c:pt idx="7574">
                  <c:v>45242.583333314964</c:v>
                </c:pt>
                <c:pt idx="7575">
                  <c:v>45242.624999981628</c:v>
                </c:pt>
                <c:pt idx="7576">
                  <c:v>45242.666666648292</c:v>
                </c:pt>
                <c:pt idx="7577">
                  <c:v>45242.708333314957</c:v>
                </c:pt>
                <c:pt idx="7578">
                  <c:v>45242.749999981621</c:v>
                </c:pt>
                <c:pt idx="7579">
                  <c:v>45242.791666648285</c:v>
                </c:pt>
                <c:pt idx="7580">
                  <c:v>45242.833333314949</c:v>
                </c:pt>
                <c:pt idx="7581">
                  <c:v>45242.874999981614</c:v>
                </c:pt>
                <c:pt idx="7582">
                  <c:v>45242.916666648278</c:v>
                </c:pt>
                <c:pt idx="7583">
                  <c:v>45242.958333314942</c:v>
                </c:pt>
                <c:pt idx="7584">
                  <c:v>45242.999999981606</c:v>
                </c:pt>
                <c:pt idx="7585">
                  <c:v>45243.041666648271</c:v>
                </c:pt>
                <c:pt idx="7586">
                  <c:v>45243.083333314935</c:v>
                </c:pt>
                <c:pt idx="7587">
                  <c:v>45243.124999981599</c:v>
                </c:pt>
                <c:pt idx="7588">
                  <c:v>45243.166666648263</c:v>
                </c:pt>
                <c:pt idx="7589">
                  <c:v>45243.208333314928</c:v>
                </c:pt>
                <c:pt idx="7590">
                  <c:v>45243.249999981592</c:v>
                </c:pt>
                <c:pt idx="7591">
                  <c:v>45243.291666648256</c:v>
                </c:pt>
                <c:pt idx="7592">
                  <c:v>45243.33333331492</c:v>
                </c:pt>
                <c:pt idx="7593">
                  <c:v>45243.374999981585</c:v>
                </c:pt>
                <c:pt idx="7594">
                  <c:v>45243.416666648249</c:v>
                </c:pt>
                <c:pt idx="7595">
                  <c:v>45243.458333314913</c:v>
                </c:pt>
                <c:pt idx="7596">
                  <c:v>45243.499999981577</c:v>
                </c:pt>
                <c:pt idx="7597">
                  <c:v>45243.541666648242</c:v>
                </c:pt>
                <c:pt idx="7598">
                  <c:v>45243.583333314906</c:v>
                </c:pt>
                <c:pt idx="7599">
                  <c:v>45243.62499998157</c:v>
                </c:pt>
                <c:pt idx="7600">
                  <c:v>45243.666666648234</c:v>
                </c:pt>
                <c:pt idx="7601">
                  <c:v>45243.708333314898</c:v>
                </c:pt>
                <c:pt idx="7602">
                  <c:v>45243.749999981563</c:v>
                </c:pt>
                <c:pt idx="7603">
                  <c:v>45243.791666648227</c:v>
                </c:pt>
                <c:pt idx="7604">
                  <c:v>45243.833333314891</c:v>
                </c:pt>
                <c:pt idx="7605">
                  <c:v>45243.874999981555</c:v>
                </c:pt>
                <c:pt idx="7606">
                  <c:v>45243.91666664822</c:v>
                </c:pt>
                <c:pt idx="7607">
                  <c:v>45243.958333314884</c:v>
                </c:pt>
                <c:pt idx="7608">
                  <c:v>45243.999999981548</c:v>
                </c:pt>
                <c:pt idx="7609">
                  <c:v>45244.041666648212</c:v>
                </c:pt>
                <c:pt idx="7610">
                  <c:v>45244.083333314877</c:v>
                </c:pt>
                <c:pt idx="7611">
                  <c:v>45244.124999981541</c:v>
                </c:pt>
                <c:pt idx="7612">
                  <c:v>45244.166666648205</c:v>
                </c:pt>
                <c:pt idx="7613">
                  <c:v>45244.208333314869</c:v>
                </c:pt>
                <c:pt idx="7614">
                  <c:v>45244.249999981534</c:v>
                </c:pt>
                <c:pt idx="7615">
                  <c:v>45244.291666648198</c:v>
                </c:pt>
                <c:pt idx="7616">
                  <c:v>45244.333333314862</c:v>
                </c:pt>
                <c:pt idx="7617">
                  <c:v>45244.374999981526</c:v>
                </c:pt>
                <c:pt idx="7618">
                  <c:v>45244.416666648191</c:v>
                </c:pt>
                <c:pt idx="7619">
                  <c:v>45244.458333314855</c:v>
                </c:pt>
                <c:pt idx="7620">
                  <c:v>45244.499999981519</c:v>
                </c:pt>
                <c:pt idx="7621">
                  <c:v>45244.541666648183</c:v>
                </c:pt>
                <c:pt idx="7622">
                  <c:v>45244.583333314848</c:v>
                </c:pt>
                <c:pt idx="7623">
                  <c:v>45244.624999981512</c:v>
                </c:pt>
                <c:pt idx="7624">
                  <c:v>45244.666666648176</c:v>
                </c:pt>
                <c:pt idx="7625">
                  <c:v>45244.70833331484</c:v>
                </c:pt>
                <c:pt idx="7626">
                  <c:v>45244.749999981505</c:v>
                </c:pt>
                <c:pt idx="7627">
                  <c:v>45244.791666648169</c:v>
                </c:pt>
                <c:pt idx="7628">
                  <c:v>45244.833333314833</c:v>
                </c:pt>
                <c:pt idx="7629">
                  <c:v>45244.874999981497</c:v>
                </c:pt>
                <c:pt idx="7630">
                  <c:v>45244.916666648161</c:v>
                </c:pt>
                <c:pt idx="7631">
                  <c:v>45244.958333314826</c:v>
                </c:pt>
                <c:pt idx="7632">
                  <c:v>45244.99999998149</c:v>
                </c:pt>
                <c:pt idx="7633">
                  <c:v>45245.041666648154</c:v>
                </c:pt>
                <c:pt idx="7634">
                  <c:v>45245.083333314818</c:v>
                </c:pt>
                <c:pt idx="7635">
                  <c:v>45245.124999981483</c:v>
                </c:pt>
                <c:pt idx="7636">
                  <c:v>45245.166666648147</c:v>
                </c:pt>
                <c:pt idx="7637">
                  <c:v>45245.208333314811</c:v>
                </c:pt>
                <c:pt idx="7638">
                  <c:v>45245.249999981475</c:v>
                </c:pt>
                <c:pt idx="7639">
                  <c:v>45245.29166664814</c:v>
                </c:pt>
                <c:pt idx="7640">
                  <c:v>45245.333333314804</c:v>
                </c:pt>
                <c:pt idx="7641">
                  <c:v>45245.374999981468</c:v>
                </c:pt>
                <c:pt idx="7642">
                  <c:v>45245.416666648132</c:v>
                </c:pt>
                <c:pt idx="7643">
                  <c:v>45245.458333314797</c:v>
                </c:pt>
                <c:pt idx="7644">
                  <c:v>45245.499999981461</c:v>
                </c:pt>
                <c:pt idx="7645">
                  <c:v>45245.541666648125</c:v>
                </c:pt>
                <c:pt idx="7646">
                  <c:v>45245.583333314789</c:v>
                </c:pt>
                <c:pt idx="7647">
                  <c:v>45245.624999981454</c:v>
                </c:pt>
                <c:pt idx="7648">
                  <c:v>45245.666666648118</c:v>
                </c:pt>
                <c:pt idx="7649">
                  <c:v>45245.708333314782</c:v>
                </c:pt>
                <c:pt idx="7650">
                  <c:v>45245.749999981446</c:v>
                </c:pt>
                <c:pt idx="7651">
                  <c:v>45245.791666648111</c:v>
                </c:pt>
                <c:pt idx="7652">
                  <c:v>45245.833333314775</c:v>
                </c:pt>
                <c:pt idx="7653">
                  <c:v>45245.874999981439</c:v>
                </c:pt>
                <c:pt idx="7654">
                  <c:v>45245.916666648103</c:v>
                </c:pt>
                <c:pt idx="7655">
                  <c:v>45245.958333314768</c:v>
                </c:pt>
                <c:pt idx="7656">
                  <c:v>45245.999999981432</c:v>
                </c:pt>
                <c:pt idx="7657">
                  <c:v>45246.041666648096</c:v>
                </c:pt>
                <c:pt idx="7658">
                  <c:v>45246.08333331476</c:v>
                </c:pt>
                <c:pt idx="7659">
                  <c:v>45246.124999981424</c:v>
                </c:pt>
                <c:pt idx="7660">
                  <c:v>45246.166666648089</c:v>
                </c:pt>
                <c:pt idx="7661">
                  <c:v>45246.208333314753</c:v>
                </c:pt>
                <c:pt idx="7662">
                  <c:v>45246.249999981417</c:v>
                </c:pt>
                <c:pt idx="7663">
                  <c:v>45246.291666648081</c:v>
                </c:pt>
                <c:pt idx="7664">
                  <c:v>45246.333333314746</c:v>
                </c:pt>
                <c:pt idx="7665">
                  <c:v>45246.37499998141</c:v>
                </c:pt>
                <c:pt idx="7666">
                  <c:v>45246.416666648074</c:v>
                </c:pt>
                <c:pt idx="7667">
                  <c:v>45246.458333314738</c:v>
                </c:pt>
                <c:pt idx="7668">
                  <c:v>45246.499999981403</c:v>
                </c:pt>
                <c:pt idx="7669">
                  <c:v>45246.541666648067</c:v>
                </c:pt>
                <c:pt idx="7670">
                  <c:v>45246.583333314731</c:v>
                </c:pt>
                <c:pt idx="7671">
                  <c:v>45246.624999981395</c:v>
                </c:pt>
                <c:pt idx="7672">
                  <c:v>45246.66666664806</c:v>
                </c:pt>
                <c:pt idx="7673">
                  <c:v>45246.708333314724</c:v>
                </c:pt>
                <c:pt idx="7674">
                  <c:v>45246.749999981388</c:v>
                </c:pt>
                <c:pt idx="7675">
                  <c:v>45246.791666648052</c:v>
                </c:pt>
                <c:pt idx="7676">
                  <c:v>45246.833333314717</c:v>
                </c:pt>
                <c:pt idx="7677">
                  <c:v>45246.874999981381</c:v>
                </c:pt>
                <c:pt idx="7678">
                  <c:v>45246.916666648045</c:v>
                </c:pt>
                <c:pt idx="7679">
                  <c:v>45246.958333314709</c:v>
                </c:pt>
                <c:pt idx="7680">
                  <c:v>45246.999999981374</c:v>
                </c:pt>
                <c:pt idx="7681">
                  <c:v>45247.041666648038</c:v>
                </c:pt>
                <c:pt idx="7682">
                  <c:v>45247.083333314702</c:v>
                </c:pt>
                <c:pt idx="7683">
                  <c:v>45247.124999981366</c:v>
                </c:pt>
                <c:pt idx="7684">
                  <c:v>45247.166666648031</c:v>
                </c:pt>
                <c:pt idx="7685">
                  <c:v>45247.208333314695</c:v>
                </c:pt>
                <c:pt idx="7686">
                  <c:v>45247.249999981359</c:v>
                </c:pt>
                <c:pt idx="7687">
                  <c:v>45247.291666648023</c:v>
                </c:pt>
                <c:pt idx="7688">
                  <c:v>45247.333333314687</c:v>
                </c:pt>
                <c:pt idx="7689">
                  <c:v>45247.374999981352</c:v>
                </c:pt>
                <c:pt idx="7690">
                  <c:v>45247.416666648016</c:v>
                </c:pt>
                <c:pt idx="7691">
                  <c:v>45247.45833331468</c:v>
                </c:pt>
                <c:pt idx="7692">
                  <c:v>45247.499999981344</c:v>
                </c:pt>
                <c:pt idx="7693">
                  <c:v>45247.541666648009</c:v>
                </c:pt>
                <c:pt idx="7694">
                  <c:v>45247.583333314673</c:v>
                </c:pt>
                <c:pt idx="7695">
                  <c:v>45247.624999981337</c:v>
                </c:pt>
                <c:pt idx="7696">
                  <c:v>45247.666666648001</c:v>
                </c:pt>
                <c:pt idx="7697">
                  <c:v>45247.708333314666</c:v>
                </c:pt>
                <c:pt idx="7698">
                  <c:v>45247.74999998133</c:v>
                </c:pt>
                <c:pt idx="7699">
                  <c:v>45247.791666647994</c:v>
                </c:pt>
                <c:pt idx="7700">
                  <c:v>45247.833333314658</c:v>
                </c:pt>
                <c:pt idx="7701">
                  <c:v>45247.874999981323</c:v>
                </c:pt>
                <c:pt idx="7702">
                  <c:v>45247.916666647987</c:v>
                </c:pt>
                <c:pt idx="7703">
                  <c:v>45247.958333314651</c:v>
                </c:pt>
                <c:pt idx="7704">
                  <c:v>45247.999999981315</c:v>
                </c:pt>
                <c:pt idx="7705">
                  <c:v>45248.04166664798</c:v>
                </c:pt>
                <c:pt idx="7706">
                  <c:v>45248.083333314644</c:v>
                </c:pt>
                <c:pt idx="7707">
                  <c:v>45248.124999981308</c:v>
                </c:pt>
                <c:pt idx="7708">
                  <c:v>45248.166666647972</c:v>
                </c:pt>
                <c:pt idx="7709">
                  <c:v>45248.208333314637</c:v>
                </c:pt>
                <c:pt idx="7710">
                  <c:v>45248.249999981301</c:v>
                </c:pt>
                <c:pt idx="7711">
                  <c:v>45248.291666647965</c:v>
                </c:pt>
                <c:pt idx="7712">
                  <c:v>45248.333333314629</c:v>
                </c:pt>
                <c:pt idx="7713">
                  <c:v>45248.374999981294</c:v>
                </c:pt>
                <c:pt idx="7714">
                  <c:v>45248.416666647958</c:v>
                </c:pt>
                <c:pt idx="7715">
                  <c:v>45248.458333314622</c:v>
                </c:pt>
                <c:pt idx="7716">
                  <c:v>45248.499999981286</c:v>
                </c:pt>
                <c:pt idx="7717">
                  <c:v>45248.54166664795</c:v>
                </c:pt>
                <c:pt idx="7718">
                  <c:v>45248.583333314615</c:v>
                </c:pt>
                <c:pt idx="7719">
                  <c:v>45248.624999981279</c:v>
                </c:pt>
                <c:pt idx="7720">
                  <c:v>45248.666666647943</c:v>
                </c:pt>
                <c:pt idx="7721">
                  <c:v>45248.708333314607</c:v>
                </c:pt>
                <c:pt idx="7722">
                  <c:v>45248.749999981272</c:v>
                </c:pt>
                <c:pt idx="7723">
                  <c:v>45248.791666647936</c:v>
                </c:pt>
                <c:pt idx="7724">
                  <c:v>45248.8333333146</c:v>
                </c:pt>
                <c:pt idx="7725">
                  <c:v>45248.874999981264</c:v>
                </c:pt>
                <c:pt idx="7726">
                  <c:v>45248.916666647929</c:v>
                </c:pt>
                <c:pt idx="7727">
                  <c:v>45248.958333314593</c:v>
                </c:pt>
                <c:pt idx="7728">
                  <c:v>45248.999999981257</c:v>
                </c:pt>
                <c:pt idx="7729">
                  <c:v>45249.041666647921</c:v>
                </c:pt>
                <c:pt idx="7730">
                  <c:v>45249.083333314586</c:v>
                </c:pt>
                <c:pt idx="7731">
                  <c:v>45249.12499998125</c:v>
                </c:pt>
                <c:pt idx="7732">
                  <c:v>45249.166666647914</c:v>
                </c:pt>
                <c:pt idx="7733">
                  <c:v>45249.208333314578</c:v>
                </c:pt>
                <c:pt idx="7734">
                  <c:v>45249.249999981243</c:v>
                </c:pt>
                <c:pt idx="7735">
                  <c:v>45249.291666647907</c:v>
                </c:pt>
                <c:pt idx="7736">
                  <c:v>45249.333333314571</c:v>
                </c:pt>
                <c:pt idx="7737">
                  <c:v>45249.374999981235</c:v>
                </c:pt>
                <c:pt idx="7738">
                  <c:v>45249.4166666479</c:v>
                </c:pt>
                <c:pt idx="7739">
                  <c:v>45249.458333314564</c:v>
                </c:pt>
                <c:pt idx="7740">
                  <c:v>45249.499999981228</c:v>
                </c:pt>
                <c:pt idx="7741">
                  <c:v>45249.541666647892</c:v>
                </c:pt>
                <c:pt idx="7742">
                  <c:v>45249.583333314557</c:v>
                </c:pt>
                <c:pt idx="7743">
                  <c:v>45249.624999981221</c:v>
                </c:pt>
                <c:pt idx="7744">
                  <c:v>45249.666666647885</c:v>
                </c:pt>
                <c:pt idx="7745">
                  <c:v>45249.708333314549</c:v>
                </c:pt>
                <c:pt idx="7746">
                  <c:v>45249.749999981213</c:v>
                </c:pt>
                <c:pt idx="7747">
                  <c:v>45249.791666647878</c:v>
                </c:pt>
                <c:pt idx="7748">
                  <c:v>45249.833333314542</c:v>
                </c:pt>
                <c:pt idx="7749">
                  <c:v>45249.874999981206</c:v>
                </c:pt>
                <c:pt idx="7750">
                  <c:v>45249.91666664787</c:v>
                </c:pt>
                <c:pt idx="7751">
                  <c:v>45249.958333314535</c:v>
                </c:pt>
                <c:pt idx="7752">
                  <c:v>45249.999999981199</c:v>
                </c:pt>
                <c:pt idx="7753">
                  <c:v>45250.041666647863</c:v>
                </c:pt>
                <c:pt idx="7754">
                  <c:v>45250.083333314527</c:v>
                </c:pt>
                <c:pt idx="7755">
                  <c:v>45250.124999981192</c:v>
                </c:pt>
                <c:pt idx="7756">
                  <c:v>45250.166666647856</c:v>
                </c:pt>
                <c:pt idx="7757">
                  <c:v>45250.20833331452</c:v>
                </c:pt>
                <c:pt idx="7758">
                  <c:v>45250.249999981184</c:v>
                </c:pt>
                <c:pt idx="7759">
                  <c:v>45250.291666647849</c:v>
                </c:pt>
                <c:pt idx="7760">
                  <c:v>45250.333333314513</c:v>
                </c:pt>
                <c:pt idx="7761">
                  <c:v>45250.374999981177</c:v>
                </c:pt>
                <c:pt idx="7762">
                  <c:v>45250.416666647841</c:v>
                </c:pt>
                <c:pt idx="7763">
                  <c:v>45250.458333314506</c:v>
                </c:pt>
                <c:pt idx="7764">
                  <c:v>45250.49999998117</c:v>
                </c:pt>
                <c:pt idx="7765">
                  <c:v>45250.541666647834</c:v>
                </c:pt>
                <c:pt idx="7766">
                  <c:v>45250.583333314498</c:v>
                </c:pt>
                <c:pt idx="7767">
                  <c:v>45250.624999981163</c:v>
                </c:pt>
                <c:pt idx="7768">
                  <c:v>45250.666666647827</c:v>
                </c:pt>
                <c:pt idx="7769">
                  <c:v>45250.708333314491</c:v>
                </c:pt>
                <c:pt idx="7770">
                  <c:v>45250.749999981155</c:v>
                </c:pt>
                <c:pt idx="7771">
                  <c:v>45250.79166664782</c:v>
                </c:pt>
                <c:pt idx="7772">
                  <c:v>45250.833333314484</c:v>
                </c:pt>
                <c:pt idx="7773">
                  <c:v>45250.874999981148</c:v>
                </c:pt>
                <c:pt idx="7774">
                  <c:v>45250.916666647812</c:v>
                </c:pt>
                <c:pt idx="7775">
                  <c:v>45250.958333314476</c:v>
                </c:pt>
                <c:pt idx="7776">
                  <c:v>45250.999999981141</c:v>
                </c:pt>
                <c:pt idx="7777">
                  <c:v>45251.041666647805</c:v>
                </c:pt>
                <c:pt idx="7778">
                  <c:v>45251.083333314469</c:v>
                </c:pt>
                <c:pt idx="7779">
                  <c:v>45251.124999981133</c:v>
                </c:pt>
                <c:pt idx="7780">
                  <c:v>45251.166666647798</c:v>
                </c:pt>
                <c:pt idx="7781">
                  <c:v>45251.208333314462</c:v>
                </c:pt>
                <c:pt idx="7782">
                  <c:v>45251.249999981126</c:v>
                </c:pt>
                <c:pt idx="7783">
                  <c:v>45251.29166664779</c:v>
                </c:pt>
                <c:pt idx="7784">
                  <c:v>45251.333333314455</c:v>
                </c:pt>
                <c:pt idx="7785">
                  <c:v>45251.374999981119</c:v>
                </c:pt>
                <c:pt idx="7786">
                  <c:v>45251.416666647783</c:v>
                </c:pt>
                <c:pt idx="7787">
                  <c:v>45251.458333314447</c:v>
                </c:pt>
                <c:pt idx="7788">
                  <c:v>45251.499999981112</c:v>
                </c:pt>
                <c:pt idx="7789">
                  <c:v>45251.541666647776</c:v>
                </c:pt>
                <c:pt idx="7790">
                  <c:v>45251.58333331444</c:v>
                </c:pt>
                <c:pt idx="7791">
                  <c:v>45251.624999981104</c:v>
                </c:pt>
                <c:pt idx="7792">
                  <c:v>45251.666666647769</c:v>
                </c:pt>
                <c:pt idx="7793">
                  <c:v>45251.708333314433</c:v>
                </c:pt>
                <c:pt idx="7794">
                  <c:v>45251.749999981097</c:v>
                </c:pt>
                <c:pt idx="7795">
                  <c:v>45251.791666647761</c:v>
                </c:pt>
                <c:pt idx="7796">
                  <c:v>45251.833333314426</c:v>
                </c:pt>
                <c:pt idx="7797">
                  <c:v>45251.87499998109</c:v>
                </c:pt>
                <c:pt idx="7798">
                  <c:v>45251.916666647754</c:v>
                </c:pt>
                <c:pt idx="7799">
                  <c:v>45251.958333314418</c:v>
                </c:pt>
                <c:pt idx="7800">
                  <c:v>45251.999999981083</c:v>
                </c:pt>
                <c:pt idx="7801">
                  <c:v>45252.041666647747</c:v>
                </c:pt>
                <c:pt idx="7802">
                  <c:v>45252.083333314411</c:v>
                </c:pt>
                <c:pt idx="7803">
                  <c:v>45252.124999981075</c:v>
                </c:pt>
                <c:pt idx="7804">
                  <c:v>45252.166666647739</c:v>
                </c:pt>
                <c:pt idx="7805">
                  <c:v>45252.208333314404</c:v>
                </c:pt>
                <c:pt idx="7806">
                  <c:v>45252.249999981068</c:v>
                </c:pt>
                <c:pt idx="7807">
                  <c:v>45252.291666647732</c:v>
                </c:pt>
                <c:pt idx="7808">
                  <c:v>45252.333333314396</c:v>
                </c:pt>
                <c:pt idx="7809">
                  <c:v>45252.374999981061</c:v>
                </c:pt>
                <c:pt idx="7810">
                  <c:v>45252.416666647725</c:v>
                </c:pt>
                <c:pt idx="7811">
                  <c:v>45252.458333314389</c:v>
                </c:pt>
                <c:pt idx="7812">
                  <c:v>45252.499999981053</c:v>
                </c:pt>
                <c:pt idx="7813">
                  <c:v>45252.541666647718</c:v>
                </c:pt>
                <c:pt idx="7814">
                  <c:v>45252.583333314382</c:v>
                </c:pt>
                <c:pt idx="7815">
                  <c:v>45252.624999981046</c:v>
                </c:pt>
                <c:pt idx="7816">
                  <c:v>45252.66666664771</c:v>
                </c:pt>
                <c:pt idx="7817">
                  <c:v>45252.708333314375</c:v>
                </c:pt>
                <c:pt idx="7818">
                  <c:v>45252.749999981039</c:v>
                </c:pt>
                <c:pt idx="7819">
                  <c:v>45252.791666647703</c:v>
                </c:pt>
                <c:pt idx="7820">
                  <c:v>45252.833333314367</c:v>
                </c:pt>
                <c:pt idx="7821">
                  <c:v>45252.874999981032</c:v>
                </c:pt>
                <c:pt idx="7822">
                  <c:v>45252.916666647696</c:v>
                </c:pt>
                <c:pt idx="7823">
                  <c:v>45252.95833331436</c:v>
                </c:pt>
                <c:pt idx="7824">
                  <c:v>45252.999999981024</c:v>
                </c:pt>
                <c:pt idx="7825">
                  <c:v>45253.041666647689</c:v>
                </c:pt>
                <c:pt idx="7826">
                  <c:v>45253.083333314353</c:v>
                </c:pt>
                <c:pt idx="7827">
                  <c:v>45253.124999981017</c:v>
                </c:pt>
                <c:pt idx="7828">
                  <c:v>45253.166666647681</c:v>
                </c:pt>
                <c:pt idx="7829">
                  <c:v>45253.208333314346</c:v>
                </c:pt>
                <c:pt idx="7830">
                  <c:v>45253.24999998101</c:v>
                </c:pt>
                <c:pt idx="7831">
                  <c:v>45253.291666647674</c:v>
                </c:pt>
                <c:pt idx="7832">
                  <c:v>45253.333333314338</c:v>
                </c:pt>
                <c:pt idx="7833">
                  <c:v>45253.374999981002</c:v>
                </c:pt>
                <c:pt idx="7834">
                  <c:v>45253.416666647667</c:v>
                </c:pt>
                <c:pt idx="7835">
                  <c:v>45253.458333314331</c:v>
                </c:pt>
                <c:pt idx="7836">
                  <c:v>45253.499999980995</c:v>
                </c:pt>
                <c:pt idx="7837">
                  <c:v>45253.541666647659</c:v>
                </c:pt>
                <c:pt idx="7838">
                  <c:v>45253.583333314324</c:v>
                </c:pt>
                <c:pt idx="7839">
                  <c:v>45253.624999980988</c:v>
                </c:pt>
                <c:pt idx="7840">
                  <c:v>45253.666666647652</c:v>
                </c:pt>
                <c:pt idx="7841">
                  <c:v>45253.708333314316</c:v>
                </c:pt>
                <c:pt idx="7842">
                  <c:v>45253.749999980981</c:v>
                </c:pt>
                <c:pt idx="7843">
                  <c:v>45253.791666647645</c:v>
                </c:pt>
                <c:pt idx="7844">
                  <c:v>45253.833333314309</c:v>
                </c:pt>
                <c:pt idx="7845">
                  <c:v>45253.874999980973</c:v>
                </c:pt>
                <c:pt idx="7846">
                  <c:v>45253.916666647638</c:v>
                </c:pt>
                <c:pt idx="7847">
                  <c:v>45253.958333314302</c:v>
                </c:pt>
                <c:pt idx="7848">
                  <c:v>45253.999999980966</c:v>
                </c:pt>
                <c:pt idx="7849">
                  <c:v>45254.04166664763</c:v>
                </c:pt>
                <c:pt idx="7850">
                  <c:v>45254.083333314295</c:v>
                </c:pt>
                <c:pt idx="7851">
                  <c:v>45254.124999980959</c:v>
                </c:pt>
                <c:pt idx="7852">
                  <c:v>45254.166666647623</c:v>
                </c:pt>
                <c:pt idx="7853">
                  <c:v>45254.208333314287</c:v>
                </c:pt>
                <c:pt idx="7854">
                  <c:v>45254.249999980952</c:v>
                </c:pt>
                <c:pt idx="7855">
                  <c:v>45254.291666647616</c:v>
                </c:pt>
                <c:pt idx="7856">
                  <c:v>45254.33333331428</c:v>
                </c:pt>
                <c:pt idx="7857">
                  <c:v>45254.374999980944</c:v>
                </c:pt>
                <c:pt idx="7858">
                  <c:v>45254.416666647609</c:v>
                </c:pt>
                <c:pt idx="7859">
                  <c:v>45254.458333314273</c:v>
                </c:pt>
                <c:pt idx="7860">
                  <c:v>45254.499999980937</c:v>
                </c:pt>
                <c:pt idx="7861">
                  <c:v>45254.541666647601</c:v>
                </c:pt>
                <c:pt idx="7862">
                  <c:v>45254.583333314265</c:v>
                </c:pt>
                <c:pt idx="7863">
                  <c:v>45254.62499998093</c:v>
                </c:pt>
                <c:pt idx="7864">
                  <c:v>45254.666666647594</c:v>
                </c:pt>
                <c:pt idx="7865">
                  <c:v>45254.708333314258</c:v>
                </c:pt>
                <c:pt idx="7866">
                  <c:v>45254.749999980922</c:v>
                </c:pt>
                <c:pt idx="7867">
                  <c:v>45254.791666647587</c:v>
                </c:pt>
                <c:pt idx="7868">
                  <c:v>45254.833333314251</c:v>
                </c:pt>
                <c:pt idx="7869">
                  <c:v>45254.874999980915</c:v>
                </c:pt>
                <c:pt idx="7870">
                  <c:v>45254.916666647579</c:v>
                </c:pt>
                <c:pt idx="7871">
                  <c:v>45254.958333314244</c:v>
                </c:pt>
                <c:pt idx="7872">
                  <c:v>45254.999999980908</c:v>
                </c:pt>
                <c:pt idx="7873">
                  <c:v>45255.041666647572</c:v>
                </c:pt>
                <c:pt idx="7874">
                  <c:v>45255.083333314236</c:v>
                </c:pt>
                <c:pt idx="7875">
                  <c:v>45255.124999980901</c:v>
                </c:pt>
                <c:pt idx="7876">
                  <c:v>45255.166666647565</c:v>
                </c:pt>
                <c:pt idx="7877">
                  <c:v>45255.208333314229</c:v>
                </c:pt>
                <c:pt idx="7878">
                  <c:v>45255.249999980893</c:v>
                </c:pt>
                <c:pt idx="7879">
                  <c:v>45255.291666647558</c:v>
                </c:pt>
                <c:pt idx="7880">
                  <c:v>45255.333333314222</c:v>
                </c:pt>
                <c:pt idx="7881">
                  <c:v>45255.374999980886</c:v>
                </c:pt>
                <c:pt idx="7882">
                  <c:v>45255.41666664755</c:v>
                </c:pt>
                <c:pt idx="7883">
                  <c:v>45255.458333314215</c:v>
                </c:pt>
                <c:pt idx="7884">
                  <c:v>45255.499999980879</c:v>
                </c:pt>
                <c:pt idx="7885">
                  <c:v>45255.541666647543</c:v>
                </c:pt>
                <c:pt idx="7886">
                  <c:v>45255.583333314207</c:v>
                </c:pt>
                <c:pt idx="7887">
                  <c:v>45255.624999980872</c:v>
                </c:pt>
                <c:pt idx="7888">
                  <c:v>45255.666666647536</c:v>
                </c:pt>
                <c:pt idx="7889">
                  <c:v>45255.7083333142</c:v>
                </c:pt>
                <c:pt idx="7890">
                  <c:v>45255.749999980864</c:v>
                </c:pt>
                <c:pt idx="7891">
                  <c:v>45255.791666647528</c:v>
                </c:pt>
                <c:pt idx="7892">
                  <c:v>45255.833333314193</c:v>
                </c:pt>
                <c:pt idx="7893">
                  <c:v>45255.874999980857</c:v>
                </c:pt>
                <c:pt idx="7894">
                  <c:v>45255.916666647521</c:v>
                </c:pt>
                <c:pt idx="7895">
                  <c:v>45255.958333314185</c:v>
                </c:pt>
                <c:pt idx="7896">
                  <c:v>45255.99999998085</c:v>
                </c:pt>
                <c:pt idx="7897">
                  <c:v>45256.041666647514</c:v>
                </c:pt>
                <c:pt idx="7898">
                  <c:v>45256.083333314178</c:v>
                </c:pt>
                <c:pt idx="7899">
                  <c:v>45256.124999980842</c:v>
                </c:pt>
                <c:pt idx="7900">
                  <c:v>45256.166666647507</c:v>
                </c:pt>
                <c:pt idx="7901">
                  <c:v>45256.208333314171</c:v>
                </c:pt>
                <c:pt idx="7902">
                  <c:v>45256.249999980835</c:v>
                </c:pt>
                <c:pt idx="7903">
                  <c:v>45256.291666647499</c:v>
                </c:pt>
                <c:pt idx="7904">
                  <c:v>45256.333333314164</c:v>
                </c:pt>
                <c:pt idx="7905">
                  <c:v>45256.374999980828</c:v>
                </c:pt>
                <c:pt idx="7906">
                  <c:v>45256.416666647492</c:v>
                </c:pt>
                <c:pt idx="7907">
                  <c:v>45256.458333314156</c:v>
                </c:pt>
                <c:pt idx="7908">
                  <c:v>45256.499999980821</c:v>
                </c:pt>
                <c:pt idx="7909">
                  <c:v>45256.541666647485</c:v>
                </c:pt>
                <c:pt idx="7910">
                  <c:v>45256.583333314149</c:v>
                </c:pt>
                <c:pt idx="7911">
                  <c:v>45256.624999980813</c:v>
                </c:pt>
                <c:pt idx="7912">
                  <c:v>45256.666666647478</c:v>
                </c:pt>
                <c:pt idx="7913">
                  <c:v>45256.708333314142</c:v>
                </c:pt>
                <c:pt idx="7914">
                  <c:v>45256.749999980806</c:v>
                </c:pt>
                <c:pt idx="7915">
                  <c:v>45256.79166664747</c:v>
                </c:pt>
                <c:pt idx="7916">
                  <c:v>45256.833333314135</c:v>
                </c:pt>
                <c:pt idx="7917">
                  <c:v>45256.874999980799</c:v>
                </c:pt>
                <c:pt idx="7918">
                  <c:v>45256.916666647463</c:v>
                </c:pt>
                <c:pt idx="7919">
                  <c:v>45256.958333314127</c:v>
                </c:pt>
                <c:pt idx="7920">
                  <c:v>45256.999999980791</c:v>
                </c:pt>
                <c:pt idx="7921">
                  <c:v>45257.041666647456</c:v>
                </c:pt>
                <c:pt idx="7922">
                  <c:v>45257.08333331412</c:v>
                </c:pt>
                <c:pt idx="7923">
                  <c:v>45257.124999980784</c:v>
                </c:pt>
                <c:pt idx="7924">
                  <c:v>45257.166666647448</c:v>
                </c:pt>
                <c:pt idx="7925">
                  <c:v>45257.208333314113</c:v>
                </c:pt>
                <c:pt idx="7926">
                  <c:v>45257.249999980777</c:v>
                </c:pt>
                <c:pt idx="7927">
                  <c:v>45257.291666647441</c:v>
                </c:pt>
                <c:pt idx="7928">
                  <c:v>45257.333333314105</c:v>
                </c:pt>
                <c:pt idx="7929">
                  <c:v>45257.37499998077</c:v>
                </c:pt>
                <c:pt idx="7930">
                  <c:v>45257.416666647434</c:v>
                </c:pt>
                <c:pt idx="7931">
                  <c:v>45257.458333314098</c:v>
                </c:pt>
                <c:pt idx="7932">
                  <c:v>45257.499999980762</c:v>
                </c:pt>
                <c:pt idx="7933">
                  <c:v>45257.541666647427</c:v>
                </c:pt>
                <c:pt idx="7934">
                  <c:v>45257.583333314091</c:v>
                </c:pt>
                <c:pt idx="7935">
                  <c:v>45257.624999980755</c:v>
                </c:pt>
                <c:pt idx="7936">
                  <c:v>45257.666666647419</c:v>
                </c:pt>
                <c:pt idx="7937">
                  <c:v>45257.708333314084</c:v>
                </c:pt>
                <c:pt idx="7938">
                  <c:v>45257.749999980748</c:v>
                </c:pt>
                <c:pt idx="7939">
                  <c:v>45257.791666647412</c:v>
                </c:pt>
                <c:pt idx="7940">
                  <c:v>45257.833333314076</c:v>
                </c:pt>
                <c:pt idx="7941">
                  <c:v>45257.874999980741</c:v>
                </c:pt>
                <c:pt idx="7942">
                  <c:v>45257.916666647405</c:v>
                </c:pt>
                <c:pt idx="7943">
                  <c:v>45257.958333314069</c:v>
                </c:pt>
                <c:pt idx="7944">
                  <c:v>45257.999999980733</c:v>
                </c:pt>
                <c:pt idx="7945">
                  <c:v>45258.041666647398</c:v>
                </c:pt>
                <c:pt idx="7946">
                  <c:v>45258.083333314062</c:v>
                </c:pt>
                <c:pt idx="7947">
                  <c:v>45258.124999980726</c:v>
                </c:pt>
                <c:pt idx="7948">
                  <c:v>45258.16666664739</c:v>
                </c:pt>
                <c:pt idx="7949">
                  <c:v>45258.208333314054</c:v>
                </c:pt>
                <c:pt idx="7950">
                  <c:v>45258.249999980719</c:v>
                </c:pt>
                <c:pt idx="7951">
                  <c:v>45258.291666647383</c:v>
                </c:pt>
                <c:pt idx="7952">
                  <c:v>45258.333333314047</c:v>
                </c:pt>
                <c:pt idx="7953">
                  <c:v>45258.374999980711</c:v>
                </c:pt>
                <c:pt idx="7954">
                  <c:v>45258.416666647376</c:v>
                </c:pt>
                <c:pt idx="7955">
                  <c:v>45258.45833331404</c:v>
                </c:pt>
                <c:pt idx="7956">
                  <c:v>45258.499999980704</c:v>
                </c:pt>
                <c:pt idx="7957">
                  <c:v>45258.541666647368</c:v>
                </c:pt>
                <c:pt idx="7958">
                  <c:v>45258.583333314033</c:v>
                </c:pt>
                <c:pt idx="7959">
                  <c:v>45258.624999980697</c:v>
                </c:pt>
                <c:pt idx="7960">
                  <c:v>45258.666666647361</c:v>
                </c:pt>
                <c:pt idx="7961">
                  <c:v>45258.708333314025</c:v>
                </c:pt>
                <c:pt idx="7962">
                  <c:v>45258.74999998069</c:v>
                </c:pt>
                <c:pt idx="7963">
                  <c:v>45258.791666647354</c:v>
                </c:pt>
                <c:pt idx="7964">
                  <c:v>45258.833333314018</c:v>
                </c:pt>
                <c:pt idx="7965">
                  <c:v>45258.874999980682</c:v>
                </c:pt>
                <c:pt idx="7966">
                  <c:v>45258.916666647347</c:v>
                </c:pt>
                <c:pt idx="7967">
                  <c:v>45258.958333314011</c:v>
                </c:pt>
                <c:pt idx="7968">
                  <c:v>45258.999999980675</c:v>
                </c:pt>
                <c:pt idx="7969">
                  <c:v>45259.041666647339</c:v>
                </c:pt>
                <c:pt idx="7970">
                  <c:v>45259.083333314004</c:v>
                </c:pt>
                <c:pt idx="7971">
                  <c:v>45259.124999980668</c:v>
                </c:pt>
                <c:pt idx="7972">
                  <c:v>45259.166666647332</c:v>
                </c:pt>
                <c:pt idx="7973">
                  <c:v>45259.208333313996</c:v>
                </c:pt>
                <c:pt idx="7974">
                  <c:v>45259.249999980661</c:v>
                </c:pt>
                <c:pt idx="7975">
                  <c:v>45259.291666647325</c:v>
                </c:pt>
                <c:pt idx="7976">
                  <c:v>45259.333333313989</c:v>
                </c:pt>
                <c:pt idx="7977">
                  <c:v>45259.374999980653</c:v>
                </c:pt>
                <c:pt idx="7978">
                  <c:v>45259.416666647317</c:v>
                </c:pt>
                <c:pt idx="7979">
                  <c:v>45259.458333313982</c:v>
                </c:pt>
                <c:pt idx="7980">
                  <c:v>45259.499999980646</c:v>
                </c:pt>
                <c:pt idx="7981">
                  <c:v>45259.54166664731</c:v>
                </c:pt>
                <c:pt idx="7982">
                  <c:v>45259.583333313974</c:v>
                </c:pt>
                <c:pt idx="7983">
                  <c:v>45259.624999980639</c:v>
                </c:pt>
                <c:pt idx="7984">
                  <c:v>45259.666666647303</c:v>
                </c:pt>
                <c:pt idx="7985">
                  <c:v>45259.708333313967</c:v>
                </c:pt>
                <c:pt idx="7986">
                  <c:v>45259.749999980631</c:v>
                </c:pt>
                <c:pt idx="7987">
                  <c:v>45259.791666647296</c:v>
                </c:pt>
                <c:pt idx="7988">
                  <c:v>45259.83333331396</c:v>
                </c:pt>
                <c:pt idx="7989">
                  <c:v>45259.874999980624</c:v>
                </c:pt>
                <c:pt idx="7990">
                  <c:v>45259.916666647288</c:v>
                </c:pt>
                <c:pt idx="7991">
                  <c:v>45259.958333313953</c:v>
                </c:pt>
                <c:pt idx="7992">
                  <c:v>45259.999999980617</c:v>
                </c:pt>
                <c:pt idx="7993">
                  <c:v>45260.041666647281</c:v>
                </c:pt>
                <c:pt idx="7994">
                  <c:v>45260.083333313945</c:v>
                </c:pt>
                <c:pt idx="7995">
                  <c:v>45260.12499998061</c:v>
                </c:pt>
                <c:pt idx="7996">
                  <c:v>45260.166666647274</c:v>
                </c:pt>
                <c:pt idx="7997">
                  <c:v>45260.208333313938</c:v>
                </c:pt>
                <c:pt idx="7998">
                  <c:v>45260.249999980602</c:v>
                </c:pt>
                <c:pt idx="7999">
                  <c:v>45260.291666647267</c:v>
                </c:pt>
                <c:pt idx="8000">
                  <c:v>45260.333333313931</c:v>
                </c:pt>
                <c:pt idx="8001">
                  <c:v>45260.374999980595</c:v>
                </c:pt>
                <c:pt idx="8002">
                  <c:v>45260.416666647259</c:v>
                </c:pt>
                <c:pt idx="8003">
                  <c:v>45260.458333313924</c:v>
                </c:pt>
                <c:pt idx="8004">
                  <c:v>45260.499999980588</c:v>
                </c:pt>
                <c:pt idx="8005">
                  <c:v>45260.541666647252</c:v>
                </c:pt>
                <c:pt idx="8006">
                  <c:v>45260.583333313916</c:v>
                </c:pt>
                <c:pt idx="8007">
                  <c:v>45260.62499998058</c:v>
                </c:pt>
                <c:pt idx="8008">
                  <c:v>45260.666666647245</c:v>
                </c:pt>
                <c:pt idx="8009">
                  <c:v>45260.708333313909</c:v>
                </c:pt>
                <c:pt idx="8010">
                  <c:v>45260.749999980573</c:v>
                </c:pt>
                <c:pt idx="8011">
                  <c:v>45260.791666647237</c:v>
                </c:pt>
                <c:pt idx="8012">
                  <c:v>45260.833333313902</c:v>
                </c:pt>
                <c:pt idx="8013">
                  <c:v>45260.874999980566</c:v>
                </c:pt>
                <c:pt idx="8014">
                  <c:v>45260.91666664723</c:v>
                </c:pt>
                <c:pt idx="8015">
                  <c:v>45260.958333313894</c:v>
                </c:pt>
                <c:pt idx="8016">
                  <c:v>45260.999999980559</c:v>
                </c:pt>
                <c:pt idx="8017">
                  <c:v>45261.041666647223</c:v>
                </c:pt>
                <c:pt idx="8018">
                  <c:v>45261.083333313887</c:v>
                </c:pt>
                <c:pt idx="8019">
                  <c:v>45261.124999980551</c:v>
                </c:pt>
                <c:pt idx="8020">
                  <c:v>45261.166666647216</c:v>
                </c:pt>
                <c:pt idx="8021">
                  <c:v>45261.20833331388</c:v>
                </c:pt>
                <c:pt idx="8022">
                  <c:v>45261.249999980544</c:v>
                </c:pt>
                <c:pt idx="8023">
                  <c:v>45261.291666647208</c:v>
                </c:pt>
                <c:pt idx="8024">
                  <c:v>45261.333333313873</c:v>
                </c:pt>
                <c:pt idx="8025">
                  <c:v>45261.374999980537</c:v>
                </c:pt>
                <c:pt idx="8026">
                  <c:v>45261.416666647201</c:v>
                </c:pt>
                <c:pt idx="8027">
                  <c:v>45261.458333313865</c:v>
                </c:pt>
                <c:pt idx="8028">
                  <c:v>45261.49999998053</c:v>
                </c:pt>
                <c:pt idx="8029">
                  <c:v>45261.541666647194</c:v>
                </c:pt>
                <c:pt idx="8030">
                  <c:v>45261.583333313858</c:v>
                </c:pt>
                <c:pt idx="8031">
                  <c:v>45261.624999980522</c:v>
                </c:pt>
                <c:pt idx="8032">
                  <c:v>45261.666666647187</c:v>
                </c:pt>
                <c:pt idx="8033">
                  <c:v>45261.708333313851</c:v>
                </c:pt>
                <c:pt idx="8034">
                  <c:v>45261.749999980515</c:v>
                </c:pt>
                <c:pt idx="8035">
                  <c:v>45261.791666647179</c:v>
                </c:pt>
                <c:pt idx="8036">
                  <c:v>45261.833333313843</c:v>
                </c:pt>
                <c:pt idx="8037">
                  <c:v>45261.874999980508</c:v>
                </c:pt>
                <c:pt idx="8038">
                  <c:v>45261.916666647172</c:v>
                </c:pt>
                <c:pt idx="8039">
                  <c:v>45261.958333313836</c:v>
                </c:pt>
                <c:pt idx="8040">
                  <c:v>45261.9999999805</c:v>
                </c:pt>
                <c:pt idx="8041">
                  <c:v>45262.041666647165</c:v>
                </c:pt>
                <c:pt idx="8042">
                  <c:v>45262.083333313829</c:v>
                </c:pt>
                <c:pt idx="8043">
                  <c:v>45262.124999980493</c:v>
                </c:pt>
                <c:pt idx="8044">
                  <c:v>45262.166666647157</c:v>
                </c:pt>
                <c:pt idx="8045">
                  <c:v>45262.208333313822</c:v>
                </c:pt>
                <c:pt idx="8046">
                  <c:v>45262.249999980486</c:v>
                </c:pt>
                <c:pt idx="8047">
                  <c:v>45262.29166664715</c:v>
                </c:pt>
                <c:pt idx="8048">
                  <c:v>45262.333333313814</c:v>
                </c:pt>
                <c:pt idx="8049">
                  <c:v>45262.374999980479</c:v>
                </c:pt>
                <c:pt idx="8050">
                  <c:v>45262.416666647143</c:v>
                </c:pt>
                <c:pt idx="8051">
                  <c:v>45262.458333313807</c:v>
                </c:pt>
                <c:pt idx="8052">
                  <c:v>45262.499999980471</c:v>
                </c:pt>
                <c:pt idx="8053">
                  <c:v>45262.541666647136</c:v>
                </c:pt>
                <c:pt idx="8054">
                  <c:v>45262.5833333138</c:v>
                </c:pt>
                <c:pt idx="8055">
                  <c:v>45262.624999980464</c:v>
                </c:pt>
                <c:pt idx="8056">
                  <c:v>45262.666666647128</c:v>
                </c:pt>
                <c:pt idx="8057">
                  <c:v>45262.708333313793</c:v>
                </c:pt>
                <c:pt idx="8058">
                  <c:v>45262.749999980457</c:v>
                </c:pt>
                <c:pt idx="8059">
                  <c:v>45262.791666647121</c:v>
                </c:pt>
                <c:pt idx="8060">
                  <c:v>45262.833333313785</c:v>
                </c:pt>
                <c:pt idx="8061">
                  <c:v>45262.87499998045</c:v>
                </c:pt>
                <c:pt idx="8062">
                  <c:v>45262.916666647114</c:v>
                </c:pt>
                <c:pt idx="8063">
                  <c:v>45262.958333313778</c:v>
                </c:pt>
                <c:pt idx="8064">
                  <c:v>45262.999999980442</c:v>
                </c:pt>
                <c:pt idx="8065">
                  <c:v>45263.041666647106</c:v>
                </c:pt>
                <c:pt idx="8066">
                  <c:v>45263.083333313771</c:v>
                </c:pt>
                <c:pt idx="8067">
                  <c:v>45263.124999980435</c:v>
                </c:pt>
                <c:pt idx="8068">
                  <c:v>45263.166666647099</c:v>
                </c:pt>
                <c:pt idx="8069">
                  <c:v>45263.208333313763</c:v>
                </c:pt>
                <c:pt idx="8070">
                  <c:v>45263.249999980428</c:v>
                </c:pt>
                <c:pt idx="8071">
                  <c:v>45263.291666647092</c:v>
                </c:pt>
                <c:pt idx="8072">
                  <c:v>45263.333333313756</c:v>
                </c:pt>
                <c:pt idx="8073">
                  <c:v>45263.37499998042</c:v>
                </c:pt>
                <c:pt idx="8074">
                  <c:v>45263.416666647085</c:v>
                </c:pt>
                <c:pt idx="8075">
                  <c:v>45263.458333313749</c:v>
                </c:pt>
                <c:pt idx="8076">
                  <c:v>45263.499999980413</c:v>
                </c:pt>
                <c:pt idx="8077">
                  <c:v>45263.541666647077</c:v>
                </c:pt>
                <c:pt idx="8078">
                  <c:v>45263.583333313742</c:v>
                </c:pt>
                <c:pt idx="8079">
                  <c:v>45263.624999980406</c:v>
                </c:pt>
                <c:pt idx="8080">
                  <c:v>45263.66666664707</c:v>
                </c:pt>
                <c:pt idx="8081">
                  <c:v>45263.708333313734</c:v>
                </c:pt>
                <c:pt idx="8082">
                  <c:v>45263.749999980399</c:v>
                </c:pt>
                <c:pt idx="8083">
                  <c:v>45263.791666647063</c:v>
                </c:pt>
                <c:pt idx="8084">
                  <c:v>45263.833333313727</c:v>
                </c:pt>
                <c:pt idx="8085">
                  <c:v>45263.874999980391</c:v>
                </c:pt>
                <c:pt idx="8086">
                  <c:v>45263.916666647056</c:v>
                </c:pt>
                <c:pt idx="8087">
                  <c:v>45263.95833331372</c:v>
                </c:pt>
                <c:pt idx="8088">
                  <c:v>45263.999999980384</c:v>
                </c:pt>
                <c:pt idx="8089">
                  <c:v>45264.041666647048</c:v>
                </c:pt>
                <c:pt idx="8090">
                  <c:v>45264.083333313713</c:v>
                </c:pt>
                <c:pt idx="8091">
                  <c:v>45264.124999980377</c:v>
                </c:pt>
                <c:pt idx="8092">
                  <c:v>45264.166666647041</c:v>
                </c:pt>
                <c:pt idx="8093">
                  <c:v>45264.208333313705</c:v>
                </c:pt>
                <c:pt idx="8094">
                  <c:v>45264.249999980369</c:v>
                </c:pt>
                <c:pt idx="8095">
                  <c:v>45264.291666647034</c:v>
                </c:pt>
                <c:pt idx="8096">
                  <c:v>45264.333333313698</c:v>
                </c:pt>
                <c:pt idx="8097">
                  <c:v>45264.374999980362</c:v>
                </c:pt>
                <c:pt idx="8098">
                  <c:v>45264.416666647026</c:v>
                </c:pt>
                <c:pt idx="8099">
                  <c:v>45264.458333313691</c:v>
                </c:pt>
                <c:pt idx="8100">
                  <c:v>45264.499999980355</c:v>
                </c:pt>
                <c:pt idx="8101">
                  <c:v>45264.541666647019</c:v>
                </c:pt>
                <c:pt idx="8102">
                  <c:v>45264.583333313683</c:v>
                </c:pt>
                <c:pt idx="8103">
                  <c:v>45264.624999980348</c:v>
                </c:pt>
                <c:pt idx="8104">
                  <c:v>45264.666666647012</c:v>
                </c:pt>
                <c:pt idx="8105">
                  <c:v>45264.708333313676</c:v>
                </c:pt>
                <c:pt idx="8106">
                  <c:v>45264.74999998034</c:v>
                </c:pt>
                <c:pt idx="8107">
                  <c:v>45264.791666647005</c:v>
                </c:pt>
                <c:pt idx="8108">
                  <c:v>45264.833333313669</c:v>
                </c:pt>
                <c:pt idx="8109">
                  <c:v>45264.874999980333</c:v>
                </c:pt>
                <c:pt idx="8110">
                  <c:v>45264.916666646997</c:v>
                </c:pt>
                <c:pt idx="8111">
                  <c:v>45264.958333313662</c:v>
                </c:pt>
                <c:pt idx="8112">
                  <c:v>45264.999999980326</c:v>
                </c:pt>
                <c:pt idx="8113">
                  <c:v>45265.04166664699</c:v>
                </c:pt>
                <c:pt idx="8114">
                  <c:v>45265.083333313654</c:v>
                </c:pt>
                <c:pt idx="8115">
                  <c:v>45265.124999980319</c:v>
                </c:pt>
                <c:pt idx="8116">
                  <c:v>45265.166666646983</c:v>
                </c:pt>
                <c:pt idx="8117">
                  <c:v>45265.208333313647</c:v>
                </c:pt>
                <c:pt idx="8118">
                  <c:v>45265.249999980311</c:v>
                </c:pt>
                <c:pt idx="8119">
                  <c:v>45265.291666646976</c:v>
                </c:pt>
                <c:pt idx="8120">
                  <c:v>45265.33333331364</c:v>
                </c:pt>
                <c:pt idx="8121">
                  <c:v>45265.374999980304</c:v>
                </c:pt>
                <c:pt idx="8122">
                  <c:v>45265.416666646968</c:v>
                </c:pt>
                <c:pt idx="8123">
                  <c:v>45265.458333313632</c:v>
                </c:pt>
                <c:pt idx="8124">
                  <c:v>45265.499999980297</c:v>
                </c:pt>
                <c:pt idx="8125">
                  <c:v>45265.541666646961</c:v>
                </c:pt>
                <c:pt idx="8126">
                  <c:v>45265.583333313625</c:v>
                </c:pt>
                <c:pt idx="8127">
                  <c:v>45265.624999980289</c:v>
                </c:pt>
                <c:pt idx="8128">
                  <c:v>45265.666666646954</c:v>
                </c:pt>
                <c:pt idx="8129">
                  <c:v>45265.708333313618</c:v>
                </c:pt>
                <c:pt idx="8130">
                  <c:v>45265.749999980282</c:v>
                </c:pt>
                <c:pt idx="8131">
                  <c:v>45265.791666646946</c:v>
                </c:pt>
                <c:pt idx="8132">
                  <c:v>45265.833333313611</c:v>
                </c:pt>
                <c:pt idx="8133">
                  <c:v>45265.874999980275</c:v>
                </c:pt>
                <c:pt idx="8134">
                  <c:v>45265.916666646939</c:v>
                </c:pt>
                <c:pt idx="8135">
                  <c:v>45265.958333313603</c:v>
                </c:pt>
                <c:pt idx="8136">
                  <c:v>45265.999999980268</c:v>
                </c:pt>
                <c:pt idx="8137">
                  <c:v>45266.041666646932</c:v>
                </c:pt>
                <c:pt idx="8138">
                  <c:v>45266.083333313596</c:v>
                </c:pt>
                <c:pt idx="8139">
                  <c:v>45266.12499998026</c:v>
                </c:pt>
                <c:pt idx="8140">
                  <c:v>45266.166666646925</c:v>
                </c:pt>
                <c:pt idx="8141">
                  <c:v>45266.208333313589</c:v>
                </c:pt>
                <c:pt idx="8142">
                  <c:v>45266.249999980253</c:v>
                </c:pt>
                <c:pt idx="8143">
                  <c:v>45266.291666646917</c:v>
                </c:pt>
                <c:pt idx="8144">
                  <c:v>45266.333333313582</c:v>
                </c:pt>
                <c:pt idx="8145">
                  <c:v>45266.374999980246</c:v>
                </c:pt>
                <c:pt idx="8146">
                  <c:v>45266.41666664691</c:v>
                </c:pt>
                <c:pt idx="8147">
                  <c:v>45266.458333313574</c:v>
                </c:pt>
                <c:pt idx="8148">
                  <c:v>45266.499999980238</c:v>
                </c:pt>
                <c:pt idx="8149">
                  <c:v>45266.541666646903</c:v>
                </c:pt>
                <c:pt idx="8150">
                  <c:v>45266.583333313567</c:v>
                </c:pt>
                <c:pt idx="8151">
                  <c:v>45266.624999980231</c:v>
                </c:pt>
                <c:pt idx="8152">
                  <c:v>45266.666666646895</c:v>
                </c:pt>
                <c:pt idx="8153">
                  <c:v>45266.70833331356</c:v>
                </c:pt>
                <c:pt idx="8154">
                  <c:v>45266.749999980224</c:v>
                </c:pt>
                <c:pt idx="8155">
                  <c:v>45266.791666646888</c:v>
                </c:pt>
                <c:pt idx="8156">
                  <c:v>45266.833333313552</c:v>
                </c:pt>
                <c:pt idx="8157">
                  <c:v>45266.874999980217</c:v>
                </c:pt>
                <c:pt idx="8158">
                  <c:v>45266.916666646881</c:v>
                </c:pt>
                <c:pt idx="8159">
                  <c:v>45266.958333313545</c:v>
                </c:pt>
                <c:pt idx="8160">
                  <c:v>45266.999999980209</c:v>
                </c:pt>
                <c:pt idx="8161">
                  <c:v>45267.041666646874</c:v>
                </c:pt>
                <c:pt idx="8162">
                  <c:v>45267.083333313538</c:v>
                </c:pt>
                <c:pt idx="8163">
                  <c:v>45267.124999980202</c:v>
                </c:pt>
                <c:pt idx="8164">
                  <c:v>45267.166666646866</c:v>
                </c:pt>
                <c:pt idx="8165">
                  <c:v>45267.208333313531</c:v>
                </c:pt>
                <c:pt idx="8166">
                  <c:v>45267.249999980195</c:v>
                </c:pt>
                <c:pt idx="8167">
                  <c:v>45267.291666646859</c:v>
                </c:pt>
                <c:pt idx="8168">
                  <c:v>45267.333333313523</c:v>
                </c:pt>
                <c:pt idx="8169">
                  <c:v>45267.374999980188</c:v>
                </c:pt>
                <c:pt idx="8170">
                  <c:v>45267.416666646852</c:v>
                </c:pt>
                <c:pt idx="8171">
                  <c:v>45267.458333313516</c:v>
                </c:pt>
                <c:pt idx="8172">
                  <c:v>45267.49999998018</c:v>
                </c:pt>
                <c:pt idx="8173">
                  <c:v>45267.541666646845</c:v>
                </c:pt>
                <c:pt idx="8174">
                  <c:v>45267.583333313509</c:v>
                </c:pt>
                <c:pt idx="8175">
                  <c:v>45267.624999980173</c:v>
                </c:pt>
                <c:pt idx="8176">
                  <c:v>45267.666666646837</c:v>
                </c:pt>
                <c:pt idx="8177">
                  <c:v>45267.708333313501</c:v>
                </c:pt>
                <c:pt idx="8178">
                  <c:v>45267.749999980166</c:v>
                </c:pt>
                <c:pt idx="8179">
                  <c:v>45267.79166664683</c:v>
                </c:pt>
                <c:pt idx="8180">
                  <c:v>45267.833333313494</c:v>
                </c:pt>
                <c:pt idx="8181">
                  <c:v>45267.874999980158</c:v>
                </c:pt>
                <c:pt idx="8182">
                  <c:v>45267.916666646823</c:v>
                </c:pt>
                <c:pt idx="8183">
                  <c:v>45267.958333313487</c:v>
                </c:pt>
                <c:pt idx="8184">
                  <c:v>45267.999999980151</c:v>
                </c:pt>
                <c:pt idx="8185">
                  <c:v>45268.041666646815</c:v>
                </c:pt>
                <c:pt idx="8186">
                  <c:v>45268.08333331348</c:v>
                </c:pt>
                <c:pt idx="8187">
                  <c:v>45268.124999980144</c:v>
                </c:pt>
                <c:pt idx="8188">
                  <c:v>45268.166666646808</c:v>
                </c:pt>
                <c:pt idx="8189">
                  <c:v>45268.208333313472</c:v>
                </c:pt>
                <c:pt idx="8190">
                  <c:v>45268.249999980137</c:v>
                </c:pt>
                <c:pt idx="8191">
                  <c:v>45268.291666646801</c:v>
                </c:pt>
                <c:pt idx="8192">
                  <c:v>45268.333333313465</c:v>
                </c:pt>
                <c:pt idx="8193">
                  <c:v>45268.374999980129</c:v>
                </c:pt>
                <c:pt idx="8194">
                  <c:v>45268.416666646794</c:v>
                </c:pt>
                <c:pt idx="8195">
                  <c:v>45268.458333313458</c:v>
                </c:pt>
                <c:pt idx="8196">
                  <c:v>45268.499999980122</c:v>
                </c:pt>
                <c:pt idx="8197">
                  <c:v>45268.541666646786</c:v>
                </c:pt>
                <c:pt idx="8198">
                  <c:v>45268.583333313451</c:v>
                </c:pt>
                <c:pt idx="8199">
                  <c:v>45268.624999980115</c:v>
                </c:pt>
                <c:pt idx="8200">
                  <c:v>45268.666666646779</c:v>
                </c:pt>
                <c:pt idx="8201">
                  <c:v>45268.708333313443</c:v>
                </c:pt>
                <c:pt idx="8202">
                  <c:v>45268.749999980108</c:v>
                </c:pt>
                <c:pt idx="8203">
                  <c:v>45268.791666646772</c:v>
                </c:pt>
                <c:pt idx="8204">
                  <c:v>45268.833333313436</c:v>
                </c:pt>
                <c:pt idx="8205">
                  <c:v>45268.8749999801</c:v>
                </c:pt>
                <c:pt idx="8206">
                  <c:v>45268.916666646764</c:v>
                </c:pt>
                <c:pt idx="8207">
                  <c:v>45268.958333313429</c:v>
                </c:pt>
                <c:pt idx="8208">
                  <c:v>45268.999999980093</c:v>
                </c:pt>
                <c:pt idx="8209">
                  <c:v>45269.041666646757</c:v>
                </c:pt>
                <c:pt idx="8210">
                  <c:v>45269.083333313421</c:v>
                </c:pt>
                <c:pt idx="8211">
                  <c:v>45269.124999980086</c:v>
                </c:pt>
                <c:pt idx="8212">
                  <c:v>45269.16666664675</c:v>
                </c:pt>
                <c:pt idx="8213">
                  <c:v>45269.208333313414</c:v>
                </c:pt>
                <c:pt idx="8214">
                  <c:v>45269.249999980078</c:v>
                </c:pt>
                <c:pt idx="8215">
                  <c:v>45269.291666646743</c:v>
                </c:pt>
                <c:pt idx="8216">
                  <c:v>45269.333333313407</c:v>
                </c:pt>
                <c:pt idx="8217">
                  <c:v>45269.374999980071</c:v>
                </c:pt>
                <c:pt idx="8218">
                  <c:v>45269.416666646735</c:v>
                </c:pt>
                <c:pt idx="8219">
                  <c:v>45269.4583333134</c:v>
                </c:pt>
                <c:pt idx="8220">
                  <c:v>45269.499999980064</c:v>
                </c:pt>
                <c:pt idx="8221">
                  <c:v>45269.541666646728</c:v>
                </c:pt>
                <c:pt idx="8222">
                  <c:v>45269.583333313392</c:v>
                </c:pt>
                <c:pt idx="8223">
                  <c:v>45269.624999980057</c:v>
                </c:pt>
                <c:pt idx="8224">
                  <c:v>45269.666666646721</c:v>
                </c:pt>
                <c:pt idx="8225">
                  <c:v>45269.708333313385</c:v>
                </c:pt>
                <c:pt idx="8226">
                  <c:v>45269.749999980049</c:v>
                </c:pt>
                <c:pt idx="8227">
                  <c:v>45269.791666646714</c:v>
                </c:pt>
                <c:pt idx="8228">
                  <c:v>45269.833333313378</c:v>
                </c:pt>
                <c:pt idx="8229">
                  <c:v>45269.874999980042</c:v>
                </c:pt>
                <c:pt idx="8230">
                  <c:v>45269.916666646706</c:v>
                </c:pt>
                <c:pt idx="8231">
                  <c:v>45269.958333313371</c:v>
                </c:pt>
                <c:pt idx="8232">
                  <c:v>45269.999999980035</c:v>
                </c:pt>
                <c:pt idx="8233">
                  <c:v>45270.041666646699</c:v>
                </c:pt>
                <c:pt idx="8234">
                  <c:v>45270.083333313363</c:v>
                </c:pt>
                <c:pt idx="8235">
                  <c:v>45270.124999980027</c:v>
                </c:pt>
                <c:pt idx="8236">
                  <c:v>45270.166666646692</c:v>
                </c:pt>
                <c:pt idx="8237">
                  <c:v>45270.208333313356</c:v>
                </c:pt>
                <c:pt idx="8238">
                  <c:v>45270.24999998002</c:v>
                </c:pt>
                <c:pt idx="8239">
                  <c:v>45270.291666646684</c:v>
                </c:pt>
                <c:pt idx="8240">
                  <c:v>45270.333333313349</c:v>
                </c:pt>
                <c:pt idx="8241">
                  <c:v>45270.374999980013</c:v>
                </c:pt>
                <c:pt idx="8242">
                  <c:v>45270.416666646677</c:v>
                </c:pt>
                <c:pt idx="8243">
                  <c:v>45270.458333313341</c:v>
                </c:pt>
                <c:pt idx="8244">
                  <c:v>45270.499999980006</c:v>
                </c:pt>
                <c:pt idx="8245">
                  <c:v>45270.54166664667</c:v>
                </c:pt>
                <c:pt idx="8246">
                  <c:v>45270.583333313334</c:v>
                </c:pt>
                <c:pt idx="8247">
                  <c:v>45270.624999979998</c:v>
                </c:pt>
                <c:pt idx="8248">
                  <c:v>45270.666666646663</c:v>
                </c:pt>
                <c:pt idx="8249">
                  <c:v>45270.708333313327</c:v>
                </c:pt>
                <c:pt idx="8250">
                  <c:v>45270.749999979991</c:v>
                </c:pt>
                <c:pt idx="8251">
                  <c:v>45270.791666646655</c:v>
                </c:pt>
                <c:pt idx="8252">
                  <c:v>45270.83333331332</c:v>
                </c:pt>
                <c:pt idx="8253">
                  <c:v>45270.874999979984</c:v>
                </c:pt>
                <c:pt idx="8254">
                  <c:v>45270.916666646648</c:v>
                </c:pt>
                <c:pt idx="8255">
                  <c:v>45270.958333313312</c:v>
                </c:pt>
                <c:pt idx="8256">
                  <c:v>45270.999999979977</c:v>
                </c:pt>
                <c:pt idx="8257">
                  <c:v>45271.041666646641</c:v>
                </c:pt>
                <c:pt idx="8258">
                  <c:v>45271.083333313305</c:v>
                </c:pt>
                <c:pt idx="8259">
                  <c:v>45271.124999979969</c:v>
                </c:pt>
                <c:pt idx="8260">
                  <c:v>45271.166666646634</c:v>
                </c:pt>
                <c:pt idx="8261">
                  <c:v>45271.208333313298</c:v>
                </c:pt>
                <c:pt idx="8262">
                  <c:v>45271.249999979962</c:v>
                </c:pt>
                <c:pt idx="8263">
                  <c:v>45271.291666646626</c:v>
                </c:pt>
                <c:pt idx="8264">
                  <c:v>45271.33333331329</c:v>
                </c:pt>
                <c:pt idx="8265">
                  <c:v>45271.374999979955</c:v>
                </c:pt>
                <c:pt idx="8266">
                  <c:v>45271.416666646619</c:v>
                </c:pt>
                <c:pt idx="8267">
                  <c:v>45271.458333313283</c:v>
                </c:pt>
                <c:pt idx="8268">
                  <c:v>45271.499999979947</c:v>
                </c:pt>
                <c:pt idx="8269">
                  <c:v>45271.541666646612</c:v>
                </c:pt>
                <c:pt idx="8270">
                  <c:v>45271.583333313276</c:v>
                </c:pt>
                <c:pt idx="8271">
                  <c:v>45271.62499997994</c:v>
                </c:pt>
                <c:pt idx="8272">
                  <c:v>45271.666666646604</c:v>
                </c:pt>
                <c:pt idx="8273">
                  <c:v>45271.708333313269</c:v>
                </c:pt>
                <c:pt idx="8274">
                  <c:v>45271.749999979933</c:v>
                </c:pt>
                <c:pt idx="8275">
                  <c:v>45271.791666646597</c:v>
                </c:pt>
                <c:pt idx="8276">
                  <c:v>45271.833333313261</c:v>
                </c:pt>
                <c:pt idx="8277">
                  <c:v>45271.874999979926</c:v>
                </c:pt>
                <c:pt idx="8278">
                  <c:v>45271.91666664659</c:v>
                </c:pt>
                <c:pt idx="8279">
                  <c:v>45271.958333313254</c:v>
                </c:pt>
                <c:pt idx="8280">
                  <c:v>45271.999999979918</c:v>
                </c:pt>
                <c:pt idx="8281">
                  <c:v>45272.041666646583</c:v>
                </c:pt>
                <c:pt idx="8282">
                  <c:v>45272.083333313247</c:v>
                </c:pt>
                <c:pt idx="8283">
                  <c:v>45272.124999979911</c:v>
                </c:pt>
                <c:pt idx="8284">
                  <c:v>45272.166666646575</c:v>
                </c:pt>
                <c:pt idx="8285">
                  <c:v>45272.20833331324</c:v>
                </c:pt>
                <c:pt idx="8286">
                  <c:v>45272.249999979904</c:v>
                </c:pt>
                <c:pt idx="8287">
                  <c:v>45272.291666646568</c:v>
                </c:pt>
                <c:pt idx="8288">
                  <c:v>45272.333333313232</c:v>
                </c:pt>
                <c:pt idx="8289">
                  <c:v>45272.374999979897</c:v>
                </c:pt>
                <c:pt idx="8290">
                  <c:v>45272.416666646561</c:v>
                </c:pt>
                <c:pt idx="8291">
                  <c:v>45272.458333313225</c:v>
                </c:pt>
                <c:pt idx="8292">
                  <c:v>45272.499999979889</c:v>
                </c:pt>
                <c:pt idx="8293">
                  <c:v>45272.541666646553</c:v>
                </c:pt>
                <c:pt idx="8294">
                  <c:v>45272.583333313218</c:v>
                </c:pt>
                <c:pt idx="8295">
                  <c:v>45272.624999979882</c:v>
                </c:pt>
                <c:pt idx="8296">
                  <c:v>45272.666666646546</c:v>
                </c:pt>
                <c:pt idx="8297">
                  <c:v>45272.70833331321</c:v>
                </c:pt>
                <c:pt idx="8298">
                  <c:v>45272.749999979875</c:v>
                </c:pt>
                <c:pt idx="8299">
                  <c:v>45272.791666646539</c:v>
                </c:pt>
                <c:pt idx="8300">
                  <c:v>45272.833333313203</c:v>
                </c:pt>
                <c:pt idx="8301">
                  <c:v>45272.874999979867</c:v>
                </c:pt>
                <c:pt idx="8302">
                  <c:v>45272.916666646532</c:v>
                </c:pt>
                <c:pt idx="8303">
                  <c:v>45272.958333313196</c:v>
                </c:pt>
                <c:pt idx="8304">
                  <c:v>45272.99999997986</c:v>
                </c:pt>
                <c:pt idx="8305">
                  <c:v>45273.041666646524</c:v>
                </c:pt>
                <c:pt idx="8306">
                  <c:v>45273.083333313189</c:v>
                </c:pt>
                <c:pt idx="8307">
                  <c:v>45273.124999979853</c:v>
                </c:pt>
                <c:pt idx="8308">
                  <c:v>45273.166666646517</c:v>
                </c:pt>
                <c:pt idx="8309">
                  <c:v>45273.208333313181</c:v>
                </c:pt>
                <c:pt idx="8310">
                  <c:v>45273.249999979846</c:v>
                </c:pt>
                <c:pt idx="8311">
                  <c:v>45273.29166664651</c:v>
                </c:pt>
                <c:pt idx="8312">
                  <c:v>45273.333333313174</c:v>
                </c:pt>
                <c:pt idx="8313">
                  <c:v>45273.374999979838</c:v>
                </c:pt>
                <c:pt idx="8314">
                  <c:v>45273.416666646503</c:v>
                </c:pt>
                <c:pt idx="8315">
                  <c:v>45273.458333313167</c:v>
                </c:pt>
                <c:pt idx="8316">
                  <c:v>45273.499999979831</c:v>
                </c:pt>
                <c:pt idx="8317">
                  <c:v>45273.541666646495</c:v>
                </c:pt>
                <c:pt idx="8318">
                  <c:v>45273.58333331316</c:v>
                </c:pt>
                <c:pt idx="8319">
                  <c:v>45273.624999979824</c:v>
                </c:pt>
                <c:pt idx="8320">
                  <c:v>45273.666666646488</c:v>
                </c:pt>
                <c:pt idx="8321">
                  <c:v>45273.708333313152</c:v>
                </c:pt>
                <c:pt idx="8322">
                  <c:v>45273.749999979816</c:v>
                </c:pt>
                <c:pt idx="8323">
                  <c:v>45273.791666646481</c:v>
                </c:pt>
                <c:pt idx="8324">
                  <c:v>45273.833333313145</c:v>
                </c:pt>
                <c:pt idx="8325">
                  <c:v>45273.874999979809</c:v>
                </c:pt>
                <c:pt idx="8326">
                  <c:v>45273.916666646473</c:v>
                </c:pt>
                <c:pt idx="8327">
                  <c:v>45273.958333313138</c:v>
                </c:pt>
                <c:pt idx="8328">
                  <c:v>45273.999999979802</c:v>
                </c:pt>
                <c:pt idx="8329">
                  <c:v>45274.041666646466</c:v>
                </c:pt>
                <c:pt idx="8330">
                  <c:v>45274.08333331313</c:v>
                </c:pt>
                <c:pt idx="8331">
                  <c:v>45274.124999979795</c:v>
                </c:pt>
                <c:pt idx="8332">
                  <c:v>45274.166666646459</c:v>
                </c:pt>
                <c:pt idx="8333">
                  <c:v>45274.208333313123</c:v>
                </c:pt>
                <c:pt idx="8334">
                  <c:v>45274.249999979787</c:v>
                </c:pt>
                <c:pt idx="8335">
                  <c:v>45274.291666646452</c:v>
                </c:pt>
                <c:pt idx="8336">
                  <c:v>45274.333333313116</c:v>
                </c:pt>
                <c:pt idx="8337">
                  <c:v>45274.37499997978</c:v>
                </c:pt>
                <c:pt idx="8338">
                  <c:v>45274.416666646444</c:v>
                </c:pt>
                <c:pt idx="8339">
                  <c:v>45274.458333313109</c:v>
                </c:pt>
                <c:pt idx="8340">
                  <c:v>45274.499999979773</c:v>
                </c:pt>
                <c:pt idx="8341">
                  <c:v>45274.541666646437</c:v>
                </c:pt>
                <c:pt idx="8342">
                  <c:v>45274.583333313101</c:v>
                </c:pt>
                <c:pt idx="8343">
                  <c:v>45274.624999979766</c:v>
                </c:pt>
                <c:pt idx="8344">
                  <c:v>45274.66666664643</c:v>
                </c:pt>
                <c:pt idx="8345">
                  <c:v>45274.708333313094</c:v>
                </c:pt>
                <c:pt idx="8346">
                  <c:v>45274.749999979758</c:v>
                </c:pt>
                <c:pt idx="8347">
                  <c:v>45274.791666646423</c:v>
                </c:pt>
                <c:pt idx="8348">
                  <c:v>45274.833333313087</c:v>
                </c:pt>
                <c:pt idx="8349">
                  <c:v>45274.874999979751</c:v>
                </c:pt>
                <c:pt idx="8350">
                  <c:v>45274.916666646415</c:v>
                </c:pt>
                <c:pt idx="8351">
                  <c:v>45274.958333313079</c:v>
                </c:pt>
                <c:pt idx="8352">
                  <c:v>45274.999999979744</c:v>
                </c:pt>
                <c:pt idx="8353">
                  <c:v>45275.041666646408</c:v>
                </c:pt>
                <c:pt idx="8354">
                  <c:v>45275.083333313072</c:v>
                </c:pt>
                <c:pt idx="8355">
                  <c:v>45275.124999979736</c:v>
                </c:pt>
                <c:pt idx="8356">
                  <c:v>45275.166666646401</c:v>
                </c:pt>
                <c:pt idx="8357">
                  <c:v>45275.208333313065</c:v>
                </c:pt>
                <c:pt idx="8358">
                  <c:v>45275.249999979729</c:v>
                </c:pt>
                <c:pt idx="8359">
                  <c:v>45275.291666646393</c:v>
                </c:pt>
                <c:pt idx="8360">
                  <c:v>45275.333333313058</c:v>
                </c:pt>
                <c:pt idx="8361">
                  <c:v>45275.374999979722</c:v>
                </c:pt>
                <c:pt idx="8362">
                  <c:v>45275.416666646386</c:v>
                </c:pt>
                <c:pt idx="8363">
                  <c:v>45275.45833331305</c:v>
                </c:pt>
                <c:pt idx="8364">
                  <c:v>45275.499999979715</c:v>
                </c:pt>
                <c:pt idx="8365">
                  <c:v>45275.541666646379</c:v>
                </c:pt>
                <c:pt idx="8366">
                  <c:v>45275.583333313043</c:v>
                </c:pt>
                <c:pt idx="8367">
                  <c:v>45275.624999979707</c:v>
                </c:pt>
                <c:pt idx="8368">
                  <c:v>45275.666666646372</c:v>
                </c:pt>
                <c:pt idx="8369">
                  <c:v>45275.708333313036</c:v>
                </c:pt>
                <c:pt idx="8370">
                  <c:v>45275.7499999797</c:v>
                </c:pt>
                <c:pt idx="8371">
                  <c:v>45275.791666646364</c:v>
                </c:pt>
                <c:pt idx="8372">
                  <c:v>45275.833333313029</c:v>
                </c:pt>
                <c:pt idx="8373">
                  <c:v>45275.874999979693</c:v>
                </c:pt>
                <c:pt idx="8374">
                  <c:v>45275.916666646357</c:v>
                </c:pt>
                <c:pt idx="8375">
                  <c:v>45275.958333313021</c:v>
                </c:pt>
                <c:pt idx="8376">
                  <c:v>45275.999999979686</c:v>
                </c:pt>
                <c:pt idx="8377">
                  <c:v>45276.04166664635</c:v>
                </c:pt>
                <c:pt idx="8378">
                  <c:v>45276.083333313014</c:v>
                </c:pt>
                <c:pt idx="8379">
                  <c:v>45276.124999979678</c:v>
                </c:pt>
                <c:pt idx="8380">
                  <c:v>45276.166666646342</c:v>
                </c:pt>
                <c:pt idx="8381">
                  <c:v>45276.208333313007</c:v>
                </c:pt>
                <c:pt idx="8382">
                  <c:v>45276.249999979671</c:v>
                </c:pt>
                <c:pt idx="8383">
                  <c:v>45276.291666646335</c:v>
                </c:pt>
                <c:pt idx="8384">
                  <c:v>45276.333333312999</c:v>
                </c:pt>
                <c:pt idx="8385">
                  <c:v>45276.374999979664</c:v>
                </c:pt>
                <c:pt idx="8386">
                  <c:v>45276.416666646328</c:v>
                </c:pt>
                <c:pt idx="8387">
                  <c:v>45276.458333312992</c:v>
                </c:pt>
                <c:pt idx="8388">
                  <c:v>45276.499999979656</c:v>
                </c:pt>
                <c:pt idx="8389">
                  <c:v>45276.541666646321</c:v>
                </c:pt>
                <c:pt idx="8390">
                  <c:v>45276.583333312985</c:v>
                </c:pt>
                <c:pt idx="8391">
                  <c:v>45276.624999979649</c:v>
                </c:pt>
                <c:pt idx="8392">
                  <c:v>45276.666666646313</c:v>
                </c:pt>
                <c:pt idx="8393">
                  <c:v>45276.708333312978</c:v>
                </c:pt>
                <c:pt idx="8394">
                  <c:v>45276.749999979642</c:v>
                </c:pt>
                <c:pt idx="8395">
                  <c:v>45276.791666646306</c:v>
                </c:pt>
                <c:pt idx="8396">
                  <c:v>45276.83333331297</c:v>
                </c:pt>
                <c:pt idx="8397">
                  <c:v>45276.874999979635</c:v>
                </c:pt>
                <c:pt idx="8398">
                  <c:v>45276.916666646299</c:v>
                </c:pt>
                <c:pt idx="8399">
                  <c:v>45276.958333312963</c:v>
                </c:pt>
                <c:pt idx="8400">
                  <c:v>45276.999999979627</c:v>
                </c:pt>
                <c:pt idx="8401">
                  <c:v>45277.041666646292</c:v>
                </c:pt>
                <c:pt idx="8402">
                  <c:v>45277.083333312956</c:v>
                </c:pt>
                <c:pt idx="8403">
                  <c:v>45277.12499997962</c:v>
                </c:pt>
                <c:pt idx="8404">
                  <c:v>45277.166666646284</c:v>
                </c:pt>
                <c:pt idx="8405">
                  <c:v>45277.208333312949</c:v>
                </c:pt>
                <c:pt idx="8406">
                  <c:v>45277.249999979613</c:v>
                </c:pt>
                <c:pt idx="8407">
                  <c:v>45277.291666646277</c:v>
                </c:pt>
                <c:pt idx="8408">
                  <c:v>45277.333333312941</c:v>
                </c:pt>
                <c:pt idx="8409">
                  <c:v>45277.374999979605</c:v>
                </c:pt>
                <c:pt idx="8410">
                  <c:v>45277.41666664627</c:v>
                </c:pt>
                <c:pt idx="8411">
                  <c:v>45277.458333312934</c:v>
                </c:pt>
                <c:pt idx="8412">
                  <c:v>45277.499999979598</c:v>
                </c:pt>
                <c:pt idx="8413">
                  <c:v>45277.541666646262</c:v>
                </c:pt>
                <c:pt idx="8414">
                  <c:v>45277.583333312927</c:v>
                </c:pt>
                <c:pt idx="8415">
                  <c:v>45277.624999979591</c:v>
                </c:pt>
                <c:pt idx="8416">
                  <c:v>45277.666666646255</c:v>
                </c:pt>
                <c:pt idx="8417">
                  <c:v>45277.708333312919</c:v>
                </c:pt>
                <c:pt idx="8418">
                  <c:v>45277.749999979584</c:v>
                </c:pt>
                <c:pt idx="8419">
                  <c:v>45277.791666646248</c:v>
                </c:pt>
                <c:pt idx="8420">
                  <c:v>45277.833333312912</c:v>
                </c:pt>
                <c:pt idx="8421">
                  <c:v>45277.874999979576</c:v>
                </c:pt>
                <c:pt idx="8422">
                  <c:v>45277.916666646241</c:v>
                </c:pt>
                <c:pt idx="8423">
                  <c:v>45277.958333312905</c:v>
                </c:pt>
                <c:pt idx="8424">
                  <c:v>45277.999999979569</c:v>
                </c:pt>
                <c:pt idx="8425">
                  <c:v>45278.041666646233</c:v>
                </c:pt>
                <c:pt idx="8426">
                  <c:v>45278.083333312898</c:v>
                </c:pt>
                <c:pt idx="8427">
                  <c:v>45278.124999979562</c:v>
                </c:pt>
                <c:pt idx="8428">
                  <c:v>45278.166666646226</c:v>
                </c:pt>
                <c:pt idx="8429">
                  <c:v>45278.20833331289</c:v>
                </c:pt>
                <c:pt idx="8430">
                  <c:v>45278.249999979555</c:v>
                </c:pt>
                <c:pt idx="8431">
                  <c:v>45278.291666646219</c:v>
                </c:pt>
                <c:pt idx="8432">
                  <c:v>45278.333333312883</c:v>
                </c:pt>
                <c:pt idx="8433">
                  <c:v>45278.374999979547</c:v>
                </c:pt>
                <c:pt idx="8434">
                  <c:v>45278.416666646212</c:v>
                </c:pt>
                <c:pt idx="8435">
                  <c:v>45278.458333312876</c:v>
                </c:pt>
                <c:pt idx="8436">
                  <c:v>45278.49999997954</c:v>
                </c:pt>
                <c:pt idx="8437">
                  <c:v>45278.541666646204</c:v>
                </c:pt>
                <c:pt idx="8438">
                  <c:v>45278.583333312868</c:v>
                </c:pt>
                <c:pt idx="8439">
                  <c:v>45278.624999979533</c:v>
                </c:pt>
                <c:pt idx="8440">
                  <c:v>45278.666666646197</c:v>
                </c:pt>
                <c:pt idx="8441">
                  <c:v>45278.708333312861</c:v>
                </c:pt>
                <c:pt idx="8442">
                  <c:v>45278.749999979525</c:v>
                </c:pt>
                <c:pt idx="8443">
                  <c:v>45278.79166664619</c:v>
                </c:pt>
                <c:pt idx="8444">
                  <c:v>45278.833333312854</c:v>
                </c:pt>
                <c:pt idx="8445">
                  <c:v>45278.874999979518</c:v>
                </c:pt>
                <c:pt idx="8446">
                  <c:v>45278.916666646182</c:v>
                </c:pt>
                <c:pt idx="8447">
                  <c:v>45278.958333312847</c:v>
                </c:pt>
                <c:pt idx="8448">
                  <c:v>45278.999999979511</c:v>
                </c:pt>
                <c:pt idx="8449">
                  <c:v>45279.041666646175</c:v>
                </c:pt>
                <c:pt idx="8450">
                  <c:v>45279.083333312839</c:v>
                </c:pt>
                <c:pt idx="8451">
                  <c:v>45279.124999979504</c:v>
                </c:pt>
                <c:pt idx="8452">
                  <c:v>45279.166666646168</c:v>
                </c:pt>
                <c:pt idx="8453">
                  <c:v>45279.208333312832</c:v>
                </c:pt>
                <c:pt idx="8454">
                  <c:v>45279.249999979496</c:v>
                </c:pt>
                <c:pt idx="8455">
                  <c:v>45279.291666646161</c:v>
                </c:pt>
                <c:pt idx="8456">
                  <c:v>45279.333333312825</c:v>
                </c:pt>
                <c:pt idx="8457">
                  <c:v>45279.374999979489</c:v>
                </c:pt>
                <c:pt idx="8458">
                  <c:v>45279.416666646153</c:v>
                </c:pt>
                <c:pt idx="8459">
                  <c:v>45279.458333312818</c:v>
                </c:pt>
                <c:pt idx="8460">
                  <c:v>45279.499999979482</c:v>
                </c:pt>
                <c:pt idx="8461">
                  <c:v>45279.541666646146</c:v>
                </c:pt>
                <c:pt idx="8462">
                  <c:v>45279.58333331281</c:v>
                </c:pt>
                <c:pt idx="8463">
                  <c:v>45279.624999979475</c:v>
                </c:pt>
                <c:pt idx="8464">
                  <c:v>45279.666666646139</c:v>
                </c:pt>
                <c:pt idx="8465">
                  <c:v>45279.708333312803</c:v>
                </c:pt>
                <c:pt idx="8466">
                  <c:v>45279.749999979467</c:v>
                </c:pt>
                <c:pt idx="8467">
                  <c:v>45279.791666646131</c:v>
                </c:pt>
                <c:pt idx="8468">
                  <c:v>45279.833333312796</c:v>
                </c:pt>
                <c:pt idx="8469">
                  <c:v>45279.87499997946</c:v>
                </c:pt>
                <c:pt idx="8470">
                  <c:v>45279.916666646124</c:v>
                </c:pt>
                <c:pt idx="8471">
                  <c:v>45279.958333312788</c:v>
                </c:pt>
                <c:pt idx="8472">
                  <c:v>45279.999999979453</c:v>
                </c:pt>
                <c:pt idx="8473">
                  <c:v>45280.041666646117</c:v>
                </c:pt>
                <c:pt idx="8474">
                  <c:v>45280.083333312781</c:v>
                </c:pt>
                <c:pt idx="8475">
                  <c:v>45280.124999979445</c:v>
                </c:pt>
                <c:pt idx="8476">
                  <c:v>45280.16666664611</c:v>
                </c:pt>
                <c:pt idx="8477">
                  <c:v>45280.208333312774</c:v>
                </c:pt>
                <c:pt idx="8478">
                  <c:v>45280.249999979438</c:v>
                </c:pt>
                <c:pt idx="8479">
                  <c:v>45280.291666646102</c:v>
                </c:pt>
                <c:pt idx="8480">
                  <c:v>45280.333333312767</c:v>
                </c:pt>
                <c:pt idx="8481">
                  <c:v>45280.374999979431</c:v>
                </c:pt>
                <c:pt idx="8482">
                  <c:v>45280.416666646095</c:v>
                </c:pt>
                <c:pt idx="8483">
                  <c:v>45280.458333312759</c:v>
                </c:pt>
                <c:pt idx="8484">
                  <c:v>45280.499999979424</c:v>
                </c:pt>
                <c:pt idx="8485">
                  <c:v>45280.541666646088</c:v>
                </c:pt>
                <c:pt idx="8486">
                  <c:v>45280.583333312752</c:v>
                </c:pt>
                <c:pt idx="8487">
                  <c:v>45280.624999979416</c:v>
                </c:pt>
                <c:pt idx="8488">
                  <c:v>45280.666666646081</c:v>
                </c:pt>
                <c:pt idx="8489">
                  <c:v>45280.708333312745</c:v>
                </c:pt>
                <c:pt idx="8490">
                  <c:v>45280.749999979409</c:v>
                </c:pt>
                <c:pt idx="8491">
                  <c:v>45280.791666646073</c:v>
                </c:pt>
                <c:pt idx="8492">
                  <c:v>45280.833333312738</c:v>
                </c:pt>
                <c:pt idx="8493">
                  <c:v>45280.874999979402</c:v>
                </c:pt>
                <c:pt idx="8494">
                  <c:v>45280.916666646066</c:v>
                </c:pt>
                <c:pt idx="8495">
                  <c:v>45280.95833331273</c:v>
                </c:pt>
                <c:pt idx="8496">
                  <c:v>45280.999999979394</c:v>
                </c:pt>
                <c:pt idx="8497">
                  <c:v>45281.041666646059</c:v>
                </c:pt>
                <c:pt idx="8498">
                  <c:v>45281.083333312723</c:v>
                </c:pt>
                <c:pt idx="8499">
                  <c:v>45281.124999979387</c:v>
                </c:pt>
                <c:pt idx="8500">
                  <c:v>45281.166666646051</c:v>
                </c:pt>
                <c:pt idx="8501">
                  <c:v>45281.208333312716</c:v>
                </c:pt>
                <c:pt idx="8502">
                  <c:v>45281.24999997938</c:v>
                </c:pt>
                <c:pt idx="8503">
                  <c:v>45281.291666646044</c:v>
                </c:pt>
                <c:pt idx="8504">
                  <c:v>45281.333333312708</c:v>
                </c:pt>
                <c:pt idx="8505">
                  <c:v>45281.374999979373</c:v>
                </c:pt>
                <c:pt idx="8506">
                  <c:v>45281.416666646037</c:v>
                </c:pt>
                <c:pt idx="8507">
                  <c:v>45281.458333312701</c:v>
                </c:pt>
                <c:pt idx="8508">
                  <c:v>45281.499999979365</c:v>
                </c:pt>
                <c:pt idx="8509">
                  <c:v>45281.54166664603</c:v>
                </c:pt>
                <c:pt idx="8510">
                  <c:v>45281.583333312694</c:v>
                </c:pt>
                <c:pt idx="8511">
                  <c:v>45281.624999979358</c:v>
                </c:pt>
                <c:pt idx="8512">
                  <c:v>45281.666666646022</c:v>
                </c:pt>
                <c:pt idx="8513">
                  <c:v>45281.708333312687</c:v>
                </c:pt>
                <c:pt idx="8514">
                  <c:v>45281.749999979351</c:v>
                </c:pt>
                <c:pt idx="8515">
                  <c:v>45281.791666646015</c:v>
                </c:pt>
                <c:pt idx="8516">
                  <c:v>45281.833333312679</c:v>
                </c:pt>
                <c:pt idx="8517">
                  <c:v>45281.874999979344</c:v>
                </c:pt>
                <c:pt idx="8518">
                  <c:v>45281.916666646008</c:v>
                </c:pt>
                <c:pt idx="8519">
                  <c:v>45281.958333312672</c:v>
                </c:pt>
                <c:pt idx="8520">
                  <c:v>45281.999999979336</c:v>
                </c:pt>
                <c:pt idx="8521">
                  <c:v>45282.041666646001</c:v>
                </c:pt>
                <c:pt idx="8522">
                  <c:v>45282.083333312665</c:v>
                </c:pt>
                <c:pt idx="8523">
                  <c:v>45282.124999979329</c:v>
                </c:pt>
                <c:pt idx="8524">
                  <c:v>45282.166666645993</c:v>
                </c:pt>
                <c:pt idx="8525">
                  <c:v>45282.208333312657</c:v>
                </c:pt>
                <c:pt idx="8526">
                  <c:v>45282.249999979322</c:v>
                </c:pt>
                <c:pt idx="8527">
                  <c:v>45282.291666645986</c:v>
                </c:pt>
                <c:pt idx="8528">
                  <c:v>45282.33333331265</c:v>
                </c:pt>
                <c:pt idx="8529">
                  <c:v>45282.374999979314</c:v>
                </c:pt>
                <c:pt idx="8530">
                  <c:v>45282.416666645979</c:v>
                </c:pt>
                <c:pt idx="8531">
                  <c:v>45282.458333312643</c:v>
                </c:pt>
                <c:pt idx="8532">
                  <c:v>45282.499999979307</c:v>
                </c:pt>
                <c:pt idx="8533">
                  <c:v>45282.541666645971</c:v>
                </c:pt>
                <c:pt idx="8534">
                  <c:v>45282.583333312636</c:v>
                </c:pt>
                <c:pt idx="8535">
                  <c:v>45282.6249999793</c:v>
                </c:pt>
                <c:pt idx="8536">
                  <c:v>45282.666666645964</c:v>
                </c:pt>
                <c:pt idx="8537">
                  <c:v>45282.708333312628</c:v>
                </c:pt>
                <c:pt idx="8538">
                  <c:v>45282.749999979293</c:v>
                </c:pt>
                <c:pt idx="8539">
                  <c:v>45282.791666645957</c:v>
                </c:pt>
                <c:pt idx="8540">
                  <c:v>45282.833333312621</c:v>
                </c:pt>
                <c:pt idx="8541">
                  <c:v>45282.874999979285</c:v>
                </c:pt>
                <c:pt idx="8542">
                  <c:v>45282.91666664595</c:v>
                </c:pt>
                <c:pt idx="8543">
                  <c:v>45282.958333312614</c:v>
                </c:pt>
                <c:pt idx="8544">
                  <c:v>45282.999999979278</c:v>
                </c:pt>
                <c:pt idx="8545">
                  <c:v>45283.041666645942</c:v>
                </c:pt>
                <c:pt idx="8546">
                  <c:v>45283.083333312607</c:v>
                </c:pt>
                <c:pt idx="8547">
                  <c:v>45283.124999979271</c:v>
                </c:pt>
                <c:pt idx="8548">
                  <c:v>45283.166666645935</c:v>
                </c:pt>
                <c:pt idx="8549">
                  <c:v>45283.208333312599</c:v>
                </c:pt>
                <c:pt idx="8550">
                  <c:v>45283.249999979264</c:v>
                </c:pt>
                <c:pt idx="8551">
                  <c:v>45283.291666645928</c:v>
                </c:pt>
                <c:pt idx="8552">
                  <c:v>45283.333333312592</c:v>
                </c:pt>
                <c:pt idx="8553">
                  <c:v>45283.374999979256</c:v>
                </c:pt>
                <c:pt idx="8554">
                  <c:v>45283.41666664592</c:v>
                </c:pt>
                <c:pt idx="8555">
                  <c:v>45283.458333312585</c:v>
                </c:pt>
                <c:pt idx="8556">
                  <c:v>45283.499999979249</c:v>
                </c:pt>
                <c:pt idx="8557">
                  <c:v>45283.541666645913</c:v>
                </c:pt>
                <c:pt idx="8558">
                  <c:v>45283.583333312577</c:v>
                </c:pt>
                <c:pt idx="8559">
                  <c:v>45283.624999979242</c:v>
                </c:pt>
                <c:pt idx="8560">
                  <c:v>45283.666666645906</c:v>
                </c:pt>
                <c:pt idx="8561">
                  <c:v>45283.70833331257</c:v>
                </c:pt>
                <c:pt idx="8562">
                  <c:v>45283.749999979234</c:v>
                </c:pt>
                <c:pt idx="8563">
                  <c:v>45283.791666645899</c:v>
                </c:pt>
                <c:pt idx="8564">
                  <c:v>45283.833333312563</c:v>
                </c:pt>
                <c:pt idx="8565">
                  <c:v>45283.874999979227</c:v>
                </c:pt>
                <c:pt idx="8566">
                  <c:v>45283.916666645891</c:v>
                </c:pt>
                <c:pt idx="8567">
                  <c:v>45283.958333312556</c:v>
                </c:pt>
                <c:pt idx="8568">
                  <c:v>45283.99999997922</c:v>
                </c:pt>
                <c:pt idx="8569">
                  <c:v>45284.041666645884</c:v>
                </c:pt>
                <c:pt idx="8570">
                  <c:v>45284.083333312548</c:v>
                </c:pt>
                <c:pt idx="8571">
                  <c:v>45284.124999979213</c:v>
                </c:pt>
                <c:pt idx="8572">
                  <c:v>45284.166666645877</c:v>
                </c:pt>
                <c:pt idx="8573">
                  <c:v>45284.208333312541</c:v>
                </c:pt>
                <c:pt idx="8574">
                  <c:v>45284.249999979205</c:v>
                </c:pt>
                <c:pt idx="8575">
                  <c:v>45284.29166664587</c:v>
                </c:pt>
                <c:pt idx="8576">
                  <c:v>45284.333333312534</c:v>
                </c:pt>
                <c:pt idx="8577">
                  <c:v>45284.374999979198</c:v>
                </c:pt>
                <c:pt idx="8578">
                  <c:v>45284.416666645862</c:v>
                </c:pt>
                <c:pt idx="8579">
                  <c:v>45284.458333312527</c:v>
                </c:pt>
                <c:pt idx="8580">
                  <c:v>45284.499999979191</c:v>
                </c:pt>
                <c:pt idx="8581">
                  <c:v>45284.541666645855</c:v>
                </c:pt>
                <c:pt idx="8582">
                  <c:v>45284.583333312519</c:v>
                </c:pt>
                <c:pt idx="8583">
                  <c:v>45284.624999979183</c:v>
                </c:pt>
                <c:pt idx="8584">
                  <c:v>45284.666666645848</c:v>
                </c:pt>
                <c:pt idx="8585">
                  <c:v>45284.708333312512</c:v>
                </c:pt>
                <c:pt idx="8586">
                  <c:v>45284.749999979176</c:v>
                </c:pt>
                <c:pt idx="8587">
                  <c:v>45284.79166664584</c:v>
                </c:pt>
                <c:pt idx="8588">
                  <c:v>45284.833333312505</c:v>
                </c:pt>
                <c:pt idx="8589">
                  <c:v>45284.874999979169</c:v>
                </c:pt>
                <c:pt idx="8590">
                  <c:v>45284.916666645833</c:v>
                </c:pt>
                <c:pt idx="8591">
                  <c:v>45284.958333312497</c:v>
                </c:pt>
                <c:pt idx="8592">
                  <c:v>45284.999999979162</c:v>
                </c:pt>
                <c:pt idx="8593">
                  <c:v>45285.041666645826</c:v>
                </c:pt>
                <c:pt idx="8594">
                  <c:v>45285.08333331249</c:v>
                </c:pt>
                <c:pt idx="8595">
                  <c:v>45285.124999979154</c:v>
                </c:pt>
                <c:pt idx="8596">
                  <c:v>45285.166666645819</c:v>
                </c:pt>
                <c:pt idx="8597">
                  <c:v>45285.208333312483</c:v>
                </c:pt>
                <c:pt idx="8598">
                  <c:v>45285.249999979147</c:v>
                </c:pt>
                <c:pt idx="8599">
                  <c:v>45285.291666645811</c:v>
                </c:pt>
                <c:pt idx="8600">
                  <c:v>45285.333333312476</c:v>
                </c:pt>
                <c:pt idx="8601">
                  <c:v>45285.37499997914</c:v>
                </c:pt>
                <c:pt idx="8602">
                  <c:v>45285.416666645804</c:v>
                </c:pt>
                <c:pt idx="8603">
                  <c:v>45285.458333312468</c:v>
                </c:pt>
                <c:pt idx="8604">
                  <c:v>45285.499999979133</c:v>
                </c:pt>
                <c:pt idx="8605">
                  <c:v>45285.541666645797</c:v>
                </c:pt>
                <c:pt idx="8606">
                  <c:v>45285.583333312461</c:v>
                </c:pt>
                <c:pt idx="8607">
                  <c:v>45285.624999979125</c:v>
                </c:pt>
                <c:pt idx="8608">
                  <c:v>45285.66666664579</c:v>
                </c:pt>
                <c:pt idx="8609">
                  <c:v>45285.708333312454</c:v>
                </c:pt>
                <c:pt idx="8610">
                  <c:v>45285.749999979118</c:v>
                </c:pt>
                <c:pt idx="8611">
                  <c:v>45285.791666645782</c:v>
                </c:pt>
                <c:pt idx="8612">
                  <c:v>45285.833333312446</c:v>
                </c:pt>
                <c:pt idx="8613">
                  <c:v>45285.874999979111</c:v>
                </c:pt>
                <c:pt idx="8614">
                  <c:v>45285.916666645775</c:v>
                </c:pt>
                <c:pt idx="8615">
                  <c:v>45285.958333312439</c:v>
                </c:pt>
                <c:pt idx="8616">
                  <c:v>45285.999999979103</c:v>
                </c:pt>
                <c:pt idx="8617">
                  <c:v>45286.041666645768</c:v>
                </c:pt>
                <c:pt idx="8618">
                  <c:v>45286.083333312432</c:v>
                </c:pt>
                <c:pt idx="8619">
                  <c:v>45286.124999979096</c:v>
                </c:pt>
                <c:pt idx="8620">
                  <c:v>45286.16666664576</c:v>
                </c:pt>
                <c:pt idx="8621">
                  <c:v>45286.208333312425</c:v>
                </c:pt>
                <c:pt idx="8622">
                  <c:v>45286.249999979089</c:v>
                </c:pt>
                <c:pt idx="8623">
                  <c:v>45286.291666645753</c:v>
                </c:pt>
                <c:pt idx="8624">
                  <c:v>45286.333333312417</c:v>
                </c:pt>
                <c:pt idx="8625">
                  <c:v>45286.374999979082</c:v>
                </c:pt>
                <c:pt idx="8626">
                  <c:v>45286.416666645746</c:v>
                </c:pt>
                <c:pt idx="8627">
                  <c:v>45286.45833331241</c:v>
                </c:pt>
                <c:pt idx="8628">
                  <c:v>45286.499999979074</c:v>
                </c:pt>
                <c:pt idx="8629">
                  <c:v>45286.541666645739</c:v>
                </c:pt>
                <c:pt idx="8630">
                  <c:v>45286.583333312403</c:v>
                </c:pt>
                <c:pt idx="8631">
                  <c:v>45286.624999979067</c:v>
                </c:pt>
                <c:pt idx="8632">
                  <c:v>45286.666666645731</c:v>
                </c:pt>
                <c:pt idx="8633">
                  <c:v>45286.708333312396</c:v>
                </c:pt>
                <c:pt idx="8634">
                  <c:v>45286.74999997906</c:v>
                </c:pt>
                <c:pt idx="8635">
                  <c:v>45286.791666645724</c:v>
                </c:pt>
                <c:pt idx="8636">
                  <c:v>45286.833333312388</c:v>
                </c:pt>
                <c:pt idx="8637">
                  <c:v>45286.874999979053</c:v>
                </c:pt>
                <c:pt idx="8638">
                  <c:v>45286.916666645717</c:v>
                </c:pt>
                <c:pt idx="8639">
                  <c:v>45286.958333312381</c:v>
                </c:pt>
                <c:pt idx="8640">
                  <c:v>45286.999999979045</c:v>
                </c:pt>
                <c:pt idx="8641">
                  <c:v>45287.041666645709</c:v>
                </c:pt>
                <c:pt idx="8642">
                  <c:v>45287.083333312374</c:v>
                </c:pt>
                <c:pt idx="8643">
                  <c:v>45287.124999979038</c:v>
                </c:pt>
                <c:pt idx="8644">
                  <c:v>45287.166666645702</c:v>
                </c:pt>
                <c:pt idx="8645">
                  <c:v>45287.208333312366</c:v>
                </c:pt>
                <c:pt idx="8646">
                  <c:v>45287.249999979031</c:v>
                </c:pt>
                <c:pt idx="8647">
                  <c:v>45287.291666645695</c:v>
                </c:pt>
                <c:pt idx="8648">
                  <c:v>45287.333333312359</c:v>
                </c:pt>
                <c:pt idx="8649">
                  <c:v>45287.374999979023</c:v>
                </c:pt>
                <c:pt idx="8650">
                  <c:v>45287.416666645688</c:v>
                </c:pt>
                <c:pt idx="8651">
                  <c:v>45287.458333312352</c:v>
                </c:pt>
                <c:pt idx="8652">
                  <c:v>45287.499999979016</c:v>
                </c:pt>
                <c:pt idx="8653">
                  <c:v>45287.54166664568</c:v>
                </c:pt>
                <c:pt idx="8654">
                  <c:v>45287.583333312345</c:v>
                </c:pt>
                <c:pt idx="8655">
                  <c:v>45287.624999979009</c:v>
                </c:pt>
                <c:pt idx="8656">
                  <c:v>45287.666666645673</c:v>
                </c:pt>
                <c:pt idx="8657">
                  <c:v>45287.708333312337</c:v>
                </c:pt>
                <c:pt idx="8658">
                  <c:v>45287.749999979002</c:v>
                </c:pt>
                <c:pt idx="8659">
                  <c:v>45287.791666645666</c:v>
                </c:pt>
                <c:pt idx="8660">
                  <c:v>45287.83333331233</c:v>
                </c:pt>
                <c:pt idx="8661">
                  <c:v>45287.874999978994</c:v>
                </c:pt>
                <c:pt idx="8662">
                  <c:v>45287.916666645659</c:v>
                </c:pt>
                <c:pt idx="8663">
                  <c:v>45287.958333312323</c:v>
                </c:pt>
                <c:pt idx="8664">
                  <c:v>45287.999999978987</c:v>
                </c:pt>
                <c:pt idx="8665">
                  <c:v>45288.041666645651</c:v>
                </c:pt>
                <c:pt idx="8666">
                  <c:v>45288.083333312316</c:v>
                </c:pt>
                <c:pt idx="8667">
                  <c:v>45288.12499997898</c:v>
                </c:pt>
                <c:pt idx="8668">
                  <c:v>45288.166666645644</c:v>
                </c:pt>
                <c:pt idx="8669">
                  <c:v>45288.208333312308</c:v>
                </c:pt>
                <c:pt idx="8670">
                  <c:v>45288.249999978972</c:v>
                </c:pt>
                <c:pt idx="8671">
                  <c:v>45288.291666645637</c:v>
                </c:pt>
                <c:pt idx="8672">
                  <c:v>45288.333333312301</c:v>
                </c:pt>
                <c:pt idx="8673">
                  <c:v>45288.374999978965</c:v>
                </c:pt>
                <c:pt idx="8674">
                  <c:v>45288.416666645629</c:v>
                </c:pt>
                <c:pt idx="8675">
                  <c:v>45288.458333312294</c:v>
                </c:pt>
                <c:pt idx="8676">
                  <c:v>45288.499999978958</c:v>
                </c:pt>
                <c:pt idx="8677">
                  <c:v>45288.541666645622</c:v>
                </c:pt>
                <c:pt idx="8678">
                  <c:v>45288.583333312286</c:v>
                </c:pt>
                <c:pt idx="8679">
                  <c:v>45288.624999978951</c:v>
                </c:pt>
                <c:pt idx="8680">
                  <c:v>45288.666666645615</c:v>
                </c:pt>
                <c:pt idx="8681">
                  <c:v>45288.708333312279</c:v>
                </c:pt>
                <c:pt idx="8682">
                  <c:v>45288.749999978943</c:v>
                </c:pt>
                <c:pt idx="8683">
                  <c:v>45288.791666645608</c:v>
                </c:pt>
                <c:pt idx="8684">
                  <c:v>45288.833333312272</c:v>
                </c:pt>
                <c:pt idx="8685">
                  <c:v>45288.874999978936</c:v>
                </c:pt>
                <c:pt idx="8686">
                  <c:v>45288.9166666456</c:v>
                </c:pt>
                <c:pt idx="8687">
                  <c:v>45288.958333312265</c:v>
                </c:pt>
                <c:pt idx="8688">
                  <c:v>45288.999999978929</c:v>
                </c:pt>
                <c:pt idx="8689">
                  <c:v>45289.041666645593</c:v>
                </c:pt>
                <c:pt idx="8690">
                  <c:v>45289.083333312257</c:v>
                </c:pt>
                <c:pt idx="8691">
                  <c:v>45289.124999978922</c:v>
                </c:pt>
                <c:pt idx="8692">
                  <c:v>45289.166666645586</c:v>
                </c:pt>
                <c:pt idx="8693">
                  <c:v>45289.20833331225</c:v>
                </c:pt>
                <c:pt idx="8694">
                  <c:v>45289.249999978914</c:v>
                </c:pt>
                <c:pt idx="8695">
                  <c:v>45289.291666645579</c:v>
                </c:pt>
                <c:pt idx="8696">
                  <c:v>45289.333333312243</c:v>
                </c:pt>
                <c:pt idx="8697">
                  <c:v>45289.374999978907</c:v>
                </c:pt>
                <c:pt idx="8698">
                  <c:v>45289.416666645571</c:v>
                </c:pt>
                <c:pt idx="8699">
                  <c:v>45289.458333312235</c:v>
                </c:pt>
                <c:pt idx="8700">
                  <c:v>45289.4999999789</c:v>
                </c:pt>
                <c:pt idx="8701">
                  <c:v>45289.541666645564</c:v>
                </c:pt>
                <c:pt idx="8702">
                  <c:v>45289.583333312228</c:v>
                </c:pt>
                <c:pt idx="8703">
                  <c:v>45289.624999978892</c:v>
                </c:pt>
                <c:pt idx="8704">
                  <c:v>45289.666666645557</c:v>
                </c:pt>
                <c:pt idx="8705">
                  <c:v>45289.708333312221</c:v>
                </c:pt>
                <c:pt idx="8706">
                  <c:v>45289.749999978885</c:v>
                </c:pt>
                <c:pt idx="8707">
                  <c:v>45289.791666645549</c:v>
                </c:pt>
                <c:pt idx="8708">
                  <c:v>45289.833333312214</c:v>
                </c:pt>
                <c:pt idx="8709">
                  <c:v>45289.874999978878</c:v>
                </c:pt>
                <c:pt idx="8710">
                  <c:v>45289.916666645542</c:v>
                </c:pt>
                <c:pt idx="8711">
                  <c:v>45289.958333312206</c:v>
                </c:pt>
                <c:pt idx="8712">
                  <c:v>45289.999999978871</c:v>
                </c:pt>
                <c:pt idx="8713">
                  <c:v>45290.041666645535</c:v>
                </c:pt>
                <c:pt idx="8714">
                  <c:v>45290.083333312199</c:v>
                </c:pt>
                <c:pt idx="8715">
                  <c:v>45290.124999978863</c:v>
                </c:pt>
                <c:pt idx="8716">
                  <c:v>45290.166666645528</c:v>
                </c:pt>
                <c:pt idx="8717">
                  <c:v>45290.208333312192</c:v>
                </c:pt>
                <c:pt idx="8718">
                  <c:v>45290.249999978856</c:v>
                </c:pt>
                <c:pt idx="8719">
                  <c:v>45290.29166664552</c:v>
                </c:pt>
                <c:pt idx="8720">
                  <c:v>45290.333333312185</c:v>
                </c:pt>
                <c:pt idx="8721">
                  <c:v>45290.374999978849</c:v>
                </c:pt>
                <c:pt idx="8722">
                  <c:v>45290.416666645513</c:v>
                </c:pt>
                <c:pt idx="8723">
                  <c:v>45290.458333312177</c:v>
                </c:pt>
                <c:pt idx="8724">
                  <c:v>45290.499999978842</c:v>
                </c:pt>
                <c:pt idx="8725">
                  <c:v>45290.541666645506</c:v>
                </c:pt>
                <c:pt idx="8726">
                  <c:v>45290.58333331217</c:v>
                </c:pt>
                <c:pt idx="8727">
                  <c:v>45290.624999978834</c:v>
                </c:pt>
                <c:pt idx="8728">
                  <c:v>45290.666666645498</c:v>
                </c:pt>
                <c:pt idx="8729">
                  <c:v>45290.708333312163</c:v>
                </c:pt>
                <c:pt idx="8730">
                  <c:v>45290.749999978827</c:v>
                </c:pt>
                <c:pt idx="8731">
                  <c:v>45290.791666645491</c:v>
                </c:pt>
                <c:pt idx="8732">
                  <c:v>45290.833333312155</c:v>
                </c:pt>
                <c:pt idx="8733">
                  <c:v>45290.87499997882</c:v>
                </c:pt>
                <c:pt idx="8734">
                  <c:v>45290.916666645484</c:v>
                </c:pt>
                <c:pt idx="8735">
                  <c:v>45290.958333312148</c:v>
                </c:pt>
                <c:pt idx="8736">
                  <c:v>45290.999999978812</c:v>
                </c:pt>
                <c:pt idx="8737">
                  <c:v>45291.041666645477</c:v>
                </c:pt>
                <c:pt idx="8738">
                  <c:v>45291.083333312141</c:v>
                </c:pt>
                <c:pt idx="8739">
                  <c:v>45291.124999978805</c:v>
                </c:pt>
                <c:pt idx="8740">
                  <c:v>45291.166666645469</c:v>
                </c:pt>
                <c:pt idx="8741">
                  <c:v>45291.208333312134</c:v>
                </c:pt>
                <c:pt idx="8742">
                  <c:v>45291.249999978798</c:v>
                </c:pt>
                <c:pt idx="8743">
                  <c:v>45291.291666645462</c:v>
                </c:pt>
                <c:pt idx="8744">
                  <c:v>45291.333333312126</c:v>
                </c:pt>
                <c:pt idx="8745">
                  <c:v>45291.374999978791</c:v>
                </c:pt>
                <c:pt idx="8746">
                  <c:v>45291.416666645455</c:v>
                </c:pt>
                <c:pt idx="8747">
                  <c:v>45291.458333312119</c:v>
                </c:pt>
                <c:pt idx="8748">
                  <c:v>45291.499999978783</c:v>
                </c:pt>
                <c:pt idx="8749">
                  <c:v>45291.541666645448</c:v>
                </c:pt>
                <c:pt idx="8750">
                  <c:v>45291.583333312112</c:v>
                </c:pt>
                <c:pt idx="8751">
                  <c:v>45291.624999978776</c:v>
                </c:pt>
                <c:pt idx="8752">
                  <c:v>45291.66666664544</c:v>
                </c:pt>
                <c:pt idx="8753">
                  <c:v>45291.708333312105</c:v>
                </c:pt>
                <c:pt idx="8754">
                  <c:v>45291.749999978769</c:v>
                </c:pt>
                <c:pt idx="8755">
                  <c:v>45291.791666645433</c:v>
                </c:pt>
                <c:pt idx="8756">
                  <c:v>45291.833333312097</c:v>
                </c:pt>
                <c:pt idx="8757">
                  <c:v>45291.874999978761</c:v>
                </c:pt>
                <c:pt idx="8758">
                  <c:v>45291.916666645426</c:v>
                </c:pt>
                <c:pt idx="8759">
                  <c:v>45291.95833331209</c:v>
                </c:pt>
              </c:numCache>
            </c:numRef>
          </c:cat>
          <c:val>
            <c:numRef>
              <c:f>'Årlig effektkurva'!$B$71:$B$8830</c:f>
              <c:numCache>
                <c:formatCode>0.0</c:formatCode>
                <c:ptCount val="8760"/>
                <c:pt idx="0">
                  <c:v>1.306</c:v>
                </c:pt>
                <c:pt idx="1">
                  <c:v>1.2909999999999999</c:v>
                </c:pt>
                <c:pt idx="2">
                  <c:v>1.2689999999999999</c:v>
                </c:pt>
                <c:pt idx="3">
                  <c:v>1.2769999999999999</c:v>
                </c:pt>
                <c:pt idx="4">
                  <c:v>1.2809999999999999</c:v>
                </c:pt>
                <c:pt idx="5">
                  <c:v>1.296</c:v>
                </c:pt>
                <c:pt idx="6">
                  <c:v>1.3109999999999999</c:v>
                </c:pt>
                <c:pt idx="7">
                  <c:v>1.32</c:v>
                </c:pt>
                <c:pt idx="8">
                  <c:v>1.2989999999999999</c:v>
                </c:pt>
                <c:pt idx="9">
                  <c:v>0.372</c:v>
                </c:pt>
                <c:pt idx="10">
                  <c:v>0.373</c:v>
                </c:pt>
                <c:pt idx="11">
                  <c:v>0.40699999999999997</c:v>
                </c:pt>
                <c:pt idx="12">
                  <c:v>0.432</c:v>
                </c:pt>
                <c:pt idx="13">
                  <c:v>0.40899999999999997</c:v>
                </c:pt>
                <c:pt idx="14">
                  <c:v>0.39300000000000002</c:v>
                </c:pt>
                <c:pt idx="15">
                  <c:v>0.8</c:v>
                </c:pt>
                <c:pt idx="16">
                  <c:v>1.331</c:v>
                </c:pt>
                <c:pt idx="17">
                  <c:v>1.3779999999999999</c:v>
                </c:pt>
                <c:pt idx="18">
                  <c:v>1.369</c:v>
                </c:pt>
                <c:pt idx="19">
                  <c:v>1.343</c:v>
                </c:pt>
                <c:pt idx="20">
                  <c:v>1.335</c:v>
                </c:pt>
                <c:pt idx="21">
                  <c:v>1.323</c:v>
                </c:pt>
                <c:pt idx="22">
                  <c:v>1.341</c:v>
                </c:pt>
                <c:pt idx="23">
                  <c:v>1.341</c:v>
                </c:pt>
                <c:pt idx="24">
                  <c:v>1.3160000000000001</c:v>
                </c:pt>
                <c:pt idx="25">
                  <c:v>1.2749999999999999</c:v>
                </c:pt>
                <c:pt idx="26">
                  <c:v>1.2849999999999999</c:v>
                </c:pt>
                <c:pt idx="27">
                  <c:v>1.3149999999999999</c:v>
                </c:pt>
                <c:pt idx="28">
                  <c:v>1.3180000000000001</c:v>
                </c:pt>
                <c:pt idx="29">
                  <c:v>1.3140000000000001</c:v>
                </c:pt>
                <c:pt idx="30">
                  <c:v>1.2949999999999999</c:v>
                </c:pt>
                <c:pt idx="31">
                  <c:v>1.268</c:v>
                </c:pt>
                <c:pt idx="32">
                  <c:v>1.3120000000000001</c:v>
                </c:pt>
                <c:pt idx="33">
                  <c:v>0.39400000000000002</c:v>
                </c:pt>
                <c:pt idx="34">
                  <c:v>0.375</c:v>
                </c:pt>
                <c:pt idx="35">
                  <c:v>0.372</c:v>
                </c:pt>
                <c:pt idx="36">
                  <c:v>0.38300000000000001</c:v>
                </c:pt>
                <c:pt idx="37">
                  <c:v>0.371</c:v>
                </c:pt>
                <c:pt idx="38">
                  <c:v>0.38400000000000001</c:v>
                </c:pt>
                <c:pt idx="39">
                  <c:v>0.77700000000000002</c:v>
                </c:pt>
                <c:pt idx="40">
                  <c:v>1.3320000000000001</c:v>
                </c:pt>
                <c:pt idx="41">
                  <c:v>1.3160000000000001</c:v>
                </c:pt>
                <c:pt idx="42">
                  <c:v>1.294</c:v>
                </c:pt>
                <c:pt idx="43">
                  <c:v>2.6669999999999998</c:v>
                </c:pt>
                <c:pt idx="44">
                  <c:v>3.0009999999999999</c:v>
                </c:pt>
                <c:pt idx="45">
                  <c:v>2.048</c:v>
                </c:pt>
                <c:pt idx="46">
                  <c:v>1.3109999999999999</c:v>
                </c:pt>
                <c:pt idx="47">
                  <c:v>1.3089999999999999</c:v>
                </c:pt>
                <c:pt idx="48">
                  <c:v>1.329</c:v>
                </c:pt>
                <c:pt idx="49">
                  <c:v>1.345</c:v>
                </c:pt>
                <c:pt idx="50">
                  <c:v>1.3260000000000001</c:v>
                </c:pt>
                <c:pt idx="51">
                  <c:v>1.343</c:v>
                </c:pt>
                <c:pt idx="52">
                  <c:v>1.373</c:v>
                </c:pt>
                <c:pt idx="53">
                  <c:v>1.377</c:v>
                </c:pt>
                <c:pt idx="54">
                  <c:v>1.4159999999999999</c:v>
                </c:pt>
                <c:pt idx="55">
                  <c:v>1.409</c:v>
                </c:pt>
                <c:pt idx="56">
                  <c:v>1.355</c:v>
                </c:pt>
                <c:pt idx="57">
                  <c:v>0.46500000000000002</c:v>
                </c:pt>
                <c:pt idx="58">
                  <c:v>0.499</c:v>
                </c:pt>
                <c:pt idx="59">
                  <c:v>0.51500000000000001</c:v>
                </c:pt>
                <c:pt idx="60">
                  <c:v>0.46400000000000002</c:v>
                </c:pt>
                <c:pt idx="61">
                  <c:v>0.46200000000000002</c:v>
                </c:pt>
                <c:pt idx="62">
                  <c:v>2.3730000000000002</c:v>
                </c:pt>
                <c:pt idx="63">
                  <c:v>3.601</c:v>
                </c:pt>
                <c:pt idx="64">
                  <c:v>3.9350000000000001</c:v>
                </c:pt>
                <c:pt idx="65">
                  <c:v>3.488</c:v>
                </c:pt>
                <c:pt idx="66">
                  <c:v>2.286</c:v>
                </c:pt>
                <c:pt idx="67">
                  <c:v>1.496</c:v>
                </c:pt>
                <c:pt idx="68">
                  <c:v>1.488</c:v>
                </c:pt>
                <c:pt idx="69">
                  <c:v>1.4550000000000001</c:v>
                </c:pt>
                <c:pt idx="70">
                  <c:v>1.38</c:v>
                </c:pt>
                <c:pt idx="71">
                  <c:v>1.355</c:v>
                </c:pt>
                <c:pt idx="72">
                  <c:v>1.371</c:v>
                </c:pt>
                <c:pt idx="73">
                  <c:v>1.3859999999999999</c:v>
                </c:pt>
                <c:pt idx="74">
                  <c:v>1.389</c:v>
                </c:pt>
                <c:pt idx="75">
                  <c:v>1.3759999999999999</c:v>
                </c:pt>
                <c:pt idx="76">
                  <c:v>1.347</c:v>
                </c:pt>
                <c:pt idx="77">
                  <c:v>1.393</c:v>
                </c:pt>
                <c:pt idx="78">
                  <c:v>1.4339999999999999</c:v>
                </c:pt>
                <c:pt idx="79">
                  <c:v>1.423</c:v>
                </c:pt>
                <c:pt idx="80">
                  <c:v>1.3520000000000001</c:v>
                </c:pt>
                <c:pt idx="81">
                  <c:v>0.45800000000000002</c:v>
                </c:pt>
                <c:pt idx="82">
                  <c:v>0.48699999999999999</c:v>
                </c:pt>
                <c:pt idx="83">
                  <c:v>0.499</c:v>
                </c:pt>
                <c:pt idx="84">
                  <c:v>0.47899999999999998</c:v>
                </c:pt>
                <c:pt idx="85">
                  <c:v>0.45300000000000001</c:v>
                </c:pt>
                <c:pt idx="86">
                  <c:v>0.45800000000000002</c:v>
                </c:pt>
                <c:pt idx="87">
                  <c:v>1.0629999999999999</c:v>
                </c:pt>
                <c:pt idx="88">
                  <c:v>2.6</c:v>
                </c:pt>
                <c:pt idx="89">
                  <c:v>3.2589999999999999</c:v>
                </c:pt>
                <c:pt idx="90">
                  <c:v>2.161</c:v>
                </c:pt>
                <c:pt idx="91">
                  <c:v>1.407</c:v>
                </c:pt>
                <c:pt idx="92">
                  <c:v>1.3620000000000001</c:v>
                </c:pt>
                <c:pt idx="93">
                  <c:v>1.349</c:v>
                </c:pt>
                <c:pt idx="94">
                  <c:v>1.33</c:v>
                </c:pt>
                <c:pt idx="95">
                  <c:v>1.3220000000000001</c:v>
                </c:pt>
                <c:pt idx="96">
                  <c:v>1.329</c:v>
                </c:pt>
                <c:pt idx="97">
                  <c:v>1.3460000000000001</c:v>
                </c:pt>
                <c:pt idx="98">
                  <c:v>1.3859999999999999</c:v>
                </c:pt>
                <c:pt idx="99">
                  <c:v>1.3839999999999999</c:v>
                </c:pt>
                <c:pt idx="100">
                  <c:v>1.403</c:v>
                </c:pt>
                <c:pt idx="101">
                  <c:v>1.554</c:v>
                </c:pt>
                <c:pt idx="102">
                  <c:v>3.1259999999999999</c:v>
                </c:pt>
                <c:pt idx="103">
                  <c:v>2.339</c:v>
                </c:pt>
                <c:pt idx="104">
                  <c:v>2.7130000000000001</c:v>
                </c:pt>
                <c:pt idx="105">
                  <c:v>2.2280000000000002</c:v>
                </c:pt>
                <c:pt idx="106">
                  <c:v>2.2269999999999999</c:v>
                </c:pt>
                <c:pt idx="107">
                  <c:v>2.2109999999999999</c:v>
                </c:pt>
                <c:pt idx="108">
                  <c:v>1.4019999999999999</c:v>
                </c:pt>
                <c:pt idx="109">
                  <c:v>0.56599999999999995</c:v>
                </c:pt>
                <c:pt idx="110">
                  <c:v>0.57199999999999995</c:v>
                </c:pt>
                <c:pt idx="111">
                  <c:v>0.94199999999999995</c:v>
                </c:pt>
                <c:pt idx="112">
                  <c:v>1.5489999999999999</c:v>
                </c:pt>
                <c:pt idx="113">
                  <c:v>1.56</c:v>
                </c:pt>
                <c:pt idx="114">
                  <c:v>1.5609999999999999</c:v>
                </c:pt>
                <c:pt idx="115">
                  <c:v>1.5289999999999999</c:v>
                </c:pt>
                <c:pt idx="116">
                  <c:v>1.544</c:v>
                </c:pt>
                <c:pt idx="117">
                  <c:v>1.536</c:v>
                </c:pt>
                <c:pt idx="118">
                  <c:v>1.444</c:v>
                </c:pt>
                <c:pt idx="119">
                  <c:v>1.417</c:v>
                </c:pt>
                <c:pt idx="120">
                  <c:v>1.4079999999999999</c:v>
                </c:pt>
                <c:pt idx="121">
                  <c:v>1.4570000000000001</c:v>
                </c:pt>
                <c:pt idx="122">
                  <c:v>1.4670000000000001</c:v>
                </c:pt>
                <c:pt idx="123">
                  <c:v>1.4259999999999999</c:v>
                </c:pt>
                <c:pt idx="124">
                  <c:v>1.4219999999999999</c:v>
                </c:pt>
                <c:pt idx="125">
                  <c:v>1.4550000000000001</c:v>
                </c:pt>
                <c:pt idx="126">
                  <c:v>1.4870000000000001</c:v>
                </c:pt>
                <c:pt idx="127">
                  <c:v>1.4730000000000001</c:v>
                </c:pt>
                <c:pt idx="128">
                  <c:v>1.3280000000000001</c:v>
                </c:pt>
                <c:pt idx="129">
                  <c:v>0.50800000000000001</c:v>
                </c:pt>
                <c:pt idx="130">
                  <c:v>0.53300000000000003</c:v>
                </c:pt>
                <c:pt idx="131">
                  <c:v>0.71099999999999997</c:v>
                </c:pt>
                <c:pt idx="132">
                  <c:v>1.9790000000000001</c:v>
                </c:pt>
                <c:pt idx="133">
                  <c:v>3.75</c:v>
                </c:pt>
                <c:pt idx="134">
                  <c:v>7.4459999999999997</c:v>
                </c:pt>
                <c:pt idx="135">
                  <c:v>5.9829999999999997</c:v>
                </c:pt>
                <c:pt idx="136">
                  <c:v>3.948</c:v>
                </c:pt>
                <c:pt idx="137">
                  <c:v>1.458</c:v>
                </c:pt>
                <c:pt idx="138">
                  <c:v>1.456</c:v>
                </c:pt>
                <c:pt idx="139">
                  <c:v>1.419</c:v>
                </c:pt>
                <c:pt idx="140">
                  <c:v>1.401</c:v>
                </c:pt>
                <c:pt idx="141">
                  <c:v>1.4510000000000001</c:v>
                </c:pt>
                <c:pt idx="142">
                  <c:v>1.431</c:v>
                </c:pt>
                <c:pt idx="143">
                  <c:v>1.375</c:v>
                </c:pt>
                <c:pt idx="144">
                  <c:v>1.2889999999999999</c:v>
                </c:pt>
                <c:pt idx="145">
                  <c:v>0</c:v>
                </c:pt>
                <c:pt idx="146">
                  <c:v>0</c:v>
                </c:pt>
                <c:pt idx="147">
                  <c:v>1.081</c:v>
                </c:pt>
                <c:pt idx="148">
                  <c:v>1.3480000000000001</c:v>
                </c:pt>
                <c:pt idx="149">
                  <c:v>1.349</c:v>
                </c:pt>
                <c:pt idx="150">
                  <c:v>1.371</c:v>
                </c:pt>
                <c:pt idx="151">
                  <c:v>1.3660000000000001</c:v>
                </c:pt>
                <c:pt idx="152">
                  <c:v>1.256</c:v>
                </c:pt>
                <c:pt idx="153">
                  <c:v>0.41099999999999998</c:v>
                </c:pt>
                <c:pt idx="154">
                  <c:v>0.41299999999999998</c:v>
                </c:pt>
                <c:pt idx="155">
                  <c:v>0.40799999999999997</c:v>
                </c:pt>
                <c:pt idx="156">
                  <c:v>0.504</c:v>
                </c:pt>
                <c:pt idx="157">
                  <c:v>0.435</c:v>
                </c:pt>
                <c:pt idx="158">
                  <c:v>0.439</c:v>
                </c:pt>
                <c:pt idx="159">
                  <c:v>0.68500000000000005</c:v>
                </c:pt>
                <c:pt idx="160">
                  <c:v>1.341</c:v>
                </c:pt>
                <c:pt idx="161">
                  <c:v>1.3580000000000001</c:v>
                </c:pt>
                <c:pt idx="162">
                  <c:v>1.3480000000000001</c:v>
                </c:pt>
                <c:pt idx="163">
                  <c:v>1.349</c:v>
                </c:pt>
                <c:pt idx="164">
                  <c:v>1.3280000000000001</c:v>
                </c:pt>
                <c:pt idx="165">
                  <c:v>1.3049999999999999</c:v>
                </c:pt>
                <c:pt idx="166">
                  <c:v>1.3080000000000001</c:v>
                </c:pt>
                <c:pt idx="167">
                  <c:v>1.351</c:v>
                </c:pt>
                <c:pt idx="168">
                  <c:v>1.3420000000000001</c:v>
                </c:pt>
                <c:pt idx="169">
                  <c:v>1.32</c:v>
                </c:pt>
                <c:pt idx="170">
                  <c:v>1.3160000000000001</c:v>
                </c:pt>
                <c:pt idx="171">
                  <c:v>1.304</c:v>
                </c:pt>
                <c:pt idx="172">
                  <c:v>1.3220000000000001</c:v>
                </c:pt>
                <c:pt idx="173">
                  <c:v>1.3380000000000001</c:v>
                </c:pt>
                <c:pt idx="174">
                  <c:v>1.3140000000000001</c:v>
                </c:pt>
                <c:pt idx="175">
                  <c:v>1.3120000000000001</c:v>
                </c:pt>
                <c:pt idx="176">
                  <c:v>1.1719999999999999</c:v>
                </c:pt>
                <c:pt idx="177">
                  <c:v>0.42199999999999999</c:v>
                </c:pt>
                <c:pt idx="178">
                  <c:v>0.42599999999999999</c:v>
                </c:pt>
                <c:pt idx="179">
                  <c:v>0.69299999999999995</c:v>
                </c:pt>
                <c:pt idx="180">
                  <c:v>0.39</c:v>
                </c:pt>
                <c:pt idx="181">
                  <c:v>0.41799999999999998</c:v>
                </c:pt>
                <c:pt idx="182">
                  <c:v>0.40699999999999997</c:v>
                </c:pt>
                <c:pt idx="183">
                  <c:v>0.6</c:v>
                </c:pt>
                <c:pt idx="184">
                  <c:v>1.296</c:v>
                </c:pt>
                <c:pt idx="185">
                  <c:v>1.3280000000000001</c:v>
                </c:pt>
                <c:pt idx="186">
                  <c:v>1.54</c:v>
                </c:pt>
                <c:pt idx="187">
                  <c:v>3.778</c:v>
                </c:pt>
                <c:pt idx="188">
                  <c:v>3.0680000000000001</c:v>
                </c:pt>
                <c:pt idx="189">
                  <c:v>2.12</c:v>
                </c:pt>
                <c:pt idx="190">
                  <c:v>1.321</c:v>
                </c:pt>
                <c:pt idx="191">
                  <c:v>1.325</c:v>
                </c:pt>
                <c:pt idx="192">
                  <c:v>1.3109999999999999</c:v>
                </c:pt>
                <c:pt idx="193">
                  <c:v>1.2929999999999999</c:v>
                </c:pt>
                <c:pt idx="194">
                  <c:v>1.2969999999999999</c:v>
                </c:pt>
                <c:pt idx="195">
                  <c:v>1.3280000000000001</c:v>
                </c:pt>
                <c:pt idx="196">
                  <c:v>1.3149999999999999</c:v>
                </c:pt>
                <c:pt idx="197">
                  <c:v>1.3460000000000001</c:v>
                </c:pt>
                <c:pt idx="198">
                  <c:v>1.4059999999999999</c:v>
                </c:pt>
                <c:pt idx="199">
                  <c:v>1.3979999999999999</c:v>
                </c:pt>
                <c:pt idx="200">
                  <c:v>2.1179999999999999</c:v>
                </c:pt>
                <c:pt idx="201">
                  <c:v>0.50800000000000001</c:v>
                </c:pt>
                <c:pt idx="202">
                  <c:v>0.45100000000000001</c:v>
                </c:pt>
                <c:pt idx="203">
                  <c:v>0.45300000000000001</c:v>
                </c:pt>
                <c:pt idx="204">
                  <c:v>0.46400000000000002</c:v>
                </c:pt>
                <c:pt idx="205">
                  <c:v>0.45400000000000001</c:v>
                </c:pt>
                <c:pt idx="206">
                  <c:v>0.52500000000000002</c:v>
                </c:pt>
                <c:pt idx="207">
                  <c:v>0.77</c:v>
                </c:pt>
                <c:pt idx="208">
                  <c:v>1.323</c:v>
                </c:pt>
                <c:pt idx="209">
                  <c:v>1.3340000000000001</c:v>
                </c:pt>
                <c:pt idx="210">
                  <c:v>1.3380000000000001</c:v>
                </c:pt>
                <c:pt idx="211">
                  <c:v>1.3440000000000001</c:v>
                </c:pt>
                <c:pt idx="212">
                  <c:v>1.3180000000000001</c:v>
                </c:pt>
                <c:pt idx="213">
                  <c:v>1.31</c:v>
                </c:pt>
                <c:pt idx="214">
                  <c:v>1.2989999999999999</c:v>
                </c:pt>
                <c:pt idx="215">
                  <c:v>1.3080000000000001</c:v>
                </c:pt>
                <c:pt idx="216">
                  <c:v>1.3160000000000001</c:v>
                </c:pt>
                <c:pt idx="217">
                  <c:v>1.3240000000000001</c:v>
                </c:pt>
                <c:pt idx="218">
                  <c:v>1.325</c:v>
                </c:pt>
                <c:pt idx="219">
                  <c:v>1.325</c:v>
                </c:pt>
                <c:pt idx="220">
                  <c:v>1.292</c:v>
                </c:pt>
                <c:pt idx="221">
                  <c:v>1.6970000000000001</c:v>
                </c:pt>
                <c:pt idx="222">
                  <c:v>3.1120000000000001</c:v>
                </c:pt>
                <c:pt idx="223">
                  <c:v>3.5950000000000002</c:v>
                </c:pt>
                <c:pt idx="224">
                  <c:v>2.4300000000000002</c:v>
                </c:pt>
                <c:pt idx="225">
                  <c:v>1.45</c:v>
                </c:pt>
                <c:pt idx="226">
                  <c:v>0.86199999999999999</c:v>
                </c:pt>
                <c:pt idx="227">
                  <c:v>0.39600000000000002</c:v>
                </c:pt>
                <c:pt idx="228">
                  <c:v>0.39200000000000002</c:v>
                </c:pt>
                <c:pt idx="229">
                  <c:v>0.40200000000000002</c:v>
                </c:pt>
                <c:pt idx="230">
                  <c:v>0.432</c:v>
                </c:pt>
                <c:pt idx="231">
                  <c:v>0.77300000000000002</c:v>
                </c:pt>
                <c:pt idx="232">
                  <c:v>1.3540000000000001</c:v>
                </c:pt>
                <c:pt idx="233">
                  <c:v>1.35</c:v>
                </c:pt>
                <c:pt idx="234">
                  <c:v>1.3580000000000001</c:v>
                </c:pt>
                <c:pt idx="235">
                  <c:v>1.327</c:v>
                </c:pt>
                <c:pt idx="236">
                  <c:v>1.329</c:v>
                </c:pt>
                <c:pt idx="237">
                  <c:v>1.319</c:v>
                </c:pt>
                <c:pt idx="238">
                  <c:v>1.3380000000000001</c:v>
                </c:pt>
                <c:pt idx="239">
                  <c:v>1.333</c:v>
                </c:pt>
                <c:pt idx="240">
                  <c:v>1.327</c:v>
                </c:pt>
                <c:pt idx="241">
                  <c:v>1.3160000000000001</c:v>
                </c:pt>
                <c:pt idx="242">
                  <c:v>1.3120000000000001</c:v>
                </c:pt>
                <c:pt idx="243">
                  <c:v>1.3720000000000001</c:v>
                </c:pt>
                <c:pt idx="244">
                  <c:v>1.355</c:v>
                </c:pt>
                <c:pt idx="245">
                  <c:v>1.343</c:v>
                </c:pt>
                <c:pt idx="246">
                  <c:v>1.385</c:v>
                </c:pt>
                <c:pt idx="247">
                  <c:v>1.3520000000000001</c:v>
                </c:pt>
                <c:pt idx="248">
                  <c:v>1.1739999999999999</c:v>
                </c:pt>
                <c:pt idx="249">
                  <c:v>0.44500000000000001</c:v>
                </c:pt>
                <c:pt idx="250">
                  <c:v>0.443</c:v>
                </c:pt>
                <c:pt idx="251">
                  <c:v>0.63800000000000001</c:v>
                </c:pt>
                <c:pt idx="252">
                  <c:v>0.39600000000000002</c:v>
                </c:pt>
                <c:pt idx="253">
                  <c:v>0.40400000000000003</c:v>
                </c:pt>
                <c:pt idx="254">
                  <c:v>0.38100000000000001</c:v>
                </c:pt>
                <c:pt idx="255">
                  <c:v>2.0760000000000001</c:v>
                </c:pt>
                <c:pt idx="256">
                  <c:v>3.7509999999999999</c:v>
                </c:pt>
                <c:pt idx="257">
                  <c:v>1.891</c:v>
                </c:pt>
                <c:pt idx="258">
                  <c:v>1.3149999999999999</c:v>
                </c:pt>
                <c:pt idx="259">
                  <c:v>1.3260000000000001</c:v>
                </c:pt>
                <c:pt idx="260">
                  <c:v>1.339</c:v>
                </c:pt>
                <c:pt idx="261">
                  <c:v>1.3029999999999999</c:v>
                </c:pt>
                <c:pt idx="262">
                  <c:v>1.2929999999999999</c:v>
                </c:pt>
                <c:pt idx="263">
                  <c:v>1.2909999999999999</c:v>
                </c:pt>
                <c:pt idx="264">
                  <c:v>1.3089999999999999</c:v>
                </c:pt>
                <c:pt idx="265">
                  <c:v>1.327</c:v>
                </c:pt>
                <c:pt idx="266">
                  <c:v>1.3129999999999999</c:v>
                </c:pt>
                <c:pt idx="267">
                  <c:v>1.2909999999999999</c:v>
                </c:pt>
                <c:pt idx="268">
                  <c:v>1.294</c:v>
                </c:pt>
                <c:pt idx="269">
                  <c:v>1.335</c:v>
                </c:pt>
                <c:pt idx="270">
                  <c:v>1.34</c:v>
                </c:pt>
                <c:pt idx="271">
                  <c:v>1.3380000000000001</c:v>
                </c:pt>
                <c:pt idx="272">
                  <c:v>1.1080000000000001</c:v>
                </c:pt>
                <c:pt idx="273">
                  <c:v>2.806</c:v>
                </c:pt>
                <c:pt idx="274">
                  <c:v>1.462</c:v>
                </c:pt>
                <c:pt idx="275">
                  <c:v>0.39600000000000002</c:v>
                </c:pt>
                <c:pt idx="276">
                  <c:v>2.234</c:v>
                </c:pt>
                <c:pt idx="277">
                  <c:v>2.931</c:v>
                </c:pt>
                <c:pt idx="278">
                  <c:v>0.94399999999999995</c:v>
                </c:pt>
                <c:pt idx="279">
                  <c:v>2.2469999999999999</c:v>
                </c:pt>
                <c:pt idx="280">
                  <c:v>2.6469999999999998</c:v>
                </c:pt>
                <c:pt idx="281">
                  <c:v>1.302</c:v>
                </c:pt>
                <c:pt idx="282">
                  <c:v>1.3160000000000001</c:v>
                </c:pt>
                <c:pt idx="283">
                  <c:v>1.345</c:v>
                </c:pt>
                <c:pt idx="284">
                  <c:v>1.339</c:v>
                </c:pt>
                <c:pt idx="285">
                  <c:v>1.3360000000000001</c:v>
                </c:pt>
                <c:pt idx="286">
                  <c:v>1.298</c:v>
                </c:pt>
                <c:pt idx="287">
                  <c:v>1.3</c:v>
                </c:pt>
                <c:pt idx="288">
                  <c:v>1.3280000000000001</c:v>
                </c:pt>
                <c:pt idx="289">
                  <c:v>1.3440000000000001</c:v>
                </c:pt>
                <c:pt idx="290">
                  <c:v>1.3</c:v>
                </c:pt>
                <c:pt idx="291">
                  <c:v>1.3009999999999999</c:v>
                </c:pt>
                <c:pt idx="292">
                  <c:v>1.3240000000000001</c:v>
                </c:pt>
                <c:pt idx="293">
                  <c:v>1.337</c:v>
                </c:pt>
                <c:pt idx="294">
                  <c:v>1.3220000000000001</c:v>
                </c:pt>
                <c:pt idx="295">
                  <c:v>1.321</c:v>
                </c:pt>
                <c:pt idx="296">
                  <c:v>3.1480000000000001</c:v>
                </c:pt>
                <c:pt idx="297">
                  <c:v>2.8250000000000002</c:v>
                </c:pt>
                <c:pt idx="298">
                  <c:v>0.89400000000000002</c:v>
                </c:pt>
                <c:pt idx="299">
                  <c:v>1.0469999999999999</c:v>
                </c:pt>
                <c:pt idx="300">
                  <c:v>4.08</c:v>
                </c:pt>
                <c:pt idx="301">
                  <c:v>4.3109999999999999</c:v>
                </c:pt>
                <c:pt idx="302">
                  <c:v>2.1850000000000001</c:v>
                </c:pt>
                <c:pt idx="303">
                  <c:v>3.806</c:v>
                </c:pt>
                <c:pt idx="304">
                  <c:v>2.3959999999999999</c:v>
                </c:pt>
                <c:pt idx="305">
                  <c:v>1.33</c:v>
                </c:pt>
                <c:pt idx="306">
                  <c:v>1.3360000000000001</c:v>
                </c:pt>
                <c:pt idx="307">
                  <c:v>1.321</c:v>
                </c:pt>
                <c:pt idx="308">
                  <c:v>1.29</c:v>
                </c:pt>
                <c:pt idx="309">
                  <c:v>1.2989999999999999</c:v>
                </c:pt>
                <c:pt idx="310">
                  <c:v>1.2829999999999999</c:v>
                </c:pt>
                <c:pt idx="311">
                  <c:v>1.2989999999999999</c:v>
                </c:pt>
                <c:pt idx="312">
                  <c:v>1.3029999999999999</c:v>
                </c:pt>
                <c:pt idx="313">
                  <c:v>1.3120000000000001</c:v>
                </c:pt>
                <c:pt idx="314">
                  <c:v>1.3120000000000001</c:v>
                </c:pt>
                <c:pt idx="315">
                  <c:v>1.2969999999999999</c:v>
                </c:pt>
                <c:pt idx="316">
                  <c:v>1.3</c:v>
                </c:pt>
                <c:pt idx="317">
                  <c:v>1.3</c:v>
                </c:pt>
                <c:pt idx="318">
                  <c:v>1.3049999999999999</c:v>
                </c:pt>
                <c:pt idx="319">
                  <c:v>1.3240000000000001</c:v>
                </c:pt>
                <c:pt idx="320">
                  <c:v>1.1419999999999999</c:v>
                </c:pt>
                <c:pt idx="321">
                  <c:v>0.42499999999999999</c:v>
                </c:pt>
                <c:pt idx="322">
                  <c:v>0.39100000000000001</c:v>
                </c:pt>
                <c:pt idx="323">
                  <c:v>1.391</c:v>
                </c:pt>
                <c:pt idx="324">
                  <c:v>2.0510000000000002</c:v>
                </c:pt>
                <c:pt idx="325">
                  <c:v>0.78600000000000003</c:v>
                </c:pt>
                <c:pt idx="326">
                  <c:v>0.63600000000000001</c:v>
                </c:pt>
                <c:pt idx="327">
                  <c:v>0.67400000000000004</c:v>
                </c:pt>
                <c:pt idx="328">
                  <c:v>1.369</c:v>
                </c:pt>
                <c:pt idx="329">
                  <c:v>1.357</c:v>
                </c:pt>
                <c:pt idx="330">
                  <c:v>1.393</c:v>
                </c:pt>
                <c:pt idx="331">
                  <c:v>1.3919999999999999</c:v>
                </c:pt>
                <c:pt idx="332">
                  <c:v>1.391</c:v>
                </c:pt>
                <c:pt idx="333">
                  <c:v>1.349</c:v>
                </c:pt>
                <c:pt idx="334">
                  <c:v>1.321</c:v>
                </c:pt>
                <c:pt idx="335">
                  <c:v>1.3169999999999999</c:v>
                </c:pt>
                <c:pt idx="336">
                  <c:v>1.34</c:v>
                </c:pt>
                <c:pt idx="337">
                  <c:v>1.347</c:v>
                </c:pt>
                <c:pt idx="338">
                  <c:v>1.3340000000000001</c:v>
                </c:pt>
                <c:pt idx="339">
                  <c:v>1.3029999999999999</c:v>
                </c:pt>
                <c:pt idx="340">
                  <c:v>1.3089999999999999</c:v>
                </c:pt>
                <c:pt idx="341">
                  <c:v>1.347</c:v>
                </c:pt>
                <c:pt idx="342">
                  <c:v>1.401</c:v>
                </c:pt>
                <c:pt idx="343">
                  <c:v>1.3979999999999999</c:v>
                </c:pt>
                <c:pt idx="344">
                  <c:v>1.165</c:v>
                </c:pt>
                <c:pt idx="345">
                  <c:v>0.42499999999999999</c:v>
                </c:pt>
                <c:pt idx="346">
                  <c:v>0.56200000000000006</c:v>
                </c:pt>
                <c:pt idx="347">
                  <c:v>1.3280000000000001</c:v>
                </c:pt>
                <c:pt idx="348">
                  <c:v>0.46</c:v>
                </c:pt>
                <c:pt idx="349">
                  <c:v>0.45</c:v>
                </c:pt>
                <c:pt idx="350">
                  <c:v>0.42</c:v>
                </c:pt>
                <c:pt idx="351">
                  <c:v>0.46100000000000002</c:v>
                </c:pt>
                <c:pt idx="352">
                  <c:v>1.3839999999999999</c:v>
                </c:pt>
                <c:pt idx="353">
                  <c:v>2.7839999999999998</c:v>
                </c:pt>
                <c:pt idx="354">
                  <c:v>3.83</c:v>
                </c:pt>
                <c:pt idx="355">
                  <c:v>2.2330000000000001</c:v>
                </c:pt>
                <c:pt idx="356">
                  <c:v>1.321</c:v>
                </c:pt>
                <c:pt idx="357">
                  <c:v>1.337</c:v>
                </c:pt>
                <c:pt idx="358">
                  <c:v>1.335</c:v>
                </c:pt>
                <c:pt idx="359">
                  <c:v>1.341</c:v>
                </c:pt>
                <c:pt idx="360">
                  <c:v>1.3380000000000001</c:v>
                </c:pt>
                <c:pt idx="361">
                  <c:v>1.33</c:v>
                </c:pt>
                <c:pt idx="362">
                  <c:v>1.3140000000000001</c:v>
                </c:pt>
                <c:pt idx="363">
                  <c:v>1.3240000000000001</c:v>
                </c:pt>
                <c:pt idx="364">
                  <c:v>1.3029999999999999</c:v>
                </c:pt>
                <c:pt idx="365">
                  <c:v>1.349</c:v>
                </c:pt>
                <c:pt idx="366">
                  <c:v>1.3740000000000001</c:v>
                </c:pt>
                <c:pt idx="367">
                  <c:v>1.34</c:v>
                </c:pt>
                <c:pt idx="368">
                  <c:v>2.169</c:v>
                </c:pt>
                <c:pt idx="369">
                  <c:v>2.9220000000000002</c:v>
                </c:pt>
                <c:pt idx="370">
                  <c:v>1.1910000000000001</c:v>
                </c:pt>
                <c:pt idx="371">
                  <c:v>0.44500000000000001</c:v>
                </c:pt>
                <c:pt idx="372">
                  <c:v>2.8839999999999999</c:v>
                </c:pt>
                <c:pt idx="373">
                  <c:v>1.5509999999999999</c:v>
                </c:pt>
                <c:pt idx="374">
                  <c:v>0.38300000000000001</c:v>
                </c:pt>
                <c:pt idx="375">
                  <c:v>2.7450000000000001</c:v>
                </c:pt>
                <c:pt idx="376">
                  <c:v>2.3490000000000002</c:v>
                </c:pt>
                <c:pt idx="377">
                  <c:v>1.331</c:v>
                </c:pt>
                <c:pt idx="378">
                  <c:v>1.327</c:v>
                </c:pt>
                <c:pt idx="379">
                  <c:v>1.3360000000000001</c:v>
                </c:pt>
                <c:pt idx="380">
                  <c:v>1.359</c:v>
                </c:pt>
                <c:pt idx="381">
                  <c:v>1.365</c:v>
                </c:pt>
                <c:pt idx="382">
                  <c:v>1.3540000000000001</c:v>
                </c:pt>
                <c:pt idx="383">
                  <c:v>1.359</c:v>
                </c:pt>
                <c:pt idx="384">
                  <c:v>1.3169999999999999</c:v>
                </c:pt>
                <c:pt idx="385">
                  <c:v>1.33</c:v>
                </c:pt>
                <c:pt idx="386">
                  <c:v>1.331</c:v>
                </c:pt>
                <c:pt idx="387">
                  <c:v>1.359</c:v>
                </c:pt>
                <c:pt idx="388">
                  <c:v>1.36</c:v>
                </c:pt>
                <c:pt idx="389">
                  <c:v>1.3740000000000001</c:v>
                </c:pt>
                <c:pt idx="390">
                  <c:v>1.363</c:v>
                </c:pt>
                <c:pt idx="391">
                  <c:v>3.331</c:v>
                </c:pt>
                <c:pt idx="392">
                  <c:v>5.1829999999999998</c:v>
                </c:pt>
                <c:pt idx="393">
                  <c:v>4.53</c:v>
                </c:pt>
                <c:pt idx="394">
                  <c:v>2.5840000000000001</c:v>
                </c:pt>
                <c:pt idx="395">
                  <c:v>5.0019999999999998</c:v>
                </c:pt>
                <c:pt idx="396">
                  <c:v>4.9930000000000003</c:v>
                </c:pt>
                <c:pt idx="397">
                  <c:v>2.137</c:v>
                </c:pt>
                <c:pt idx="398">
                  <c:v>4.5030000000000001</c:v>
                </c:pt>
                <c:pt idx="399">
                  <c:v>2.25</c:v>
                </c:pt>
                <c:pt idx="400">
                  <c:v>1.365</c:v>
                </c:pt>
                <c:pt idx="401">
                  <c:v>1.36</c:v>
                </c:pt>
                <c:pt idx="402">
                  <c:v>1.367</c:v>
                </c:pt>
                <c:pt idx="403">
                  <c:v>1.377</c:v>
                </c:pt>
                <c:pt idx="404">
                  <c:v>1.391</c:v>
                </c:pt>
                <c:pt idx="405">
                  <c:v>1.355</c:v>
                </c:pt>
                <c:pt idx="406">
                  <c:v>1.35</c:v>
                </c:pt>
                <c:pt idx="407">
                  <c:v>1.351</c:v>
                </c:pt>
                <c:pt idx="408">
                  <c:v>1.3819999999999999</c:v>
                </c:pt>
                <c:pt idx="409">
                  <c:v>1.389</c:v>
                </c:pt>
                <c:pt idx="410">
                  <c:v>1.3520000000000001</c:v>
                </c:pt>
                <c:pt idx="411">
                  <c:v>1.3460000000000001</c:v>
                </c:pt>
                <c:pt idx="412">
                  <c:v>1.385</c:v>
                </c:pt>
                <c:pt idx="413">
                  <c:v>1.411</c:v>
                </c:pt>
                <c:pt idx="414">
                  <c:v>1.375</c:v>
                </c:pt>
                <c:pt idx="415">
                  <c:v>1.4630000000000001</c:v>
                </c:pt>
                <c:pt idx="416">
                  <c:v>3.5430000000000001</c:v>
                </c:pt>
                <c:pt idx="417">
                  <c:v>2.9460000000000002</c:v>
                </c:pt>
                <c:pt idx="418">
                  <c:v>1.5740000000000001</c:v>
                </c:pt>
                <c:pt idx="419">
                  <c:v>1.659</c:v>
                </c:pt>
                <c:pt idx="420">
                  <c:v>2.915</c:v>
                </c:pt>
                <c:pt idx="421">
                  <c:v>2.4689999999999999</c:v>
                </c:pt>
                <c:pt idx="422">
                  <c:v>0.443</c:v>
                </c:pt>
                <c:pt idx="423">
                  <c:v>2.044</c:v>
                </c:pt>
                <c:pt idx="424">
                  <c:v>2.04</c:v>
                </c:pt>
                <c:pt idx="425">
                  <c:v>1.393</c:v>
                </c:pt>
                <c:pt idx="426">
                  <c:v>1.3919999999999999</c:v>
                </c:pt>
                <c:pt idx="427">
                  <c:v>1.375</c:v>
                </c:pt>
                <c:pt idx="428">
                  <c:v>1.3580000000000001</c:v>
                </c:pt>
                <c:pt idx="429">
                  <c:v>1.38</c:v>
                </c:pt>
                <c:pt idx="430">
                  <c:v>1.3680000000000001</c:v>
                </c:pt>
                <c:pt idx="431">
                  <c:v>1.401</c:v>
                </c:pt>
                <c:pt idx="432">
                  <c:v>1.385</c:v>
                </c:pt>
                <c:pt idx="433">
                  <c:v>1.387</c:v>
                </c:pt>
                <c:pt idx="434">
                  <c:v>1.36</c:v>
                </c:pt>
                <c:pt idx="435">
                  <c:v>1.359</c:v>
                </c:pt>
                <c:pt idx="436">
                  <c:v>1.393</c:v>
                </c:pt>
                <c:pt idx="437">
                  <c:v>1.393</c:v>
                </c:pt>
                <c:pt idx="438">
                  <c:v>1.423</c:v>
                </c:pt>
                <c:pt idx="439">
                  <c:v>1.4039999999999999</c:v>
                </c:pt>
                <c:pt idx="440">
                  <c:v>1.117</c:v>
                </c:pt>
                <c:pt idx="441">
                  <c:v>0.47</c:v>
                </c:pt>
                <c:pt idx="442">
                  <c:v>0.47299999999999998</c:v>
                </c:pt>
                <c:pt idx="443">
                  <c:v>0.46600000000000003</c:v>
                </c:pt>
                <c:pt idx="444">
                  <c:v>0.48599999999999999</c:v>
                </c:pt>
                <c:pt idx="445">
                  <c:v>0.48199999999999998</c:v>
                </c:pt>
                <c:pt idx="446">
                  <c:v>0.47899999999999998</c:v>
                </c:pt>
                <c:pt idx="447">
                  <c:v>0.49099999999999999</c:v>
                </c:pt>
                <c:pt idx="448">
                  <c:v>1.94</c:v>
                </c:pt>
                <c:pt idx="449">
                  <c:v>3.4420000000000002</c:v>
                </c:pt>
                <c:pt idx="450">
                  <c:v>3.84</c:v>
                </c:pt>
                <c:pt idx="451">
                  <c:v>3.738</c:v>
                </c:pt>
                <c:pt idx="452">
                  <c:v>2.258</c:v>
                </c:pt>
                <c:pt idx="453">
                  <c:v>1.4259999999999999</c:v>
                </c:pt>
                <c:pt idx="454">
                  <c:v>1.4350000000000001</c:v>
                </c:pt>
                <c:pt idx="455">
                  <c:v>1.4079999999999999</c:v>
                </c:pt>
                <c:pt idx="456">
                  <c:v>1.3979999999999999</c:v>
                </c:pt>
                <c:pt idx="457">
                  <c:v>1.421</c:v>
                </c:pt>
                <c:pt idx="458">
                  <c:v>1.4179999999999999</c:v>
                </c:pt>
                <c:pt idx="459">
                  <c:v>1.421</c:v>
                </c:pt>
                <c:pt idx="460">
                  <c:v>1.42</c:v>
                </c:pt>
                <c:pt idx="461">
                  <c:v>1.417</c:v>
                </c:pt>
                <c:pt idx="462">
                  <c:v>1.4139999999999999</c:v>
                </c:pt>
                <c:pt idx="463">
                  <c:v>1.417</c:v>
                </c:pt>
                <c:pt idx="464">
                  <c:v>1.107</c:v>
                </c:pt>
                <c:pt idx="465">
                  <c:v>0.49199999999999999</c:v>
                </c:pt>
                <c:pt idx="466">
                  <c:v>0.50600000000000001</c:v>
                </c:pt>
                <c:pt idx="467">
                  <c:v>0.496</c:v>
                </c:pt>
                <c:pt idx="468">
                  <c:v>0.501</c:v>
                </c:pt>
                <c:pt idx="469">
                  <c:v>0.498</c:v>
                </c:pt>
                <c:pt idx="470">
                  <c:v>0.47599999999999998</c:v>
                </c:pt>
                <c:pt idx="471">
                  <c:v>0.47</c:v>
                </c:pt>
                <c:pt idx="472">
                  <c:v>1.3240000000000001</c:v>
                </c:pt>
                <c:pt idx="473">
                  <c:v>1.4059999999999999</c:v>
                </c:pt>
                <c:pt idx="474">
                  <c:v>1.417</c:v>
                </c:pt>
                <c:pt idx="475">
                  <c:v>1.4390000000000001</c:v>
                </c:pt>
                <c:pt idx="476">
                  <c:v>1.425</c:v>
                </c:pt>
                <c:pt idx="477">
                  <c:v>1.425</c:v>
                </c:pt>
                <c:pt idx="478">
                  <c:v>1.391</c:v>
                </c:pt>
                <c:pt idx="479">
                  <c:v>1.41</c:v>
                </c:pt>
                <c:pt idx="480">
                  <c:v>1.3859999999999999</c:v>
                </c:pt>
                <c:pt idx="481">
                  <c:v>1.42</c:v>
                </c:pt>
                <c:pt idx="482">
                  <c:v>1.419</c:v>
                </c:pt>
                <c:pt idx="483">
                  <c:v>1.4339999999999999</c:v>
                </c:pt>
                <c:pt idx="484">
                  <c:v>1.39</c:v>
                </c:pt>
                <c:pt idx="485">
                  <c:v>1.3879999999999999</c:v>
                </c:pt>
                <c:pt idx="486">
                  <c:v>1.411</c:v>
                </c:pt>
                <c:pt idx="487">
                  <c:v>1.4379999999999999</c:v>
                </c:pt>
                <c:pt idx="488">
                  <c:v>1.04</c:v>
                </c:pt>
                <c:pt idx="489">
                  <c:v>0.51500000000000001</c:v>
                </c:pt>
                <c:pt idx="490">
                  <c:v>0.51700000000000002</c:v>
                </c:pt>
                <c:pt idx="491">
                  <c:v>0.47399999999999998</c:v>
                </c:pt>
                <c:pt idx="492">
                  <c:v>0.77200000000000002</c:v>
                </c:pt>
                <c:pt idx="493">
                  <c:v>4.3769999999999998</c:v>
                </c:pt>
                <c:pt idx="494">
                  <c:v>5.2389999999999999</c:v>
                </c:pt>
                <c:pt idx="495">
                  <c:v>5.2089999999999996</c:v>
                </c:pt>
                <c:pt idx="496">
                  <c:v>5.1790000000000003</c:v>
                </c:pt>
                <c:pt idx="497">
                  <c:v>4.4960000000000004</c:v>
                </c:pt>
                <c:pt idx="498">
                  <c:v>3.738</c:v>
                </c:pt>
                <c:pt idx="499">
                  <c:v>3.782</c:v>
                </c:pt>
                <c:pt idx="500">
                  <c:v>3.7930000000000001</c:v>
                </c:pt>
                <c:pt idx="501">
                  <c:v>3.7650000000000001</c:v>
                </c:pt>
                <c:pt idx="502">
                  <c:v>3.778</c:v>
                </c:pt>
                <c:pt idx="503">
                  <c:v>3.819</c:v>
                </c:pt>
                <c:pt idx="504">
                  <c:v>3.778</c:v>
                </c:pt>
                <c:pt idx="505">
                  <c:v>3.794</c:v>
                </c:pt>
                <c:pt idx="506">
                  <c:v>3.7869999999999999</c:v>
                </c:pt>
                <c:pt idx="507">
                  <c:v>3.7320000000000002</c:v>
                </c:pt>
                <c:pt idx="508">
                  <c:v>3.7879999999999998</c:v>
                </c:pt>
                <c:pt idx="509">
                  <c:v>3.7629999999999999</c:v>
                </c:pt>
                <c:pt idx="510">
                  <c:v>3.8079999999999998</c:v>
                </c:pt>
                <c:pt idx="511">
                  <c:v>3.7549999999999999</c:v>
                </c:pt>
                <c:pt idx="512">
                  <c:v>3.371</c:v>
                </c:pt>
                <c:pt idx="513">
                  <c:v>2.8370000000000002</c:v>
                </c:pt>
                <c:pt idx="514">
                  <c:v>2.8530000000000002</c:v>
                </c:pt>
                <c:pt idx="515">
                  <c:v>2.871</c:v>
                </c:pt>
                <c:pt idx="516">
                  <c:v>2.8210000000000002</c:v>
                </c:pt>
                <c:pt idx="517">
                  <c:v>2.8180000000000001</c:v>
                </c:pt>
                <c:pt idx="518">
                  <c:v>2.847</c:v>
                </c:pt>
                <c:pt idx="519">
                  <c:v>0.67200000000000004</c:v>
                </c:pt>
                <c:pt idx="520">
                  <c:v>1.325</c:v>
                </c:pt>
                <c:pt idx="521">
                  <c:v>1.498</c:v>
                </c:pt>
                <c:pt idx="522">
                  <c:v>1.4690000000000001</c:v>
                </c:pt>
                <c:pt idx="523">
                  <c:v>1.4790000000000001</c:v>
                </c:pt>
                <c:pt idx="524">
                  <c:v>1.47</c:v>
                </c:pt>
                <c:pt idx="525">
                  <c:v>1.4670000000000001</c:v>
                </c:pt>
                <c:pt idx="526">
                  <c:v>1.4950000000000001</c:v>
                </c:pt>
                <c:pt idx="527">
                  <c:v>1.494</c:v>
                </c:pt>
                <c:pt idx="528">
                  <c:v>1.488</c:v>
                </c:pt>
                <c:pt idx="529">
                  <c:v>1.4910000000000001</c:v>
                </c:pt>
                <c:pt idx="530">
                  <c:v>1.498</c:v>
                </c:pt>
                <c:pt idx="531">
                  <c:v>1.4890000000000001</c:v>
                </c:pt>
                <c:pt idx="532">
                  <c:v>1.462</c:v>
                </c:pt>
                <c:pt idx="533">
                  <c:v>1.4710000000000001</c:v>
                </c:pt>
                <c:pt idx="534">
                  <c:v>1.5069999999999999</c:v>
                </c:pt>
                <c:pt idx="535">
                  <c:v>1.514</c:v>
                </c:pt>
                <c:pt idx="536">
                  <c:v>1.107</c:v>
                </c:pt>
                <c:pt idx="537">
                  <c:v>0.56399999999999995</c:v>
                </c:pt>
                <c:pt idx="538">
                  <c:v>0.54300000000000004</c:v>
                </c:pt>
                <c:pt idx="539">
                  <c:v>0.54600000000000004</c:v>
                </c:pt>
                <c:pt idx="540">
                  <c:v>0.53600000000000003</c:v>
                </c:pt>
                <c:pt idx="541">
                  <c:v>0.57599999999999996</c:v>
                </c:pt>
                <c:pt idx="542">
                  <c:v>0.55400000000000005</c:v>
                </c:pt>
                <c:pt idx="543">
                  <c:v>0.57299999999999995</c:v>
                </c:pt>
                <c:pt idx="544">
                  <c:v>1.2829999999999999</c:v>
                </c:pt>
                <c:pt idx="545">
                  <c:v>1.4670000000000001</c:v>
                </c:pt>
                <c:pt idx="546">
                  <c:v>1.4730000000000001</c:v>
                </c:pt>
                <c:pt idx="547">
                  <c:v>1.4730000000000001</c:v>
                </c:pt>
                <c:pt idx="548">
                  <c:v>1.4910000000000001</c:v>
                </c:pt>
                <c:pt idx="549">
                  <c:v>1.474</c:v>
                </c:pt>
                <c:pt idx="550">
                  <c:v>1.444</c:v>
                </c:pt>
                <c:pt idx="551">
                  <c:v>1.431</c:v>
                </c:pt>
                <c:pt idx="552">
                  <c:v>1.4630000000000001</c:v>
                </c:pt>
                <c:pt idx="553">
                  <c:v>1.458</c:v>
                </c:pt>
                <c:pt idx="554">
                  <c:v>1.4490000000000001</c:v>
                </c:pt>
                <c:pt idx="555">
                  <c:v>1.44</c:v>
                </c:pt>
                <c:pt idx="556">
                  <c:v>1.419</c:v>
                </c:pt>
                <c:pt idx="557">
                  <c:v>1.401</c:v>
                </c:pt>
                <c:pt idx="558">
                  <c:v>1.4419999999999999</c:v>
                </c:pt>
                <c:pt idx="559">
                  <c:v>1.4419999999999999</c:v>
                </c:pt>
                <c:pt idx="560">
                  <c:v>1.0329999999999999</c:v>
                </c:pt>
                <c:pt idx="561">
                  <c:v>0.495</c:v>
                </c:pt>
                <c:pt idx="562">
                  <c:v>0.47599999999999998</c:v>
                </c:pt>
                <c:pt idx="563">
                  <c:v>0.47899999999999998</c:v>
                </c:pt>
                <c:pt idx="564">
                  <c:v>0.50600000000000001</c:v>
                </c:pt>
                <c:pt idx="565">
                  <c:v>0.51100000000000001</c:v>
                </c:pt>
                <c:pt idx="566">
                  <c:v>0.47299999999999998</c:v>
                </c:pt>
                <c:pt idx="567">
                  <c:v>0.47899999999999998</c:v>
                </c:pt>
                <c:pt idx="568">
                  <c:v>2.1160000000000001</c:v>
                </c:pt>
                <c:pt idx="569">
                  <c:v>2.36</c:v>
                </c:pt>
                <c:pt idx="570">
                  <c:v>2.3690000000000002</c:v>
                </c:pt>
                <c:pt idx="571">
                  <c:v>2.306</c:v>
                </c:pt>
                <c:pt idx="572">
                  <c:v>2.0289999999999999</c:v>
                </c:pt>
                <c:pt idx="573">
                  <c:v>2.359</c:v>
                </c:pt>
                <c:pt idx="574">
                  <c:v>2.2519999999999998</c:v>
                </c:pt>
                <c:pt idx="575">
                  <c:v>2.2109999999999999</c:v>
                </c:pt>
                <c:pt idx="576">
                  <c:v>2.286</c:v>
                </c:pt>
                <c:pt idx="577">
                  <c:v>2.194</c:v>
                </c:pt>
                <c:pt idx="578">
                  <c:v>2.1659999999999999</c:v>
                </c:pt>
                <c:pt idx="579">
                  <c:v>2.2000000000000002</c:v>
                </c:pt>
                <c:pt idx="580">
                  <c:v>2.0710000000000002</c:v>
                </c:pt>
                <c:pt idx="581">
                  <c:v>2.2959999999999998</c:v>
                </c:pt>
                <c:pt idx="582">
                  <c:v>2.0950000000000002</c:v>
                </c:pt>
                <c:pt idx="583">
                  <c:v>2.2200000000000002</c:v>
                </c:pt>
                <c:pt idx="584">
                  <c:v>1.6739999999999999</c:v>
                </c:pt>
                <c:pt idx="585">
                  <c:v>1.1379999999999999</c:v>
                </c:pt>
                <c:pt idx="586">
                  <c:v>1.323</c:v>
                </c:pt>
                <c:pt idx="587">
                  <c:v>1.1100000000000001</c:v>
                </c:pt>
                <c:pt idx="588">
                  <c:v>1.306</c:v>
                </c:pt>
                <c:pt idx="589">
                  <c:v>1.286</c:v>
                </c:pt>
                <c:pt idx="590">
                  <c:v>1.1859999999999999</c:v>
                </c:pt>
                <c:pt idx="591">
                  <c:v>1.7410000000000001</c:v>
                </c:pt>
                <c:pt idx="592">
                  <c:v>1.7310000000000001</c:v>
                </c:pt>
                <c:pt idx="593">
                  <c:v>2.1240000000000001</c:v>
                </c:pt>
                <c:pt idx="594">
                  <c:v>2.1789999999999998</c:v>
                </c:pt>
                <c:pt idx="595">
                  <c:v>2.0350000000000001</c:v>
                </c:pt>
                <c:pt idx="596">
                  <c:v>2.2109999999999999</c:v>
                </c:pt>
                <c:pt idx="597">
                  <c:v>2.113</c:v>
                </c:pt>
                <c:pt idx="598">
                  <c:v>1.9950000000000001</c:v>
                </c:pt>
                <c:pt idx="599">
                  <c:v>2.1819999999999999</c:v>
                </c:pt>
                <c:pt idx="600">
                  <c:v>2.0619999999999998</c:v>
                </c:pt>
                <c:pt idx="601">
                  <c:v>2.0470000000000002</c:v>
                </c:pt>
                <c:pt idx="602">
                  <c:v>2.1579999999999999</c:v>
                </c:pt>
                <c:pt idx="603">
                  <c:v>2.12</c:v>
                </c:pt>
                <c:pt idx="604">
                  <c:v>1.966</c:v>
                </c:pt>
                <c:pt idx="605">
                  <c:v>2.145</c:v>
                </c:pt>
                <c:pt idx="606">
                  <c:v>2.1339999999999999</c:v>
                </c:pt>
                <c:pt idx="607">
                  <c:v>2.012</c:v>
                </c:pt>
                <c:pt idx="608">
                  <c:v>1.7070000000000001</c:v>
                </c:pt>
                <c:pt idx="609">
                  <c:v>1.2549999999999999</c:v>
                </c:pt>
                <c:pt idx="610">
                  <c:v>1.1220000000000001</c:v>
                </c:pt>
                <c:pt idx="611">
                  <c:v>1.3180000000000001</c:v>
                </c:pt>
                <c:pt idx="612">
                  <c:v>1.1819999999999999</c:v>
                </c:pt>
                <c:pt idx="613">
                  <c:v>0.76400000000000001</c:v>
                </c:pt>
                <c:pt idx="614">
                  <c:v>0.47699999999999998</c:v>
                </c:pt>
                <c:pt idx="615">
                  <c:v>0.48399999999999999</c:v>
                </c:pt>
                <c:pt idx="616">
                  <c:v>1.415</c:v>
                </c:pt>
                <c:pt idx="617">
                  <c:v>3.6150000000000002</c:v>
                </c:pt>
                <c:pt idx="618">
                  <c:v>1.391</c:v>
                </c:pt>
                <c:pt idx="619">
                  <c:v>1.413</c:v>
                </c:pt>
                <c:pt idx="620">
                  <c:v>1.45</c:v>
                </c:pt>
                <c:pt idx="621">
                  <c:v>1.4590000000000001</c:v>
                </c:pt>
                <c:pt idx="622">
                  <c:v>1.431</c:v>
                </c:pt>
                <c:pt idx="623">
                  <c:v>1.42</c:v>
                </c:pt>
                <c:pt idx="624">
                  <c:v>1.4379999999999999</c:v>
                </c:pt>
                <c:pt idx="625">
                  <c:v>1.462</c:v>
                </c:pt>
                <c:pt idx="626">
                  <c:v>1.458</c:v>
                </c:pt>
                <c:pt idx="627">
                  <c:v>1.4690000000000001</c:v>
                </c:pt>
                <c:pt idx="628">
                  <c:v>1.4350000000000001</c:v>
                </c:pt>
                <c:pt idx="629">
                  <c:v>1.468</c:v>
                </c:pt>
                <c:pt idx="630">
                  <c:v>1.506</c:v>
                </c:pt>
                <c:pt idx="631">
                  <c:v>1.516</c:v>
                </c:pt>
                <c:pt idx="632">
                  <c:v>1.0029999999999999</c:v>
                </c:pt>
                <c:pt idx="633">
                  <c:v>0.56100000000000005</c:v>
                </c:pt>
                <c:pt idx="634">
                  <c:v>0.59</c:v>
                </c:pt>
                <c:pt idx="635">
                  <c:v>0.59799999999999998</c:v>
                </c:pt>
                <c:pt idx="636">
                  <c:v>0.6</c:v>
                </c:pt>
                <c:pt idx="637">
                  <c:v>0.54700000000000004</c:v>
                </c:pt>
                <c:pt idx="638">
                  <c:v>0.54300000000000004</c:v>
                </c:pt>
                <c:pt idx="639">
                  <c:v>0.54200000000000004</c:v>
                </c:pt>
                <c:pt idx="640">
                  <c:v>1.179</c:v>
                </c:pt>
                <c:pt idx="641">
                  <c:v>1.4770000000000001</c:v>
                </c:pt>
                <c:pt idx="642">
                  <c:v>1.4710000000000001</c:v>
                </c:pt>
                <c:pt idx="643">
                  <c:v>1.4470000000000001</c:v>
                </c:pt>
                <c:pt idx="644">
                  <c:v>1.4730000000000001</c:v>
                </c:pt>
                <c:pt idx="645">
                  <c:v>1.4830000000000001</c:v>
                </c:pt>
                <c:pt idx="646">
                  <c:v>1.425</c:v>
                </c:pt>
                <c:pt idx="647">
                  <c:v>1.488</c:v>
                </c:pt>
                <c:pt idx="648">
                  <c:v>1.427</c:v>
                </c:pt>
                <c:pt idx="649">
                  <c:v>1.431</c:v>
                </c:pt>
                <c:pt idx="650">
                  <c:v>1.45</c:v>
                </c:pt>
                <c:pt idx="651">
                  <c:v>1.4570000000000001</c:v>
                </c:pt>
                <c:pt idx="652">
                  <c:v>1.407</c:v>
                </c:pt>
                <c:pt idx="653">
                  <c:v>1.419</c:v>
                </c:pt>
                <c:pt idx="654">
                  <c:v>1.43</c:v>
                </c:pt>
                <c:pt idx="655">
                  <c:v>1.446</c:v>
                </c:pt>
                <c:pt idx="656">
                  <c:v>0.84099999999999997</c:v>
                </c:pt>
                <c:pt idx="657">
                  <c:v>0.47499999999999998</c:v>
                </c:pt>
                <c:pt idx="658">
                  <c:v>0.49199999999999999</c:v>
                </c:pt>
                <c:pt idx="659">
                  <c:v>0.52500000000000002</c:v>
                </c:pt>
                <c:pt idx="660">
                  <c:v>0.52700000000000002</c:v>
                </c:pt>
                <c:pt idx="661">
                  <c:v>0.69299999999999995</c:v>
                </c:pt>
                <c:pt idx="662">
                  <c:v>0.65600000000000003</c:v>
                </c:pt>
                <c:pt idx="663">
                  <c:v>0.60899999999999999</c:v>
                </c:pt>
                <c:pt idx="664">
                  <c:v>1.163</c:v>
                </c:pt>
                <c:pt idx="665">
                  <c:v>1.488</c:v>
                </c:pt>
                <c:pt idx="666">
                  <c:v>1.466</c:v>
                </c:pt>
                <c:pt idx="667">
                  <c:v>1.44</c:v>
                </c:pt>
                <c:pt idx="668">
                  <c:v>1.4450000000000001</c:v>
                </c:pt>
                <c:pt idx="669">
                  <c:v>1.4430000000000001</c:v>
                </c:pt>
                <c:pt idx="670">
                  <c:v>1.401</c:v>
                </c:pt>
                <c:pt idx="671">
                  <c:v>1.385</c:v>
                </c:pt>
                <c:pt idx="672">
                  <c:v>1.3580000000000001</c:v>
                </c:pt>
                <c:pt idx="673">
                  <c:v>1.3680000000000001</c:v>
                </c:pt>
                <c:pt idx="674">
                  <c:v>1.3560000000000001</c:v>
                </c:pt>
                <c:pt idx="675">
                  <c:v>1.3859999999999999</c:v>
                </c:pt>
                <c:pt idx="676">
                  <c:v>1.387</c:v>
                </c:pt>
                <c:pt idx="677">
                  <c:v>1.379</c:v>
                </c:pt>
                <c:pt idx="678">
                  <c:v>1.44</c:v>
                </c:pt>
                <c:pt idx="679">
                  <c:v>1.4330000000000001</c:v>
                </c:pt>
                <c:pt idx="680">
                  <c:v>0.84399999999999997</c:v>
                </c:pt>
                <c:pt idx="681">
                  <c:v>0.50900000000000001</c:v>
                </c:pt>
                <c:pt idx="682">
                  <c:v>0.5</c:v>
                </c:pt>
                <c:pt idx="683">
                  <c:v>0.5</c:v>
                </c:pt>
                <c:pt idx="684">
                  <c:v>0.48699999999999999</c:v>
                </c:pt>
                <c:pt idx="685">
                  <c:v>0.42899999999999999</c:v>
                </c:pt>
                <c:pt idx="686">
                  <c:v>0.42099999999999999</c:v>
                </c:pt>
                <c:pt idx="687">
                  <c:v>0.61099999999999999</c:v>
                </c:pt>
                <c:pt idx="688">
                  <c:v>0.94599999999999995</c:v>
                </c:pt>
                <c:pt idx="689">
                  <c:v>1.357</c:v>
                </c:pt>
                <c:pt idx="690">
                  <c:v>1.3480000000000001</c:v>
                </c:pt>
                <c:pt idx="691">
                  <c:v>1.3560000000000001</c:v>
                </c:pt>
                <c:pt idx="692">
                  <c:v>1.373</c:v>
                </c:pt>
                <c:pt idx="693">
                  <c:v>1.3759999999999999</c:v>
                </c:pt>
                <c:pt idx="694">
                  <c:v>1.3440000000000001</c:v>
                </c:pt>
                <c:pt idx="695">
                  <c:v>1.335</c:v>
                </c:pt>
                <c:pt idx="696">
                  <c:v>1.33</c:v>
                </c:pt>
                <c:pt idx="697">
                  <c:v>1.37</c:v>
                </c:pt>
                <c:pt idx="698">
                  <c:v>1.3640000000000001</c:v>
                </c:pt>
                <c:pt idx="699">
                  <c:v>1.361</c:v>
                </c:pt>
                <c:pt idx="700">
                  <c:v>1.3340000000000001</c:v>
                </c:pt>
                <c:pt idx="701">
                  <c:v>1.3560000000000001</c:v>
                </c:pt>
                <c:pt idx="702">
                  <c:v>1.363</c:v>
                </c:pt>
                <c:pt idx="703">
                  <c:v>1.391</c:v>
                </c:pt>
                <c:pt idx="704">
                  <c:v>0.80400000000000005</c:v>
                </c:pt>
                <c:pt idx="705">
                  <c:v>0.47299999999999998</c:v>
                </c:pt>
                <c:pt idx="706">
                  <c:v>0.42799999999999999</c:v>
                </c:pt>
                <c:pt idx="707">
                  <c:v>0.436</c:v>
                </c:pt>
                <c:pt idx="708">
                  <c:v>0.42799999999999999</c:v>
                </c:pt>
                <c:pt idx="709">
                  <c:v>0.45500000000000002</c:v>
                </c:pt>
                <c:pt idx="710">
                  <c:v>0.44900000000000001</c:v>
                </c:pt>
                <c:pt idx="711">
                  <c:v>0.45200000000000001</c:v>
                </c:pt>
                <c:pt idx="712">
                  <c:v>0.91300000000000003</c:v>
                </c:pt>
                <c:pt idx="713">
                  <c:v>1.37</c:v>
                </c:pt>
                <c:pt idx="714">
                  <c:v>1.3959999999999999</c:v>
                </c:pt>
                <c:pt idx="715">
                  <c:v>1.4079999999999999</c:v>
                </c:pt>
                <c:pt idx="716">
                  <c:v>1.4139999999999999</c:v>
                </c:pt>
                <c:pt idx="717">
                  <c:v>1.403</c:v>
                </c:pt>
                <c:pt idx="718">
                  <c:v>1.389</c:v>
                </c:pt>
                <c:pt idx="719">
                  <c:v>1.381</c:v>
                </c:pt>
                <c:pt idx="720">
                  <c:v>1.405</c:v>
                </c:pt>
                <c:pt idx="721">
                  <c:v>1.423</c:v>
                </c:pt>
                <c:pt idx="722">
                  <c:v>1.42</c:v>
                </c:pt>
                <c:pt idx="723">
                  <c:v>1.399</c:v>
                </c:pt>
                <c:pt idx="724">
                  <c:v>1.397</c:v>
                </c:pt>
                <c:pt idx="725">
                  <c:v>1.395</c:v>
                </c:pt>
                <c:pt idx="726">
                  <c:v>1.393</c:v>
                </c:pt>
                <c:pt idx="727">
                  <c:v>1.425</c:v>
                </c:pt>
                <c:pt idx="728">
                  <c:v>0.76300000000000001</c:v>
                </c:pt>
                <c:pt idx="729">
                  <c:v>0.49299999999999999</c:v>
                </c:pt>
                <c:pt idx="730">
                  <c:v>0.5</c:v>
                </c:pt>
                <c:pt idx="731">
                  <c:v>0.52600000000000002</c:v>
                </c:pt>
                <c:pt idx="732">
                  <c:v>0.30599999999999999</c:v>
                </c:pt>
                <c:pt idx="733">
                  <c:v>0.35599999999999998</c:v>
                </c:pt>
                <c:pt idx="734">
                  <c:v>0.311</c:v>
                </c:pt>
                <c:pt idx="735">
                  <c:v>0.34799999999999998</c:v>
                </c:pt>
                <c:pt idx="736">
                  <c:v>0.70099999999999996</c:v>
                </c:pt>
                <c:pt idx="737">
                  <c:v>1.3069999999999999</c:v>
                </c:pt>
                <c:pt idx="738">
                  <c:v>1.8560000000000001</c:v>
                </c:pt>
                <c:pt idx="739">
                  <c:v>1.2609999999999999</c:v>
                </c:pt>
                <c:pt idx="740">
                  <c:v>1.2410000000000001</c:v>
                </c:pt>
                <c:pt idx="741">
                  <c:v>1.25</c:v>
                </c:pt>
                <c:pt idx="742">
                  <c:v>1.242</c:v>
                </c:pt>
                <c:pt idx="743">
                  <c:v>1.232</c:v>
                </c:pt>
                <c:pt idx="744">
                  <c:v>1.226</c:v>
                </c:pt>
                <c:pt idx="745">
                  <c:v>1.2290000000000001</c:v>
                </c:pt>
                <c:pt idx="746">
                  <c:v>1.246</c:v>
                </c:pt>
                <c:pt idx="747">
                  <c:v>1.2</c:v>
                </c:pt>
                <c:pt idx="748">
                  <c:v>1.2609999999999999</c:v>
                </c:pt>
                <c:pt idx="749">
                  <c:v>1.19</c:v>
                </c:pt>
                <c:pt idx="750">
                  <c:v>1.2669999999999999</c:v>
                </c:pt>
                <c:pt idx="751">
                  <c:v>1.2170000000000001</c:v>
                </c:pt>
                <c:pt idx="752">
                  <c:v>0.58199999999999996</c:v>
                </c:pt>
                <c:pt idx="753">
                  <c:v>0.28100000000000003</c:v>
                </c:pt>
                <c:pt idx="754">
                  <c:v>0.34399999999999997</c:v>
                </c:pt>
                <c:pt idx="755">
                  <c:v>0.26800000000000002</c:v>
                </c:pt>
                <c:pt idx="756">
                  <c:v>0.33400000000000002</c:v>
                </c:pt>
                <c:pt idx="757">
                  <c:v>0.26</c:v>
                </c:pt>
                <c:pt idx="758">
                  <c:v>0.307</c:v>
                </c:pt>
                <c:pt idx="759">
                  <c:v>0.27300000000000002</c:v>
                </c:pt>
                <c:pt idx="760">
                  <c:v>0.80900000000000005</c:v>
                </c:pt>
                <c:pt idx="761">
                  <c:v>1.4750000000000001</c:v>
                </c:pt>
                <c:pt idx="762">
                  <c:v>3.2309999999999999</c:v>
                </c:pt>
                <c:pt idx="763">
                  <c:v>3.302</c:v>
                </c:pt>
                <c:pt idx="764">
                  <c:v>2.4220000000000002</c:v>
                </c:pt>
                <c:pt idx="765">
                  <c:v>2.226</c:v>
                </c:pt>
                <c:pt idx="766">
                  <c:v>1.246</c:v>
                </c:pt>
                <c:pt idx="767">
                  <c:v>1.2929999999999999</c:v>
                </c:pt>
                <c:pt idx="768">
                  <c:v>1.2370000000000001</c:v>
                </c:pt>
                <c:pt idx="769">
                  <c:v>1.3160000000000001</c:v>
                </c:pt>
                <c:pt idx="770">
                  <c:v>1.236</c:v>
                </c:pt>
                <c:pt idx="771">
                  <c:v>1.33</c:v>
                </c:pt>
                <c:pt idx="772">
                  <c:v>1.306</c:v>
                </c:pt>
                <c:pt idx="773">
                  <c:v>1.629</c:v>
                </c:pt>
                <c:pt idx="774">
                  <c:v>3.4279999999999999</c:v>
                </c:pt>
                <c:pt idx="775">
                  <c:v>3.3740000000000001</c:v>
                </c:pt>
                <c:pt idx="776">
                  <c:v>2.718</c:v>
                </c:pt>
                <c:pt idx="777">
                  <c:v>2.4950000000000001</c:v>
                </c:pt>
                <c:pt idx="778">
                  <c:v>2.3359999999999999</c:v>
                </c:pt>
                <c:pt idx="779">
                  <c:v>1.758</c:v>
                </c:pt>
                <c:pt idx="780">
                  <c:v>1.869</c:v>
                </c:pt>
                <c:pt idx="781">
                  <c:v>1.706</c:v>
                </c:pt>
                <c:pt idx="782">
                  <c:v>1.56</c:v>
                </c:pt>
                <c:pt idx="783">
                  <c:v>1.595</c:v>
                </c:pt>
                <c:pt idx="784">
                  <c:v>1.909</c:v>
                </c:pt>
                <c:pt idx="785">
                  <c:v>2.7280000000000002</c:v>
                </c:pt>
                <c:pt idx="786">
                  <c:v>3.2330000000000001</c:v>
                </c:pt>
                <c:pt idx="787">
                  <c:v>3.3370000000000002</c:v>
                </c:pt>
                <c:pt idx="788">
                  <c:v>3.387</c:v>
                </c:pt>
                <c:pt idx="789">
                  <c:v>3.1</c:v>
                </c:pt>
                <c:pt idx="790">
                  <c:v>1.288</c:v>
                </c:pt>
                <c:pt idx="791">
                  <c:v>1.34</c:v>
                </c:pt>
                <c:pt idx="792">
                  <c:v>1.345</c:v>
                </c:pt>
                <c:pt idx="793">
                  <c:v>1.3009999999999999</c:v>
                </c:pt>
                <c:pt idx="794">
                  <c:v>1.2949999999999999</c:v>
                </c:pt>
                <c:pt idx="795">
                  <c:v>1.331</c:v>
                </c:pt>
                <c:pt idx="796">
                  <c:v>1.329</c:v>
                </c:pt>
                <c:pt idx="797">
                  <c:v>1.6539999999999999</c:v>
                </c:pt>
                <c:pt idx="798">
                  <c:v>3.4910000000000001</c:v>
                </c:pt>
                <c:pt idx="799">
                  <c:v>3.4169999999999998</c:v>
                </c:pt>
                <c:pt idx="800">
                  <c:v>2.601</c:v>
                </c:pt>
                <c:pt idx="801">
                  <c:v>2.4260000000000002</c:v>
                </c:pt>
                <c:pt idx="802">
                  <c:v>2.4860000000000002</c:v>
                </c:pt>
                <c:pt idx="803">
                  <c:v>2.431</c:v>
                </c:pt>
                <c:pt idx="804">
                  <c:v>2.1030000000000002</c:v>
                </c:pt>
                <c:pt idx="805">
                  <c:v>0.69499999999999995</c:v>
                </c:pt>
                <c:pt idx="806">
                  <c:v>0.34799999999999998</c:v>
                </c:pt>
                <c:pt idx="807">
                  <c:v>0.39</c:v>
                </c:pt>
                <c:pt idx="808">
                  <c:v>0.72599999999999998</c:v>
                </c:pt>
                <c:pt idx="809">
                  <c:v>1.2929999999999999</c:v>
                </c:pt>
                <c:pt idx="810">
                  <c:v>1.3560000000000001</c:v>
                </c:pt>
                <c:pt idx="811">
                  <c:v>1.3640000000000001</c:v>
                </c:pt>
                <c:pt idx="812">
                  <c:v>1.32</c:v>
                </c:pt>
                <c:pt idx="813">
                  <c:v>1.3560000000000001</c:v>
                </c:pt>
                <c:pt idx="814">
                  <c:v>1.387</c:v>
                </c:pt>
                <c:pt idx="815">
                  <c:v>1.3380000000000001</c:v>
                </c:pt>
                <c:pt idx="816">
                  <c:v>1.35</c:v>
                </c:pt>
                <c:pt idx="817">
                  <c:v>1.387</c:v>
                </c:pt>
                <c:pt idx="818">
                  <c:v>1.3660000000000001</c:v>
                </c:pt>
                <c:pt idx="819">
                  <c:v>1.337</c:v>
                </c:pt>
                <c:pt idx="820">
                  <c:v>1.3959999999999999</c:v>
                </c:pt>
                <c:pt idx="821">
                  <c:v>1.4139999999999999</c:v>
                </c:pt>
                <c:pt idx="822">
                  <c:v>1.373</c:v>
                </c:pt>
                <c:pt idx="823">
                  <c:v>1.37</c:v>
                </c:pt>
                <c:pt idx="824">
                  <c:v>0.66400000000000003</c:v>
                </c:pt>
                <c:pt idx="825">
                  <c:v>0.5</c:v>
                </c:pt>
                <c:pt idx="826">
                  <c:v>1.0369999999999999</c:v>
                </c:pt>
                <c:pt idx="827">
                  <c:v>2.96</c:v>
                </c:pt>
                <c:pt idx="828">
                  <c:v>3.202</c:v>
                </c:pt>
                <c:pt idx="829">
                  <c:v>2.9990000000000001</c:v>
                </c:pt>
                <c:pt idx="830">
                  <c:v>2.1560000000000001</c:v>
                </c:pt>
                <c:pt idx="831">
                  <c:v>1.6459999999999999</c:v>
                </c:pt>
                <c:pt idx="832">
                  <c:v>0.77</c:v>
                </c:pt>
                <c:pt idx="833">
                  <c:v>1.3979999999999999</c:v>
                </c:pt>
                <c:pt idx="834">
                  <c:v>1.425</c:v>
                </c:pt>
                <c:pt idx="835">
                  <c:v>1.431</c:v>
                </c:pt>
                <c:pt idx="836">
                  <c:v>1.4319999999999999</c:v>
                </c:pt>
                <c:pt idx="837">
                  <c:v>1.446</c:v>
                </c:pt>
                <c:pt idx="838">
                  <c:v>1.3839999999999999</c:v>
                </c:pt>
                <c:pt idx="839">
                  <c:v>1.403</c:v>
                </c:pt>
                <c:pt idx="840">
                  <c:v>1.4119999999999999</c:v>
                </c:pt>
                <c:pt idx="841">
                  <c:v>1.4330000000000001</c:v>
                </c:pt>
                <c:pt idx="842">
                  <c:v>1.4410000000000001</c:v>
                </c:pt>
                <c:pt idx="843">
                  <c:v>1.4370000000000001</c:v>
                </c:pt>
                <c:pt idx="844">
                  <c:v>1.389</c:v>
                </c:pt>
                <c:pt idx="845">
                  <c:v>1.39</c:v>
                </c:pt>
                <c:pt idx="846">
                  <c:v>1.4379999999999999</c:v>
                </c:pt>
                <c:pt idx="847">
                  <c:v>1.423</c:v>
                </c:pt>
                <c:pt idx="848">
                  <c:v>0.53</c:v>
                </c:pt>
                <c:pt idx="849">
                  <c:v>0.45400000000000001</c:v>
                </c:pt>
                <c:pt idx="850">
                  <c:v>0.50700000000000001</c:v>
                </c:pt>
                <c:pt idx="851">
                  <c:v>0.46100000000000002</c:v>
                </c:pt>
                <c:pt idx="852">
                  <c:v>0.42699999999999999</c:v>
                </c:pt>
                <c:pt idx="853">
                  <c:v>0.47699999999999998</c:v>
                </c:pt>
                <c:pt idx="854">
                  <c:v>0.38</c:v>
                </c:pt>
                <c:pt idx="855">
                  <c:v>0.438</c:v>
                </c:pt>
                <c:pt idx="856">
                  <c:v>0.626</c:v>
                </c:pt>
                <c:pt idx="857">
                  <c:v>1.3280000000000001</c:v>
                </c:pt>
                <c:pt idx="858">
                  <c:v>3.077</c:v>
                </c:pt>
                <c:pt idx="859">
                  <c:v>3.17</c:v>
                </c:pt>
                <c:pt idx="860">
                  <c:v>1.351</c:v>
                </c:pt>
                <c:pt idx="861">
                  <c:v>1.339</c:v>
                </c:pt>
                <c:pt idx="862">
                  <c:v>1.3080000000000001</c:v>
                </c:pt>
                <c:pt idx="863">
                  <c:v>1.3580000000000001</c:v>
                </c:pt>
                <c:pt idx="864">
                  <c:v>1.292</c:v>
                </c:pt>
                <c:pt idx="865">
                  <c:v>1.3240000000000001</c:v>
                </c:pt>
                <c:pt idx="866">
                  <c:v>1.3640000000000001</c:v>
                </c:pt>
                <c:pt idx="867">
                  <c:v>1.2769999999999999</c:v>
                </c:pt>
                <c:pt idx="868">
                  <c:v>1.34</c:v>
                </c:pt>
                <c:pt idx="869">
                  <c:v>1.3520000000000001</c:v>
                </c:pt>
                <c:pt idx="870">
                  <c:v>1.2909999999999999</c:v>
                </c:pt>
                <c:pt idx="871">
                  <c:v>1.367</c:v>
                </c:pt>
                <c:pt idx="872">
                  <c:v>0.50900000000000001</c:v>
                </c:pt>
                <c:pt idx="873">
                  <c:v>0.377</c:v>
                </c:pt>
                <c:pt idx="874">
                  <c:v>0.442</c:v>
                </c:pt>
                <c:pt idx="875">
                  <c:v>0.443</c:v>
                </c:pt>
                <c:pt idx="876">
                  <c:v>0.39200000000000002</c:v>
                </c:pt>
                <c:pt idx="877">
                  <c:v>0.40699999999999997</c:v>
                </c:pt>
                <c:pt idx="878">
                  <c:v>0.432</c:v>
                </c:pt>
                <c:pt idx="879">
                  <c:v>0.41499999999999998</c:v>
                </c:pt>
                <c:pt idx="880">
                  <c:v>0.59299999999999997</c:v>
                </c:pt>
                <c:pt idx="881">
                  <c:v>1.3560000000000001</c:v>
                </c:pt>
                <c:pt idx="882">
                  <c:v>1.3540000000000001</c:v>
                </c:pt>
                <c:pt idx="883">
                  <c:v>1.3129999999999999</c:v>
                </c:pt>
                <c:pt idx="884">
                  <c:v>1.335</c:v>
                </c:pt>
                <c:pt idx="885">
                  <c:v>1.3480000000000001</c:v>
                </c:pt>
                <c:pt idx="886">
                  <c:v>1.345</c:v>
                </c:pt>
                <c:pt idx="887">
                  <c:v>1.3340000000000001</c:v>
                </c:pt>
                <c:pt idx="888">
                  <c:v>1.3</c:v>
                </c:pt>
                <c:pt idx="889">
                  <c:v>1.3089999999999999</c:v>
                </c:pt>
                <c:pt idx="890">
                  <c:v>1.3320000000000001</c:v>
                </c:pt>
                <c:pt idx="891">
                  <c:v>1.3420000000000001</c:v>
                </c:pt>
                <c:pt idx="892">
                  <c:v>1.29</c:v>
                </c:pt>
                <c:pt idx="893">
                  <c:v>1.3</c:v>
                </c:pt>
                <c:pt idx="894">
                  <c:v>1.3480000000000001</c:v>
                </c:pt>
                <c:pt idx="895">
                  <c:v>1.329</c:v>
                </c:pt>
                <c:pt idx="896">
                  <c:v>1.925</c:v>
                </c:pt>
                <c:pt idx="897">
                  <c:v>2.7719999999999998</c:v>
                </c:pt>
                <c:pt idx="898">
                  <c:v>1.004</c:v>
                </c:pt>
                <c:pt idx="899">
                  <c:v>2.165</c:v>
                </c:pt>
                <c:pt idx="900">
                  <c:v>2.89</c:v>
                </c:pt>
                <c:pt idx="901">
                  <c:v>1.8149999999999999</c:v>
                </c:pt>
                <c:pt idx="902">
                  <c:v>2.4249999999999998</c:v>
                </c:pt>
                <c:pt idx="903">
                  <c:v>3.1360000000000001</c:v>
                </c:pt>
                <c:pt idx="904">
                  <c:v>1.61</c:v>
                </c:pt>
                <c:pt idx="905">
                  <c:v>1.2829999999999999</c:v>
                </c:pt>
                <c:pt idx="906">
                  <c:v>1.3080000000000001</c:v>
                </c:pt>
                <c:pt idx="907">
                  <c:v>1.327</c:v>
                </c:pt>
                <c:pt idx="908">
                  <c:v>1.2549999999999999</c:v>
                </c:pt>
                <c:pt idx="909">
                  <c:v>1.339</c:v>
                </c:pt>
                <c:pt idx="910">
                  <c:v>1.242</c:v>
                </c:pt>
                <c:pt idx="911">
                  <c:v>1.3120000000000001</c:v>
                </c:pt>
                <c:pt idx="912">
                  <c:v>1.2909999999999999</c:v>
                </c:pt>
                <c:pt idx="913">
                  <c:v>1.2609999999999999</c:v>
                </c:pt>
                <c:pt idx="914">
                  <c:v>1.31</c:v>
                </c:pt>
                <c:pt idx="915">
                  <c:v>1.248</c:v>
                </c:pt>
                <c:pt idx="916">
                  <c:v>1.3029999999999999</c:v>
                </c:pt>
                <c:pt idx="917">
                  <c:v>1.264</c:v>
                </c:pt>
                <c:pt idx="918">
                  <c:v>1.2809999999999999</c:v>
                </c:pt>
                <c:pt idx="919">
                  <c:v>1.3029999999999999</c:v>
                </c:pt>
                <c:pt idx="920">
                  <c:v>2.8740000000000001</c:v>
                </c:pt>
                <c:pt idx="921">
                  <c:v>3.1579999999999999</c:v>
                </c:pt>
                <c:pt idx="922">
                  <c:v>1.57</c:v>
                </c:pt>
                <c:pt idx="923">
                  <c:v>2.165</c:v>
                </c:pt>
                <c:pt idx="924">
                  <c:v>3.1560000000000001</c:v>
                </c:pt>
                <c:pt idx="925">
                  <c:v>2.3620000000000001</c:v>
                </c:pt>
                <c:pt idx="926">
                  <c:v>1.4630000000000001</c:v>
                </c:pt>
                <c:pt idx="927">
                  <c:v>3.117</c:v>
                </c:pt>
                <c:pt idx="928">
                  <c:v>0.86299999999999999</c:v>
                </c:pt>
                <c:pt idx="929">
                  <c:v>1.266</c:v>
                </c:pt>
                <c:pt idx="930">
                  <c:v>1.3440000000000001</c:v>
                </c:pt>
                <c:pt idx="931">
                  <c:v>1.3049999999999999</c:v>
                </c:pt>
                <c:pt idx="932">
                  <c:v>1.3220000000000001</c:v>
                </c:pt>
                <c:pt idx="933">
                  <c:v>1.3480000000000001</c:v>
                </c:pt>
                <c:pt idx="934">
                  <c:v>1.2849999999999999</c:v>
                </c:pt>
                <c:pt idx="935">
                  <c:v>1.36</c:v>
                </c:pt>
                <c:pt idx="936">
                  <c:v>1.3149999999999999</c:v>
                </c:pt>
                <c:pt idx="937">
                  <c:v>1.306</c:v>
                </c:pt>
                <c:pt idx="938">
                  <c:v>1.351</c:v>
                </c:pt>
                <c:pt idx="939">
                  <c:v>1.3420000000000001</c:v>
                </c:pt>
                <c:pt idx="940">
                  <c:v>1.29</c:v>
                </c:pt>
                <c:pt idx="941">
                  <c:v>1.357</c:v>
                </c:pt>
                <c:pt idx="942">
                  <c:v>1.357</c:v>
                </c:pt>
                <c:pt idx="943">
                  <c:v>1.5269999999999999</c:v>
                </c:pt>
                <c:pt idx="944">
                  <c:v>3.1509999999999998</c:v>
                </c:pt>
                <c:pt idx="945">
                  <c:v>3.1629999999999998</c:v>
                </c:pt>
                <c:pt idx="946">
                  <c:v>1.9350000000000001</c:v>
                </c:pt>
                <c:pt idx="947">
                  <c:v>2.1379999999999999</c:v>
                </c:pt>
                <c:pt idx="948">
                  <c:v>3.3170000000000002</c:v>
                </c:pt>
                <c:pt idx="949">
                  <c:v>2.17</c:v>
                </c:pt>
                <c:pt idx="950">
                  <c:v>2.4350000000000001</c:v>
                </c:pt>
                <c:pt idx="951">
                  <c:v>3.2360000000000002</c:v>
                </c:pt>
                <c:pt idx="952">
                  <c:v>1.74</c:v>
                </c:pt>
                <c:pt idx="953">
                  <c:v>1.3260000000000001</c:v>
                </c:pt>
                <c:pt idx="954">
                  <c:v>1.246</c:v>
                </c:pt>
                <c:pt idx="955">
                  <c:v>1.32</c:v>
                </c:pt>
                <c:pt idx="956">
                  <c:v>1.25</c:v>
                </c:pt>
                <c:pt idx="957">
                  <c:v>1.3140000000000001</c:v>
                </c:pt>
                <c:pt idx="958">
                  <c:v>1.2509999999999999</c:v>
                </c:pt>
                <c:pt idx="959">
                  <c:v>1.2809999999999999</c:v>
                </c:pt>
                <c:pt idx="960">
                  <c:v>1.2589999999999999</c:v>
                </c:pt>
                <c:pt idx="961">
                  <c:v>1.2889999999999999</c:v>
                </c:pt>
                <c:pt idx="962">
                  <c:v>1.2809999999999999</c:v>
                </c:pt>
                <c:pt idx="963">
                  <c:v>1.2889999999999999</c:v>
                </c:pt>
                <c:pt idx="964">
                  <c:v>1.288</c:v>
                </c:pt>
                <c:pt idx="965">
                  <c:v>1.2849999999999999</c:v>
                </c:pt>
                <c:pt idx="966">
                  <c:v>1.3120000000000001</c:v>
                </c:pt>
                <c:pt idx="967">
                  <c:v>1.202</c:v>
                </c:pt>
                <c:pt idx="968">
                  <c:v>0.39800000000000002</c:v>
                </c:pt>
                <c:pt idx="969">
                  <c:v>0.34599999999999997</c:v>
                </c:pt>
                <c:pt idx="970">
                  <c:v>0.40799999999999997</c:v>
                </c:pt>
                <c:pt idx="971">
                  <c:v>0.34</c:v>
                </c:pt>
                <c:pt idx="972">
                  <c:v>0.38900000000000001</c:v>
                </c:pt>
                <c:pt idx="973">
                  <c:v>0.33200000000000002</c:v>
                </c:pt>
                <c:pt idx="974">
                  <c:v>0.40400000000000003</c:v>
                </c:pt>
                <c:pt idx="975">
                  <c:v>0.32300000000000001</c:v>
                </c:pt>
                <c:pt idx="976">
                  <c:v>0.41399999999999998</c:v>
                </c:pt>
                <c:pt idx="977">
                  <c:v>1.2809999999999999</c:v>
                </c:pt>
                <c:pt idx="978">
                  <c:v>1.321</c:v>
                </c:pt>
                <c:pt idx="979">
                  <c:v>1.244</c:v>
                </c:pt>
                <c:pt idx="980">
                  <c:v>1.33</c:v>
                </c:pt>
                <c:pt idx="981">
                  <c:v>1.24</c:v>
                </c:pt>
                <c:pt idx="982">
                  <c:v>1.2929999999999999</c:v>
                </c:pt>
                <c:pt idx="983">
                  <c:v>1.282</c:v>
                </c:pt>
                <c:pt idx="984">
                  <c:v>1.2150000000000001</c:v>
                </c:pt>
                <c:pt idx="985">
                  <c:v>1.282</c:v>
                </c:pt>
                <c:pt idx="986">
                  <c:v>1.2190000000000001</c:v>
                </c:pt>
                <c:pt idx="987">
                  <c:v>1.262</c:v>
                </c:pt>
                <c:pt idx="988">
                  <c:v>1.1930000000000001</c:v>
                </c:pt>
                <c:pt idx="989">
                  <c:v>1.272</c:v>
                </c:pt>
                <c:pt idx="990">
                  <c:v>1.2250000000000001</c:v>
                </c:pt>
                <c:pt idx="991">
                  <c:v>1.097</c:v>
                </c:pt>
                <c:pt idx="992">
                  <c:v>0.34599999999999997</c:v>
                </c:pt>
                <c:pt idx="993">
                  <c:v>0.29199999999999998</c:v>
                </c:pt>
                <c:pt idx="994">
                  <c:v>0.30499999999999999</c:v>
                </c:pt>
                <c:pt idx="995">
                  <c:v>0.32</c:v>
                </c:pt>
                <c:pt idx="996">
                  <c:v>0.35299999999999998</c:v>
                </c:pt>
                <c:pt idx="997">
                  <c:v>0.33100000000000002</c:v>
                </c:pt>
                <c:pt idx="998">
                  <c:v>0.28399999999999997</c:v>
                </c:pt>
                <c:pt idx="999">
                  <c:v>0.27600000000000002</c:v>
                </c:pt>
                <c:pt idx="1000">
                  <c:v>0.36799999999999999</c:v>
                </c:pt>
                <c:pt idx="1001">
                  <c:v>1.2110000000000001</c:v>
                </c:pt>
                <c:pt idx="1002">
                  <c:v>1.22</c:v>
                </c:pt>
                <c:pt idx="1003">
                  <c:v>1.2609999999999999</c:v>
                </c:pt>
                <c:pt idx="1004">
                  <c:v>1.234</c:v>
                </c:pt>
                <c:pt idx="1005">
                  <c:v>1.284</c:v>
                </c:pt>
                <c:pt idx="1006">
                  <c:v>1.218</c:v>
                </c:pt>
                <c:pt idx="1007">
                  <c:v>1.2849999999999999</c:v>
                </c:pt>
                <c:pt idx="1008">
                  <c:v>1.2270000000000001</c:v>
                </c:pt>
                <c:pt idx="1009">
                  <c:v>1.2849999999999999</c:v>
                </c:pt>
                <c:pt idx="1010">
                  <c:v>1.238</c:v>
                </c:pt>
                <c:pt idx="1011">
                  <c:v>1.2769999999999999</c:v>
                </c:pt>
                <c:pt idx="1012">
                  <c:v>1.2390000000000001</c:v>
                </c:pt>
                <c:pt idx="1013">
                  <c:v>1.292</c:v>
                </c:pt>
                <c:pt idx="1014">
                  <c:v>1.2490000000000001</c:v>
                </c:pt>
                <c:pt idx="1015">
                  <c:v>1.204</c:v>
                </c:pt>
                <c:pt idx="1016">
                  <c:v>0.317</c:v>
                </c:pt>
                <c:pt idx="1017">
                  <c:v>0.36899999999999999</c:v>
                </c:pt>
                <c:pt idx="1018">
                  <c:v>0.311</c:v>
                </c:pt>
                <c:pt idx="1019">
                  <c:v>0.374</c:v>
                </c:pt>
                <c:pt idx="1020">
                  <c:v>0.28499999999999998</c:v>
                </c:pt>
                <c:pt idx="1021">
                  <c:v>0.36099999999999999</c:v>
                </c:pt>
                <c:pt idx="1022">
                  <c:v>0.29599999999999999</c:v>
                </c:pt>
                <c:pt idx="1023">
                  <c:v>0.314</c:v>
                </c:pt>
                <c:pt idx="1024">
                  <c:v>0.32200000000000001</c:v>
                </c:pt>
                <c:pt idx="1025">
                  <c:v>1.2210000000000001</c:v>
                </c:pt>
                <c:pt idx="1026">
                  <c:v>1.3049999999999999</c:v>
                </c:pt>
                <c:pt idx="1027">
                  <c:v>1.2250000000000001</c:v>
                </c:pt>
                <c:pt idx="1028">
                  <c:v>1.244</c:v>
                </c:pt>
                <c:pt idx="1029">
                  <c:v>1.2749999999999999</c:v>
                </c:pt>
                <c:pt idx="1030">
                  <c:v>1.204</c:v>
                </c:pt>
                <c:pt idx="1031">
                  <c:v>1.2769999999999999</c:v>
                </c:pt>
                <c:pt idx="1032">
                  <c:v>1.2230000000000001</c:v>
                </c:pt>
                <c:pt idx="1033">
                  <c:v>1.2929999999999999</c:v>
                </c:pt>
                <c:pt idx="1034">
                  <c:v>1.2110000000000001</c:v>
                </c:pt>
                <c:pt idx="1035">
                  <c:v>1.2769999999999999</c:v>
                </c:pt>
                <c:pt idx="1036">
                  <c:v>1.224</c:v>
                </c:pt>
                <c:pt idx="1037">
                  <c:v>1.2869999999999999</c:v>
                </c:pt>
                <c:pt idx="1038">
                  <c:v>1.2230000000000001</c:v>
                </c:pt>
                <c:pt idx="1039">
                  <c:v>1.2669999999999999</c:v>
                </c:pt>
                <c:pt idx="1040">
                  <c:v>3.0630000000000002</c:v>
                </c:pt>
                <c:pt idx="1041">
                  <c:v>3.181</c:v>
                </c:pt>
                <c:pt idx="1042">
                  <c:v>1.405</c:v>
                </c:pt>
                <c:pt idx="1043">
                  <c:v>1.5920000000000001</c:v>
                </c:pt>
                <c:pt idx="1044">
                  <c:v>3.2040000000000002</c:v>
                </c:pt>
                <c:pt idx="1045">
                  <c:v>3.1629999999999998</c:v>
                </c:pt>
                <c:pt idx="1046">
                  <c:v>0.96799999999999997</c:v>
                </c:pt>
                <c:pt idx="1047">
                  <c:v>2.1339999999999999</c:v>
                </c:pt>
                <c:pt idx="1048">
                  <c:v>1.9239999999999999</c:v>
                </c:pt>
                <c:pt idx="1049">
                  <c:v>1.343</c:v>
                </c:pt>
                <c:pt idx="1050">
                  <c:v>1.3240000000000001</c:v>
                </c:pt>
                <c:pt idx="1051">
                  <c:v>1.363</c:v>
                </c:pt>
                <c:pt idx="1052">
                  <c:v>1.2589999999999999</c:v>
                </c:pt>
                <c:pt idx="1053">
                  <c:v>1.321</c:v>
                </c:pt>
                <c:pt idx="1054">
                  <c:v>1.244</c:v>
                </c:pt>
                <c:pt idx="1055">
                  <c:v>1.3029999999999999</c:v>
                </c:pt>
                <c:pt idx="1056">
                  <c:v>1.248</c:v>
                </c:pt>
                <c:pt idx="1057">
                  <c:v>1.3109999999999999</c:v>
                </c:pt>
                <c:pt idx="1058">
                  <c:v>1.2589999999999999</c:v>
                </c:pt>
                <c:pt idx="1059">
                  <c:v>1.3089999999999999</c:v>
                </c:pt>
                <c:pt idx="1060">
                  <c:v>1.294</c:v>
                </c:pt>
                <c:pt idx="1061">
                  <c:v>1.3</c:v>
                </c:pt>
                <c:pt idx="1062">
                  <c:v>1.3440000000000001</c:v>
                </c:pt>
                <c:pt idx="1063">
                  <c:v>1.0620000000000001</c:v>
                </c:pt>
                <c:pt idx="1064">
                  <c:v>2.5779999999999998</c:v>
                </c:pt>
                <c:pt idx="1065">
                  <c:v>3.1549999999999998</c:v>
                </c:pt>
                <c:pt idx="1066">
                  <c:v>1.133</c:v>
                </c:pt>
                <c:pt idx="1067">
                  <c:v>2.73</c:v>
                </c:pt>
                <c:pt idx="1068">
                  <c:v>3.181</c:v>
                </c:pt>
                <c:pt idx="1069">
                  <c:v>1.7350000000000001</c:v>
                </c:pt>
                <c:pt idx="1070">
                  <c:v>0.39700000000000002</c:v>
                </c:pt>
                <c:pt idx="1071">
                  <c:v>0.41199999999999998</c:v>
                </c:pt>
                <c:pt idx="1072">
                  <c:v>0.41499999999999998</c:v>
                </c:pt>
                <c:pt idx="1073">
                  <c:v>1.2609999999999999</c:v>
                </c:pt>
                <c:pt idx="1074">
                  <c:v>1.3540000000000001</c:v>
                </c:pt>
                <c:pt idx="1075">
                  <c:v>1.325</c:v>
                </c:pt>
                <c:pt idx="1076">
                  <c:v>1.357</c:v>
                </c:pt>
                <c:pt idx="1077">
                  <c:v>1.335</c:v>
                </c:pt>
                <c:pt idx="1078">
                  <c:v>1.335</c:v>
                </c:pt>
                <c:pt idx="1079">
                  <c:v>1.343</c:v>
                </c:pt>
                <c:pt idx="1080">
                  <c:v>1.3240000000000001</c:v>
                </c:pt>
                <c:pt idx="1081">
                  <c:v>1.349</c:v>
                </c:pt>
                <c:pt idx="1082">
                  <c:v>1.32</c:v>
                </c:pt>
                <c:pt idx="1083">
                  <c:v>1.335</c:v>
                </c:pt>
                <c:pt idx="1084">
                  <c:v>1.329</c:v>
                </c:pt>
                <c:pt idx="1085">
                  <c:v>1.357</c:v>
                </c:pt>
                <c:pt idx="1086">
                  <c:v>1.3560000000000001</c:v>
                </c:pt>
                <c:pt idx="1087">
                  <c:v>1.075</c:v>
                </c:pt>
                <c:pt idx="1088">
                  <c:v>0.41399999999999998</c:v>
                </c:pt>
                <c:pt idx="1089">
                  <c:v>0.46</c:v>
                </c:pt>
                <c:pt idx="1090">
                  <c:v>0.40500000000000003</c:v>
                </c:pt>
                <c:pt idx="1091">
                  <c:v>2.097</c:v>
                </c:pt>
                <c:pt idx="1092">
                  <c:v>2.7090000000000001</c:v>
                </c:pt>
                <c:pt idx="1093">
                  <c:v>2.6789999999999998</c:v>
                </c:pt>
                <c:pt idx="1094">
                  <c:v>1.835</c:v>
                </c:pt>
                <c:pt idx="1095">
                  <c:v>2.0489999999999999</c:v>
                </c:pt>
                <c:pt idx="1096">
                  <c:v>1.9119999999999999</c:v>
                </c:pt>
                <c:pt idx="1097">
                  <c:v>2.8220000000000001</c:v>
                </c:pt>
                <c:pt idx="1098">
                  <c:v>2.875</c:v>
                </c:pt>
                <c:pt idx="1099">
                  <c:v>2.9289999999999998</c:v>
                </c:pt>
                <c:pt idx="1100">
                  <c:v>2.7909999999999999</c:v>
                </c:pt>
                <c:pt idx="1101">
                  <c:v>2.7349999999999999</c:v>
                </c:pt>
                <c:pt idx="1102">
                  <c:v>1.3320000000000001</c:v>
                </c:pt>
                <c:pt idx="1103">
                  <c:v>1.3680000000000001</c:v>
                </c:pt>
                <c:pt idx="1104">
                  <c:v>1.3660000000000001</c:v>
                </c:pt>
                <c:pt idx="1105">
                  <c:v>1.325</c:v>
                </c:pt>
                <c:pt idx="1106">
                  <c:v>1.37</c:v>
                </c:pt>
                <c:pt idx="1107">
                  <c:v>1.306</c:v>
                </c:pt>
                <c:pt idx="1108">
                  <c:v>1.3720000000000001</c:v>
                </c:pt>
                <c:pt idx="1109">
                  <c:v>1.742</c:v>
                </c:pt>
                <c:pt idx="1110">
                  <c:v>3.831</c:v>
                </c:pt>
                <c:pt idx="1111">
                  <c:v>3.2330000000000001</c:v>
                </c:pt>
                <c:pt idx="1112">
                  <c:v>4.8899999999999997</c:v>
                </c:pt>
                <c:pt idx="1113">
                  <c:v>5.1280000000000001</c:v>
                </c:pt>
                <c:pt idx="1114">
                  <c:v>2.4380000000000002</c:v>
                </c:pt>
                <c:pt idx="1115">
                  <c:v>2.976</c:v>
                </c:pt>
                <c:pt idx="1116">
                  <c:v>3.476</c:v>
                </c:pt>
                <c:pt idx="1117">
                  <c:v>0.36</c:v>
                </c:pt>
                <c:pt idx="1118">
                  <c:v>2.6219999999999999</c:v>
                </c:pt>
                <c:pt idx="1119">
                  <c:v>2.9140000000000001</c:v>
                </c:pt>
                <c:pt idx="1120">
                  <c:v>1.095</c:v>
                </c:pt>
                <c:pt idx="1121">
                  <c:v>1.056</c:v>
                </c:pt>
                <c:pt idx="1122">
                  <c:v>1.2949999999999999</c:v>
                </c:pt>
                <c:pt idx="1123">
                  <c:v>1.2330000000000001</c:v>
                </c:pt>
                <c:pt idx="1124">
                  <c:v>1.292</c:v>
                </c:pt>
                <c:pt idx="1125">
                  <c:v>1.2310000000000001</c:v>
                </c:pt>
                <c:pt idx="1126">
                  <c:v>1.2749999999999999</c:v>
                </c:pt>
                <c:pt idx="1127">
                  <c:v>1.2310000000000001</c:v>
                </c:pt>
                <c:pt idx="1128">
                  <c:v>1.26</c:v>
                </c:pt>
                <c:pt idx="1129">
                  <c:v>1.2450000000000001</c:v>
                </c:pt>
                <c:pt idx="1130">
                  <c:v>1.222</c:v>
                </c:pt>
                <c:pt idx="1131">
                  <c:v>1.2949999999999999</c:v>
                </c:pt>
                <c:pt idx="1132">
                  <c:v>1.2350000000000001</c:v>
                </c:pt>
                <c:pt idx="1133">
                  <c:v>1.2909999999999999</c:v>
                </c:pt>
                <c:pt idx="1134">
                  <c:v>1.2589999999999999</c:v>
                </c:pt>
                <c:pt idx="1135">
                  <c:v>0.998</c:v>
                </c:pt>
                <c:pt idx="1136">
                  <c:v>0.33800000000000002</c:v>
                </c:pt>
                <c:pt idx="1137">
                  <c:v>2.41</c:v>
                </c:pt>
                <c:pt idx="1138">
                  <c:v>3.0129999999999999</c:v>
                </c:pt>
                <c:pt idx="1139">
                  <c:v>3.16</c:v>
                </c:pt>
                <c:pt idx="1140">
                  <c:v>3.1579999999999999</c:v>
                </c:pt>
                <c:pt idx="1141">
                  <c:v>3.0419999999999998</c:v>
                </c:pt>
                <c:pt idx="1142">
                  <c:v>3.2360000000000002</c:v>
                </c:pt>
                <c:pt idx="1143">
                  <c:v>3.0139999999999998</c:v>
                </c:pt>
                <c:pt idx="1144">
                  <c:v>1.1890000000000001</c:v>
                </c:pt>
                <c:pt idx="1145">
                  <c:v>1.1220000000000001</c:v>
                </c:pt>
                <c:pt idx="1146">
                  <c:v>1.2609999999999999</c:v>
                </c:pt>
                <c:pt idx="1147">
                  <c:v>1.3069999999999999</c:v>
                </c:pt>
                <c:pt idx="1148">
                  <c:v>1.2529999999999999</c:v>
                </c:pt>
                <c:pt idx="1149">
                  <c:v>1.3049999999999999</c:v>
                </c:pt>
                <c:pt idx="1150">
                  <c:v>1.2190000000000001</c:v>
                </c:pt>
                <c:pt idx="1151">
                  <c:v>1.2350000000000001</c:v>
                </c:pt>
                <c:pt idx="1152">
                  <c:v>1.258</c:v>
                </c:pt>
                <c:pt idx="1153">
                  <c:v>1.236</c:v>
                </c:pt>
                <c:pt idx="1154">
                  <c:v>1.2729999999999999</c:v>
                </c:pt>
                <c:pt idx="1155">
                  <c:v>1.2410000000000001</c:v>
                </c:pt>
                <c:pt idx="1156">
                  <c:v>1.2949999999999999</c:v>
                </c:pt>
                <c:pt idx="1157">
                  <c:v>1.24</c:v>
                </c:pt>
                <c:pt idx="1158">
                  <c:v>1.351</c:v>
                </c:pt>
                <c:pt idx="1159">
                  <c:v>0.88</c:v>
                </c:pt>
                <c:pt idx="1160">
                  <c:v>0.41099999999999998</c:v>
                </c:pt>
                <c:pt idx="1161">
                  <c:v>0.34200000000000003</c:v>
                </c:pt>
                <c:pt idx="1162">
                  <c:v>0.40699999999999997</c:v>
                </c:pt>
                <c:pt idx="1163">
                  <c:v>1.0469999999999999</c:v>
                </c:pt>
                <c:pt idx="1164">
                  <c:v>0.91900000000000004</c:v>
                </c:pt>
                <c:pt idx="1165">
                  <c:v>2.3359999999999999</c:v>
                </c:pt>
                <c:pt idx="1166">
                  <c:v>3.2160000000000002</c:v>
                </c:pt>
                <c:pt idx="1167">
                  <c:v>3.069</c:v>
                </c:pt>
                <c:pt idx="1168">
                  <c:v>2.5609999999999999</c:v>
                </c:pt>
                <c:pt idx="1169">
                  <c:v>3.1659999999999999</c:v>
                </c:pt>
                <c:pt idx="1170">
                  <c:v>1.42</c:v>
                </c:pt>
                <c:pt idx="1171">
                  <c:v>1.37</c:v>
                </c:pt>
                <c:pt idx="1172">
                  <c:v>1.429</c:v>
                </c:pt>
                <c:pt idx="1173">
                  <c:v>1.381</c:v>
                </c:pt>
                <c:pt idx="1174">
                  <c:v>1.367</c:v>
                </c:pt>
                <c:pt idx="1175">
                  <c:v>1.389</c:v>
                </c:pt>
                <c:pt idx="1176">
                  <c:v>1.341</c:v>
                </c:pt>
                <c:pt idx="1177">
                  <c:v>1.4019999999999999</c:v>
                </c:pt>
                <c:pt idx="1178">
                  <c:v>1.345</c:v>
                </c:pt>
                <c:pt idx="1179">
                  <c:v>1.405</c:v>
                </c:pt>
                <c:pt idx="1180">
                  <c:v>1.415</c:v>
                </c:pt>
                <c:pt idx="1181">
                  <c:v>1.3620000000000001</c:v>
                </c:pt>
                <c:pt idx="1182">
                  <c:v>1.4930000000000001</c:v>
                </c:pt>
                <c:pt idx="1183">
                  <c:v>1.097</c:v>
                </c:pt>
                <c:pt idx="1184">
                  <c:v>0.48499999999999999</c:v>
                </c:pt>
                <c:pt idx="1185">
                  <c:v>0.55100000000000005</c:v>
                </c:pt>
                <c:pt idx="1186">
                  <c:v>0.45700000000000002</c:v>
                </c:pt>
                <c:pt idx="1187">
                  <c:v>0.89700000000000002</c:v>
                </c:pt>
                <c:pt idx="1188">
                  <c:v>0.45700000000000002</c:v>
                </c:pt>
                <c:pt idx="1189">
                  <c:v>1.2270000000000001</c:v>
                </c:pt>
                <c:pt idx="1190">
                  <c:v>2.5739999999999998</c:v>
                </c:pt>
                <c:pt idx="1191">
                  <c:v>1.2230000000000001</c:v>
                </c:pt>
                <c:pt idx="1192">
                  <c:v>0.59399999999999997</c:v>
                </c:pt>
                <c:pt idx="1193">
                  <c:v>1.181</c:v>
                </c:pt>
                <c:pt idx="1194">
                  <c:v>1.452</c:v>
                </c:pt>
                <c:pt idx="1195">
                  <c:v>1.304</c:v>
                </c:pt>
                <c:pt idx="1196">
                  <c:v>1.8080000000000001</c:v>
                </c:pt>
                <c:pt idx="1197">
                  <c:v>2.1640000000000001</c:v>
                </c:pt>
                <c:pt idx="1198">
                  <c:v>1.3660000000000001</c:v>
                </c:pt>
                <c:pt idx="1199">
                  <c:v>1.3029999999999999</c:v>
                </c:pt>
                <c:pt idx="1200">
                  <c:v>1.3220000000000001</c:v>
                </c:pt>
                <c:pt idx="1201">
                  <c:v>2.6269999999999998</c:v>
                </c:pt>
                <c:pt idx="1202">
                  <c:v>1.8640000000000001</c:v>
                </c:pt>
                <c:pt idx="1203">
                  <c:v>1.6379999999999999</c:v>
                </c:pt>
                <c:pt idx="1204">
                  <c:v>2.2290000000000001</c:v>
                </c:pt>
                <c:pt idx="1205">
                  <c:v>2.48</c:v>
                </c:pt>
                <c:pt idx="1206">
                  <c:v>3.0920000000000001</c:v>
                </c:pt>
                <c:pt idx="1207">
                  <c:v>2.59</c:v>
                </c:pt>
                <c:pt idx="1208">
                  <c:v>2.0270000000000001</c:v>
                </c:pt>
                <c:pt idx="1209">
                  <c:v>2.0870000000000002</c:v>
                </c:pt>
                <c:pt idx="1210">
                  <c:v>1.103</c:v>
                </c:pt>
                <c:pt idx="1211">
                  <c:v>0.44800000000000001</c:v>
                </c:pt>
                <c:pt idx="1212">
                  <c:v>0.309</c:v>
                </c:pt>
                <c:pt idx="1213">
                  <c:v>0.30299999999999999</c:v>
                </c:pt>
                <c:pt idx="1214">
                  <c:v>2.7429999999999999</c:v>
                </c:pt>
                <c:pt idx="1215">
                  <c:v>2.9209999999999998</c:v>
                </c:pt>
                <c:pt idx="1216">
                  <c:v>1.1020000000000001</c:v>
                </c:pt>
                <c:pt idx="1217">
                  <c:v>0.874</c:v>
                </c:pt>
                <c:pt idx="1218">
                  <c:v>1.216</c:v>
                </c:pt>
                <c:pt idx="1219">
                  <c:v>1.2649999999999999</c:v>
                </c:pt>
                <c:pt idx="1220">
                  <c:v>1.224</c:v>
                </c:pt>
                <c:pt idx="1221">
                  <c:v>1.2549999999999999</c:v>
                </c:pt>
                <c:pt idx="1222">
                  <c:v>1.2150000000000001</c:v>
                </c:pt>
                <c:pt idx="1223">
                  <c:v>1.2050000000000001</c:v>
                </c:pt>
                <c:pt idx="1224">
                  <c:v>1.26</c:v>
                </c:pt>
                <c:pt idx="1225">
                  <c:v>1.22</c:v>
                </c:pt>
                <c:pt idx="1226">
                  <c:v>1.2769999999999999</c:v>
                </c:pt>
                <c:pt idx="1227">
                  <c:v>1.2090000000000001</c:v>
                </c:pt>
                <c:pt idx="1228">
                  <c:v>1.25</c:v>
                </c:pt>
                <c:pt idx="1229">
                  <c:v>1.2150000000000001</c:v>
                </c:pt>
                <c:pt idx="1230">
                  <c:v>1.2509999999999999</c:v>
                </c:pt>
                <c:pt idx="1231">
                  <c:v>0.82799999999999996</c:v>
                </c:pt>
                <c:pt idx="1232">
                  <c:v>2.8820000000000001</c:v>
                </c:pt>
                <c:pt idx="1233">
                  <c:v>3.0459999999999998</c:v>
                </c:pt>
                <c:pt idx="1234">
                  <c:v>0.54500000000000004</c:v>
                </c:pt>
                <c:pt idx="1235">
                  <c:v>2.1309999999999998</c:v>
                </c:pt>
                <c:pt idx="1236">
                  <c:v>2.8010000000000002</c:v>
                </c:pt>
                <c:pt idx="1237">
                  <c:v>0.879</c:v>
                </c:pt>
                <c:pt idx="1238">
                  <c:v>2.952</c:v>
                </c:pt>
                <c:pt idx="1239">
                  <c:v>2.976</c:v>
                </c:pt>
                <c:pt idx="1240">
                  <c:v>1.1559999999999999</c:v>
                </c:pt>
                <c:pt idx="1241">
                  <c:v>0.93100000000000005</c:v>
                </c:pt>
                <c:pt idx="1242">
                  <c:v>1.234</c:v>
                </c:pt>
                <c:pt idx="1243">
                  <c:v>1.3129999999999999</c:v>
                </c:pt>
                <c:pt idx="1244">
                  <c:v>1.2549999999999999</c:v>
                </c:pt>
                <c:pt idx="1245">
                  <c:v>1.32</c:v>
                </c:pt>
                <c:pt idx="1246">
                  <c:v>1.244</c:v>
                </c:pt>
                <c:pt idx="1247">
                  <c:v>1.331</c:v>
                </c:pt>
                <c:pt idx="1248">
                  <c:v>1.3</c:v>
                </c:pt>
                <c:pt idx="1249">
                  <c:v>1.288</c:v>
                </c:pt>
                <c:pt idx="1250">
                  <c:v>1.343</c:v>
                </c:pt>
                <c:pt idx="1251">
                  <c:v>1.3049999999999999</c:v>
                </c:pt>
                <c:pt idx="1252">
                  <c:v>1.3029999999999999</c:v>
                </c:pt>
                <c:pt idx="1253">
                  <c:v>1.353</c:v>
                </c:pt>
                <c:pt idx="1254">
                  <c:v>1.363</c:v>
                </c:pt>
                <c:pt idx="1255">
                  <c:v>0.81</c:v>
                </c:pt>
                <c:pt idx="1256">
                  <c:v>2.3239999999999998</c:v>
                </c:pt>
                <c:pt idx="1257">
                  <c:v>3.1080000000000001</c:v>
                </c:pt>
                <c:pt idx="1258">
                  <c:v>0.80600000000000005</c:v>
                </c:pt>
                <c:pt idx="1259">
                  <c:v>1.895</c:v>
                </c:pt>
                <c:pt idx="1260">
                  <c:v>1.929</c:v>
                </c:pt>
                <c:pt idx="1261">
                  <c:v>0.90800000000000003</c:v>
                </c:pt>
                <c:pt idx="1262">
                  <c:v>3.0489999999999999</c:v>
                </c:pt>
                <c:pt idx="1263">
                  <c:v>2.9540000000000002</c:v>
                </c:pt>
                <c:pt idx="1264">
                  <c:v>1.2529999999999999</c:v>
                </c:pt>
                <c:pt idx="1265">
                  <c:v>0.94199999999999995</c:v>
                </c:pt>
                <c:pt idx="1266">
                  <c:v>1.3180000000000001</c:v>
                </c:pt>
                <c:pt idx="1267">
                  <c:v>1.252</c:v>
                </c:pt>
                <c:pt idx="1268">
                  <c:v>1.323</c:v>
                </c:pt>
                <c:pt idx="1269">
                  <c:v>1.323</c:v>
                </c:pt>
                <c:pt idx="1270">
                  <c:v>1.2589999999999999</c:v>
                </c:pt>
                <c:pt idx="1271">
                  <c:v>1.3280000000000001</c:v>
                </c:pt>
                <c:pt idx="1272">
                  <c:v>1.2669999999999999</c:v>
                </c:pt>
                <c:pt idx="1273">
                  <c:v>1.3069999999999999</c:v>
                </c:pt>
                <c:pt idx="1274">
                  <c:v>1.323</c:v>
                </c:pt>
                <c:pt idx="1275">
                  <c:v>1.26</c:v>
                </c:pt>
                <c:pt idx="1276">
                  <c:v>1.3360000000000001</c:v>
                </c:pt>
                <c:pt idx="1277">
                  <c:v>1.3240000000000001</c:v>
                </c:pt>
                <c:pt idx="1278">
                  <c:v>1.2789999999999999</c:v>
                </c:pt>
                <c:pt idx="1279">
                  <c:v>1.53</c:v>
                </c:pt>
                <c:pt idx="1280">
                  <c:v>2.9569999999999999</c:v>
                </c:pt>
                <c:pt idx="1281">
                  <c:v>2.9529999999999998</c:v>
                </c:pt>
                <c:pt idx="1282">
                  <c:v>1.329</c:v>
                </c:pt>
                <c:pt idx="1283">
                  <c:v>2.032</c:v>
                </c:pt>
                <c:pt idx="1284">
                  <c:v>2.9430000000000001</c:v>
                </c:pt>
                <c:pt idx="1285">
                  <c:v>2.3620000000000001</c:v>
                </c:pt>
                <c:pt idx="1286">
                  <c:v>0.372</c:v>
                </c:pt>
                <c:pt idx="1287">
                  <c:v>2.9529999999999998</c:v>
                </c:pt>
                <c:pt idx="1288">
                  <c:v>1.349</c:v>
                </c:pt>
                <c:pt idx="1289">
                  <c:v>0.85599999999999998</c:v>
                </c:pt>
                <c:pt idx="1290">
                  <c:v>1.25</c:v>
                </c:pt>
                <c:pt idx="1291">
                  <c:v>1.2989999999999999</c:v>
                </c:pt>
                <c:pt idx="1292">
                  <c:v>1.2529999999999999</c:v>
                </c:pt>
                <c:pt idx="1293">
                  <c:v>1.3129999999999999</c:v>
                </c:pt>
                <c:pt idx="1294">
                  <c:v>1.24</c:v>
                </c:pt>
                <c:pt idx="1295">
                  <c:v>1.32</c:v>
                </c:pt>
                <c:pt idx="1296">
                  <c:v>1.238</c:v>
                </c:pt>
                <c:pt idx="1297">
                  <c:v>1.3029999999999999</c:v>
                </c:pt>
                <c:pt idx="1298">
                  <c:v>1.246</c:v>
                </c:pt>
                <c:pt idx="1299">
                  <c:v>1.3149999999999999</c:v>
                </c:pt>
                <c:pt idx="1300">
                  <c:v>1.2569999999999999</c:v>
                </c:pt>
                <c:pt idx="1301">
                  <c:v>1.329</c:v>
                </c:pt>
                <c:pt idx="1302">
                  <c:v>1.2749999999999999</c:v>
                </c:pt>
                <c:pt idx="1303">
                  <c:v>0.72699999999999998</c:v>
                </c:pt>
                <c:pt idx="1304">
                  <c:v>2.3410000000000002</c:v>
                </c:pt>
                <c:pt idx="1305">
                  <c:v>2.9430000000000001</c:v>
                </c:pt>
                <c:pt idx="1306">
                  <c:v>1.117</c:v>
                </c:pt>
                <c:pt idx="1307">
                  <c:v>2.2909999999999999</c:v>
                </c:pt>
                <c:pt idx="1308">
                  <c:v>4.7210000000000001</c:v>
                </c:pt>
                <c:pt idx="1309">
                  <c:v>3.9889999999999999</c:v>
                </c:pt>
                <c:pt idx="1310">
                  <c:v>2.226</c:v>
                </c:pt>
                <c:pt idx="1311">
                  <c:v>0.38200000000000001</c:v>
                </c:pt>
                <c:pt idx="1312">
                  <c:v>0.34499999999999997</c:v>
                </c:pt>
                <c:pt idx="1313">
                  <c:v>0.875</c:v>
                </c:pt>
                <c:pt idx="1314">
                  <c:v>1.359</c:v>
                </c:pt>
                <c:pt idx="1315">
                  <c:v>1.2929999999999999</c:v>
                </c:pt>
                <c:pt idx="1316">
                  <c:v>1.365</c:v>
                </c:pt>
                <c:pt idx="1317">
                  <c:v>1.39</c:v>
                </c:pt>
                <c:pt idx="1318">
                  <c:v>1.3049999999999999</c:v>
                </c:pt>
                <c:pt idx="1319">
                  <c:v>1.383</c:v>
                </c:pt>
                <c:pt idx="1320">
                  <c:v>1.3680000000000001</c:v>
                </c:pt>
                <c:pt idx="1321">
                  <c:v>1.333</c:v>
                </c:pt>
                <c:pt idx="1322">
                  <c:v>1.385</c:v>
                </c:pt>
                <c:pt idx="1323">
                  <c:v>1.413</c:v>
                </c:pt>
                <c:pt idx="1324">
                  <c:v>1.3560000000000001</c:v>
                </c:pt>
                <c:pt idx="1325">
                  <c:v>1.4319999999999999</c:v>
                </c:pt>
                <c:pt idx="1326">
                  <c:v>1.456</c:v>
                </c:pt>
                <c:pt idx="1327">
                  <c:v>0.71799999999999997</c:v>
                </c:pt>
                <c:pt idx="1328">
                  <c:v>0.50700000000000001</c:v>
                </c:pt>
                <c:pt idx="1329">
                  <c:v>0.51800000000000002</c:v>
                </c:pt>
                <c:pt idx="1330">
                  <c:v>0.64100000000000001</c:v>
                </c:pt>
                <c:pt idx="1331">
                  <c:v>0.45</c:v>
                </c:pt>
                <c:pt idx="1332">
                  <c:v>0.495</c:v>
                </c:pt>
                <c:pt idx="1333">
                  <c:v>0.495</c:v>
                </c:pt>
                <c:pt idx="1334">
                  <c:v>0.45200000000000001</c:v>
                </c:pt>
                <c:pt idx="1335">
                  <c:v>0.438</c:v>
                </c:pt>
                <c:pt idx="1336">
                  <c:v>0.46899999999999997</c:v>
                </c:pt>
                <c:pt idx="1337">
                  <c:v>0.88600000000000001</c:v>
                </c:pt>
                <c:pt idx="1338">
                  <c:v>1.341</c:v>
                </c:pt>
                <c:pt idx="1339">
                  <c:v>1.4179999999999999</c:v>
                </c:pt>
                <c:pt idx="1340">
                  <c:v>1.413</c:v>
                </c:pt>
                <c:pt idx="1341">
                  <c:v>1.395</c:v>
                </c:pt>
                <c:pt idx="1342">
                  <c:v>1.36</c:v>
                </c:pt>
                <c:pt idx="1343">
                  <c:v>1.405</c:v>
                </c:pt>
                <c:pt idx="1344">
                  <c:v>1.4219999999999999</c:v>
                </c:pt>
                <c:pt idx="1345">
                  <c:v>1.367</c:v>
                </c:pt>
                <c:pt idx="1346">
                  <c:v>1.3720000000000001</c:v>
                </c:pt>
                <c:pt idx="1347">
                  <c:v>1.431</c:v>
                </c:pt>
                <c:pt idx="1348">
                  <c:v>1.4159999999999999</c:v>
                </c:pt>
                <c:pt idx="1349">
                  <c:v>1.4239999999999999</c:v>
                </c:pt>
                <c:pt idx="1350">
                  <c:v>1.397</c:v>
                </c:pt>
                <c:pt idx="1351">
                  <c:v>0.73899999999999999</c:v>
                </c:pt>
                <c:pt idx="1352">
                  <c:v>0.51500000000000001</c:v>
                </c:pt>
                <c:pt idx="1353">
                  <c:v>0.497</c:v>
                </c:pt>
                <c:pt idx="1354">
                  <c:v>0.45800000000000002</c:v>
                </c:pt>
                <c:pt idx="1355">
                  <c:v>0.47399999999999998</c:v>
                </c:pt>
                <c:pt idx="1356">
                  <c:v>3.65</c:v>
                </c:pt>
                <c:pt idx="1357">
                  <c:v>6.0739999999999998</c:v>
                </c:pt>
                <c:pt idx="1358">
                  <c:v>2.8149999999999999</c:v>
                </c:pt>
                <c:pt idx="1359">
                  <c:v>0.45800000000000002</c:v>
                </c:pt>
                <c:pt idx="1360">
                  <c:v>0.374</c:v>
                </c:pt>
                <c:pt idx="1361">
                  <c:v>0.80600000000000005</c:v>
                </c:pt>
                <c:pt idx="1362">
                  <c:v>1.351</c:v>
                </c:pt>
                <c:pt idx="1363">
                  <c:v>1.2829999999999999</c:v>
                </c:pt>
                <c:pt idx="1364">
                  <c:v>1.3480000000000001</c:v>
                </c:pt>
                <c:pt idx="1365">
                  <c:v>1.2689999999999999</c:v>
                </c:pt>
                <c:pt idx="1366">
                  <c:v>1.345</c:v>
                </c:pt>
                <c:pt idx="1367">
                  <c:v>1.298</c:v>
                </c:pt>
                <c:pt idx="1368">
                  <c:v>1.304</c:v>
                </c:pt>
                <c:pt idx="1369">
                  <c:v>1.3140000000000001</c:v>
                </c:pt>
                <c:pt idx="1370">
                  <c:v>1.276</c:v>
                </c:pt>
                <c:pt idx="1371">
                  <c:v>1.3360000000000001</c:v>
                </c:pt>
                <c:pt idx="1372">
                  <c:v>1.278</c:v>
                </c:pt>
                <c:pt idx="1373">
                  <c:v>1.325</c:v>
                </c:pt>
                <c:pt idx="1374">
                  <c:v>1.2749999999999999</c:v>
                </c:pt>
                <c:pt idx="1375">
                  <c:v>0.67100000000000004</c:v>
                </c:pt>
                <c:pt idx="1376">
                  <c:v>2.76</c:v>
                </c:pt>
                <c:pt idx="1377">
                  <c:v>2.4449999999999998</c:v>
                </c:pt>
                <c:pt idx="1378">
                  <c:v>1.3480000000000001</c:v>
                </c:pt>
                <c:pt idx="1379">
                  <c:v>0.69499999999999995</c:v>
                </c:pt>
                <c:pt idx="1380">
                  <c:v>2.399</c:v>
                </c:pt>
                <c:pt idx="1381">
                  <c:v>1.8859999999999999</c:v>
                </c:pt>
                <c:pt idx="1382">
                  <c:v>3.1850000000000001</c:v>
                </c:pt>
                <c:pt idx="1383">
                  <c:v>3.262</c:v>
                </c:pt>
                <c:pt idx="1384">
                  <c:v>1.4330000000000001</c:v>
                </c:pt>
                <c:pt idx="1385">
                  <c:v>0.88500000000000001</c:v>
                </c:pt>
                <c:pt idx="1386">
                  <c:v>1.3420000000000001</c:v>
                </c:pt>
                <c:pt idx="1387">
                  <c:v>1.3640000000000001</c:v>
                </c:pt>
                <c:pt idx="1388">
                  <c:v>1.3089999999999999</c:v>
                </c:pt>
                <c:pt idx="1389">
                  <c:v>1.373</c:v>
                </c:pt>
                <c:pt idx="1390">
                  <c:v>1.24</c:v>
                </c:pt>
                <c:pt idx="1391">
                  <c:v>1.3140000000000001</c:v>
                </c:pt>
                <c:pt idx="1392">
                  <c:v>1.2290000000000001</c:v>
                </c:pt>
                <c:pt idx="1393">
                  <c:v>1.3169999999999999</c:v>
                </c:pt>
                <c:pt idx="1394">
                  <c:v>1.2689999999999999</c:v>
                </c:pt>
                <c:pt idx="1395">
                  <c:v>1.319</c:v>
                </c:pt>
                <c:pt idx="1396">
                  <c:v>1.3149999999999999</c:v>
                </c:pt>
                <c:pt idx="1397">
                  <c:v>1.3089999999999999</c:v>
                </c:pt>
                <c:pt idx="1398">
                  <c:v>1.4239999999999999</c:v>
                </c:pt>
                <c:pt idx="1399">
                  <c:v>0.77100000000000002</c:v>
                </c:pt>
                <c:pt idx="1400">
                  <c:v>2.97</c:v>
                </c:pt>
                <c:pt idx="1401">
                  <c:v>3.0459999999999998</c:v>
                </c:pt>
                <c:pt idx="1402">
                  <c:v>1.2350000000000001</c:v>
                </c:pt>
                <c:pt idx="1403">
                  <c:v>2.0459999999999998</c:v>
                </c:pt>
                <c:pt idx="1404">
                  <c:v>3.3029999999999999</c:v>
                </c:pt>
                <c:pt idx="1405">
                  <c:v>1.49</c:v>
                </c:pt>
                <c:pt idx="1406">
                  <c:v>1.254</c:v>
                </c:pt>
                <c:pt idx="1407">
                  <c:v>0.439</c:v>
                </c:pt>
                <c:pt idx="1408">
                  <c:v>0.40899999999999997</c:v>
                </c:pt>
                <c:pt idx="1409">
                  <c:v>0.65600000000000003</c:v>
                </c:pt>
                <c:pt idx="1410">
                  <c:v>1.3069999999999999</c:v>
                </c:pt>
                <c:pt idx="1411">
                  <c:v>1.2769999999999999</c:v>
                </c:pt>
                <c:pt idx="1412">
                  <c:v>1.3460000000000001</c:v>
                </c:pt>
                <c:pt idx="1413">
                  <c:v>1.2709999999999999</c:v>
                </c:pt>
                <c:pt idx="1414">
                  <c:v>1.3460000000000001</c:v>
                </c:pt>
                <c:pt idx="1415">
                  <c:v>1.367</c:v>
                </c:pt>
                <c:pt idx="1416">
                  <c:v>1.2969999999999999</c:v>
                </c:pt>
                <c:pt idx="1417">
                  <c:v>1.3640000000000001</c:v>
                </c:pt>
                <c:pt idx="1418">
                  <c:v>1.381</c:v>
                </c:pt>
                <c:pt idx="1419">
                  <c:v>1.304</c:v>
                </c:pt>
                <c:pt idx="1420">
                  <c:v>1.403</c:v>
                </c:pt>
                <c:pt idx="1421">
                  <c:v>1.4179999999999999</c:v>
                </c:pt>
                <c:pt idx="1422">
                  <c:v>1.379</c:v>
                </c:pt>
                <c:pt idx="1423">
                  <c:v>1.0569999999999999</c:v>
                </c:pt>
                <c:pt idx="1424">
                  <c:v>3.0379999999999998</c:v>
                </c:pt>
                <c:pt idx="1425">
                  <c:v>3.1179999999999999</c:v>
                </c:pt>
                <c:pt idx="1426">
                  <c:v>1.339</c:v>
                </c:pt>
                <c:pt idx="1427">
                  <c:v>0.52300000000000002</c:v>
                </c:pt>
                <c:pt idx="1428">
                  <c:v>0.55900000000000005</c:v>
                </c:pt>
                <c:pt idx="1429">
                  <c:v>0.505</c:v>
                </c:pt>
                <c:pt idx="1430">
                  <c:v>2.9630000000000001</c:v>
                </c:pt>
                <c:pt idx="1431">
                  <c:v>2.012</c:v>
                </c:pt>
                <c:pt idx="1432">
                  <c:v>0.4</c:v>
                </c:pt>
                <c:pt idx="1433">
                  <c:v>0.84</c:v>
                </c:pt>
                <c:pt idx="1434">
                  <c:v>1.4119999999999999</c:v>
                </c:pt>
                <c:pt idx="1435">
                  <c:v>1.5720000000000001</c:v>
                </c:pt>
                <c:pt idx="1436">
                  <c:v>1.839</c:v>
                </c:pt>
                <c:pt idx="1437">
                  <c:v>1.679</c:v>
                </c:pt>
                <c:pt idx="1438">
                  <c:v>1.6339999999999999</c:v>
                </c:pt>
                <c:pt idx="1439">
                  <c:v>2.4430000000000001</c:v>
                </c:pt>
                <c:pt idx="1440">
                  <c:v>1.9730000000000001</c:v>
                </c:pt>
                <c:pt idx="1441">
                  <c:v>2.0619999999999998</c:v>
                </c:pt>
                <c:pt idx="1442">
                  <c:v>2.1880000000000002</c:v>
                </c:pt>
                <c:pt idx="1443">
                  <c:v>2.6829999999999998</c:v>
                </c:pt>
                <c:pt idx="1444">
                  <c:v>2.9569999999999999</c:v>
                </c:pt>
                <c:pt idx="1445">
                  <c:v>2.552</c:v>
                </c:pt>
                <c:pt idx="1446">
                  <c:v>3.2290000000000001</c:v>
                </c:pt>
                <c:pt idx="1447">
                  <c:v>1.7929999999999999</c:v>
                </c:pt>
                <c:pt idx="1448">
                  <c:v>1.302</c:v>
                </c:pt>
                <c:pt idx="1449">
                  <c:v>1.6220000000000001</c:v>
                </c:pt>
                <c:pt idx="1450">
                  <c:v>1.2</c:v>
                </c:pt>
                <c:pt idx="1451">
                  <c:v>1.23</c:v>
                </c:pt>
                <c:pt idx="1452">
                  <c:v>1.1950000000000001</c:v>
                </c:pt>
                <c:pt idx="1453">
                  <c:v>1.141</c:v>
                </c:pt>
                <c:pt idx="1454">
                  <c:v>1.194</c:v>
                </c:pt>
                <c:pt idx="1455">
                  <c:v>1.1120000000000001</c:v>
                </c:pt>
                <c:pt idx="1456">
                  <c:v>0.77800000000000002</c:v>
                </c:pt>
                <c:pt idx="1457">
                  <c:v>0.58299999999999996</c:v>
                </c:pt>
                <c:pt idx="1458">
                  <c:v>1.3839999999999999</c:v>
                </c:pt>
                <c:pt idx="1459">
                  <c:v>1.3089999999999999</c:v>
                </c:pt>
                <c:pt idx="1460">
                  <c:v>1.349</c:v>
                </c:pt>
                <c:pt idx="1461">
                  <c:v>1.3560000000000001</c:v>
                </c:pt>
                <c:pt idx="1462">
                  <c:v>1.5169999999999999</c:v>
                </c:pt>
                <c:pt idx="1463">
                  <c:v>1.706</c:v>
                </c:pt>
                <c:pt idx="1464">
                  <c:v>1.3160000000000001</c:v>
                </c:pt>
                <c:pt idx="1465">
                  <c:v>1.913</c:v>
                </c:pt>
                <c:pt idx="1466">
                  <c:v>2.3439999999999999</c:v>
                </c:pt>
                <c:pt idx="1467">
                  <c:v>1.9379999999999999</c:v>
                </c:pt>
                <c:pt idx="1468">
                  <c:v>1.423</c:v>
                </c:pt>
                <c:pt idx="1469">
                  <c:v>1.619</c:v>
                </c:pt>
                <c:pt idx="1470">
                  <c:v>1.5289999999999999</c:v>
                </c:pt>
                <c:pt idx="1471">
                  <c:v>0.56899999999999995</c:v>
                </c:pt>
                <c:pt idx="1472">
                  <c:v>1.8360000000000001</c:v>
                </c:pt>
                <c:pt idx="1473">
                  <c:v>2.452</c:v>
                </c:pt>
                <c:pt idx="1474">
                  <c:v>1.9950000000000001</c:v>
                </c:pt>
                <c:pt idx="1475">
                  <c:v>2.2530000000000001</c:v>
                </c:pt>
                <c:pt idx="1476">
                  <c:v>3.2210000000000001</c:v>
                </c:pt>
                <c:pt idx="1477">
                  <c:v>0.81399999999999995</c:v>
                </c:pt>
                <c:pt idx="1478">
                  <c:v>3.3359999999999999</c:v>
                </c:pt>
                <c:pt idx="1479">
                  <c:v>3.2549999999999999</c:v>
                </c:pt>
                <c:pt idx="1480">
                  <c:v>1.3819999999999999</c:v>
                </c:pt>
                <c:pt idx="1481">
                  <c:v>0.69399999999999995</c:v>
                </c:pt>
                <c:pt idx="1482">
                  <c:v>1.401</c:v>
                </c:pt>
                <c:pt idx="1483">
                  <c:v>1.3380000000000001</c:v>
                </c:pt>
                <c:pt idx="1484">
                  <c:v>1.526</c:v>
                </c:pt>
                <c:pt idx="1485">
                  <c:v>1.7490000000000001</c:v>
                </c:pt>
                <c:pt idx="1486">
                  <c:v>1.623</c:v>
                </c:pt>
                <c:pt idx="1487">
                  <c:v>1.3740000000000001</c:v>
                </c:pt>
                <c:pt idx="1488">
                  <c:v>1.296</c:v>
                </c:pt>
                <c:pt idx="1489">
                  <c:v>1.7010000000000001</c:v>
                </c:pt>
                <c:pt idx="1490">
                  <c:v>1.377</c:v>
                </c:pt>
                <c:pt idx="1491">
                  <c:v>1.4059999999999999</c:v>
                </c:pt>
                <c:pt idx="1492">
                  <c:v>1.353</c:v>
                </c:pt>
                <c:pt idx="1493">
                  <c:v>1.399</c:v>
                </c:pt>
                <c:pt idx="1494">
                  <c:v>2.129</c:v>
                </c:pt>
                <c:pt idx="1495">
                  <c:v>1.101</c:v>
                </c:pt>
                <c:pt idx="1496">
                  <c:v>1.111</c:v>
                </c:pt>
                <c:pt idx="1497">
                  <c:v>0.81899999999999995</c:v>
                </c:pt>
                <c:pt idx="1498">
                  <c:v>3.048</c:v>
                </c:pt>
                <c:pt idx="1499">
                  <c:v>6.5369999999999999</c:v>
                </c:pt>
                <c:pt idx="1500">
                  <c:v>6.7050000000000001</c:v>
                </c:pt>
                <c:pt idx="1501">
                  <c:v>3.903</c:v>
                </c:pt>
                <c:pt idx="1502">
                  <c:v>3.976</c:v>
                </c:pt>
                <c:pt idx="1503">
                  <c:v>3.944</c:v>
                </c:pt>
                <c:pt idx="1504">
                  <c:v>2.2189999999999999</c:v>
                </c:pt>
                <c:pt idx="1505">
                  <c:v>2.3730000000000002</c:v>
                </c:pt>
                <c:pt idx="1506">
                  <c:v>3.0939999999999999</c:v>
                </c:pt>
                <c:pt idx="1507">
                  <c:v>3.149</c:v>
                </c:pt>
                <c:pt idx="1508">
                  <c:v>3.2149999999999999</c:v>
                </c:pt>
                <c:pt idx="1509">
                  <c:v>2.8769999999999998</c:v>
                </c:pt>
                <c:pt idx="1510">
                  <c:v>1.2789999999999999</c:v>
                </c:pt>
                <c:pt idx="1511">
                  <c:v>1.3759999999999999</c:v>
                </c:pt>
                <c:pt idx="1512">
                  <c:v>1.9890000000000001</c:v>
                </c:pt>
                <c:pt idx="1513">
                  <c:v>1.9730000000000001</c:v>
                </c:pt>
                <c:pt idx="1514">
                  <c:v>1.9730000000000001</c:v>
                </c:pt>
                <c:pt idx="1515">
                  <c:v>1.603</c:v>
                </c:pt>
                <c:pt idx="1516">
                  <c:v>1.45</c:v>
                </c:pt>
                <c:pt idx="1517">
                  <c:v>2.202</c:v>
                </c:pt>
                <c:pt idx="1518">
                  <c:v>3.3439999999999999</c:v>
                </c:pt>
                <c:pt idx="1519">
                  <c:v>2.323</c:v>
                </c:pt>
                <c:pt idx="1520">
                  <c:v>2.5640000000000001</c:v>
                </c:pt>
                <c:pt idx="1521">
                  <c:v>2.3690000000000002</c:v>
                </c:pt>
                <c:pt idx="1522">
                  <c:v>2.2730000000000001</c:v>
                </c:pt>
                <c:pt idx="1523">
                  <c:v>2.2959999999999998</c:v>
                </c:pt>
                <c:pt idx="1524">
                  <c:v>1.4610000000000001</c:v>
                </c:pt>
                <c:pt idx="1525">
                  <c:v>0.503</c:v>
                </c:pt>
                <c:pt idx="1526">
                  <c:v>0.54900000000000004</c:v>
                </c:pt>
                <c:pt idx="1527">
                  <c:v>0.83799999999999997</c:v>
                </c:pt>
                <c:pt idx="1528">
                  <c:v>0.60299999999999998</c:v>
                </c:pt>
                <c:pt idx="1529">
                  <c:v>0.67700000000000005</c:v>
                </c:pt>
                <c:pt idx="1530">
                  <c:v>1.492</c:v>
                </c:pt>
                <c:pt idx="1531">
                  <c:v>1.4350000000000001</c:v>
                </c:pt>
                <c:pt idx="1532">
                  <c:v>1.484</c:v>
                </c:pt>
                <c:pt idx="1533">
                  <c:v>1.536</c:v>
                </c:pt>
                <c:pt idx="1534">
                  <c:v>1.988</c:v>
                </c:pt>
                <c:pt idx="1535">
                  <c:v>2.1859999999999999</c:v>
                </c:pt>
                <c:pt idx="1536">
                  <c:v>2.149</c:v>
                </c:pt>
                <c:pt idx="1537">
                  <c:v>1.548</c:v>
                </c:pt>
                <c:pt idx="1538">
                  <c:v>1.994</c:v>
                </c:pt>
                <c:pt idx="1539">
                  <c:v>1.9730000000000001</c:v>
                </c:pt>
                <c:pt idx="1540">
                  <c:v>1.508</c:v>
                </c:pt>
                <c:pt idx="1541">
                  <c:v>1.583</c:v>
                </c:pt>
                <c:pt idx="1542">
                  <c:v>1.4179999999999999</c:v>
                </c:pt>
                <c:pt idx="1543">
                  <c:v>1.143</c:v>
                </c:pt>
                <c:pt idx="1544">
                  <c:v>1.49</c:v>
                </c:pt>
                <c:pt idx="1545">
                  <c:v>0.93200000000000005</c:v>
                </c:pt>
                <c:pt idx="1546">
                  <c:v>0.53300000000000003</c:v>
                </c:pt>
                <c:pt idx="1547">
                  <c:v>0.47799999999999998</c:v>
                </c:pt>
                <c:pt idx="1548">
                  <c:v>0.61199999999999999</c:v>
                </c:pt>
                <c:pt idx="1549">
                  <c:v>3.1970000000000001</c:v>
                </c:pt>
                <c:pt idx="1550">
                  <c:v>4.9109999999999996</c:v>
                </c:pt>
                <c:pt idx="1551">
                  <c:v>3.9830000000000001</c:v>
                </c:pt>
                <c:pt idx="1552">
                  <c:v>1.137</c:v>
                </c:pt>
                <c:pt idx="1553">
                  <c:v>0.59699999999999998</c:v>
                </c:pt>
                <c:pt idx="1554">
                  <c:v>1.367</c:v>
                </c:pt>
                <c:pt idx="1555">
                  <c:v>1.42</c:v>
                </c:pt>
                <c:pt idx="1556">
                  <c:v>1.36</c:v>
                </c:pt>
                <c:pt idx="1557">
                  <c:v>1.4370000000000001</c:v>
                </c:pt>
                <c:pt idx="1558">
                  <c:v>1.415</c:v>
                </c:pt>
                <c:pt idx="1559">
                  <c:v>1.3859999999999999</c:v>
                </c:pt>
                <c:pt idx="1560">
                  <c:v>1.603</c:v>
                </c:pt>
                <c:pt idx="1561">
                  <c:v>1.595</c:v>
                </c:pt>
                <c:pt idx="1562">
                  <c:v>1.37</c:v>
                </c:pt>
                <c:pt idx="1563">
                  <c:v>1.873</c:v>
                </c:pt>
                <c:pt idx="1564">
                  <c:v>2.0499999999999998</c:v>
                </c:pt>
                <c:pt idx="1565">
                  <c:v>1.944</c:v>
                </c:pt>
                <c:pt idx="1566">
                  <c:v>1.361</c:v>
                </c:pt>
                <c:pt idx="1567">
                  <c:v>0.82699999999999996</c:v>
                </c:pt>
                <c:pt idx="1568">
                  <c:v>1.5820000000000001</c:v>
                </c:pt>
                <c:pt idx="1569">
                  <c:v>3.1259999999999999</c:v>
                </c:pt>
                <c:pt idx="1570">
                  <c:v>1.206</c:v>
                </c:pt>
                <c:pt idx="1571">
                  <c:v>3.2629999999999999</c:v>
                </c:pt>
                <c:pt idx="1572">
                  <c:v>3.3759999999999999</c:v>
                </c:pt>
                <c:pt idx="1573">
                  <c:v>1.1080000000000001</c:v>
                </c:pt>
                <c:pt idx="1574">
                  <c:v>2.855</c:v>
                </c:pt>
                <c:pt idx="1575">
                  <c:v>3.173</c:v>
                </c:pt>
                <c:pt idx="1576">
                  <c:v>1.284</c:v>
                </c:pt>
                <c:pt idx="1577">
                  <c:v>1.121</c:v>
                </c:pt>
                <c:pt idx="1578">
                  <c:v>1.6479999999999999</c:v>
                </c:pt>
                <c:pt idx="1579">
                  <c:v>1.835</c:v>
                </c:pt>
                <c:pt idx="1580">
                  <c:v>2.6389999999999998</c:v>
                </c:pt>
                <c:pt idx="1581">
                  <c:v>2.3250000000000002</c:v>
                </c:pt>
                <c:pt idx="1582">
                  <c:v>2.48</c:v>
                </c:pt>
                <c:pt idx="1583">
                  <c:v>1.6890000000000001</c:v>
                </c:pt>
                <c:pt idx="1584">
                  <c:v>1.5940000000000001</c:v>
                </c:pt>
                <c:pt idx="1585">
                  <c:v>1.57</c:v>
                </c:pt>
                <c:pt idx="1586">
                  <c:v>1.5660000000000001</c:v>
                </c:pt>
                <c:pt idx="1587">
                  <c:v>1.6060000000000001</c:v>
                </c:pt>
                <c:pt idx="1588">
                  <c:v>1.9410000000000001</c:v>
                </c:pt>
                <c:pt idx="1589">
                  <c:v>1.63</c:v>
                </c:pt>
                <c:pt idx="1590">
                  <c:v>1.3939999999999999</c:v>
                </c:pt>
                <c:pt idx="1591">
                  <c:v>1.6870000000000001</c:v>
                </c:pt>
                <c:pt idx="1592">
                  <c:v>4.258</c:v>
                </c:pt>
                <c:pt idx="1593">
                  <c:v>4.048</c:v>
                </c:pt>
                <c:pt idx="1594">
                  <c:v>1.66</c:v>
                </c:pt>
                <c:pt idx="1595">
                  <c:v>3.2480000000000002</c:v>
                </c:pt>
                <c:pt idx="1596">
                  <c:v>3.4420000000000002</c:v>
                </c:pt>
                <c:pt idx="1597">
                  <c:v>1.8360000000000001</c:v>
                </c:pt>
                <c:pt idx="1598">
                  <c:v>0.44</c:v>
                </c:pt>
                <c:pt idx="1599">
                  <c:v>0.40400000000000003</c:v>
                </c:pt>
                <c:pt idx="1600">
                  <c:v>0.45100000000000001</c:v>
                </c:pt>
                <c:pt idx="1601">
                  <c:v>0.48299999999999998</c:v>
                </c:pt>
                <c:pt idx="1602">
                  <c:v>1.393</c:v>
                </c:pt>
                <c:pt idx="1603">
                  <c:v>1.3620000000000001</c:v>
                </c:pt>
                <c:pt idx="1604">
                  <c:v>1.4350000000000001</c:v>
                </c:pt>
                <c:pt idx="1605">
                  <c:v>1.49</c:v>
                </c:pt>
                <c:pt idx="1606">
                  <c:v>2.0419999999999998</c:v>
                </c:pt>
                <c:pt idx="1607">
                  <c:v>1.9990000000000001</c:v>
                </c:pt>
                <c:pt idx="1608">
                  <c:v>2.0289999999999999</c:v>
                </c:pt>
                <c:pt idx="1609">
                  <c:v>1.5820000000000001</c:v>
                </c:pt>
                <c:pt idx="1610">
                  <c:v>1.575</c:v>
                </c:pt>
                <c:pt idx="1611">
                  <c:v>1.5669999999999999</c:v>
                </c:pt>
                <c:pt idx="1612">
                  <c:v>1.57</c:v>
                </c:pt>
                <c:pt idx="1613">
                  <c:v>1.867</c:v>
                </c:pt>
                <c:pt idx="1614">
                  <c:v>1.82</c:v>
                </c:pt>
                <c:pt idx="1615">
                  <c:v>1.1180000000000001</c:v>
                </c:pt>
                <c:pt idx="1616">
                  <c:v>3.202</c:v>
                </c:pt>
                <c:pt idx="1617">
                  <c:v>3.2080000000000002</c:v>
                </c:pt>
                <c:pt idx="1618">
                  <c:v>1.2150000000000001</c:v>
                </c:pt>
                <c:pt idx="1619">
                  <c:v>3.3029999999999999</c:v>
                </c:pt>
                <c:pt idx="1620">
                  <c:v>3.3149999999999999</c:v>
                </c:pt>
                <c:pt idx="1621">
                  <c:v>0.8</c:v>
                </c:pt>
                <c:pt idx="1622">
                  <c:v>2.4820000000000002</c:v>
                </c:pt>
                <c:pt idx="1623">
                  <c:v>3.206</c:v>
                </c:pt>
                <c:pt idx="1624">
                  <c:v>1.845</c:v>
                </c:pt>
                <c:pt idx="1625">
                  <c:v>0.8</c:v>
                </c:pt>
                <c:pt idx="1626">
                  <c:v>1.9570000000000001</c:v>
                </c:pt>
                <c:pt idx="1627">
                  <c:v>2.2330000000000001</c:v>
                </c:pt>
                <c:pt idx="1628">
                  <c:v>2.19</c:v>
                </c:pt>
                <c:pt idx="1629">
                  <c:v>1.6220000000000001</c:v>
                </c:pt>
                <c:pt idx="1630">
                  <c:v>1.637</c:v>
                </c:pt>
                <c:pt idx="1631">
                  <c:v>1.9410000000000001</c:v>
                </c:pt>
                <c:pt idx="1632">
                  <c:v>1.7929999999999999</c:v>
                </c:pt>
                <c:pt idx="1633">
                  <c:v>1.62</c:v>
                </c:pt>
                <c:pt idx="1634">
                  <c:v>1.6240000000000001</c:v>
                </c:pt>
                <c:pt idx="1635">
                  <c:v>1.5840000000000001</c:v>
                </c:pt>
                <c:pt idx="1636">
                  <c:v>1.595</c:v>
                </c:pt>
                <c:pt idx="1637">
                  <c:v>1.76</c:v>
                </c:pt>
                <c:pt idx="1638">
                  <c:v>1.5820000000000001</c:v>
                </c:pt>
                <c:pt idx="1639">
                  <c:v>0.67500000000000004</c:v>
                </c:pt>
                <c:pt idx="1640">
                  <c:v>0.73099999999999998</c:v>
                </c:pt>
                <c:pt idx="1641">
                  <c:v>0.72499999999999998</c:v>
                </c:pt>
                <c:pt idx="1642">
                  <c:v>0.65300000000000002</c:v>
                </c:pt>
                <c:pt idx="1643">
                  <c:v>3.1589999999999998</c:v>
                </c:pt>
                <c:pt idx="1644">
                  <c:v>4.3230000000000004</c:v>
                </c:pt>
                <c:pt idx="1645">
                  <c:v>1.8779999999999999</c:v>
                </c:pt>
                <c:pt idx="1646">
                  <c:v>3.359</c:v>
                </c:pt>
                <c:pt idx="1647">
                  <c:v>3.3370000000000002</c:v>
                </c:pt>
                <c:pt idx="1648">
                  <c:v>1.93</c:v>
                </c:pt>
                <c:pt idx="1649">
                  <c:v>1.343</c:v>
                </c:pt>
                <c:pt idx="1650">
                  <c:v>2.3439999999999999</c:v>
                </c:pt>
                <c:pt idx="1651">
                  <c:v>2.504</c:v>
                </c:pt>
                <c:pt idx="1652">
                  <c:v>2.1269999999999998</c:v>
                </c:pt>
                <c:pt idx="1653">
                  <c:v>2.008</c:v>
                </c:pt>
                <c:pt idx="1654">
                  <c:v>2.0379999999999998</c:v>
                </c:pt>
                <c:pt idx="1655">
                  <c:v>1.9510000000000001</c:v>
                </c:pt>
                <c:pt idx="1656">
                  <c:v>2.3969999999999998</c:v>
                </c:pt>
                <c:pt idx="1657">
                  <c:v>1.8640000000000001</c:v>
                </c:pt>
                <c:pt idx="1658">
                  <c:v>1.853</c:v>
                </c:pt>
                <c:pt idx="1659">
                  <c:v>2.1320000000000001</c:v>
                </c:pt>
                <c:pt idx="1660">
                  <c:v>2.4430000000000001</c:v>
                </c:pt>
                <c:pt idx="1661">
                  <c:v>2.4980000000000002</c:v>
                </c:pt>
                <c:pt idx="1662">
                  <c:v>1.79</c:v>
                </c:pt>
                <c:pt idx="1663">
                  <c:v>1.2090000000000001</c:v>
                </c:pt>
                <c:pt idx="1664">
                  <c:v>1.3069999999999999</c:v>
                </c:pt>
                <c:pt idx="1665">
                  <c:v>0.78500000000000003</c:v>
                </c:pt>
                <c:pt idx="1666">
                  <c:v>0.749</c:v>
                </c:pt>
                <c:pt idx="1667">
                  <c:v>0.998</c:v>
                </c:pt>
                <c:pt idx="1668">
                  <c:v>2.117</c:v>
                </c:pt>
                <c:pt idx="1669">
                  <c:v>2.1520000000000001</c:v>
                </c:pt>
                <c:pt idx="1670">
                  <c:v>2.0529999999999999</c:v>
                </c:pt>
                <c:pt idx="1671">
                  <c:v>2.8330000000000002</c:v>
                </c:pt>
                <c:pt idx="1672">
                  <c:v>1.5880000000000001</c:v>
                </c:pt>
                <c:pt idx="1673">
                  <c:v>1.4990000000000001</c:v>
                </c:pt>
                <c:pt idx="1674">
                  <c:v>2.2759999999999998</c:v>
                </c:pt>
                <c:pt idx="1675">
                  <c:v>2.3109999999999999</c:v>
                </c:pt>
                <c:pt idx="1676">
                  <c:v>2.5110000000000001</c:v>
                </c:pt>
                <c:pt idx="1677">
                  <c:v>3.1259999999999999</c:v>
                </c:pt>
                <c:pt idx="1678">
                  <c:v>3.1309999999999998</c:v>
                </c:pt>
                <c:pt idx="1679">
                  <c:v>3.3730000000000002</c:v>
                </c:pt>
                <c:pt idx="1680">
                  <c:v>2.8029999999999999</c:v>
                </c:pt>
                <c:pt idx="1681">
                  <c:v>2.56</c:v>
                </c:pt>
                <c:pt idx="1682">
                  <c:v>2.5089999999999999</c:v>
                </c:pt>
                <c:pt idx="1683">
                  <c:v>2.5859999999999999</c:v>
                </c:pt>
                <c:pt idx="1684">
                  <c:v>3.0209999999999999</c:v>
                </c:pt>
                <c:pt idx="1685">
                  <c:v>3.2</c:v>
                </c:pt>
                <c:pt idx="1686">
                  <c:v>2.7280000000000002</c:v>
                </c:pt>
                <c:pt idx="1687">
                  <c:v>2.3210000000000002</c:v>
                </c:pt>
                <c:pt idx="1688">
                  <c:v>1.9370000000000001</c:v>
                </c:pt>
                <c:pt idx="1689">
                  <c:v>1.5580000000000001</c:v>
                </c:pt>
                <c:pt idx="1690">
                  <c:v>2.0699999999999998</c:v>
                </c:pt>
                <c:pt idx="1691">
                  <c:v>2.0859999999999999</c:v>
                </c:pt>
                <c:pt idx="1692">
                  <c:v>2.98</c:v>
                </c:pt>
                <c:pt idx="1693">
                  <c:v>3.0640000000000001</c:v>
                </c:pt>
                <c:pt idx="1694">
                  <c:v>2.8519999999999999</c:v>
                </c:pt>
                <c:pt idx="1695">
                  <c:v>2.919</c:v>
                </c:pt>
                <c:pt idx="1696">
                  <c:v>1.6419999999999999</c:v>
                </c:pt>
                <c:pt idx="1697">
                  <c:v>1.2210000000000001</c:v>
                </c:pt>
                <c:pt idx="1698">
                  <c:v>2.1150000000000002</c:v>
                </c:pt>
                <c:pt idx="1699">
                  <c:v>2.3220000000000001</c:v>
                </c:pt>
                <c:pt idx="1700">
                  <c:v>2.1480000000000001</c:v>
                </c:pt>
                <c:pt idx="1701">
                  <c:v>2.238</c:v>
                </c:pt>
                <c:pt idx="1702">
                  <c:v>2.42</c:v>
                </c:pt>
                <c:pt idx="1703">
                  <c:v>2.5910000000000002</c:v>
                </c:pt>
                <c:pt idx="1704">
                  <c:v>2.2080000000000002</c:v>
                </c:pt>
                <c:pt idx="1705">
                  <c:v>2.3159999999999998</c:v>
                </c:pt>
                <c:pt idx="1706">
                  <c:v>2.5049999999999999</c:v>
                </c:pt>
                <c:pt idx="1707">
                  <c:v>2.5030000000000001</c:v>
                </c:pt>
                <c:pt idx="1708">
                  <c:v>2.2869999999999999</c:v>
                </c:pt>
                <c:pt idx="1709">
                  <c:v>2.5059999999999998</c:v>
                </c:pt>
                <c:pt idx="1710">
                  <c:v>2.198</c:v>
                </c:pt>
                <c:pt idx="1711">
                  <c:v>1.3440000000000001</c:v>
                </c:pt>
                <c:pt idx="1712">
                  <c:v>1.7869999999999999</c:v>
                </c:pt>
                <c:pt idx="1713">
                  <c:v>4.2329999999999997</c:v>
                </c:pt>
                <c:pt idx="1714">
                  <c:v>4.3760000000000003</c:v>
                </c:pt>
                <c:pt idx="1715">
                  <c:v>4.141</c:v>
                </c:pt>
                <c:pt idx="1716">
                  <c:v>4.2350000000000003</c:v>
                </c:pt>
                <c:pt idx="1717">
                  <c:v>4.851</c:v>
                </c:pt>
                <c:pt idx="1718">
                  <c:v>4.8609999999999998</c:v>
                </c:pt>
                <c:pt idx="1719">
                  <c:v>4.3659999999999997</c:v>
                </c:pt>
                <c:pt idx="1720">
                  <c:v>4.2750000000000004</c:v>
                </c:pt>
                <c:pt idx="1721">
                  <c:v>4.1349999999999998</c:v>
                </c:pt>
                <c:pt idx="1722">
                  <c:v>5.1669999999999998</c:v>
                </c:pt>
                <c:pt idx="1723">
                  <c:v>3.117</c:v>
                </c:pt>
                <c:pt idx="1724">
                  <c:v>2.71</c:v>
                </c:pt>
                <c:pt idx="1725">
                  <c:v>2.72</c:v>
                </c:pt>
                <c:pt idx="1726">
                  <c:v>2.7759999999999998</c:v>
                </c:pt>
                <c:pt idx="1727">
                  <c:v>2.64</c:v>
                </c:pt>
                <c:pt idx="1728">
                  <c:v>2.4609999999999999</c:v>
                </c:pt>
                <c:pt idx="1729">
                  <c:v>2.593</c:v>
                </c:pt>
                <c:pt idx="1730">
                  <c:v>2.7010000000000001</c:v>
                </c:pt>
                <c:pt idx="1731">
                  <c:v>2.52</c:v>
                </c:pt>
                <c:pt idx="1732">
                  <c:v>2.5470000000000002</c:v>
                </c:pt>
                <c:pt idx="1733">
                  <c:v>2.605</c:v>
                </c:pt>
                <c:pt idx="1734">
                  <c:v>2.2599999999999998</c:v>
                </c:pt>
                <c:pt idx="1735">
                  <c:v>1.9419999999999999</c:v>
                </c:pt>
                <c:pt idx="1736">
                  <c:v>4.202</c:v>
                </c:pt>
                <c:pt idx="1737">
                  <c:v>4.3470000000000004</c:v>
                </c:pt>
                <c:pt idx="1738">
                  <c:v>2.4750000000000001</c:v>
                </c:pt>
                <c:pt idx="1739">
                  <c:v>3.3969999999999998</c:v>
                </c:pt>
                <c:pt idx="1740">
                  <c:v>3.8639999999999999</c:v>
                </c:pt>
                <c:pt idx="1741">
                  <c:v>3.9260000000000002</c:v>
                </c:pt>
                <c:pt idx="1742">
                  <c:v>3.972</c:v>
                </c:pt>
                <c:pt idx="1743">
                  <c:v>4.1260000000000003</c:v>
                </c:pt>
                <c:pt idx="1744">
                  <c:v>2.577</c:v>
                </c:pt>
                <c:pt idx="1745">
                  <c:v>1.421</c:v>
                </c:pt>
                <c:pt idx="1746">
                  <c:v>2.0339999999999998</c:v>
                </c:pt>
                <c:pt idx="1747">
                  <c:v>2.1859999999999999</c:v>
                </c:pt>
                <c:pt idx="1748">
                  <c:v>2.42</c:v>
                </c:pt>
                <c:pt idx="1749">
                  <c:v>2.3220000000000001</c:v>
                </c:pt>
                <c:pt idx="1750">
                  <c:v>2.504</c:v>
                </c:pt>
                <c:pt idx="1751">
                  <c:v>2.7</c:v>
                </c:pt>
                <c:pt idx="1752">
                  <c:v>2.786</c:v>
                </c:pt>
                <c:pt idx="1753">
                  <c:v>2.387</c:v>
                </c:pt>
                <c:pt idx="1754">
                  <c:v>2.3439999999999999</c:v>
                </c:pt>
                <c:pt idx="1755">
                  <c:v>2.7679999999999998</c:v>
                </c:pt>
                <c:pt idx="1756">
                  <c:v>2.7250000000000001</c:v>
                </c:pt>
                <c:pt idx="1757">
                  <c:v>2.5880000000000001</c:v>
                </c:pt>
                <c:pt idx="1758">
                  <c:v>1.931</c:v>
                </c:pt>
                <c:pt idx="1759">
                  <c:v>2.286</c:v>
                </c:pt>
                <c:pt idx="1760">
                  <c:v>4.3220000000000001</c:v>
                </c:pt>
                <c:pt idx="1761">
                  <c:v>5.0140000000000002</c:v>
                </c:pt>
                <c:pt idx="1762">
                  <c:v>2.5640000000000001</c:v>
                </c:pt>
                <c:pt idx="1763">
                  <c:v>3.4409999999999998</c:v>
                </c:pt>
                <c:pt idx="1764">
                  <c:v>4.0730000000000004</c:v>
                </c:pt>
                <c:pt idx="1765">
                  <c:v>1.7749999999999999</c:v>
                </c:pt>
                <c:pt idx="1766">
                  <c:v>4.0309999999999997</c:v>
                </c:pt>
                <c:pt idx="1767">
                  <c:v>3.82</c:v>
                </c:pt>
                <c:pt idx="1768">
                  <c:v>3.8849999999999998</c:v>
                </c:pt>
                <c:pt idx="1769">
                  <c:v>2.0070000000000001</c:v>
                </c:pt>
                <c:pt idx="1770">
                  <c:v>1.31</c:v>
                </c:pt>
                <c:pt idx="1771">
                  <c:v>1.363</c:v>
                </c:pt>
                <c:pt idx="1772">
                  <c:v>1.5940000000000001</c:v>
                </c:pt>
                <c:pt idx="1773">
                  <c:v>2.1120000000000001</c:v>
                </c:pt>
                <c:pt idx="1774">
                  <c:v>2.36</c:v>
                </c:pt>
                <c:pt idx="1775">
                  <c:v>2.423</c:v>
                </c:pt>
                <c:pt idx="1776">
                  <c:v>2.1739999999999999</c:v>
                </c:pt>
                <c:pt idx="1777">
                  <c:v>1.373</c:v>
                </c:pt>
                <c:pt idx="1778">
                  <c:v>1.4319999999999999</c:v>
                </c:pt>
                <c:pt idx="1779">
                  <c:v>1.742</c:v>
                </c:pt>
                <c:pt idx="1780">
                  <c:v>1.7969999999999999</c:v>
                </c:pt>
                <c:pt idx="1781">
                  <c:v>1.988</c:v>
                </c:pt>
                <c:pt idx="1782">
                  <c:v>1.7170000000000001</c:v>
                </c:pt>
                <c:pt idx="1783">
                  <c:v>1.9390000000000001</c:v>
                </c:pt>
                <c:pt idx="1784">
                  <c:v>3.5609999999999999</c:v>
                </c:pt>
                <c:pt idx="1785">
                  <c:v>3.399</c:v>
                </c:pt>
                <c:pt idx="1786">
                  <c:v>1.611</c:v>
                </c:pt>
                <c:pt idx="1787">
                  <c:v>3.1850000000000001</c:v>
                </c:pt>
                <c:pt idx="1788">
                  <c:v>4.4800000000000004</c:v>
                </c:pt>
                <c:pt idx="1789">
                  <c:v>2.7309999999999999</c:v>
                </c:pt>
                <c:pt idx="1790">
                  <c:v>4.5460000000000003</c:v>
                </c:pt>
                <c:pt idx="1791">
                  <c:v>3.81</c:v>
                </c:pt>
                <c:pt idx="1792">
                  <c:v>2.1070000000000002</c:v>
                </c:pt>
                <c:pt idx="1793">
                  <c:v>0.54600000000000004</c:v>
                </c:pt>
                <c:pt idx="1794">
                  <c:v>1.5980000000000001</c:v>
                </c:pt>
                <c:pt idx="1795">
                  <c:v>1.4570000000000001</c:v>
                </c:pt>
                <c:pt idx="1796">
                  <c:v>1.4390000000000001</c:v>
                </c:pt>
                <c:pt idx="1797">
                  <c:v>1.7370000000000001</c:v>
                </c:pt>
                <c:pt idx="1798">
                  <c:v>1.5309999999999999</c:v>
                </c:pt>
                <c:pt idx="1799">
                  <c:v>1.528</c:v>
                </c:pt>
                <c:pt idx="1800">
                  <c:v>1.5940000000000001</c:v>
                </c:pt>
                <c:pt idx="1801">
                  <c:v>1.5780000000000001</c:v>
                </c:pt>
                <c:pt idx="1802">
                  <c:v>1.889</c:v>
                </c:pt>
                <c:pt idx="1803">
                  <c:v>1.742</c:v>
                </c:pt>
                <c:pt idx="1804">
                  <c:v>1.5649999999999999</c:v>
                </c:pt>
                <c:pt idx="1805">
                  <c:v>1.7869999999999999</c:v>
                </c:pt>
                <c:pt idx="1806">
                  <c:v>1.212</c:v>
                </c:pt>
                <c:pt idx="1807">
                  <c:v>1.2749999999999999</c:v>
                </c:pt>
                <c:pt idx="1808">
                  <c:v>3.649</c:v>
                </c:pt>
                <c:pt idx="1809">
                  <c:v>4.1909999999999998</c:v>
                </c:pt>
                <c:pt idx="1810">
                  <c:v>1.748</c:v>
                </c:pt>
                <c:pt idx="1811">
                  <c:v>1.9610000000000001</c:v>
                </c:pt>
                <c:pt idx="1812">
                  <c:v>4.3099999999999996</c:v>
                </c:pt>
                <c:pt idx="1813">
                  <c:v>1.5620000000000001</c:v>
                </c:pt>
                <c:pt idx="1814">
                  <c:v>2.7160000000000002</c:v>
                </c:pt>
                <c:pt idx="1815">
                  <c:v>3.0569999999999999</c:v>
                </c:pt>
                <c:pt idx="1816">
                  <c:v>1.6319999999999999</c:v>
                </c:pt>
                <c:pt idx="1817">
                  <c:v>0.66100000000000003</c:v>
                </c:pt>
                <c:pt idx="1818">
                  <c:v>1.1890000000000001</c:v>
                </c:pt>
                <c:pt idx="1819">
                  <c:v>1.7070000000000001</c:v>
                </c:pt>
                <c:pt idx="1820">
                  <c:v>1.3939999999999999</c:v>
                </c:pt>
                <c:pt idx="1821">
                  <c:v>1.583</c:v>
                </c:pt>
                <c:pt idx="1822">
                  <c:v>1.6759999999999999</c:v>
                </c:pt>
                <c:pt idx="1823">
                  <c:v>1.323</c:v>
                </c:pt>
                <c:pt idx="1824">
                  <c:v>1.6439999999999999</c:v>
                </c:pt>
                <c:pt idx="1825">
                  <c:v>1.4510000000000001</c:v>
                </c:pt>
                <c:pt idx="1826">
                  <c:v>1.3620000000000001</c:v>
                </c:pt>
                <c:pt idx="1827">
                  <c:v>1.577</c:v>
                </c:pt>
                <c:pt idx="1828">
                  <c:v>1.321</c:v>
                </c:pt>
                <c:pt idx="1829">
                  <c:v>1.639</c:v>
                </c:pt>
                <c:pt idx="1830">
                  <c:v>0.76700000000000002</c:v>
                </c:pt>
                <c:pt idx="1831">
                  <c:v>0.71</c:v>
                </c:pt>
                <c:pt idx="1832">
                  <c:v>0.54</c:v>
                </c:pt>
                <c:pt idx="1833">
                  <c:v>0.52800000000000002</c:v>
                </c:pt>
                <c:pt idx="1834">
                  <c:v>3.2469999999999999</c:v>
                </c:pt>
                <c:pt idx="1835">
                  <c:v>3.6280000000000001</c:v>
                </c:pt>
                <c:pt idx="1836">
                  <c:v>3.133</c:v>
                </c:pt>
                <c:pt idx="1837">
                  <c:v>0.97499999999999998</c:v>
                </c:pt>
                <c:pt idx="1838">
                  <c:v>1.0209999999999999</c:v>
                </c:pt>
                <c:pt idx="1839">
                  <c:v>0.90800000000000003</c:v>
                </c:pt>
                <c:pt idx="1840">
                  <c:v>2.9209999999999998</c:v>
                </c:pt>
                <c:pt idx="1841">
                  <c:v>1.8939999999999999</c:v>
                </c:pt>
                <c:pt idx="1842">
                  <c:v>3.1829999999999998</c:v>
                </c:pt>
                <c:pt idx="1843">
                  <c:v>3.577</c:v>
                </c:pt>
                <c:pt idx="1844">
                  <c:v>2.036</c:v>
                </c:pt>
                <c:pt idx="1845">
                  <c:v>2.2210000000000001</c:v>
                </c:pt>
                <c:pt idx="1846">
                  <c:v>1.4610000000000001</c:v>
                </c:pt>
                <c:pt idx="1847">
                  <c:v>1.5640000000000001</c:v>
                </c:pt>
                <c:pt idx="1848">
                  <c:v>1.581</c:v>
                </c:pt>
                <c:pt idx="1849">
                  <c:v>1.415</c:v>
                </c:pt>
                <c:pt idx="1850">
                  <c:v>1.379</c:v>
                </c:pt>
                <c:pt idx="1851">
                  <c:v>1.5329999999999999</c:v>
                </c:pt>
                <c:pt idx="1852">
                  <c:v>1.399</c:v>
                </c:pt>
                <c:pt idx="1853">
                  <c:v>1.466</c:v>
                </c:pt>
                <c:pt idx="1854">
                  <c:v>1.44</c:v>
                </c:pt>
                <c:pt idx="1855">
                  <c:v>1.228</c:v>
                </c:pt>
                <c:pt idx="1856">
                  <c:v>1.1870000000000001</c:v>
                </c:pt>
                <c:pt idx="1857">
                  <c:v>1.1919999999999999</c:v>
                </c:pt>
                <c:pt idx="1858">
                  <c:v>2.923</c:v>
                </c:pt>
                <c:pt idx="1859">
                  <c:v>1.258</c:v>
                </c:pt>
                <c:pt idx="1860">
                  <c:v>1.7270000000000001</c:v>
                </c:pt>
                <c:pt idx="1861">
                  <c:v>2.1280000000000001</c:v>
                </c:pt>
                <c:pt idx="1862">
                  <c:v>2.2629999999999999</c:v>
                </c:pt>
                <c:pt idx="1863">
                  <c:v>1.919</c:v>
                </c:pt>
                <c:pt idx="1864">
                  <c:v>1.8049999999999999</c:v>
                </c:pt>
                <c:pt idx="1865">
                  <c:v>2.2250000000000001</c:v>
                </c:pt>
                <c:pt idx="1866">
                  <c:v>2.7160000000000002</c:v>
                </c:pt>
                <c:pt idx="1867">
                  <c:v>2.645</c:v>
                </c:pt>
                <c:pt idx="1868">
                  <c:v>1.8680000000000001</c:v>
                </c:pt>
                <c:pt idx="1869">
                  <c:v>2.0249999999999999</c:v>
                </c:pt>
                <c:pt idx="1870">
                  <c:v>1.6950000000000001</c:v>
                </c:pt>
                <c:pt idx="1871">
                  <c:v>1.4770000000000001</c:v>
                </c:pt>
                <c:pt idx="1872">
                  <c:v>1.363</c:v>
                </c:pt>
                <c:pt idx="1873">
                  <c:v>1.6379999999999999</c:v>
                </c:pt>
                <c:pt idx="1874">
                  <c:v>1.806</c:v>
                </c:pt>
                <c:pt idx="1875">
                  <c:v>1.746</c:v>
                </c:pt>
                <c:pt idx="1876">
                  <c:v>1.8</c:v>
                </c:pt>
                <c:pt idx="1877">
                  <c:v>1.8440000000000001</c:v>
                </c:pt>
                <c:pt idx="1878">
                  <c:v>1.554</c:v>
                </c:pt>
                <c:pt idx="1879">
                  <c:v>1.825</c:v>
                </c:pt>
                <c:pt idx="1880">
                  <c:v>4.5</c:v>
                </c:pt>
                <c:pt idx="1881">
                  <c:v>5.6870000000000003</c:v>
                </c:pt>
                <c:pt idx="1882">
                  <c:v>3.794</c:v>
                </c:pt>
                <c:pt idx="1883">
                  <c:v>4.3099999999999996</c:v>
                </c:pt>
                <c:pt idx="1884">
                  <c:v>5.3170000000000002</c:v>
                </c:pt>
                <c:pt idx="1885">
                  <c:v>2.109</c:v>
                </c:pt>
                <c:pt idx="1886">
                  <c:v>4.444</c:v>
                </c:pt>
                <c:pt idx="1887">
                  <c:v>4.452</c:v>
                </c:pt>
                <c:pt idx="1888">
                  <c:v>2.5379999999999998</c:v>
                </c:pt>
                <c:pt idx="1889">
                  <c:v>1.6919999999999999</c:v>
                </c:pt>
                <c:pt idx="1890">
                  <c:v>1.4279999999999999</c:v>
                </c:pt>
                <c:pt idx="1891">
                  <c:v>1.2789999999999999</c:v>
                </c:pt>
                <c:pt idx="1892">
                  <c:v>1.3340000000000001</c:v>
                </c:pt>
                <c:pt idx="1893">
                  <c:v>1.423</c:v>
                </c:pt>
                <c:pt idx="1894">
                  <c:v>1.6910000000000001</c:v>
                </c:pt>
                <c:pt idx="1895">
                  <c:v>1.288</c:v>
                </c:pt>
                <c:pt idx="1896">
                  <c:v>1.52</c:v>
                </c:pt>
                <c:pt idx="1897">
                  <c:v>1.4390000000000001</c:v>
                </c:pt>
                <c:pt idx="1898">
                  <c:v>1.335</c:v>
                </c:pt>
                <c:pt idx="1899">
                  <c:v>1.393</c:v>
                </c:pt>
                <c:pt idx="1900">
                  <c:v>1.569</c:v>
                </c:pt>
                <c:pt idx="1901">
                  <c:v>1.3340000000000001</c:v>
                </c:pt>
                <c:pt idx="1902">
                  <c:v>0.88500000000000001</c:v>
                </c:pt>
                <c:pt idx="1903">
                  <c:v>0.94199999999999995</c:v>
                </c:pt>
                <c:pt idx="1904">
                  <c:v>4.0439999999999996</c:v>
                </c:pt>
                <c:pt idx="1905">
                  <c:v>4.7699999999999996</c:v>
                </c:pt>
                <c:pt idx="1906">
                  <c:v>1.466</c:v>
                </c:pt>
                <c:pt idx="1907">
                  <c:v>3.2410000000000001</c:v>
                </c:pt>
                <c:pt idx="1908">
                  <c:v>4.08</c:v>
                </c:pt>
                <c:pt idx="1909">
                  <c:v>1.8340000000000001</c:v>
                </c:pt>
                <c:pt idx="1910">
                  <c:v>3.7349999999999999</c:v>
                </c:pt>
                <c:pt idx="1911">
                  <c:v>3.0880000000000001</c:v>
                </c:pt>
                <c:pt idx="1912">
                  <c:v>1.542</c:v>
                </c:pt>
                <c:pt idx="1913">
                  <c:v>0.38800000000000001</c:v>
                </c:pt>
                <c:pt idx="1914">
                  <c:v>0.872</c:v>
                </c:pt>
                <c:pt idx="1915">
                  <c:v>1.7310000000000001</c:v>
                </c:pt>
                <c:pt idx="1916">
                  <c:v>1.7130000000000001</c:v>
                </c:pt>
                <c:pt idx="1917">
                  <c:v>1.3340000000000001</c:v>
                </c:pt>
                <c:pt idx="1918">
                  <c:v>1.6259999999999999</c:v>
                </c:pt>
                <c:pt idx="1919">
                  <c:v>1.764</c:v>
                </c:pt>
                <c:pt idx="1920">
                  <c:v>1.6859999999999999</c:v>
                </c:pt>
                <c:pt idx="1921">
                  <c:v>1.768</c:v>
                </c:pt>
                <c:pt idx="1922">
                  <c:v>1.716</c:v>
                </c:pt>
                <c:pt idx="1923">
                  <c:v>1.7549999999999999</c:v>
                </c:pt>
                <c:pt idx="1924">
                  <c:v>1.5329999999999999</c:v>
                </c:pt>
                <c:pt idx="1925">
                  <c:v>1.417</c:v>
                </c:pt>
                <c:pt idx="1926">
                  <c:v>1.006</c:v>
                </c:pt>
                <c:pt idx="1927">
                  <c:v>0.96699999999999997</c:v>
                </c:pt>
                <c:pt idx="1928">
                  <c:v>3.5670000000000002</c:v>
                </c:pt>
                <c:pt idx="1929">
                  <c:v>3.4369999999999998</c:v>
                </c:pt>
                <c:pt idx="1930">
                  <c:v>1.6779999999999999</c:v>
                </c:pt>
                <c:pt idx="1931">
                  <c:v>3.5459999999999998</c:v>
                </c:pt>
                <c:pt idx="1932">
                  <c:v>4.7610000000000001</c:v>
                </c:pt>
                <c:pt idx="1933">
                  <c:v>2.3119999999999998</c:v>
                </c:pt>
                <c:pt idx="1934">
                  <c:v>5.0060000000000002</c:v>
                </c:pt>
                <c:pt idx="1935">
                  <c:v>3.8119999999999998</c:v>
                </c:pt>
                <c:pt idx="1936">
                  <c:v>2.7250000000000001</c:v>
                </c:pt>
                <c:pt idx="1937">
                  <c:v>1.0580000000000001</c:v>
                </c:pt>
                <c:pt idx="1938">
                  <c:v>1.3759999999999999</c:v>
                </c:pt>
                <c:pt idx="1939">
                  <c:v>1.762</c:v>
                </c:pt>
                <c:pt idx="1940">
                  <c:v>2.0249999999999999</c:v>
                </c:pt>
                <c:pt idx="1941">
                  <c:v>1.792</c:v>
                </c:pt>
                <c:pt idx="1942">
                  <c:v>1.764</c:v>
                </c:pt>
                <c:pt idx="1943">
                  <c:v>1.7889999999999999</c:v>
                </c:pt>
                <c:pt idx="1944">
                  <c:v>1.5720000000000001</c:v>
                </c:pt>
                <c:pt idx="1945">
                  <c:v>1.4119999999999999</c:v>
                </c:pt>
                <c:pt idx="1946">
                  <c:v>1.716</c:v>
                </c:pt>
                <c:pt idx="1947">
                  <c:v>1.637</c:v>
                </c:pt>
                <c:pt idx="1948">
                  <c:v>1.3380000000000001</c:v>
                </c:pt>
                <c:pt idx="1949">
                  <c:v>1.8069999999999999</c:v>
                </c:pt>
                <c:pt idx="1950">
                  <c:v>0.97399999999999998</c:v>
                </c:pt>
                <c:pt idx="1951">
                  <c:v>1.1870000000000001</c:v>
                </c:pt>
                <c:pt idx="1952">
                  <c:v>3.577</c:v>
                </c:pt>
                <c:pt idx="1953">
                  <c:v>3.4359999999999999</c:v>
                </c:pt>
                <c:pt idx="1954">
                  <c:v>1.948</c:v>
                </c:pt>
                <c:pt idx="1955">
                  <c:v>2.226</c:v>
                </c:pt>
                <c:pt idx="1956">
                  <c:v>3.1960000000000002</c:v>
                </c:pt>
                <c:pt idx="1957">
                  <c:v>1.502</c:v>
                </c:pt>
                <c:pt idx="1958">
                  <c:v>3.3559999999999999</c:v>
                </c:pt>
                <c:pt idx="1959">
                  <c:v>3.3260000000000001</c:v>
                </c:pt>
                <c:pt idx="1960">
                  <c:v>1.3959999999999999</c:v>
                </c:pt>
                <c:pt idx="1961">
                  <c:v>0.371</c:v>
                </c:pt>
                <c:pt idx="1962">
                  <c:v>0.78500000000000003</c:v>
                </c:pt>
                <c:pt idx="1963">
                  <c:v>1.3640000000000001</c:v>
                </c:pt>
                <c:pt idx="1964">
                  <c:v>1.536</c:v>
                </c:pt>
                <c:pt idx="1965">
                  <c:v>1.758</c:v>
                </c:pt>
                <c:pt idx="1966">
                  <c:v>1.73</c:v>
                </c:pt>
                <c:pt idx="1967">
                  <c:v>1.722</c:v>
                </c:pt>
                <c:pt idx="1968">
                  <c:v>1.772</c:v>
                </c:pt>
                <c:pt idx="1969">
                  <c:v>1.71</c:v>
                </c:pt>
                <c:pt idx="1970">
                  <c:v>1.5720000000000001</c:v>
                </c:pt>
                <c:pt idx="1971">
                  <c:v>1.3959999999999999</c:v>
                </c:pt>
                <c:pt idx="1972">
                  <c:v>1.7529999999999999</c:v>
                </c:pt>
                <c:pt idx="1973">
                  <c:v>1.5409999999999999</c:v>
                </c:pt>
                <c:pt idx="1974">
                  <c:v>0.58599999999999997</c:v>
                </c:pt>
                <c:pt idx="1975">
                  <c:v>1.0760000000000001</c:v>
                </c:pt>
                <c:pt idx="1976">
                  <c:v>2.956</c:v>
                </c:pt>
                <c:pt idx="1977">
                  <c:v>3.2229999999999999</c:v>
                </c:pt>
                <c:pt idx="1978">
                  <c:v>1.079</c:v>
                </c:pt>
                <c:pt idx="1979">
                  <c:v>2.27</c:v>
                </c:pt>
                <c:pt idx="1980">
                  <c:v>3.379</c:v>
                </c:pt>
                <c:pt idx="1981">
                  <c:v>1.079</c:v>
                </c:pt>
                <c:pt idx="1982">
                  <c:v>3.387</c:v>
                </c:pt>
                <c:pt idx="1983">
                  <c:v>3.375</c:v>
                </c:pt>
                <c:pt idx="1984">
                  <c:v>1.17</c:v>
                </c:pt>
                <c:pt idx="1985">
                  <c:v>0.77900000000000003</c:v>
                </c:pt>
                <c:pt idx="1986">
                  <c:v>1.1819999999999999</c:v>
                </c:pt>
                <c:pt idx="1987">
                  <c:v>1.7829999999999999</c:v>
                </c:pt>
                <c:pt idx="1988">
                  <c:v>1.71</c:v>
                </c:pt>
                <c:pt idx="1989">
                  <c:v>1.7350000000000001</c:v>
                </c:pt>
                <c:pt idx="1990">
                  <c:v>1.75</c:v>
                </c:pt>
                <c:pt idx="1991">
                  <c:v>1.7070000000000001</c:v>
                </c:pt>
                <c:pt idx="1992">
                  <c:v>1.7589999999999999</c:v>
                </c:pt>
                <c:pt idx="1993">
                  <c:v>1.7150000000000001</c:v>
                </c:pt>
                <c:pt idx="1994">
                  <c:v>1.778</c:v>
                </c:pt>
                <c:pt idx="1995">
                  <c:v>1.72</c:v>
                </c:pt>
                <c:pt idx="1996">
                  <c:v>1.718</c:v>
                </c:pt>
                <c:pt idx="1997">
                  <c:v>1.7829999999999999</c:v>
                </c:pt>
                <c:pt idx="1998">
                  <c:v>0.876</c:v>
                </c:pt>
                <c:pt idx="1999">
                  <c:v>0.86199999999999999</c:v>
                </c:pt>
                <c:pt idx="2000">
                  <c:v>0.81</c:v>
                </c:pt>
                <c:pt idx="2001">
                  <c:v>0.89800000000000002</c:v>
                </c:pt>
                <c:pt idx="2002">
                  <c:v>0.85799999999999998</c:v>
                </c:pt>
                <c:pt idx="2003">
                  <c:v>1.222</c:v>
                </c:pt>
                <c:pt idx="2004">
                  <c:v>1.754</c:v>
                </c:pt>
                <c:pt idx="2005">
                  <c:v>0.94299999999999995</c:v>
                </c:pt>
                <c:pt idx="2006">
                  <c:v>1.0940000000000001</c:v>
                </c:pt>
                <c:pt idx="2007">
                  <c:v>1.43</c:v>
                </c:pt>
                <c:pt idx="2008">
                  <c:v>0.80100000000000005</c:v>
                </c:pt>
                <c:pt idx="2009">
                  <c:v>1.306</c:v>
                </c:pt>
                <c:pt idx="2010">
                  <c:v>1.407</c:v>
                </c:pt>
                <c:pt idx="2011">
                  <c:v>3.3570000000000002</c:v>
                </c:pt>
                <c:pt idx="2012">
                  <c:v>1.415</c:v>
                </c:pt>
                <c:pt idx="2013">
                  <c:v>1.393</c:v>
                </c:pt>
                <c:pt idx="2014">
                  <c:v>1.7809999999999999</c:v>
                </c:pt>
                <c:pt idx="2015">
                  <c:v>1.452</c:v>
                </c:pt>
                <c:pt idx="2016">
                  <c:v>1.554</c:v>
                </c:pt>
                <c:pt idx="2017">
                  <c:v>1.7729999999999999</c:v>
                </c:pt>
                <c:pt idx="2018">
                  <c:v>1.4630000000000001</c:v>
                </c:pt>
                <c:pt idx="2019">
                  <c:v>1.571</c:v>
                </c:pt>
                <c:pt idx="2020">
                  <c:v>1.7829999999999999</c:v>
                </c:pt>
                <c:pt idx="2021">
                  <c:v>1.44</c:v>
                </c:pt>
                <c:pt idx="2022">
                  <c:v>0.77900000000000003</c:v>
                </c:pt>
                <c:pt idx="2023">
                  <c:v>0.79200000000000004</c:v>
                </c:pt>
                <c:pt idx="2024">
                  <c:v>0.54400000000000004</c:v>
                </c:pt>
                <c:pt idx="2025">
                  <c:v>1.994</c:v>
                </c:pt>
                <c:pt idx="2026">
                  <c:v>1.8340000000000001</c:v>
                </c:pt>
                <c:pt idx="2027">
                  <c:v>1.018</c:v>
                </c:pt>
                <c:pt idx="2028">
                  <c:v>0.67400000000000004</c:v>
                </c:pt>
                <c:pt idx="2029">
                  <c:v>0.67300000000000004</c:v>
                </c:pt>
                <c:pt idx="2030">
                  <c:v>0.628</c:v>
                </c:pt>
                <c:pt idx="2031">
                  <c:v>0.625</c:v>
                </c:pt>
                <c:pt idx="2032">
                  <c:v>0.8</c:v>
                </c:pt>
                <c:pt idx="2033">
                  <c:v>0.97099999999999997</c:v>
                </c:pt>
                <c:pt idx="2034">
                  <c:v>0.94599999999999995</c:v>
                </c:pt>
                <c:pt idx="2035">
                  <c:v>1.5369999999999999</c:v>
                </c:pt>
                <c:pt idx="2036">
                  <c:v>1.7989999999999999</c:v>
                </c:pt>
                <c:pt idx="2037">
                  <c:v>2.4460000000000002</c:v>
                </c:pt>
                <c:pt idx="2038">
                  <c:v>2.1539999999999999</c:v>
                </c:pt>
                <c:pt idx="2039">
                  <c:v>1.452</c:v>
                </c:pt>
                <c:pt idx="2040">
                  <c:v>2.1560000000000001</c:v>
                </c:pt>
                <c:pt idx="2041">
                  <c:v>2.5299999999999998</c:v>
                </c:pt>
                <c:pt idx="2042">
                  <c:v>1.9179999999999999</c:v>
                </c:pt>
                <c:pt idx="2043">
                  <c:v>1.536</c:v>
                </c:pt>
                <c:pt idx="2044">
                  <c:v>1.5109999999999999</c:v>
                </c:pt>
                <c:pt idx="2045">
                  <c:v>1.903</c:v>
                </c:pt>
                <c:pt idx="2046">
                  <c:v>2.0099999999999998</c:v>
                </c:pt>
                <c:pt idx="2047">
                  <c:v>1.248</c:v>
                </c:pt>
                <c:pt idx="2048">
                  <c:v>1.357</c:v>
                </c:pt>
                <c:pt idx="2049">
                  <c:v>1.1870000000000001</c:v>
                </c:pt>
                <c:pt idx="2050">
                  <c:v>0.87</c:v>
                </c:pt>
                <c:pt idx="2051">
                  <c:v>1.3340000000000001</c:v>
                </c:pt>
                <c:pt idx="2052">
                  <c:v>3.097</c:v>
                </c:pt>
                <c:pt idx="2053">
                  <c:v>1.379</c:v>
                </c:pt>
                <c:pt idx="2054">
                  <c:v>3.343</c:v>
                </c:pt>
                <c:pt idx="2055">
                  <c:v>3.407</c:v>
                </c:pt>
                <c:pt idx="2056">
                  <c:v>1.909</c:v>
                </c:pt>
                <c:pt idx="2057">
                  <c:v>0.90600000000000003</c:v>
                </c:pt>
                <c:pt idx="2058">
                  <c:v>1.26</c:v>
                </c:pt>
                <c:pt idx="2059">
                  <c:v>1.044</c:v>
                </c:pt>
                <c:pt idx="2060">
                  <c:v>1.68</c:v>
                </c:pt>
                <c:pt idx="2061">
                  <c:v>1.5049999999999999</c:v>
                </c:pt>
                <c:pt idx="2062">
                  <c:v>1.4870000000000001</c:v>
                </c:pt>
                <c:pt idx="2063">
                  <c:v>1.538</c:v>
                </c:pt>
                <c:pt idx="2064">
                  <c:v>1.52</c:v>
                </c:pt>
                <c:pt idx="2065">
                  <c:v>2.5299999999999998</c:v>
                </c:pt>
                <c:pt idx="2066">
                  <c:v>2.3820000000000001</c:v>
                </c:pt>
                <c:pt idx="2067">
                  <c:v>2.181</c:v>
                </c:pt>
                <c:pt idx="2068">
                  <c:v>2.0129999999999999</c:v>
                </c:pt>
                <c:pt idx="2069">
                  <c:v>1.9610000000000001</c:v>
                </c:pt>
                <c:pt idx="2070">
                  <c:v>1.5589999999999999</c:v>
                </c:pt>
                <c:pt idx="2071">
                  <c:v>1.1919999999999999</c:v>
                </c:pt>
                <c:pt idx="2072">
                  <c:v>3.8319999999999999</c:v>
                </c:pt>
                <c:pt idx="2073">
                  <c:v>4.1340000000000003</c:v>
                </c:pt>
                <c:pt idx="2074">
                  <c:v>1.8340000000000001</c:v>
                </c:pt>
                <c:pt idx="2075">
                  <c:v>3.6709999999999998</c:v>
                </c:pt>
                <c:pt idx="2076">
                  <c:v>3.5539999999999998</c:v>
                </c:pt>
                <c:pt idx="2077">
                  <c:v>1.413</c:v>
                </c:pt>
                <c:pt idx="2078">
                  <c:v>1.222</c:v>
                </c:pt>
                <c:pt idx="2079">
                  <c:v>1.19</c:v>
                </c:pt>
                <c:pt idx="2080">
                  <c:v>1.2</c:v>
                </c:pt>
                <c:pt idx="2081">
                  <c:v>1.248</c:v>
                </c:pt>
                <c:pt idx="2082">
                  <c:v>2.0150000000000001</c:v>
                </c:pt>
                <c:pt idx="2083">
                  <c:v>2.1589999999999998</c:v>
                </c:pt>
                <c:pt idx="2084">
                  <c:v>1.962</c:v>
                </c:pt>
                <c:pt idx="2085">
                  <c:v>1.9830000000000001</c:v>
                </c:pt>
                <c:pt idx="2086">
                  <c:v>1.9019999999999999</c:v>
                </c:pt>
                <c:pt idx="2087">
                  <c:v>1.877</c:v>
                </c:pt>
                <c:pt idx="2088">
                  <c:v>2.2639999999999998</c:v>
                </c:pt>
                <c:pt idx="2089">
                  <c:v>2.302</c:v>
                </c:pt>
                <c:pt idx="2090">
                  <c:v>2.286</c:v>
                </c:pt>
                <c:pt idx="2091">
                  <c:v>2.3380000000000001</c:v>
                </c:pt>
                <c:pt idx="2092">
                  <c:v>2.266</c:v>
                </c:pt>
                <c:pt idx="2093">
                  <c:v>2.31</c:v>
                </c:pt>
                <c:pt idx="2094">
                  <c:v>2.2549999999999999</c:v>
                </c:pt>
                <c:pt idx="2095">
                  <c:v>1.385</c:v>
                </c:pt>
                <c:pt idx="2096">
                  <c:v>1.4470000000000001</c:v>
                </c:pt>
                <c:pt idx="2097">
                  <c:v>3.7810000000000001</c:v>
                </c:pt>
                <c:pt idx="2098">
                  <c:v>2.5779999999999998</c:v>
                </c:pt>
                <c:pt idx="2099">
                  <c:v>3.2149999999999999</c:v>
                </c:pt>
                <c:pt idx="2100">
                  <c:v>3</c:v>
                </c:pt>
                <c:pt idx="2101">
                  <c:v>0.92700000000000005</c:v>
                </c:pt>
                <c:pt idx="2102">
                  <c:v>3.2949999999999999</c:v>
                </c:pt>
                <c:pt idx="2103">
                  <c:v>3.3210000000000002</c:v>
                </c:pt>
                <c:pt idx="2104">
                  <c:v>2.9849999999999999</c:v>
                </c:pt>
                <c:pt idx="2105">
                  <c:v>2.9129999999999998</c:v>
                </c:pt>
                <c:pt idx="2106">
                  <c:v>2.8450000000000002</c:v>
                </c:pt>
                <c:pt idx="2107">
                  <c:v>1.4319999999999999</c:v>
                </c:pt>
                <c:pt idx="2108">
                  <c:v>1.794</c:v>
                </c:pt>
                <c:pt idx="2109">
                  <c:v>1.379</c:v>
                </c:pt>
                <c:pt idx="2110">
                  <c:v>1.3979999999999999</c:v>
                </c:pt>
                <c:pt idx="2111">
                  <c:v>1.37</c:v>
                </c:pt>
                <c:pt idx="2112">
                  <c:v>1.4750000000000001</c:v>
                </c:pt>
                <c:pt idx="2113">
                  <c:v>1.84</c:v>
                </c:pt>
                <c:pt idx="2114">
                  <c:v>1.706</c:v>
                </c:pt>
                <c:pt idx="2115">
                  <c:v>1.409</c:v>
                </c:pt>
                <c:pt idx="2116">
                  <c:v>1.4330000000000001</c:v>
                </c:pt>
                <c:pt idx="2117">
                  <c:v>1.669</c:v>
                </c:pt>
                <c:pt idx="2118">
                  <c:v>1.625</c:v>
                </c:pt>
                <c:pt idx="2119">
                  <c:v>0.74099999999999999</c:v>
                </c:pt>
                <c:pt idx="2120">
                  <c:v>3.1819999999999999</c:v>
                </c:pt>
                <c:pt idx="2121">
                  <c:v>3.4359999999999999</c:v>
                </c:pt>
                <c:pt idx="2122">
                  <c:v>1.528</c:v>
                </c:pt>
                <c:pt idx="2123">
                  <c:v>2.6989999999999998</c:v>
                </c:pt>
                <c:pt idx="2124">
                  <c:v>3.3940000000000001</c:v>
                </c:pt>
                <c:pt idx="2125">
                  <c:v>1.2929999999999999</c:v>
                </c:pt>
                <c:pt idx="2126">
                  <c:v>3.056</c:v>
                </c:pt>
                <c:pt idx="2127">
                  <c:v>3.181</c:v>
                </c:pt>
                <c:pt idx="2128">
                  <c:v>2.0019999999999998</c:v>
                </c:pt>
                <c:pt idx="2129">
                  <c:v>2.1030000000000002</c:v>
                </c:pt>
                <c:pt idx="2130">
                  <c:v>1.655</c:v>
                </c:pt>
                <c:pt idx="2131">
                  <c:v>1.4950000000000001</c:v>
                </c:pt>
                <c:pt idx="2132">
                  <c:v>2.391</c:v>
                </c:pt>
                <c:pt idx="2133">
                  <c:v>2.2890000000000001</c:v>
                </c:pt>
                <c:pt idx="2134">
                  <c:v>1.4370000000000001</c:v>
                </c:pt>
                <c:pt idx="2135">
                  <c:v>1.4370000000000001</c:v>
                </c:pt>
                <c:pt idx="2136">
                  <c:v>1.833</c:v>
                </c:pt>
                <c:pt idx="2137">
                  <c:v>1.631</c:v>
                </c:pt>
                <c:pt idx="2138">
                  <c:v>1.411</c:v>
                </c:pt>
                <c:pt idx="2139">
                  <c:v>1.67</c:v>
                </c:pt>
                <c:pt idx="2140">
                  <c:v>1.792</c:v>
                </c:pt>
                <c:pt idx="2141">
                  <c:v>1.464</c:v>
                </c:pt>
                <c:pt idx="2142">
                  <c:v>1.323</c:v>
                </c:pt>
                <c:pt idx="2143">
                  <c:v>1.0509999999999999</c:v>
                </c:pt>
                <c:pt idx="2144">
                  <c:v>3.1179999999999999</c:v>
                </c:pt>
                <c:pt idx="2145">
                  <c:v>3.0830000000000002</c:v>
                </c:pt>
                <c:pt idx="2146">
                  <c:v>1.2969999999999999</c:v>
                </c:pt>
                <c:pt idx="2147">
                  <c:v>2.569</c:v>
                </c:pt>
                <c:pt idx="2148">
                  <c:v>2.8759999999999999</c:v>
                </c:pt>
                <c:pt idx="2149">
                  <c:v>1.56</c:v>
                </c:pt>
                <c:pt idx="2150">
                  <c:v>3.45</c:v>
                </c:pt>
                <c:pt idx="2151">
                  <c:v>3.0880000000000001</c:v>
                </c:pt>
                <c:pt idx="2152">
                  <c:v>2.9140000000000001</c:v>
                </c:pt>
                <c:pt idx="2153">
                  <c:v>2.427</c:v>
                </c:pt>
                <c:pt idx="2154">
                  <c:v>1.01</c:v>
                </c:pt>
                <c:pt idx="2155">
                  <c:v>1.5329999999999999</c:v>
                </c:pt>
                <c:pt idx="2156">
                  <c:v>1.756</c:v>
                </c:pt>
                <c:pt idx="2157">
                  <c:v>1.792</c:v>
                </c:pt>
                <c:pt idx="2158">
                  <c:v>1.413</c:v>
                </c:pt>
                <c:pt idx="2159">
                  <c:v>1.5780000000000001</c:v>
                </c:pt>
                <c:pt idx="2160">
                  <c:v>1.869</c:v>
                </c:pt>
                <c:pt idx="2161">
                  <c:v>1.77</c:v>
                </c:pt>
                <c:pt idx="2162">
                  <c:v>2.1219999999999999</c:v>
                </c:pt>
                <c:pt idx="2163">
                  <c:v>2.12</c:v>
                </c:pt>
                <c:pt idx="2164">
                  <c:v>2.1259999999999999</c:v>
                </c:pt>
                <c:pt idx="2165">
                  <c:v>2.4409999999999998</c:v>
                </c:pt>
                <c:pt idx="2166">
                  <c:v>1.9219999999999999</c:v>
                </c:pt>
                <c:pt idx="2167">
                  <c:v>0.88200000000000001</c:v>
                </c:pt>
                <c:pt idx="2168">
                  <c:v>0.80700000000000005</c:v>
                </c:pt>
                <c:pt idx="2169">
                  <c:v>3.23</c:v>
                </c:pt>
                <c:pt idx="2170">
                  <c:v>3.1259999999999999</c:v>
                </c:pt>
                <c:pt idx="2171">
                  <c:v>4.8970000000000002</c:v>
                </c:pt>
                <c:pt idx="2172">
                  <c:v>6.8460000000000001</c:v>
                </c:pt>
                <c:pt idx="2173">
                  <c:v>6.85</c:v>
                </c:pt>
                <c:pt idx="2174">
                  <c:v>4.2149999999999999</c:v>
                </c:pt>
                <c:pt idx="2175">
                  <c:v>2.226</c:v>
                </c:pt>
                <c:pt idx="2176">
                  <c:v>2.036</c:v>
                </c:pt>
                <c:pt idx="2177">
                  <c:v>3.0190000000000001</c:v>
                </c:pt>
                <c:pt idx="2178">
                  <c:v>3.0630000000000002</c:v>
                </c:pt>
                <c:pt idx="2179">
                  <c:v>1.8580000000000001</c:v>
                </c:pt>
                <c:pt idx="2180">
                  <c:v>1.4379999999999999</c:v>
                </c:pt>
                <c:pt idx="2181">
                  <c:v>1.409</c:v>
                </c:pt>
                <c:pt idx="2182">
                  <c:v>1.4219999999999999</c:v>
                </c:pt>
                <c:pt idx="2183">
                  <c:v>1.464</c:v>
                </c:pt>
                <c:pt idx="2184">
                  <c:v>1.4039999999999999</c:v>
                </c:pt>
                <c:pt idx="2185">
                  <c:v>1.5029999999999999</c:v>
                </c:pt>
                <c:pt idx="2186">
                  <c:v>1.883</c:v>
                </c:pt>
                <c:pt idx="2187">
                  <c:v>1.603</c:v>
                </c:pt>
                <c:pt idx="2188">
                  <c:v>1.958</c:v>
                </c:pt>
                <c:pt idx="2189">
                  <c:v>2.1760000000000002</c:v>
                </c:pt>
                <c:pt idx="2190">
                  <c:v>2.2320000000000002</c:v>
                </c:pt>
                <c:pt idx="2191">
                  <c:v>0.94699999999999995</c:v>
                </c:pt>
                <c:pt idx="2192">
                  <c:v>0.78600000000000003</c:v>
                </c:pt>
                <c:pt idx="2193">
                  <c:v>0.79</c:v>
                </c:pt>
                <c:pt idx="2194">
                  <c:v>0.59099999999999997</c:v>
                </c:pt>
                <c:pt idx="2195">
                  <c:v>0.56499999999999995</c:v>
                </c:pt>
                <c:pt idx="2196">
                  <c:v>0.56299999999999994</c:v>
                </c:pt>
                <c:pt idx="2197">
                  <c:v>0.61399999999999999</c:v>
                </c:pt>
                <c:pt idx="2198">
                  <c:v>0.74299999999999999</c:v>
                </c:pt>
                <c:pt idx="2199">
                  <c:v>0.498</c:v>
                </c:pt>
                <c:pt idx="2200">
                  <c:v>0.51100000000000001</c:v>
                </c:pt>
                <c:pt idx="2201">
                  <c:v>0.43</c:v>
                </c:pt>
                <c:pt idx="2202">
                  <c:v>0.497</c:v>
                </c:pt>
                <c:pt idx="2203">
                  <c:v>0.54600000000000004</c:v>
                </c:pt>
                <c:pt idx="2204">
                  <c:v>1.4139999999999999</c:v>
                </c:pt>
                <c:pt idx="2205">
                  <c:v>1.3720000000000001</c:v>
                </c:pt>
                <c:pt idx="2206">
                  <c:v>1.399</c:v>
                </c:pt>
                <c:pt idx="2207">
                  <c:v>1.395</c:v>
                </c:pt>
                <c:pt idx="2208">
                  <c:v>1.4379999999999999</c:v>
                </c:pt>
                <c:pt idx="2209">
                  <c:v>1.413</c:v>
                </c:pt>
                <c:pt idx="2210">
                  <c:v>1.466</c:v>
                </c:pt>
                <c:pt idx="2211">
                  <c:v>1.4119999999999999</c:v>
                </c:pt>
                <c:pt idx="2212">
                  <c:v>2.4390000000000001</c:v>
                </c:pt>
                <c:pt idx="2213">
                  <c:v>2.4049999999999998</c:v>
                </c:pt>
                <c:pt idx="2214">
                  <c:v>1.7490000000000001</c:v>
                </c:pt>
                <c:pt idx="2215">
                  <c:v>1.349</c:v>
                </c:pt>
                <c:pt idx="2216">
                  <c:v>3.6160000000000001</c:v>
                </c:pt>
                <c:pt idx="2217">
                  <c:v>3.5979999999999999</c:v>
                </c:pt>
                <c:pt idx="2218">
                  <c:v>1.96</c:v>
                </c:pt>
                <c:pt idx="2219">
                  <c:v>2.7879999999999998</c:v>
                </c:pt>
                <c:pt idx="2220">
                  <c:v>4.0439999999999996</c:v>
                </c:pt>
                <c:pt idx="2221">
                  <c:v>1.5840000000000001</c:v>
                </c:pt>
                <c:pt idx="2222">
                  <c:v>3.8109999999999999</c:v>
                </c:pt>
                <c:pt idx="2223">
                  <c:v>3.2210000000000001</c:v>
                </c:pt>
                <c:pt idx="2224">
                  <c:v>1.839</c:v>
                </c:pt>
                <c:pt idx="2225">
                  <c:v>1.4910000000000001</c:v>
                </c:pt>
                <c:pt idx="2226">
                  <c:v>1.69</c:v>
                </c:pt>
                <c:pt idx="2227">
                  <c:v>0.82299999999999995</c:v>
                </c:pt>
                <c:pt idx="2228">
                  <c:v>1.34</c:v>
                </c:pt>
                <c:pt idx="2229">
                  <c:v>1.3620000000000001</c:v>
                </c:pt>
                <c:pt idx="2230">
                  <c:v>1.3120000000000001</c:v>
                </c:pt>
                <c:pt idx="2231">
                  <c:v>1.387</c:v>
                </c:pt>
                <c:pt idx="2232">
                  <c:v>1.3360000000000001</c:v>
                </c:pt>
                <c:pt idx="2233">
                  <c:v>1.3879999999999999</c:v>
                </c:pt>
                <c:pt idx="2234">
                  <c:v>1.393</c:v>
                </c:pt>
                <c:pt idx="2235">
                  <c:v>1.7869999999999999</c:v>
                </c:pt>
                <c:pt idx="2236">
                  <c:v>1.4159999999999999</c:v>
                </c:pt>
                <c:pt idx="2237">
                  <c:v>1.369</c:v>
                </c:pt>
                <c:pt idx="2238">
                  <c:v>1.3240000000000001</c:v>
                </c:pt>
                <c:pt idx="2239">
                  <c:v>1.2110000000000001</c:v>
                </c:pt>
                <c:pt idx="2240">
                  <c:v>3.2429999999999999</c:v>
                </c:pt>
                <c:pt idx="2241">
                  <c:v>3.2989999999999999</c:v>
                </c:pt>
                <c:pt idx="2242">
                  <c:v>3.9260000000000002</c:v>
                </c:pt>
                <c:pt idx="2243">
                  <c:v>3.6970000000000001</c:v>
                </c:pt>
                <c:pt idx="2244">
                  <c:v>3.677</c:v>
                </c:pt>
                <c:pt idx="2245">
                  <c:v>4.4050000000000002</c:v>
                </c:pt>
                <c:pt idx="2246">
                  <c:v>3.55</c:v>
                </c:pt>
                <c:pt idx="2247">
                  <c:v>3.0870000000000002</c:v>
                </c:pt>
                <c:pt idx="2248">
                  <c:v>1.5629999999999999</c:v>
                </c:pt>
                <c:pt idx="2249">
                  <c:v>0.437</c:v>
                </c:pt>
                <c:pt idx="2250">
                  <c:v>0.38700000000000001</c:v>
                </c:pt>
                <c:pt idx="2251">
                  <c:v>0.51700000000000002</c:v>
                </c:pt>
                <c:pt idx="2252">
                  <c:v>1.3129999999999999</c:v>
                </c:pt>
                <c:pt idx="2253">
                  <c:v>1.3160000000000001</c:v>
                </c:pt>
                <c:pt idx="2254">
                  <c:v>1.37</c:v>
                </c:pt>
                <c:pt idx="2255">
                  <c:v>1.319</c:v>
                </c:pt>
                <c:pt idx="2256">
                  <c:v>1.3859999999999999</c:v>
                </c:pt>
                <c:pt idx="2257">
                  <c:v>1.325</c:v>
                </c:pt>
                <c:pt idx="2258">
                  <c:v>1.4</c:v>
                </c:pt>
                <c:pt idx="2259">
                  <c:v>1.3480000000000001</c:v>
                </c:pt>
                <c:pt idx="2260">
                  <c:v>1.7669999999999999</c:v>
                </c:pt>
                <c:pt idx="2261">
                  <c:v>1.661</c:v>
                </c:pt>
                <c:pt idx="2262">
                  <c:v>1.0549999999999999</c:v>
                </c:pt>
                <c:pt idx="2263">
                  <c:v>1.069</c:v>
                </c:pt>
                <c:pt idx="2264">
                  <c:v>3.6789999999999998</c:v>
                </c:pt>
                <c:pt idx="2265">
                  <c:v>4.34</c:v>
                </c:pt>
                <c:pt idx="2266">
                  <c:v>2.476</c:v>
                </c:pt>
                <c:pt idx="2267">
                  <c:v>4.2539999999999996</c:v>
                </c:pt>
                <c:pt idx="2268">
                  <c:v>4.1029999999999998</c:v>
                </c:pt>
                <c:pt idx="2269">
                  <c:v>1.9530000000000001</c:v>
                </c:pt>
                <c:pt idx="2270">
                  <c:v>4.0839999999999996</c:v>
                </c:pt>
                <c:pt idx="2271">
                  <c:v>3.573</c:v>
                </c:pt>
                <c:pt idx="2272">
                  <c:v>3.6880000000000002</c:v>
                </c:pt>
                <c:pt idx="2273">
                  <c:v>3.9710000000000001</c:v>
                </c:pt>
                <c:pt idx="2274">
                  <c:v>3.6819999999999999</c:v>
                </c:pt>
                <c:pt idx="2275">
                  <c:v>1.0669999999999999</c:v>
                </c:pt>
                <c:pt idx="2276">
                  <c:v>1.734</c:v>
                </c:pt>
                <c:pt idx="2277">
                  <c:v>1.772</c:v>
                </c:pt>
                <c:pt idx="2278">
                  <c:v>1.486</c:v>
                </c:pt>
                <c:pt idx="2279">
                  <c:v>1.5509999999999999</c:v>
                </c:pt>
                <c:pt idx="2280">
                  <c:v>1.5880000000000001</c:v>
                </c:pt>
                <c:pt idx="2281">
                  <c:v>1.5289999999999999</c:v>
                </c:pt>
                <c:pt idx="2282">
                  <c:v>1.56</c:v>
                </c:pt>
                <c:pt idx="2283">
                  <c:v>1.6519999999999999</c:v>
                </c:pt>
                <c:pt idx="2284">
                  <c:v>1.7470000000000001</c:v>
                </c:pt>
                <c:pt idx="2285">
                  <c:v>2.0830000000000002</c:v>
                </c:pt>
                <c:pt idx="2286">
                  <c:v>1.3620000000000001</c:v>
                </c:pt>
                <c:pt idx="2287">
                  <c:v>0.88400000000000001</c:v>
                </c:pt>
                <c:pt idx="2288">
                  <c:v>2.6040000000000001</c:v>
                </c:pt>
                <c:pt idx="2289">
                  <c:v>3.827</c:v>
                </c:pt>
                <c:pt idx="2290">
                  <c:v>2.9969999999999999</c:v>
                </c:pt>
                <c:pt idx="2291">
                  <c:v>4.5750000000000002</c:v>
                </c:pt>
                <c:pt idx="2292">
                  <c:v>5.68</c:v>
                </c:pt>
                <c:pt idx="2293">
                  <c:v>3.4380000000000002</c:v>
                </c:pt>
                <c:pt idx="2294">
                  <c:v>2.6789999999999998</c:v>
                </c:pt>
                <c:pt idx="2295">
                  <c:v>2.75</c:v>
                </c:pt>
                <c:pt idx="2296">
                  <c:v>1.0980000000000001</c:v>
                </c:pt>
                <c:pt idx="2297">
                  <c:v>0.57699999999999996</c:v>
                </c:pt>
                <c:pt idx="2298">
                  <c:v>1.0880000000000001</c:v>
                </c:pt>
                <c:pt idx="2299">
                  <c:v>0.443</c:v>
                </c:pt>
                <c:pt idx="2300">
                  <c:v>1.427</c:v>
                </c:pt>
                <c:pt idx="2301">
                  <c:v>1.349</c:v>
                </c:pt>
                <c:pt idx="2302">
                  <c:v>1.41</c:v>
                </c:pt>
                <c:pt idx="2303">
                  <c:v>1.4219999999999999</c:v>
                </c:pt>
                <c:pt idx="2304">
                  <c:v>1.569</c:v>
                </c:pt>
                <c:pt idx="2305">
                  <c:v>1.413</c:v>
                </c:pt>
                <c:pt idx="2306">
                  <c:v>1.4830000000000001</c:v>
                </c:pt>
                <c:pt idx="2307">
                  <c:v>1.87</c:v>
                </c:pt>
                <c:pt idx="2308">
                  <c:v>1.9079999999999999</c:v>
                </c:pt>
                <c:pt idx="2309">
                  <c:v>2.1680000000000001</c:v>
                </c:pt>
                <c:pt idx="2310">
                  <c:v>1.714</c:v>
                </c:pt>
                <c:pt idx="2311">
                  <c:v>1.512</c:v>
                </c:pt>
                <c:pt idx="2312">
                  <c:v>1.026</c:v>
                </c:pt>
                <c:pt idx="2313">
                  <c:v>1.609</c:v>
                </c:pt>
                <c:pt idx="2314">
                  <c:v>4.8019999999999996</c:v>
                </c:pt>
                <c:pt idx="2315">
                  <c:v>5.0640000000000001</c:v>
                </c:pt>
                <c:pt idx="2316">
                  <c:v>5.1959999999999997</c:v>
                </c:pt>
                <c:pt idx="2317">
                  <c:v>4.5839999999999996</c:v>
                </c:pt>
                <c:pt idx="2318">
                  <c:v>2.8820000000000001</c:v>
                </c:pt>
                <c:pt idx="2319">
                  <c:v>1.3939999999999999</c:v>
                </c:pt>
                <c:pt idx="2320">
                  <c:v>1.1539999999999999</c:v>
                </c:pt>
                <c:pt idx="2321">
                  <c:v>1.1759999999999999</c:v>
                </c:pt>
                <c:pt idx="2322">
                  <c:v>2.137</c:v>
                </c:pt>
                <c:pt idx="2323">
                  <c:v>2.351</c:v>
                </c:pt>
                <c:pt idx="2324">
                  <c:v>3.125</c:v>
                </c:pt>
                <c:pt idx="2325">
                  <c:v>3.3010000000000002</c:v>
                </c:pt>
                <c:pt idx="2326">
                  <c:v>3.278</c:v>
                </c:pt>
                <c:pt idx="2327">
                  <c:v>2.9740000000000002</c:v>
                </c:pt>
                <c:pt idx="2328">
                  <c:v>3.26</c:v>
                </c:pt>
                <c:pt idx="2329">
                  <c:v>2.944</c:v>
                </c:pt>
                <c:pt idx="2330">
                  <c:v>2.6230000000000002</c:v>
                </c:pt>
                <c:pt idx="2331">
                  <c:v>2.7949999999999999</c:v>
                </c:pt>
                <c:pt idx="2332">
                  <c:v>3.008</c:v>
                </c:pt>
                <c:pt idx="2333">
                  <c:v>2.5209999999999999</c:v>
                </c:pt>
                <c:pt idx="2334">
                  <c:v>2.024</c:v>
                </c:pt>
                <c:pt idx="2335">
                  <c:v>1.8009999999999999</c:v>
                </c:pt>
                <c:pt idx="2336">
                  <c:v>2.3570000000000002</c:v>
                </c:pt>
                <c:pt idx="2337">
                  <c:v>2.1869999999999998</c:v>
                </c:pt>
                <c:pt idx="2338">
                  <c:v>2.0840000000000001</c:v>
                </c:pt>
                <c:pt idx="2339">
                  <c:v>3.9209999999999998</c:v>
                </c:pt>
                <c:pt idx="2340">
                  <c:v>6.2629999999999999</c:v>
                </c:pt>
                <c:pt idx="2341">
                  <c:v>3.9729999999999999</c:v>
                </c:pt>
                <c:pt idx="2342">
                  <c:v>4.742</c:v>
                </c:pt>
                <c:pt idx="2343">
                  <c:v>4.75</c:v>
                </c:pt>
                <c:pt idx="2344">
                  <c:v>3.093</c:v>
                </c:pt>
                <c:pt idx="2345">
                  <c:v>1.7370000000000001</c:v>
                </c:pt>
                <c:pt idx="2346">
                  <c:v>1.149</c:v>
                </c:pt>
                <c:pt idx="2347">
                  <c:v>1.1419999999999999</c:v>
                </c:pt>
                <c:pt idx="2348">
                  <c:v>2.7629999999999999</c:v>
                </c:pt>
                <c:pt idx="2349">
                  <c:v>2.738</c:v>
                </c:pt>
                <c:pt idx="2350">
                  <c:v>1.978</c:v>
                </c:pt>
                <c:pt idx="2351">
                  <c:v>2.141</c:v>
                </c:pt>
                <c:pt idx="2352">
                  <c:v>2.1989999999999998</c:v>
                </c:pt>
                <c:pt idx="2353">
                  <c:v>2.1219999999999999</c:v>
                </c:pt>
                <c:pt idx="2354">
                  <c:v>2.19</c:v>
                </c:pt>
                <c:pt idx="2355">
                  <c:v>1.819</c:v>
                </c:pt>
                <c:pt idx="2356">
                  <c:v>1.776</c:v>
                </c:pt>
                <c:pt idx="2357">
                  <c:v>2.3170000000000002</c:v>
                </c:pt>
                <c:pt idx="2358">
                  <c:v>1.9279999999999999</c:v>
                </c:pt>
                <c:pt idx="2359">
                  <c:v>1.5589999999999999</c:v>
                </c:pt>
                <c:pt idx="2360">
                  <c:v>1.3540000000000001</c:v>
                </c:pt>
                <c:pt idx="2361">
                  <c:v>2.3330000000000002</c:v>
                </c:pt>
                <c:pt idx="2362">
                  <c:v>2.3860000000000001</c:v>
                </c:pt>
                <c:pt idx="2363">
                  <c:v>3</c:v>
                </c:pt>
                <c:pt idx="2364">
                  <c:v>1.9370000000000001</c:v>
                </c:pt>
                <c:pt idx="2365">
                  <c:v>1.6279999999999999</c:v>
                </c:pt>
                <c:pt idx="2366">
                  <c:v>1.6359999999999999</c:v>
                </c:pt>
                <c:pt idx="2367">
                  <c:v>1.835</c:v>
                </c:pt>
                <c:pt idx="2368">
                  <c:v>1.2</c:v>
                </c:pt>
                <c:pt idx="2369">
                  <c:v>1.2949999999999999</c:v>
                </c:pt>
                <c:pt idx="2370">
                  <c:v>1.252</c:v>
                </c:pt>
                <c:pt idx="2371">
                  <c:v>1.83</c:v>
                </c:pt>
                <c:pt idx="2372">
                  <c:v>2.9849999999999999</c:v>
                </c:pt>
                <c:pt idx="2373">
                  <c:v>2.72</c:v>
                </c:pt>
                <c:pt idx="2374">
                  <c:v>1.6379999999999999</c:v>
                </c:pt>
                <c:pt idx="2375">
                  <c:v>2.577</c:v>
                </c:pt>
                <c:pt idx="2376">
                  <c:v>1.726</c:v>
                </c:pt>
                <c:pt idx="2377">
                  <c:v>1.573</c:v>
                </c:pt>
                <c:pt idx="2378">
                  <c:v>1.4530000000000001</c:v>
                </c:pt>
                <c:pt idx="2379">
                  <c:v>1.8640000000000001</c:v>
                </c:pt>
                <c:pt idx="2380">
                  <c:v>1.887</c:v>
                </c:pt>
                <c:pt idx="2381">
                  <c:v>2.024</c:v>
                </c:pt>
                <c:pt idx="2382">
                  <c:v>2.1930000000000001</c:v>
                </c:pt>
                <c:pt idx="2383">
                  <c:v>1.64</c:v>
                </c:pt>
                <c:pt idx="2384">
                  <c:v>2.5550000000000002</c:v>
                </c:pt>
                <c:pt idx="2385">
                  <c:v>3.5550000000000002</c:v>
                </c:pt>
                <c:pt idx="2386">
                  <c:v>1.9019999999999999</c:v>
                </c:pt>
                <c:pt idx="2387">
                  <c:v>2.2360000000000002</c:v>
                </c:pt>
                <c:pt idx="2388">
                  <c:v>1.8080000000000001</c:v>
                </c:pt>
                <c:pt idx="2389">
                  <c:v>1.8340000000000001</c:v>
                </c:pt>
                <c:pt idx="2390">
                  <c:v>1.7809999999999999</c:v>
                </c:pt>
                <c:pt idx="2391">
                  <c:v>1.6259999999999999</c:v>
                </c:pt>
                <c:pt idx="2392">
                  <c:v>1.581</c:v>
                </c:pt>
                <c:pt idx="2393">
                  <c:v>1.581</c:v>
                </c:pt>
                <c:pt idx="2394">
                  <c:v>1.6240000000000001</c:v>
                </c:pt>
                <c:pt idx="2395">
                  <c:v>1.569</c:v>
                </c:pt>
                <c:pt idx="2396">
                  <c:v>2.3340000000000001</c:v>
                </c:pt>
                <c:pt idx="2397">
                  <c:v>2.3719999999999999</c:v>
                </c:pt>
                <c:pt idx="2398">
                  <c:v>1.83</c:v>
                </c:pt>
                <c:pt idx="2399">
                  <c:v>1.849</c:v>
                </c:pt>
                <c:pt idx="2400">
                  <c:v>1.9039999999999999</c:v>
                </c:pt>
                <c:pt idx="2401">
                  <c:v>1.8440000000000001</c:v>
                </c:pt>
                <c:pt idx="2402">
                  <c:v>1.845</c:v>
                </c:pt>
                <c:pt idx="2403">
                  <c:v>1.84</c:v>
                </c:pt>
                <c:pt idx="2404">
                  <c:v>1.9059999999999999</c:v>
                </c:pt>
                <c:pt idx="2405">
                  <c:v>1.978</c:v>
                </c:pt>
                <c:pt idx="2406">
                  <c:v>1.7969999999999999</c:v>
                </c:pt>
                <c:pt idx="2407">
                  <c:v>1.593</c:v>
                </c:pt>
                <c:pt idx="2408">
                  <c:v>4.508</c:v>
                </c:pt>
                <c:pt idx="2409">
                  <c:v>4.3029999999999999</c:v>
                </c:pt>
                <c:pt idx="2410">
                  <c:v>2.1419999999999999</c:v>
                </c:pt>
                <c:pt idx="2411">
                  <c:v>2.9660000000000002</c:v>
                </c:pt>
                <c:pt idx="2412">
                  <c:v>4.1360000000000001</c:v>
                </c:pt>
                <c:pt idx="2413">
                  <c:v>3.15</c:v>
                </c:pt>
                <c:pt idx="2414">
                  <c:v>2.6930000000000001</c:v>
                </c:pt>
                <c:pt idx="2415">
                  <c:v>3.74</c:v>
                </c:pt>
                <c:pt idx="2416">
                  <c:v>4.0209999999999999</c:v>
                </c:pt>
                <c:pt idx="2417">
                  <c:v>2.617</c:v>
                </c:pt>
                <c:pt idx="2418">
                  <c:v>1.9370000000000001</c:v>
                </c:pt>
                <c:pt idx="2419">
                  <c:v>1.4219999999999999</c:v>
                </c:pt>
                <c:pt idx="2420">
                  <c:v>1.946</c:v>
                </c:pt>
                <c:pt idx="2421">
                  <c:v>1.85</c:v>
                </c:pt>
                <c:pt idx="2422">
                  <c:v>1.3480000000000001</c:v>
                </c:pt>
                <c:pt idx="2423">
                  <c:v>1.5580000000000001</c:v>
                </c:pt>
                <c:pt idx="2424">
                  <c:v>1.6479999999999999</c:v>
                </c:pt>
                <c:pt idx="2425">
                  <c:v>1.4930000000000001</c:v>
                </c:pt>
                <c:pt idx="2426">
                  <c:v>1.57</c:v>
                </c:pt>
                <c:pt idx="2427">
                  <c:v>1.409</c:v>
                </c:pt>
                <c:pt idx="2428">
                  <c:v>1.403</c:v>
                </c:pt>
                <c:pt idx="2429">
                  <c:v>1.484</c:v>
                </c:pt>
                <c:pt idx="2430">
                  <c:v>1.401</c:v>
                </c:pt>
                <c:pt idx="2431">
                  <c:v>1.2330000000000001</c:v>
                </c:pt>
                <c:pt idx="2432">
                  <c:v>2.0640000000000001</c:v>
                </c:pt>
                <c:pt idx="2433">
                  <c:v>3.8420000000000001</c:v>
                </c:pt>
                <c:pt idx="2434">
                  <c:v>2.79</c:v>
                </c:pt>
                <c:pt idx="2435">
                  <c:v>5.9269999999999996</c:v>
                </c:pt>
                <c:pt idx="2436">
                  <c:v>6.0460000000000003</c:v>
                </c:pt>
                <c:pt idx="2437">
                  <c:v>3.9209999999999998</c:v>
                </c:pt>
                <c:pt idx="2438">
                  <c:v>1.718</c:v>
                </c:pt>
                <c:pt idx="2439">
                  <c:v>1.5049999999999999</c:v>
                </c:pt>
                <c:pt idx="2440">
                  <c:v>1.262</c:v>
                </c:pt>
                <c:pt idx="2441">
                  <c:v>1.32</c:v>
                </c:pt>
                <c:pt idx="2442">
                  <c:v>1.3240000000000001</c:v>
                </c:pt>
                <c:pt idx="2443">
                  <c:v>2.976</c:v>
                </c:pt>
                <c:pt idx="2444">
                  <c:v>2.8740000000000001</c:v>
                </c:pt>
                <c:pt idx="2445">
                  <c:v>2.7490000000000001</c:v>
                </c:pt>
                <c:pt idx="2446">
                  <c:v>1.4530000000000001</c:v>
                </c:pt>
                <c:pt idx="2447">
                  <c:v>1.256</c:v>
                </c:pt>
                <c:pt idx="2448">
                  <c:v>1.35</c:v>
                </c:pt>
                <c:pt idx="2449">
                  <c:v>1.3049999999999999</c:v>
                </c:pt>
                <c:pt idx="2450">
                  <c:v>1.448</c:v>
                </c:pt>
                <c:pt idx="2451">
                  <c:v>1.405</c:v>
                </c:pt>
                <c:pt idx="2452">
                  <c:v>1.5549999999999999</c:v>
                </c:pt>
                <c:pt idx="2453">
                  <c:v>2.0760000000000001</c:v>
                </c:pt>
                <c:pt idx="2454">
                  <c:v>3.4089999999999998</c:v>
                </c:pt>
                <c:pt idx="2455">
                  <c:v>3.87</c:v>
                </c:pt>
                <c:pt idx="2456">
                  <c:v>5.2140000000000004</c:v>
                </c:pt>
                <c:pt idx="2457">
                  <c:v>5.9969999999999999</c:v>
                </c:pt>
                <c:pt idx="2458">
                  <c:v>4.9790000000000001</c:v>
                </c:pt>
                <c:pt idx="2459">
                  <c:v>3.891</c:v>
                </c:pt>
                <c:pt idx="2460">
                  <c:v>3.95</c:v>
                </c:pt>
                <c:pt idx="2461">
                  <c:v>2.214</c:v>
                </c:pt>
                <c:pt idx="2462">
                  <c:v>1.5429999999999999</c:v>
                </c:pt>
                <c:pt idx="2463">
                  <c:v>1.351</c:v>
                </c:pt>
                <c:pt idx="2464">
                  <c:v>2.3250000000000002</c:v>
                </c:pt>
                <c:pt idx="2465">
                  <c:v>1.845</c:v>
                </c:pt>
                <c:pt idx="2466">
                  <c:v>1.137</c:v>
                </c:pt>
                <c:pt idx="2467">
                  <c:v>1.804</c:v>
                </c:pt>
                <c:pt idx="2468">
                  <c:v>3.133</c:v>
                </c:pt>
                <c:pt idx="2469">
                  <c:v>2.2200000000000002</c:v>
                </c:pt>
                <c:pt idx="2470">
                  <c:v>1.4630000000000001</c:v>
                </c:pt>
                <c:pt idx="2471">
                  <c:v>1.51</c:v>
                </c:pt>
                <c:pt idx="2472">
                  <c:v>1.6140000000000001</c:v>
                </c:pt>
                <c:pt idx="2473">
                  <c:v>1.5389999999999999</c:v>
                </c:pt>
                <c:pt idx="2474">
                  <c:v>1.514</c:v>
                </c:pt>
                <c:pt idx="2475">
                  <c:v>1.9330000000000001</c:v>
                </c:pt>
                <c:pt idx="2476">
                  <c:v>1.6619999999999999</c:v>
                </c:pt>
                <c:pt idx="2477">
                  <c:v>1.6120000000000001</c:v>
                </c:pt>
                <c:pt idx="2478">
                  <c:v>1.409</c:v>
                </c:pt>
                <c:pt idx="2479">
                  <c:v>1.647</c:v>
                </c:pt>
                <c:pt idx="2480">
                  <c:v>1.5449999999999999</c:v>
                </c:pt>
                <c:pt idx="2481">
                  <c:v>1.944</c:v>
                </c:pt>
                <c:pt idx="2482">
                  <c:v>1.5369999999999999</c:v>
                </c:pt>
                <c:pt idx="2483">
                  <c:v>1.788</c:v>
                </c:pt>
                <c:pt idx="2484">
                  <c:v>1.62</c:v>
                </c:pt>
                <c:pt idx="2485">
                  <c:v>2.5369999999999999</c:v>
                </c:pt>
                <c:pt idx="2486">
                  <c:v>3.77</c:v>
                </c:pt>
                <c:pt idx="2487">
                  <c:v>3.3570000000000002</c:v>
                </c:pt>
                <c:pt idx="2488">
                  <c:v>1.5920000000000001</c:v>
                </c:pt>
                <c:pt idx="2489">
                  <c:v>1.7509999999999999</c:v>
                </c:pt>
                <c:pt idx="2490">
                  <c:v>4.056</c:v>
                </c:pt>
                <c:pt idx="2491">
                  <c:v>1.77</c:v>
                </c:pt>
                <c:pt idx="2492">
                  <c:v>2.8839999999999999</c:v>
                </c:pt>
                <c:pt idx="2493">
                  <c:v>3.2120000000000002</c:v>
                </c:pt>
                <c:pt idx="2494">
                  <c:v>2.0049999999999999</c:v>
                </c:pt>
                <c:pt idx="2495">
                  <c:v>1.502</c:v>
                </c:pt>
                <c:pt idx="2496">
                  <c:v>1.853</c:v>
                </c:pt>
                <c:pt idx="2497">
                  <c:v>1.589</c:v>
                </c:pt>
                <c:pt idx="2498">
                  <c:v>1.5069999999999999</c:v>
                </c:pt>
                <c:pt idx="2499">
                  <c:v>1.6830000000000001</c:v>
                </c:pt>
                <c:pt idx="2500">
                  <c:v>1.835</c:v>
                </c:pt>
                <c:pt idx="2501">
                  <c:v>1.673</c:v>
                </c:pt>
                <c:pt idx="2502">
                  <c:v>1.3460000000000001</c:v>
                </c:pt>
                <c:pt idx="2503">
                  <c:v>1.617</c:v>
                </c:pt>
                <c:pt idx="2504">
                  <c:v>4.1719999999999997</c:v>
                </c:pt>
                <c:pt idx="2505">
                  <c:v>5.5759999999999996</c:v>
                </c:pt>
                <c:pt idx="2506">
                  <c:v>4.7949999999999999</c:v>
                </c:pt>
                <c:pt idx="2507">
                  <c:v>3.7770000000000001</c:v>
                </c:pt>
                <c:pt idx="2508">
                  <c:v>6.3719999999999999</c:v>
                </c:pt>
                <c:pt idx="2509">
                  <c:v>2.956</c:v>
                </c:pt>
                <c:pt idx="2510">
                  <c:v>3.38</c:v>
                </c:pt>
                <c:pt idx="2511">
                  <c:v>3.1219999999999999</c:v>
                </c:pt>
                <c:pt idx="2512">
                  <c:v>1.619</c:v>
                </c:pt>
                <c:pt idx="2513">
                  <c:v>1.3169999999999999</c:v>
                </c:pt>
                <c:pt idx="2514">
                  <c:v>1.847</c:v>
                </c:pt>
                <c:pt idx="2515">
                  <c:v>1.76</c:v>
                </c:pt>
                <c:pt idx="2516">
                  <c:v>1.579</c:v>
                </c:pt>
                <c:pt idx="2517">
                  <c:v>1.825</c:v>
                </c:pt>
                <c:pt idx="2518">
                  <c:v>1.167</c:v>
                </c:pt>
                <c:pt idx="2519">
                  <c:v>1.298</c:v>
                </c:pt>
                <c:pt idx="2520">
                  <c:v>1.329</c:v>
                </c:pt>
                <c:pt idx="2521">
                  <c:v>1.2230000000000001</c:v>
                </c:pt>
                <c:pt idx="2522">
                  <c:v>1.3009999999999999</c:v>
                </c:pt>
                <c:pt idx="2523">
                  <c:v>1.298</c:v>
                </c:pt>
                <c:pt idx="2524">
                  <c:v>1.748</c:v>
                </c:pt>
                <c:pt idx="2525">
                  <c:v>1.3129999999999999</c:v>
                </c:pt>
                <c:pt idx="2526">
                  <c:v>1.1100000000000001</c:v>
                </c:pt>
                <c:pt idx="2527">
                  <c:v>1.3080000000000001</c:v>
                </c:pt>
                <c:pt idx="2528">
                  <c:v>1.2549999999999999</c:v>
                </c:pt>
                <c:pt idx="2529">
                  <c:v>1.4490000000000001</c:v>
                </c:pt>
                <c:pt idx="2530">
                  <c:v>3.2789999999999999</c:v>
                </c:pt>
                <c:pt idx="2531">
                  <c:v>1.7809999999999999</c:v>
                </c:pt>
                <c:pt idx="2532">
                  <c:v>2.5299999999999998</c:v>
                </c:pt>
                <c:pt idx="2533">
                  <c:v>1.647</c:v>
                </c:pt>
                <c:pt idx="2534">
                  <c:v>1.3580000000000001</c:v>
                </c:pt>
                <c:pt idx="2535">
                  <c:v>1.64</c:v>
                </c:pt>
                <c:pt idx="2536">
                  <c:v>1.649</c:v>
                </c:pt>
                <c:pt idx="2537">
                  <c:v>1.2849999999999999</c:v>
                </c:pt>
                <c:pt idx="2538">
                  <c:v>1.2709999999999999</c:v>
                </c:pt>
                <c:pt idx="2539">
                  <c:v>0.88800000000000001</c:v>
                </c:pt>
                <c:pt idx="2540">
                  <c:v>1.599</c:v>
                </c:pt>
                <c:pt idx="2541">
                  <c:v>1.8819999999999999</c:v>
                </c:pt>
                <c:pt idx="2542">
                  <c:v>1.34</c:v>
                </c:pt>
                <c:pt idx="2543">
                  <c:v>1.242</c:v>
                </c:pt>
                <c:pt idx="2544">
                  <c:v>1.446</c:v>
                </c:pt>
                <c:pt idx="2545">
                  <c:v>1.359</c:v>
                </c:pt>
                <c:pt idx="2546">
                  <c:v>1.377</c:v>
                </c:pt>
                <c:pt idx="2547">
                  <c:v>1.2849999999999999</c:v>
                </c:pt>
                <c:pt idx="2548">
                  <c:v>1.583</c:v>
                </c:pt>
                <c:pt idx="2549">
                  <c:v>1.76</c:v>
                </c:pt>
                <c:pt idx="2550">
                  <c:v>1.266</c:v>
                </c:pt>
                <c:pt idx="2551">
                  <c:v>1.4430000000000001</c:v>
                </c:pt>
                <c:pt idx="2552">
                  <c:v>1.986</c:v>
                </c:pt>
                <c:pt idx="2553">
                  <c:v>2.117</c:v>
                </c:pt>
                <c:pt idx="2554">
                  <c:v>1.552</c:v>
                </c:pt>
                <c:pt idx="2555">
                  <c:v>1.524</c:v>
                </c:pt>
                <c:pt idx="2556">
                  <c:v>1.603</c:v>
                </c:pt>
                <c:pt idx="2557">
                  <c:v>1.393</c:v>
                </c:pt>
                <c:pt idx="2558">
                  <c:v>1.454</c:v>
                </c:pt>
                <c:pt idx="2559">
                  <c:v>1.4219999999999999</c:v>
                </c:pt>
                <c:pt idx="2560">
                  <c:v>1.159</c:v>
                </c:pt>
                <c:pt idx="2561">
                  <c:v>1.101</c:v>
                </c:pt>
                <c:pt idx="2562">
                  <c:v>1.1839999999999999</c:v>
                </c:pt>
                <c:pt idx="2563">
                  <c:v>1.2370000000000001</c:v>
                </c:pt>
                <c:pt idx="2564">
                  <c:v>1.6850000000000001</c:v>
                </c:pt>
                <c:pt idx="2565">
                  <c:v>1.9119999999999999</c:v>
                </c:pt>
                <c:pt idx="2566">
                  <c:v>1.466</c:v>
                </c:pt>
                <c:pt idx="2567">
                  <c:v>1.581</c:v>
                </c:pt>
                <c:pt idx="2568">
                  <c:v>1.4179999999999999</c:v>
                </c:pt>
                <c:pt idx="2569">
                  <c:v>1.5660000000000001</c:v>
                </c:pt>
                <c:pt idx="2570">
                  <c:v>1.607</c:v>
                </c:pt>
                <c:pt idx="2571">
                  <c:v>1.5509999999999999</c:v>
                </c:pt>
                <c:pt idx="2572">
                  <c:v>1.4930000000000001</c:v>
                </c:pt>
                <c:pt idx="2573">
                  <c:v>1.6359999999999999</c:v>
                </c:pt>
                <c:pt idx="2574">
                  <c:v>1.387</c:v>
                </c:pt>
                <c:pt idx="2575">
                  <c:v>1.5529999999999999</c:v>
                </c:pt>
                <c:pt idx="2576">
                  <c:v>1.659</c:v>
                </c:pt>
                <c:pt idx="2577">
                  <c:v>1.9119999999999999</c:v>
                </c:pt>
                <c:pt idx="2578">
                  <c:v>2.105</c:v>
                </c:pt>
                <c:pt idx="2579">
                  <c:v>1.6479999999999999</c:v>
                </c:pt>
                <c:pt idx="2580">
                  <c:v>2.3660000000000001</c:v>
                </c:pt>
                <c:pt idx="2581">
                  <c:v>1.33</c:v>
                </c:pt>
                <c:pt idx="2582">
                  <c:v>1.294</c:v>
                </c:pt>
                <c:pt idx="2583">
                  <c:v>1.6539999999999999</c:v>
                </c:pt>
                <c:pt idx="2584">
                  <c:v>1.214</c:v>
                </c:pt>
                <c:pt idx="2585">
                  <c:v>0.85399999999999998</c:v>
                </c:pt>
                <c:pt idx="2586">
                  <c:v>0.85099999999999998</c:v>
                </c:pt>
                <c:pt idx="2587">
                  <c:v>0.60299999999999998</c:v>
                </c:pt>
                <c:pt idx="2588">
                  <c:v>1.1870000000000001</c:v>
                </c:pt>
                <c:pt idx="2589">
                  <c:v>1.5920000000000001</c:v>
                </c:pt>
                <c:pt idx="2590">
                  <c:v>1.585</c:v>
                </c:pt>
                <c:pt idx="2591">
                  <c:v>1.48</c:v>
                </c:pt>
                <c:pt idx="2592">
                  <c:v>1.488</c:v>
                </c:pt>
                <c:pt idx="2593">
                  <c:v>1.589</c:v>
                </c:pt>
                <c:pt idx="2594">
                  <c:v>1.492</c:v>
                </c:pt>
                <c:pt idx="2595">
                  <c:v>1.498</c:v>
                </c:pt>
                <c:pt idx="2596">
                  <c:v>1.7270000000000001</c:v>
                </c:pt>
                <c:pt idx="2597">
                  <c:v>1.395</c:v>
                </c:pt>
                <c:pt idx="2598">
                  <c:v>0.73099999999999998</c:v>
                </c:pt>
                <c:pt idx="2599">
                  <c:v>1.111</c:v>
                </c:pt>
                <c:pt idx="2600">
                  <c:v>1.252</c:v>
                </c:pt>
                <c:pt idx="2601">
                  <c:v>1.4</c:v>
                </c:pt>
                <c:pt idx="2602">
                  <c:v>1.49</c:v>
                </c:pt>
                <c:pt idx="2603">
                  <c:v>3.0289999999999999</c:v>
                </c:pt>
                <c:pt idx="2604">
                  <c:v>2.8</c:v>
                </c:pt>
                <c:pt idx="2605">
                  <c:v>0.95299999999999996</c:v>
                </c:pt>
                <c:pt idx="2606">
                  <c:v>0.88200000000000001</c:v>
                </c:pt>
                <c:pt idx="2607">
                  <c:v>0.78400000000000003</c:v>
                </c:pt>
                <c:pt idx="2608">
                  <c:v>1.6120000000000001</c:v>
                </c:pt>
                <c:pt idx="2609">
                  <c:v>1.1120000000000001</c:v>
                </c:pt>
                <c:pt idx="2610">
                  <c:v>0.502</c:v>
                </c:pt>
                <c:pt idx="2611">
                  <c:v>0.51600000000000001</c:v>
                </c:pt>
                <c:pt idx="2612">
                  <c:v>0.96799999999999997</c:v>
                </c:pt>
                <c:pt idx="2613">
                  <c:v>1.3320000000000001</c:v>
                </c:pt>
                <c:pt idx="2614">
                  <c:v>1.419</c:v>
                </c:pt>
                <c:pt idx="2615">
                  <c:v>1.363</c:v>
                </c:pt>
                <c:pt idx="2616">
                  <c:v>1.2749999999999999</c:v>
                </c:pt>
                <c:pt idx="2617">
                  <c:v>1.5549999999999999</c:v>
                </c:pt>
                <c:pt idx="2618">
                  <c:v>1.3360000000000001</c:v>
                </c:pt>
                <c:pt idx="2619">
                  <c:v>1.38</c:v>
                </c:pt>
                <c:pt idx="2620">
                  <c:v>1.5369999999999999</c:v>
                </c:pt>
                <c:pt idx="2621">
                  <c:v>1.2849999999999999</c:v>
                </c:pt>
                <c:pt idx="2622">
                  <c:v>0.48299999999999998</c:v>
                </c:pt>
                <c:pt idx="2623">
                  <c:v>0.98299999999999998</c:v>
                </c:pt>
                <c:pt idx="2624">
                  <c:v>3.7309999999999999</c:v>
                </c:pt>
                <c:pt idx="2625">
                  <c:v>3.6190000000000002</c:v>
                </c:pt>
                <c:pt idx="2626">
                  <c:v>3.5790000000000002</c:v>
                </c:pt>
                <c:pt idx="2627">
                  <c:v>3.581</c:v>
                </c:pt>
                <c:pt idx="2628">
                  <c:v>3.75</c:v>
                </c:pt>
                <c:pt idx="2629">
                  <c:v>1.161</c:v>
                </c:pt>
                <c:pt idx="2630">
                  <c:v>3.661</c:v>
                </c:pt>
                <c:pt idx="2631">
                  <c:v>3.3159999999999998</c:v>
                </c:pt>
                <c:pt idx="2632">
                  <c:v>1.49</c:v>
                </c:pt>
                <c:pt idx="2633">
                  <c:v>0.29799999999999999</c:v>
                </c:pt>
                <c:pt idx="2634">
                  <c:v>0.41899999999999998</c:v>
                </c:pt>
                <c:pt idx="2635">
                  <c:v>0.30199999999999999</c:v>
                </c:pt>
                <c:pt idx="2636">
                  <c:v>0.65900000000000003</c:v>
                </c:pt>
                <c:pt idx="2637">
                  <c:v>1.29</c:v>
                </c:pt>
                <c:pt idx="2638">
                  <c:v>1.1919999999999999</c:v>
                </c:pt>
                <c:pt idx="2639">
                  <c:v>1.016</c:v>
                </c:pt>
                <c:pt idx="2640">
                  <c:v>1.321</c:v>
                </c:pt>
                <c:pt idx="2641">
                  <c:v>1.081</c:v>
                </c:pt>
                <c:pt idx="2642">
                  <c:v>1.3440000000000001</c:v>
                </c:pt>
                <c:pt idx="2643">
                  <c:v>1.099</c:v>
                </c:pt>
                <c:pt idx="2644">
                  <c:v>1.1830000000000001</c:v>
                </c:pt>
                <c:pt idx="2645">
                  <c:v>1.0549999999999999</c:v>
                </c:pt>
                <c:pt idx="2646">
                  <c:v>0.38100000000000001</c:v>
                </c:pt>
                <c:pt idx="2647">
                  <c:v>1.056</c:v>
                </c:pt>
                <c:pt idx="2648">
                  <c:v>1.395</c:v>
                </c:pt>
                <c:pt idx="2649">
                  <c:v>3.24</c:v>
                </c:pt>
                <c:pt idx="2650">
                  <c:v>0.93500000000000005</c:v>
                </c:pt>
                <c:pt idx="2651">
                  <c:v>0.622</c:v>
                </c:pt>
                <c:pt idx="2652">
                  <c:v>0.60799999999999998</c:v>
                </c:pt>
                <c:pt idx="2653">
                  <c:v>0.98699999999999999</c:v>
                </c:pt>
                <c:pt idx="2654">
                  <c:v>0.51300000000000001</c:v>
                </c:pt>
                <c:pt idx="2655">
                  <c:v>1.502</c:v>
                </c:pt>
                <c:pt idx="2656">
                  <c:v>0.65</c:v>
                </c:pt>
                <c:pt idx="2657">
                  <c:v>0.497</c:v>
                </c:pt>
                <c:pt idx="2658">
                  <c:v>0.26100000000000001</c:v>
                </c:pt>
                <c:pt idx="2659">
                  <c:v>0.26900000000000002</c:v>
                </c:pt>
                <c:pt idx="2660">
                  <c:v>0.85099999999999998</c:v>
                </c:pt>
                <c:pt idx="2661">
                  <c:v>1.2989999999999999</c:v>
                </c:pt>
                <c:pt idx="2662">
                  <c:v>1.091</c:v>
                </c:pt>
                <c:pt idx="2663">
                  <c:v>1.35</c:v>
                </c:pt>
                <c:pt idx="2664">
                  <c:v>1.0780000000000001</c:v>
                </c:pt>
                <c:pt idx="2665">
                  <c:v>1.2030000000000001</c:v>
                </c:pt>
                <c:pt idx="2666">
                  <c:v>1.248</c:v>
                </c:pt>
                <c:pt idx="2667">
                  <c:v>1.218</c:v>
                </c:pt>
                <c:pt idx="2668">
                  <c:v>1.1060000000000001</c:v>
                </c:pt>
                <c:pt idx="2669">
                  <c:v>1.1499999999999999</c:v>
                </c:pt>
                <c:pt idx="2670">
                  <c:v>0.36</c:v>
                </c:pt>
                <c:pt idx="2671">
                  <c:v>0.83699999999999997</c:v>
                </c:pt>
                <c:pt idx="2672">
                  <c:v>0.66300000000000003</c:v>
                </c:pt>
                <c:pt idx="2673">
                  <c:v>1.4850000000000001</c:v>
                </c:pt>
                <c:pt idx="2674">
                  <c:v>2.2440000000000002</c:v>
                </c:pt>
                <c:pt idx="2675">
                  <c:v>2.359</c:v>
                </c:pt>
                <c:pt idx="2676">
                  <c:v>1.647</c:v>
                </c:pt>
                <c:pt idx="2677">
                  <c:v>1.448</c:v>
                </c:pt>
                <c:pt idx="2678">
                  <c:v>0.93</c:v>
                </c:pt>
                <c:pt idx="2679">
                  <c:v>0.87</c:v>
                </c:pt>
                <c:pt idx="2680">
                  <c:v>0.56799999999999995</c:v>
                </c:pt>
                <c:pt idx="2681">
                  <c:v>0.55400000000000005</c:v>
                </c:pt>
                <c:pt idx="2682">
                  <c:v>0.27100000000000002</c:v>
                </c:pt>
                <c:pt idx="2683">
                  <c:v>0.379</c:v>
                </c:pt>
                <c:pt idx="2684">
                  <c:v>1.222</c:v>
                </c:pt>
                <c:pt idx="2685">
                  <c:v>1.145</c:v>
                </c:pt>
                <c:pt idx="2686">
                  <c:v>1.1739999999999999</c:v>
                </c:pt>
                <c:pt idx="2687">
                  <c:v>1.131</c:v>
                </c:pt>
                <c:pt idx="2688">
                  <c:v>1.3480000000000001</c:v>
                </c:pt>
                <c:pt idx="2689">
                  <c:v>1.08</c:v>
                </c:pt>
                <c:pt idx="2690">
                  <c:v>1.1850000000000001</c:v>
                </c:pt>
                <c:pt idx="2691">
                  <c:v>1.21</c:v>
                </c:pt>
                <c:pt idx="2692">
                  <c:v>1.21</c:v>
                </c:pt>
                <c:pt idx="2693">
                  <c:v>0.82099999999999995</c:v>
                </c:pt>
                <c:pt idx="2694">
                  <c:v>0.27300000000000002</c:v>
                </c:pt>
                <c:pt idx="2695">
                  <c:v>0.35099999999999998</c:v>
                </c:pt>
                <c:pt idx="2696">
                  <c:v>0.185</c:v>
                </c:pt>
                <c:pt idx="2697">
                  <c:v>0.52700000000000002</c:v>
                </c:pt>
                <c:pt idx="2698">
                  <c:v>1.42</c:v>
                </c:pt>
                <c:pt idx="2699">
                  <c:v>1.637</c:v>
                </c:pt>
                <c:pt idx="2700">
                  <c:v>2</c:v>
                </c:pt>
                <c:pt idx="2701">
                  <c:v>0.97499999999999998</c:v>
                </c:pt>
                <c:pt idx="2702">
                  <c:v>0.38900000000000001</c:v>
                </c:pt>
                <c:pt idx="2703">
                  <c:v>0.32600000000000001</c:v>
                </c:pt>
                <c:pt idx="2704">
                  <c:v>0.623</c:v>
                </c:pt>
                <c:pt idx="2705">
                  <c:v>0.46500000000000002</c:v>
                </c:pt>
                <c:pt idx="2706">
                  <c:v>0.44900000000000001</c:v>
                </c:pt>
                <c:pt idx="2707">
                  <c:v>0.48799999999999999</c:v>
                </c:pt>
                <c:pt idx="2708">
                  <c:v>0.62</c:v>
                </c:pt>
                <c:pt idx="2709">
                  <c:v>1.107</c:v>
                </c:pt>
                <c:pt idx="2710">
                  <c:v>1.3340000000000001</c:v>
                </c:pt>
                <c:pt idx="2711">
                  <c:v>1.1359999999999999</c:v>
                </c:pt>
                <c:pt idx="2712">
                  <c:v>1.579</c:v>
                </c:pt>
                <c:pt idx="2713">
                  <c:v>1.2609999999999999</c:v>
                </c:pt>
                <c:pt idx="2714">
                  <c:v>1.2</c:v>
                </c:pt>
                <c:pt idx="2715">
                  <c:v>1.42</c:v>
                </c:pt>
                <c:pt idx="2716">
                  <c:v>1.389</c:v>
                </c:pt>
                <c:pt idx="2717">
                  <c:v>0.88500000000000001</c:v>
                </c:pt>
                <c:pt idx="2718">
                  <c:v>0.30099999999999999</c:v>
                </c:pt>
                <c:pt idx="2719">
                  <c:v>0.373</c:v>
                </c:pt>
                <c:pt idx="2720">
                  <c:v>3.157</c:v>
                </c:pt>
                <c:pt idx="2721">
                  <c:v>3.5840000000000001</c:v>
                </c:pt>
                <c:pt idx="2722">
                  <c:v>1.724</c:v>
                </c:pt>
                <c:pt idx="2723">
                  <c:v>2.9990000000000001</c:v>
                </c:pt>
                <c:pt idx="2724">
                  <c:v>3.6880000000000002</c:v>
                </c:pt>
                <c:pt idx="2725">
                  <c:v>2.3119999999999998</c:v>
                </c:pt>
                <c:pt idx="2726">
                  <c:v>2.0099999999999998</c:v>
                </c:pt>
                <c:pt idx="2727">
                  <c:v>3.198</c:v>
                </c:pt>
                <c:pt idx="2728">
                  <c:v>1.77</c:v>
                </c:pt>
                <c:pt idx="2729">
                  <c:v>0.85699999999999998</c:v>
                </c:pt>
                <c:pt idx="2730">
                  <c:v>0.70899999999999996</c:v>
                </c:pt>
                <c:pt idx="2731">
                  <c:v>0.56399999999999995</c:v>
                </c:pt>
                <c:pt idx="2732">
                  <c:v>0.73199999999999998</c:v>
                </c:pt>
                <c:pt idx="2733">
                  <c:v>1.4810000000000001</c:v>
                </c:pt>
                <c:pt idx="2734">
                  <c:v>1.7869999999999999</c:v>
                </c:pt>
                <c:pt idx="2735">
                  <c:v>1.2949999999999999</c:v>
                </c:pt>
                <c:pt idx="2736">
                  <c:v>1.377</c:v>
                </c:pt>
                <c:pt idx="2737">
                  <c:v>1.784</c:v>
                </c:pt>
                <c:pt idx="2738">
                  <c:v>1.5629999999999999</c:v>
                </c:pt>
                <c:pt idx="2739">
                  <c:v>1.2849999999999999</c:v>
                </c:pt>
                <c:pt idx="2740">
                  <c:v>1.569</c:v>
                </c:pt>
                <c:pt idx="2741">
                  <c:v>1.3069999999999999</c:v>
                </c:pt>
                <c:pt idx="2742">
                  <c:v>0.52700000000000002</c:v>
                </c:pt>
                <c:pt idx="2743">
                  <c:v>0.95899999999999996</c:v>
                </c:pt>
                <c:pt idx="2744">
                  <c:v>0.96</c:v>
                </c:pt>
                <c:pt idx="2745">
                  <c:v>0.95099999999999996</c:v>
                </c:pt>
                <c:pt idx="2746">
                  <c:v>0.81499999999999995</c:v>
                </c:pt>
                <c:pt idx="2747">
                  <c:v>0.78200000000000003</c:v>
                </c:pt>
                <c:pt idx="2748">
                  <c:v>0.76900000000000002</c:v>
                </c:pt>
                <c:pt idx="2749">
                  <c:v>2.431</c:v>
                </c:pt>
                <c:pt idx="2750">
                  <c:v>2.9220000000000002</c:v>
                </c:pt>
                <c:pt idx="2751">
                  <c:v>2.8759999999999999</c:v>
                </c:pt>
                <c:pt idx="2752">
                  <c:v>2.9430000000000001</c:v>
                </c:pt>
                <c:pt idx="2753">
                  <c:v>2.8940000000000001</c:v>
                </c:pt>
                <c:pt idx="2754">
                  <c:v>3.2730000000000001</c:v>
                </c:pt>
                <c:pt idx="2755">
                  <c:v>0.373</c:v>
                </c:pt>
                <c:pt idx="2756">
                  <c:v>0.44400000000000001</c:v>
                </c:pt>
                <c:pt idx="2757">
                  <c:v>1.6020000000000001</c:v>
                </c:pt>
                <c:pt idx="2758">
                  <c:v>1.5609999999999999</c:v>
                </c:pt>
                <c:pt idx="2759">
                  <c:v>1.401</c:v>
                </c:pt>
                <c:pt idx="2760">
                  <c:v>1.3420000000000001</c:v>
                </c:pt>
                <c:pt idx="2761">
                  <c:v>1.6679999999999999</c:v>
                </c:pt>
                <c:pt idx="2762">
                  <c:v>1.496</c:v>
                </c:pt>
                <c:pt idx="2763">
                  <c:v>1.4259999999999999</c:v>
                </c:pt>
                <c:pt idx="2764">
                  <c:v>1.1930000000000001</c:v>
                </c:pt>
                <c:pt idx="2765">
                  <c:v>1.2390000000000001</c:v>
                </c:pt>
                <c:pt idx="2766">
                  <c:v>0.80300000000000005</c:v>
                </c:pt>
                <c:pt idx="2767">
                  <c:v>0.6</c:v>
                </c:pt>
                <c:pt idx="2768">
                  <c:v>3.1269999999999998</c:v>
                </c:pt>
                <c:pt idx="2769">
                  <c:v>3.92</c:v>
                </c:pt>
                <c:pt idx="2770">
                  <c:v>1.6890000000000001</c:v>
                </c:pt>
                <c:pt idx="2771">
                  <c:v>2.8860000000000001</c:v>
                </c:pt>
                <c:pt idx="2772">
                  <c:v>3.7050000000000001</c:v>
                </c:pt>
                <c:pt idx="2773">
                  <c:v>2.0870000000000002</c:v>
                </c:pt>
                <c:pt idx="2774">
                  <c:v>1.08</c:v>
                </c:pt>
                <c:pt idx="2775">
                  <c:v>3.1589999999999998</c:v>
                </c:pt>
                <c:pt idx="2776">
                  <c:v>1.5409999999999999</c:v>
                </c:pt>
                <c:pt idx="2777">
                  <c:v>0.749</c:v>
                </c:pt>
                <c:pt idx="2778">
                  <c:v>0.61899999999999999</c:v>
                </c:pt>
                <c:pt idx="2779">
                  <c:v>0.34</c:v>
                </c:pt>
                <c:pt idx="2780">
                  <c:v>0.51100000000000001</c:v>
                </c:pt>
                <c:pt idx="2781">
                  <c:v>1.127</c:v>
                </c:pt>
                <c:pt idx="2782">
                  <c:v>1.4159999999999999</c:v>
                </c:pt>
                <c:pt idx="2783">
                  <c:v>1.157</c:v>
                </c:pt>
                <c:pt idx="2784">
                  <c:v>1.28</c:v>
                </c:pt>
                <c:pt idx="2785">
                  <c:v>1.6679999999999999</c:v>
                </c:pt>
                <c:pt idx="2786">
                  <c:v>1.5980000000000001</c:v>
                </c:pt>
                <c:pt idx="2787">
                  <c:v>1.254</c:v>
                </c:pt>
                <c:pt idx="2788">
                  <c:v>1.286</c:v>
                </c:pt>
                <c:pt idx="2789">
                  <c:v>1.359</c:v>
                </c:pt>
                <c:pt idx="2790">
                  <c:v>0.66700000000000004</c:v>
                </c:pt>
                <c:pt idx="2791">
                  <c:v>1.111</c:v>
                </c:pt>
                <c:pt idx="2792">
                  <c:v>3.1480000000000001</c:v>
                </c:pt>
                <c:pt idx="2793">
                  <c:v>2.9780000000000002</c:v>
                </c:pt>
                <c:pt idx="2794">
                  <c:v>1.554</c:v>
                </c:pt>
                <c:pt idx="2795">
                  <c:v>3.8460000000000001</c:v>
                </c:pt>
                <c:pt idx="2796">
                  <c:v>2.8439999999999999</c:v>
                </c:pt>
                <c:pt idx="2797">
                  <c:v>0.95</c:v>
                </c:pt>
                <c:pt idx="2798">
                  <c:v>3.4279999999999999</c:v>
                </c:pt>
                <c:pt idx="2799">
                  <c:v>3.6970000000000001</c:v>
                </c:pt>
                <c:pt idx="2800">
                  <c:v>2.2730000000000001</c:v>
                </c:pt>
                <c:pt idx="2801">
                  <c:v>0.19700000000000001</c:v>
                </c:pt>
                <c:pt idx="2802">
                  <c:v>0.443</c:v>
                </c:pt>
                <c:pt idx="2803">
                  <c:v>0.183</c:v>
                </c:pt>
                <c:pt idx="2804">
                  <c:v>0.41399999999999998</c:v>
                </c:pt>
                <c:pt idx="2805">
                  <c:v>1.2829999999999999</c:v>
                </c:pt>
                <c:pt idx="2806">
                  <c:v>1.417</c:v>
                </c:pt>
                <c:pt idx="2807">
                  <c:v>1.5389999999999999</c:v>
                </c:pt>
                <c:pt idx="2808">
                  <c:v>1.702</c:v>
                </c:pt>
                <c:pt idx="2809">
                  <c:v>1.1519999999999999</c:v>
                </c:pt>
                <c:pt idx="2810">
                  <c:v>1.36</c:v>
                </c:pt>
                <c:pt idx="2811">
                  <c:v>1.7470000000000001</c:v>
                </c:pt>
                <c:pt idx="2812">
                  <c:v>1.5569999999999999</c:v>
                </c:pt>
                <c:pt idx="2813">
                  <c:v>0.93500000000000005</c:v>
                </c:pt>
                <c:pt idx="2814">
                  <c:v>0.45500000000000002</c:v>
                </c:pt>
                <c:pt idx="2815">
                  <c:v>1.329</c:v>
                </c:pt>
                <c:pt idx="2816">
                  <c:v>3.4460000000000002</c:v>
                </c:pt>
                <c:pt idx="2817">
                  <c:v>3.6949999999999998</c:v>
                </c:pt>
                <c:pt idx="2818">
                  <c:v>2.1949999999999998</c:v>
                </c:pt>
                <c:pt idx="2819">
                  <c:v>1.6639999999999999</c:v>
                </c:pt>
                <c:pt idx="2820">
                  <c:v>1.466</c:v>
                </c:pt>
                <c:pt idx="2821">
                  <c:v>1.4179999999999999</c:v>
                </c:pt>
                <c:pt idx="2822">
                  <c:v>0.79500000000000004</c:v>
                </c:pt>
                <c:pt idx="2823">
                  <c:v>0.46700000000000003</c:v>
                </c:pt>
                <c:pt idx="2824">
                  <c:v>0.53400000000000003</c:v>
                </c:pt>
                <c:pt idx="2825">
                  <c:v>0.316</c:v>
                </c:pt>
                <c:pt idx="2826">
                  <c:v>0.29699999999999999</c:v>
                </c:pt>
                <c:pt idx="2827">
                  <c:v>0.17699999999999999</c:v>
                </c:pt>
                <c:pt idx="2828">
                  <c:v>0.29899999999999999</c:v>
                </c:pt>
                <c:pt idx="2829">
                  <c:v>1.3660000000000001</c:v>
                </c:pt>
                <c:pt idx="2830">
                  <c:v>1.097</c:v>
                </c:pt>
                <c:pt idx="2831">
                  <c:v>1.2250000000000001</c:v>
                </c:pt>
                <c:pt idx="2832">
                  <c:v>1.2649999999999999</c:v>
                </c:pt>
                <c:pt idx="2833">
                  <c:v>1.218</c:v>
                </c:pt>
                <c:pt idx="2834">
                  <c:v>1.1379999999999999</c:v>
                </c:pt>
                <c:pt idx="2835">
                  <c:v>1.393</c:v>
                </c:pt>
                <c:pt idx="2836">
                  <c:v>1.1479999999999999</c:v>
                </c:pt>
                <c:pt idx="2837">
                  <c:v>0.77400000000000002</c:v>
                </c:pt>
                <c:pt idx="2838">
                  <c:v>0.39200000000000002</c:v>
                </c:pt>
                <c:pt idx="2839">
                  <c:v>0.71199999999999997</c:v>
                </c:pt>
                <c:pt idx="2840">
                  <c:v>0.35799999999999998</c:v>
                </c:pt>
                <c:pt idx="2841">
                  <c:v>0.307</c:v>
                </c:pt>
                <c:pt idx="2842">
                  <c:v>2.137</c:v>
                </c:pt>
                <c:pt idx="2843">
                  <c:v>1.9259999999999999</c:v>
                </c:pt>
                <c:pt idx="2844">
                  <c:v>1.2350000000000001</c:v>
                </c:pt>
                <c:pt idx="2845">
                  <c:v>1.1259999999999999</c:v>
                </c:pt>
                <c:pt idx="2846">
                  <c:v>1.056</c:v>
                </c:pt>
                <c:pt idx="2847">
                  <c:v>0.73899999999999999</c:v>
                </c:pt>
                <c:pt idx="2848">
                  <c:v>0.73599999999999999</c:v>
                </c:pt>
                <c:pt idx="2849">
                  <c:v>0.94399999999999995</c:v>
                </c:pt>
                <c:pt idx="2850">
                  <c:v>0.63300000000000001</c:v>
                </c:pt>
                <c:pt idx="2851">
                  <c:v>0.40699999999999997</c:v>
                </c:pt>
                <c:pt idx="2852">
                  <c:v>0.38</c:v>
                </c:pt>
                <c:pt idx="2853">
                  <c:v>1.446</c:v>
                </c:pt>
                <c:pt idx="2854">
                  <c:v>1.157</c:v>
                </c:pt>
                <c:pt idx="2855">
                  <c:v>1.36</c:v>
                </c:pt>
                <c:pt idx="2856">
                  <c:v>1.466</c:v>
                </c:pt>
                <c:pt idx="2857">
                  <c:v>1.591</c:v>
                </c:pt>
                <c:pt idx="2858">
                  <c:v>1.2070000000000001</c:v>
                </c:pt>
                <c:pt idx="2859">
                  <c:v>1.4750000000000001</c:v>
                </c:pt>
                <c:pt idx="2860">
                  <c:v>1.292</c:v>
                </c:pt>
                <c:pt idx="2861">
                  <c:v>1.1479999999999999</c:v>
                </c:pt>
                <c:pt idx="2862">
                  <c:v>0.55400000000000005</c:v>
                </c:pt>
                <c:pt idx="2863">
                  <c:v>0.434</c:v>
                </c:pt>
                <c:pt idx="2864">
                  <c:v>0.432</c:v>
                </c:pt>
                <c:pt idx="2865">
                  <c:v>0.94399999999999995</c:v>
                </c:pt>
                <c:pt idx="2866">
                  <c:v>1.232</c:v>
                </c:pt>
                <c:pt idx="2867">
                  <c:v>0.97799999999999998</c:v>
                </c:pt>
                <c:pt idx="2868">
                  <c:v>1.4990000000000001</c:v>
                </c:pt>
                <c:pt idx="2869">
                  <c:v>1.8340000000000001</c:v>
                </c:pt>
                <c:pt idx="2870">
                  <c:v>1.2589999999999999</c:v>
                </c:pt>
                <c:pt idx="2871">
                  <c:v>1.0109999999999999</c:v>
                </c:pt>
                <c:pt idx="2872">
                  <c:v>0.754</c:v>
                </c:pt>
                <c:pt idx="2873">
                  <c:v>0.80900000000000005</c:v>
                </c:pt>
                <c:pt idx="2874">
                  <c:v>0.64400000000000002</c:v>
                </c:pt>
                <c:pt idx="2875">
                  <c:v>0.26500000000000001</c:v>
                </c:pt>
                <c:pt idx="2876">
                  <c:v>0.26500000000000001</c:v>
                </c:pt>
                <c:pt idx="2877">
                  <c:v>1.2729999999999999</c:v>
                </c:pt>
                <c:pt idx="2878">
                  <c:v>1.304</c:v>
                </c:pt>
                <c:pt idx="2879">
                  <c:v>1.514</c:v>
                </c:pt>
                <c:pt idx="2880">
                  <c:v>1.5469999999999999</c:v>
                </c:pt>
                <c:pt idx="2881">
                  <c:v>1.409</c:v>
                </c:pt>
                <c:pt idx="2882">
                  <c:v>1.2849999999999999</c:v>
                </c:pt>
                <c:pt idx="2883">
                  <c:v>1.3680000000000001</c:v>
                </c:pt>
                <c:pt idx="2884">
                  <c:v>1.577</c:v>
                </c:pt>
                <c:pt idx="2885">
                  <c:v>0.95399999999999996</c:v>
                </c:pt>
                <c:pt idx="2886">
                  <c:v>0.55200000000000005</c:v>
                </c:pt>
                <c:pt idx="2887">
                  <c:v>2.6429999999999998</c:v>
                </c:pt>
                <c:pt idx="2888">
                  <c:v>3.3519999999999999</c:v>
                </c:pt>
                <c:pt idx="2889">
                  <c:v>3.0779999999999998</c:v>
                </c:pt>
                <c:pt idx="2890">
                  <c:v>2.9380000000000002</c:v>
                </c:pt>
                <c:pt idx="2891">
                  <c:v>3.5030000000000001</c:v>
                </c:pt>
                <c:pt idx="2892">
                  <c:v>3.5960000000000001</c:v>
                </c:pt>
                <c:pt idx="2893">
                  <c:v>0.72699999999999998</c:v>
                </c:pt>
                <c:pt idx="2894">
                  <c:v>0.628</c:v>
                </c:pt>
                <c:pt idx="2895">
                  <c:v>0.3</c:v>
                </c:pt>
                <c:pt idx="2896">
                  <c:v>0.69699999999999995</c:v>
                </c:pt>
                <c:pt idx="2897">
                  <c:v>0.95399999999999996</c:v>
                </c:pt>
                <c:pt idx="2898">
                  <c:v>0.78300000000000003</c:v>
                </c:pt>
                <c:pt idx="2899">
                  <c:v>0.86899999999999999</c:v>
                </c:pt>
                <c:pt idx="2900">
                  <c:v>0.86</c:v>
                </c:pt>
                <c:pt idx="2901">
                  <c:v>1.841</c:v>
                </c:pt>
                <c:pt idx="2902">
                  <c:v>1.5860000000000001</c:v>
                </c:pt>
                <c:pt idx="2903">
                  <c:v>1.3919999999999999</c:v>
                </c:pt>
                <c:pt idx="2904">
                  <c:v>1.3660000000000001</c:v>
                </c:pt>
                <c:pt idx="2905">
                  <c:v>1.3480000000000001</c:v>
                </c:pt>
                <c:pt idx="2906">
                  <c:v>1.617</c:v>
                </c:pt>
                <c:pt idx="2907">
                  <c:v>1.54</c:v>
                </c:pt>
                <c:pt idx="2908">
                  <c:v>1.2310000000000001</c:v>
                </c:pt>
                <c:pt idx="2909">
                  <c:v>0.84799999999999998</c:v>
                </c:pt>
                <c:pt idx="2910">
                  <c:v>0.90600000000000003</c:v>
                </c:pt>
                <c:pt idx="2911">
                  <c:v>0.45400000000000001</c:v>
                </c:pt>
                <c:pt idx="2912">
                  <c:v>0.73599999999999999</c:v>
                </c:pt>
                <c:pt idx="2913">
                  <c:v>1.2629999999999999</c:v>
                </c:pt>
                <c:pt idx="2914">
                  <c:v>1.0960000000000001</c:v>
                </c:pt>
                <c:pt idx="2915">
                  <c:v>1.0009999999999999</c:v>
                </c:pt>
                <c:pt idx="2916">
                  <c:v>1.1919999999999999</c:v>
                </c:pt>
                <c:pt idx="2917">
                  <c:v>0.67200000000000004</c:v>
                </c:pt>
                <c:pt idx="2918">
                  <c:v>1.0349999999999999</c:v>
                </c:pt>
                <c:pt idx="2919">
                  <c:v>0.51100000000000001</c:v>
                </c:pt>
                <c:pt idx="2920">
                  <c:v>0.44900000000000001</c:v>
                </c:pt>
                <c:pt idx="2921">
                  <c:v>0.754</c:v>
                </c:pt>
                <c:pt idx="2922">
                  <c:v>1.0629999999999999</c:v>
                </c:pt>
                <c:pt idx="2923">
                  <c:v>0.89400000000000002</c:v>
                </c:pt>
                <c:pt idx="2924">
                  <c:v>1.133</c:v>
                </c:pt>
                <c:pt idx="2925">
                  <c:v>1.7190000000000001</c:v>
                </c:pt>
                <c:pt idx="2926">
                  <c:v>1.9139999999999999</c:v>
                </c:pt>
                <c:pt idx="2927">
                  <c:v>2.1040000000000001</c:v>
                </c:pt>
                <c:pt idx="2928">
                  <c:v>2.3140000000000001</c:v>
                </c:pt>
                <c:pt idx="2929">
                  <c:v>2.1219999999999999</c:v>
                </c:pt>
                <c:pt idx="2930">
                  <c:v>1.806</c:v>
                </c:pt>
                <c:pt idx="2931">
                  <c:v>2.0459999999999998</c:v>
                </c:pt>
                <c:pt idx="2932">
                  <c:v>2.1840000000000002</c:v>
                </c:pt>
                <c:pt idx="2933">
                  <c:v>1.47</c:v>
                </c:pt>
                <c:pt idx="2934">
                  <c:v>1.075</c:v>
                </c:pt>
                <c:pt idx="2935">
                  <c:v>1.25</c:v>
                </c:pt>
                <c:pt idx="2936">
                  <c:v>1.0960000000000001</c:v>
                </c:pt>
                <c:pt idx="2937">
                  <c:v>3.093</c:v>
                </c:pt>
                <c:pt idx="2938">
                  <c:v>1.772</c:v>
                </c:pt>
                <c:pt idx="2939">
                  <c:v>3.2010000000000001</c:v>
                </c:pt>
                <c:pt idx="2940">
                  <c:v>2.2970000000000002</c:v>
                </c:pt>
                <c:pt idx="2941">
                  <c:v>0.92600000000000005</c:v>
                </c:pt>
                <c:pt idx="2942">
                  <c:v>3.8919999999999999</c:v>
                </c:pt>
                <c:pt idx="2943">
                  <c:v>3.9049999999999998</c:v>
                </c:pt>
                <c:pt idx="2944">
                  <c:v>2.3519999999999999</c:v>
                </c:pt>
                <c:pt idx="2945">
                  <c:v>0.96899999999999997</c:v>
                </c:pt>
                <c:pt idx="2946">
                  <c:v>1.357</c:v>
                </c:pt>
                <c:pt idx="2947">
                  <c:v>0.48199999999999998</c:v>
                </c:pt>
                <c:pt idx="2948">
                  <c:v>0.54900000000000004</c:v>
                </c:pt>
                <c:pt idx="2949">
                  <c:v>1.228</c:v>
                </c:pt>
                <c:pt idx="2950">
                  <c:v>1.101</c:v>
                </c:pt>
                <c:pt idx="2951">
                  <c:v>1.3819999999999999</c:v>
                </c:pt>
                <c:pt idx="2952">
                  <c:v>1.117</c:v>
                </c:pt>
                <c:pt idx="2953">
                  <c:v>1.2350000000000001</c:v>
                </c:pt>
                <c:pt idx="2954">
                  <c:v>1.651</c:v>
                </c:pt>
                <c:pt idx="2955">
                  <c:v>1.282</c:v>
                </c:pt>
                <c:pt idx="2956">
                  <c:v>1.1779999999999999</c:v>
                </c:pt>
                <c:pt idx="2957">
                  <c:v>0.67400000000000004</c:v>
                </c:pt>
                <c:pt idx="2958">
                  <c:v>0.98</c:v>
                </c:pt>
                <c:pt idx="2959">
                  <c:v>0.49399999999999999</c:v>
                </c:pt>
                <c:pt idx="2960">
                  <c:v>2.956</c:v>
                </c:pt>
                <c:pt idx="2961">
                  <c:v>3.839</c:v>
                </c:pt>
                <c:pt idx="2962">
                  <c:v>4.3029999999999999</c:v>
                </c:pt>
                <c:pt idx="2963">
                  <c:v>3.5539999999999998</c:v>
                </c:pt>
                <c:pt idx="2964">
                  <c:v>4.1580000000000004</c:v>
                </c:pt>
                <c:pt idx="2965">
                  <c:v>4.6440000000000001</c:v>
                </c:pt>
                <c:pt idx="2966">
                  <c:v>3.8130000000000002</c:v>
                </c:pt>
                <c:pt idx="2967">
                  <c:v>3.4129999999999998</c:v>
                </c:pt>
                <c:pt idx="2968">
                  <c:v>2.9929999999999999</c:v>
                </c:pt>
                <c:pt idx="2969">
                  <c:v>0.83</c:v>
                </c:pt>
                <c:pt idx="2970">
                  <c:v>0.499</c:v>
                </c:pt>
                <c:pt idx="2971">
                  <c:v>0.70599999999999996</c:v>
                </c:pt>
                <c:pt idx="2972">
                  <c:v>0.253</c:v>
                </c:pt>
                <c:pt idx="2973">
                  <c:v>1.2949999999999999</c:v>
                </c:pt>
                <c:pt idx="2974">
                  <c:v>1.137</c:v>
                </c:pt>
                <c:pt idx="2975">
                  <c:v>1.242</c:v>
                </c:pt>
                <c:pt idx="2976">
                  <c:v>1.3049999999999999</c:v>
                </c:pt>
                <c:pt idx="2977">
                  <c:v>1.256</c:v>
                </c:pt>
                <c:pt idx="2978">
                  <c:v>1.165</c:v>
                </c:pt>
                <c:pt idx="2979">
                  <c:v>1.4219999999999999</c:v>
                </c:pt>
                <c:pt idx="2980">
                  <c:v>1.212</c:v>
                </c:pt>
                <c:pt idx="2981">
                  <c:v>0.65900000000000003</c:v>
                </c:pt>
                <c:pt idx="2982">
                  <c:v>0.67200000000000004</c:v>
                </c:pt>
                <c:pt idx="2983">
                  <c:v>0.34200000000000003</c:v>
                </c:pt>
                <c:pt idx="2984">
                  <c:v>0.56499999999999995</c:v>
                </c:pt>
                <c:pt idx="2985">
                  <c:v>1.0449999999999999</c:v>
                </c:pt>
                <c:pt idx="2986">
                  <c:v>1.3169999999999999</c:v>
                </c:pt>
                <c:pt idx="2987">
                  <c:v>1.9550000000000001</c:v>
                </c:pt>
                <c:pt idx="2988">
                  <c:v>1.1040000000000001</c:v>
                </c:pt>
                <c:pt idx="2989">
                  <c:v>0.66400000000000003</c:v>
                </c:pt>
                <c:pt idx="2990">
                  <c:v>0.70199999999999996</c:v>
                </c:pt>
                <c:pt idx="2991">
                  <c:v>0.60099999999999998</c:v>
                </c:pt>
                <c:pt idx="2992">
                  <c:v>0.63500000000000001</c:v>
                </c:pt>
                <c:pt idx="2993">
                  <c:v>0.216</c:v>
                </c:pt>
                <c:pt idx="2994">
                  <c:v>0.48699999999999999</c:v>
                </c:pt>
                <c:pt idx="2995">
                  <c:v>0.217</c:v>
                </c:pt>
                <c:pt idx="2996">
                  <c:v>0.32300000000000001</c:v>
                </c:pt>
                <c:pt idx="2997">
                  <c:v>1.206</c:v>
                </c:pt>
                <c:pt idx="2998">
                  <c:v>1.2569999999999999</c:v>
                </c:pt>
                <c:pt idx="2999">
                  <c:v>1.2390000000000001</c:v>
                </c:pt>
                <c:pt idx="3000">
                  <c:v>1.3460000000000001</c:v>
                </c:pt>
                <c:pt idx="3001">
                  <c:v>1.2749999999999999</c:v>
                </c:pt>
                <c:pt idx="3002">
                  <c:v>1.1919999999999999</c:v>
                </c:pt>
                <c:pt idx="3003">
                  <c:v>1.431</c:v>
                </c:pt>
                <c:pt idx="3004">
                  <c:v>1.22</c:v>
                </c:pt>
                <c:pt idx="3005">
                  <c:v>0.71299999999999997</c:v>
                </c:pt>
                <c:pt idx="3006">
                  <c:v>0.308</c:v>
                </c:pt>
                <c:pt idx="3007">
                  <c:v>0.63900000000000001</c:v>
                </c:pt>
                <c:pt idx="3008">
                  <c:v>0.59799999999999998</c:v>
                </c:pt>
                <c:pt idx="3009">
                  <c:v>0.57299999999999995</c:v>
                </c:pt>
                <c:pt idx="3010">
                  <c:v>0.85199999999999998</c:v>
                </c:pt>
                <c:pt idx="3011">
                  <c:v>1.016</c:v>
                </c:pt>
                <c:pt idx="3012">
                  <c:v>1.5209999999999999</c:v>
                </c:pt>
                <c:pt idx="3013">
                  <c:v>2</c:v>
                </c:pt>
                <c:pt idx="3014">
                  <c:v>1.8420000000000001</c:v>
                </c:pt>
                <c:pt idx="3015">
                  <c:v>2.198</c:v>
                </c:pt>
                <c:pt idx="3016">
                  <c:v>1.413</c:v>
                </c:pt>
                <c:pt idx="3017">
                  <c:v>1.4790000000000001</c:v>
                </c:pt>
                <c:pt idx="3018">
                  <c:v>1.7649999999999999</c:v>
                </c:pt>
                <c:pt idx="3019">
                  <c:v>1.3779999999999999</c:v>
                </c:pt>
                <c:pt idx="3020">
                  <c:v>1.7090000000000001</c:v>
                </c:pt>
                <c:pt idx="3021">
                  <c:v>2.149</c:v>
                </c:pt>
                <c:pt idx="3022">
                  <c:v>2.2309999999999999</c:v>
                </c:pt>
                <c:pt idx="3023">
                  <c:v>1.8420000000000001</c:v>
                </c:pt>
                <c:pt idx="3024">
                  <c:v>1.8080000000000001</c:v>
                </c:pt>
                <c:pt idx="3025">
                  <c:v>1.659</c:v>
                </c:pt>
                <c:pt idx="3026">
                  <c:v>1.8089999999999999</c:v>
                </c:pt>
                <c:pt idx="3027">
                  <c:v>1.722</c:v>
                </c:pt>
                <c:pt idx="3028">
                  <c:v>1.786</c:v>
                </c:pt>
                <c:pt idx="3029">
                  <c:v>0.877</c:v>
                </c:pt>
                <c:pt idx="3030">
                  <c:v>0.9</c:v>
                </c:pt>
                <c:pt idx="3031">
                  <c:v>0.81699999999999995</c:v>
                </c:pt>
                <c:pt idx="3032">
                  <c:v>1.256</c:v>
                </c:pt>
                <c:pt idx="3033">
                  <c:v>1.3360000000000001</c:v>
                </c:pt>
                <c:pt idx="3034">
                  <c:v>1.5429999999999999</c:v>
                </c:pt>
                <c:pt idx="3035">
                  <c:v>1.345</c:v>
                </c:pt>
                <c:pt idx="3036">
                  <c:v>0.52600000000000002</c:v>
                </c:pt>
                <c:pt idx="3037">
                  <c:v>0.46700000000000003</c:v>
                </c:pt>
                <c:pt idx="3038">
                  <c:v>1.62</c:v>
                </c:pt>
                <c:pt idx="3039">
                  <c:v>0.49199999999999999</c:v>
                </c:pt>
                <c:pt idx="3040">
                  <c:v>0.47399999999999998</c:v>
                </c:pt>
                <c:pt idx="3041">
                  <c:v>0.47499999999999998</c:v>
                </c:pt>
                <c:pt idx="3042">
                  <c:v>0.76400000000000001</c:v>
                </c:pt>
                <c:pt idx="3043">
                  <c:v>0.875</c:v>
                </c:pt>
                <c:pt idx="3044">
                  <c:v>1.891</c:v>
                </c:pt>
                <c:pt idx="3045">
                  <c:v>2.0590000000000002</c:v>
                </c:pt>
                <c:pt idx="3046">
                  <c:v>2.2789999999999999</c:v>
                </c:pt>
                <c:pt idx="3047">
                  <c:v>1.115</c:v>
                </c:pt>
                <c:pt idx="3048">
                  <c:v>1.2290000000000001</c:v>
                </c:pt>
                <c:pt idx="3049">
                  <c:v>1.282</c:v>
                </c:pt>
                <c:pt idx="3050">
                  <c:v>1.242</c:v>
                </c:pt>
                <c:pt idx="3051">
                  <c:v>1.151</c:v>
                </c:pt>
                <c:pt idx="3052">
                  <c:v>1.4159999999999999</c:v>
                </c:pt>
                <c:pt idx="3053">
                  <c:v>0.32400000000000001</c:v>
                </c:pt>
                <c:pt idx="3054">
                  <c:v>0.36199999999999999</c:v>
                </c:pt>
                <c:pt idx="3055">
                  <c:v>0.42199999999999999</c:v>
                </c:pt>
                <c:pt idx="3056">
                  <c:v>0.85</c:v>
                </c:pt>
                <c:pt idx="3057">
                  <c:v>0.997</c:v>
                </c:pt>
                <c:pt idx="3058">
                  <c:v>1.365</c:v>
                </c:pt>
                <c:pt idx="3059">
                  <c:v>1.3089999999999999</c:v>
                </c:pt>
                <c:pt idx="3060">
                  <c:v>1.115</c:v>
                </c:pt>
                <c:pt idx="3061">
                  <c:v>0.88</c:v>
                </c:pt>
                <c:pt idx="3062">
                  <c:v>0.622</c:v>
                </c:pt>
                <c:pt idx="3063">
                  <c:v>0.82799999999999996</c:v>
                </c:pt>
                <c:pt idx="3064">
                  <c:v>0.46700000000000003</c:v>
                </c:pt>
                <c:pt idx="3065">
                  <c:v>0.78700000000000003</c:v>
                </c:pt>
                <c:pt idx="3066">
                  <c:v>0.311</c:v>
                </c:pt>
                <c:pt idx="3067">
                  <c:v>0.36199999999999999</c:v>
                </c:pt>
                <c:pt idx="3068">
                  <c:v>0.34300000000000003</c:v>
                </c:pt>
                <c:pt idx="3069">
                  <c:v>1.1759999999999999</c:v>
                </c:pt>
                <c:pt idx="3070">
                  <c:v>1.177</c:v>
                </c:pt>
                <c:pt idx="3071">
                  <c:v>1.276</c:v>
                </c:pt>
                <c:pt idx="3072">
                  <c:v>1.179</c:v>
                </c:pt>
                <c:pt idx="3073">
                  <c:v>1.4379999999999999</c:v>
                </c:pt>
                <c:pt idx="3074">
                  <c:v>1.1779999999999999</c:v>
                </c:pt>
                <c:pt idx="3075">
                  <c:v>1.2989999999999999</c:v>
                </c:pt>
                <c:pt idx="3076">
                  <c:v>1.3069999999999999</c:v>
                </c:pt>
                <c:pt idx="3077">
                  <c:v>0.498</c:v>
                </c:pt>
                <c:pt idx="3078">
                  <c:v>0.3</c:v>
                </c:pt>
                <c:pt idx="3079">
                  <c:v>0.38800000000000001</c:v>
                </c:pt>
                <c:pt idx="3080">
                  <c:v>0.749</c:v>
                </c:pt>
                <c:pt idx="3081">
                  <c:v>0.71</c:v>
                </c:pt>
                <c:pt idx="3082">
                  <c:v>0.83399999999999996</c:v>
                </c:pt>
                <c:pt idx="3083">
                  <c:v>0.72199999999999998</c:v>
                </c:pt>
                <c:pt idx="3084">
                  <c:v>1.032</c:v>
                </c:pt>
                <c:pt idx="3085">
                  <c:v>1.292</c:v>
                </c:pt>
                <c:pt idx="3086">
                  <c:v>0.56799999999999995</c:v>
                </c:pt>
                <c:pt idx="3087">
                  <c:v>0.56299999999999994</c:v>
                </c:pt>
                <c:pt idx="3088">
                  <c:v>0.623</c:v>
                </c:pt>
                <c:pt idx="3089">
                  <c:v>0.95</c:v>
                </c:pt>
                <c:pt idx="3090">
                  <c:v>0.86</c:v>
                </c:pt>
                <c:pt idx="3091">
                  <c:v>0.67</c:v>
                </c:pt>
                <c:pt idx="3092">
                  <c:v>0.42599999999999999</c:v>
                </c:pt>
                <c:pt idx="3093">
                  <c:v>1.1850000000000001</c:v>
                </c:pt>
                <c:pt idx="3094">
                  <c:v>1.3520000000000001</c:v>
                </c:pt>
                <c:pt idx="3095">
                  <c:v>1.59</c:v>
                </c:pt>
                <c:pt idx="3096">
                  <c:v>1.361</c:v>
                </c:pt>
                <c:pt idx="3097">
                  <c:v>1.4450000000000001</c:v>
                </c:pt>
                <c:pt idx="3098">
                  <c:v>1.5469999999999999</c:v>
                </c:pt>
                <c:pt idx="3099">
                  <c:v>1.395</c:v>
                </c:pt>
                <c:pt idx="3100">
                  <c:v>1.4450000000000001</c:v>
                </c:pt>
                <c:pt idx="3101">
                  <c:v>0.46300000000000002</c:v>
                </c:pt>
                <c:pt idx="3102">
                  <c:v>0.73</c:v>
                </c:pt>
                <c:pt idx="3103">
                  <c:v>0.46700000000000003</c:v>
                </c:pt>
                <c:pt idx="3104">
                  <c:v>0.68100000000000005</c:v>
                </c:pt>
                <c:pt idx="3105">
                  <c:v>0.84399999999999997</c:v>
                </c:pt>
                <c:pt idx="3106">
                  <c:v>0.751</c:v>
                </c:pt>
                <c:pt idx="3107">
                  <c:v>0.65800000000000003</c:v>
                </c:pt>
                <c:pt idx="3108">
                  <c:v>0.66600000000000004</c:v>
                </c:pt>
                <c:pt idx="3109">
                  <c:v>0.76300000000000001</c:v>
                </c:pt>
                <c:pt idx="3110">
                  <c:v>0.80400000000000005</c:v>
                </c:pt>
                <c:pt idx="3111">
                  <c:v>0.624</c:v>
                </c:pt>
                <c:pt idx="3112">
                  <c:v>0.68500000000000005</c:v>
                </c:pt>
                <c:pt idx="3113">
                  <c:v>0.58199999999999996</c:v>
                </c:pt>
                <c:pt idx="3114">
                  <c:v>0.57599999999999996</c:v>
                </c:pt>
                <c:pt idx="3115">
                  <c:v>0.70399999999999996</c:v>
                </c:pt>
                <c:pt idx="3116">
                  <c:v>0.626</c:v>
                </c:pt>
                <c:pt idx="3117">
                  <c:v>1.1519999999999999</c:v>
                </c:pt>
                <c:pt idx="3118">
                  <c:v>1.4630000000000001</c:v>
                </c:pt>
                <c:pt idx="3119">
                  <c:v>1.508</c:v>
                </c:pt>
                <c:pt idx="3120">
                  <c:v>1.45</c:v>
                </c:pt>
                <c:pt idx="3121">
                  <c:v>1.355</c:v>
                </c:pt>
                <c:pt idx="3122">
                  <c:v>1.6</c:v>
                </c:pt>
                <c:pt idx="3123">
                  <c:v>1.335</c:v>
                </c:pt>
                <c:pt idx="3124">
                  <c:v>1.3260000000000001</c:v>
                </c:pt>
                <c:pt idx="3125">
                  <c:v>0.54800000000000004</c:v>
                </c:pt>
                <c:pt idx="3126">
                  <c:v>0.625</c:v>
                </c:pt>
                <c:pt idx="3127">
                  <c:v>2.7010000000000001</c:v>
                </c:pt>
                <c:pt idx="3128">
                  <c:v>0.90700000000000003</c:v>
                </c:pt>
                <c:pt idx="3129">
                  <c:v>1.423</c:v>
                </c:pt>
                <c:pt idx="3130">
                  <c:v>0.746</c:v>
                </c:pt>
                <c:pt idx="3131">
                  <c:v>1.0109999999999999</c:v>
                </c:pt>
                <c:pt idx="3132">
                  <c:v>1.07</c:v>
                </c:pt>
                <c:pt idx="3133">
                  <c:v>0.86899999999999999</c:v>
                </c:pt>
                <c:pt idx="3134">
                  <c:v>0.94699999999999995</c:v>
                </c:pt>
                <c:pt idx="3135">
                  <c:v>1.133</c:v>
                </c:pt>
                <c:pt idx="3136">
                  <c:v>1.165</c:v>
                </c:pt>
                <c:pt idx="3137">
                  <c:v>1.21</c:v>
                </c:pt>
                <c:pt idx="3138">
                  <c:v>1.9430000000000001</c:v>
                </c:pt>
                <c:pt idx="3139">
                  <c:v>2.1880000000000002</c:v>
                </c:pt>
                <c:pt idx="3140">
                  <c:v>2.8250000000000002</c:v>
                </c:pt>
                <c:pt idx="3141">
                  <c:v>1.466</c:v>
                </c:pt>
                <c:pt idx="3142">
                  <c:v>1.395</c:v>
                </c:pt>
                <c:pt idx="3143">
                  <c:v>1.631</c:v>
                </c:pt>
                <c:pt idx="3144">
                  <c:v>1.361</c:v>
                </c:pt>
                <c:pt idx="3145">
                  <c:v>1.4359999999999999</c:v>
                </c:pt>
                <c:pt idx="3146">
                  <c:v>1.3380000000000001</c:v>
                </c:pt>
                <c:pt idx="3147">
                  <c:v>1.5820000000000001</c:v>
                </c:pt>
                <c:pt idx="3148">
                  <c:v>1.2350000000000001</c:v>
                </c:pt>
                <c:pt idx="3149">
                  <c:v>0.97</c:v>
                </c:pt>
                <c:pt idx="3150">
                  <c:v>2.6190000000000002</c:v>
                </c:pt>
                <c:pt idx="3151">
                  <c:v>0.96399999999999997</c:v>
                </c:pt>
                <c:pt idx="3152">
                  <c:v>0.75600000000000001</c:v>
                </c:pt>
                <c:pt idx="3153">
                  <c:v>1.0780000000000001</c:v>
                </c:pt>
                <c:pt idx="3154">
                  <c:v>1.2410000000000001</c:v>
                </c:pt>
                <c:pt idx="3155">
                  <c:v>0.755</c:v>
                </c:pt>
                <c:pt idx="3156">
                  <c:v>0.63200000000000001</c:v>
                </c:pt>
                <c:pt idx="3157">
                  <c:v>0.59099999999999997</c:v>
                </c:pt>
                <c:pt idx="3158">
                  <c:v>0.56299999999999994</c:v>
                </c:pt>
                <c:pt idx="3159">
                  <c:v>0.57799999999999996</c:v>
                </c:pt>
                <c:pt idx="3160">
                  <c:v>0.74399999999999999</c:v>
                </c:pt>
                <c:pt idx="3161">
                  <c:v>0.55600000000000005</c:v>
                </c:pt>
                <c:pt idx="3162">
                  <c:v>0.59799999999999998</c:v>
                </c:pt>
                <c:pt idx="3163">
                  <c:v>0.5</c:v>
                </c:pt>
                <c:pt idx="3164">
                  <c:v>0.74299999999999999</c:v>
                </c:pt>
                <c:pt idx="3165">
                  <c:v>1.0409999999999999</c:v>
                </c:pt>
                <c:pt idx="3166">
                  <c:v>1.4550000000000001</c:v>
                </c:pt>
                <c:pt idx="3167">
                  <c:v>1.3819999999999999</c:v>
                </c:pt>
                <c:pt idx="3168">
                  <c:v>1.5840000000000001</c:v>
                </c:pt>
                <c:pt idx="3169">
                  <c:v>1.373</c:v>
                </c:pt>
                <c:pt idx="3170">
                  <c:v>1.472</c:v>
                </c:pt>
                <c:pt idx="3171">
                  <c:v>1.53</c:v>
                </c:pt>
                <c:pt idx="3172">
                  <c:v>1.3720000000000001</c:v>
                </c:pt>
                <c:pt idx="3173">
                  <c:v>0.76300000000000001</c:v>
                </c:pt>
                <c:pt idx="3174">
                  <c:v>0.60499999999999998</c:v>
                </c:pt>
                <c:pt idx="3175">
                  <c:v>0.67900000000000005</c:v>
                </c:pt>
                <c:pt idx="3176">
                  <c:v>0.57599999999999996</c:v>
                </c:pt>
                <c:pt idx="3177">
                  <c:v>0.98299999999999998</c:v>
                </c:pt>
                <c:pt idx="3178">
                  <c:v>1.327</c:v>
                </c:pt>
                <c:pt idx="3179">
                  <c:v>1.4059999999999999</c:v>
                </c:pt>
                <c:pt idx="3180">
                  <c:v>1.97</c:v>
                </c:pt>
                <c:pt idx="3181">
                  <c:v>1.67</c:v>
                </c:pt>
                <c:pt idx="3182">
                  <c:v>1.7050000000000001</c:v>
                </c:pt>
                <c:pt idx="3183">
                  <c:v>2.0720000000000001</c:v>
                </c:pt>
                <c:pt idx="3184">
                  <c:v>1.0509999999999999</c:v>
                </c:pt>
                <c:pt idx="3185">
                  <c:v>0.51</c:v>
                </c:pt>
                <c:pt idx="3186">
                  <c:v>0.89400000000000002</c:v>
                </c:pt>
                <c:pt idx="3187">
                  <c:v>0.96099999999999997</c:v>
                </c:pt>
                <c:pt idx="3188">
                  <c:v>0.81899999999999995</c:v>
                </c:pt>
                <c:pt idx="3189">
                  <c:v>1.675</c:v>
                </c:pt>
                <c:pt idx="3190">
                  <c:v>2.6629999999999998</c:v>
                </c:pt>
                <c:pt idx="3191">
                  <c:v>1.59</c:v>
                </c:pt>
                <c:pt idx="3192">
                  <c:v>1.7330000000000001</c:v>
                </c:pt>
                <c:pt idx="3193">
                  <c:v>1.5009999999999999</c:v>
                </c:pt>
                <c:pt idx="3194">
                  <c:v>1.601</c:v>
                </c:pt>
                <c:pt idx="3195">
                  <c:v>1.484</c:v>
                </c:pt>
                <c:pt idx="3196">
                  <c:v>1.4870000000000001</c:v>
                </c:pt>
                <c:pt idx="3197">
                  <c:v>0.433</c:v>
                </c:pt>
                <c:pt idx="3198">
                  <c:v>0.43</c:v>
                </c:pt>
                <c:pt idx="3199">
                  <c:v>0.59399999999999997</c:v>
                </c:pt>
                <c:pt idx="3200">
                  <c:v>0.77800000000000002</c:v>
                </c:pt>
                <c:pt idx="3201">
                  <c:v>1.2030000000000001</c:v>
                </c:pt>
                <c:pt idx="3202">
                  <c:v>1.1359999999999999</c:v>
                </c:pt>
                <c:pt idx="3203">
                  <c:v>0.82399999999999995</c:v>
                </c:pt>
                <c:pt idx="3204">
                  <c:v>0.66800000000000004</c:v>
                </c:pt>
                <c:pt idx="3205">
                  <c:v>0.56299999999999994</c:v>
                </c:pt>
                <c:pt idx="3206">
                  <c:v>0.81699999999999995</c:v>
                </c:pt>
                <c:pt idx="3207">
                  <c:v>0.46200000000000002</c:v>
                </c:pt>
                <c:pt idx="3208">
                  <c:v>0.25600000000000001</c:v>
                </c:pt>
                <c:pt idx="3209">
                  <c:v>0.53900000000000003</c:v>
                </c:pt>
                <c:pt idx="3210">
                  <c:v>0.40100000000000002</c:v>
                </c:pt>
                <c:pt idx="3211">
                  <c:v>0.23899999999999999</c:v>
                </c:pt>
                <c:pt idx="3212">
                  <c:v>0.33500000000000002</c:v>
                </c:pt>
                <c:pt idx="3213">
                  <c:v>0.78800000000000003</c:v>
                </c:pt>
                <c:pt idx="3214">
                  <c:v>1.3520000000000001</c:v>
                </c:pt>
                <c:pt idx="3215">
                  <c:v>1.1060000000000001</c:v>
                </c:pt>
                <c:pt idx="3216">
                  <c:v>1.2070000000000001</c:v>
                </c:pt>
                <c:pt idx="3217">
                  <c:v>1.1100000000000001</c:v>
                </c:pt>
                <c:pt idx="3218">
                  <c:v>1.35</c:v>
                </c:pt>
                <c:pt idx="3219">
                  <c:v>1.113</c:v>
                </c:pt>
                <c:pt idx="3220">
                  <c:v>0.996</c:v>
                </c:pt>
                <c:pt idx="3221">
                  <c:v>0.29299999999999998</c:v>
                </c:pt>
                <c:pt idx="3222">
                  <c:v>0.38700000000000001</c:v>
                </c:pt>
                <c:pt idx="3223">
                  <c:v>0.48699999999999999</c:v>
                </c:pt>
                <c:pt idx="3224">
                  <c:v>0.26400000000000001</c:v>
                </c:pt>
                <c:pt idx="3225">
                  <c:v>2.62</c:v>
                </c:pt>
                <c:pt idx="3226">
                  <c:v>0.35299999999999998</c:v>
                </c:pt>
                <c:pt idx="3227">
                  <c:v>0.48799999999999999</c:v>
                </c:pt>
                <c:pt idx="3228">
                  <c:v>0.46600000000000003</c:v>
                </c:pt>
                <c:pt idx="3229">
                  <c:v>0.35599999999999998</c:v>
                </c:pt>
                <c:pt idx="3230">
                  <c:v>0.48699999999999999</c:v>
                </c:pt>
                <c:pt idx="3231">
                  <c:v>0.65900000000000003</c:v>
                </c:pt>
                <c:pt idx="3232">
                  <c:v>0.49</c:v>
                </c:pt>
                <c:pt idx="3233">
                  <c:v>0.88600000000000001</c:v>
                </c:pt>
                <c:pt idx="3234">
                  <c:v>1.893</c:v>
                </c:pt>
                <c:pt idx="3235">
                  <c:v>1.0780000000000001</c:v>
                </c:pt>
                <c:pt idx="3236">
                  <c:v>1.2709999999999999</c:v>
                </c:pt>
                <c:pt idx="3237">
                  <c:v>1.2470000000000001</c:v>
                </c:pt>
                <c:pt idx="3238">
                  <c:v>1.3819999999999999</c:v>
                </c:pt>
                <c:pt idx="3239">
                  <c:v>1.2330000000000001</c:v>
                </c:pt>
                <c:pt idx="3240">
                  <c:v>1.4830000000000001</c:v>
                </c:pt>
                <c:pt idx="3241">
                  <c:v>1.1990000000000001</c:v>
                </c:pt>
                <c:pt idx="3242">
                  <c:v>1.3080000000000001</c:v>
                </c:pt>
                <c:pt idx="3243">
                  <c:v>1.2250000000000001</c:v>
                </c:pt>
                <c:pt idx="3244">
                  <c:v>1.212</c:v>
                </c:pt>
                <c:pt idx="3245">
                  <c:v>0.35499999999999998</c:v>
                </c:pt>
                <c:pt idx="3246">
                  <c:v>0.48499999999999999</c:v>
                </c:pt>
                <c:pt idx="3247">
                  <c:v>2.2669999999999999</c:v>
                </c:pt>
                <c:pt idx="3248">
                  <c:v>0.748</c:v>
                </c:pt>
                <c:pt idx="3249">
                  <c:v>0.79200000000000004</c:v>
                </c:pt>
                <c:pt idx="3250">
                  <c:v>3.39</c:v>
                </c:pt>
                <c:pt idx="3251">
                  <c:v>3.2240000000000002</c:v>
                </c:pt>
                <c:pt idx="3252">
                  <c:v>3.5830000000000002</c:v>
                </c:pt>
                <c:pt idx="3253">
                  <c:v>3.3140000000000001</c:v>
                </c:pt>
                <c:pt idx="3254">
                  <c:v>0.55700000000000005</c:v>
                </c:pt>
                <c:pt idx="3255">
                  <c:v>0.66500000000000004</c:v>
                </c:pt>
                <c:pt idx="3256">
                  <c:v>0.55000000000000004</c:v>
                </c:pt>
                <c:pt idx="3257">
                  <c:v>0.69299999999999995</c:v>
                </c:pt>
                <c:pt idx="3258">
                  <c:v>0.68100000000000005</c:v>
                </c:pt>
                <c:pt idx="3259">
                  <c:v>0.64200000000000002</c:v>
                </c:pt>
                <c:pt idx="3260">
                  <c:v>1.097</c:v>
                </c:pt>
                <c:pt idx="3261">
                  <c:v>0.97199999999999998</c:v>
                </c:pt>
                <c:pt idx="3262">
                  <c:v>1.494</c:v>
                </c:pt>
                <c:pt idx="3263">
                  <c:v>1.734</c:v>
                </c:pt>
                <c:pt idx="3264">
                  <c:v>1.482</c:v>
                </c:pt>
                <c:pt idx="3265">
                  <c:v>1.274</c:v>
                </c:pt>
                <c:pt idx="3266">
                  <c:v>1.163</c:v>
                </c:pt>
                <c:pt idx="3267">
                  <c:v>1.2969999999999999</c:v>
                </c:pt>
                <c:pt idx="3268">
                  <c:v>1.044</c:v>
                </c:pt>
                <c:pt idx="3269">
                  <c:v>1.002</c:v>
                </c:pt>
                <c:pt idx="3270">
                  <c:v>2.8959999999999999</c:v>
                </c:pt>
                <c:pt idx="3271">
                  <c:v>3.9780000000000002</c:v>
                </c:pt>
                <c:pt idx="3272">
                  <c:v>2.0369999999999999</c:v>
                </c:pt>
                <c:pt idx="3273">
                  <c:v>3.9689999999999999</c:v>
                </c:pt>
                <c:pt idx="3274">
                  <c:v>3.7290000000000001</c:v>
                </c:pt>
                <c:pt idx="3275">
                  <c:v>2.6059999999999999</c:v>
                </c:pt>
                <c:pt idx="3276">
                  <c:v>0.54400000000000004</c:v>
                </c:pt>
                <c:pt idx="3277">
                  <c:v>0.62</c:v>
                </c:pt>
                <c:pt idx="3278">
                  <c:v>0.91</c:v>
                </c:pt>
                <c:pt idx="3279">
                  <c:v>0.73199999999999998</c:v>
                </c:pt>
                <c:pt idx="3280">
                  <c:v>0.81200000000000006</c:v>
                </c:pt>
                <c:pt idx="3281">
                  <c:v>0.66900000000000004</c:v>
                </c:pt>
                <c:pt idx="3282">
                  <c:v>0.36499999999999999</c:v>
                </c:pt>
                <c:pt idx="3283">
                  <c:v>0.753</c:v>
                </c:pt>
                <c:pt idx="3284">
                  <c:v>0.49099999999999999</c:v>
                </c:pt>
                <c:pt idx="3285">
                  <c:v>2.33</c:v>
                </c:pt>
                <c:pt idx="3286">
                  <c:v>2.4420000000000002</c:v>
                </c:pt>
                <c:pt idx="3287">
                  <c:v>2.238</c:v>
                </c:pt>
                <c:pt idx="3288">
                  <c:v>2.359</c:v>
                </c:pt>
                <c:pt idx="3289">
                  <c:v>2.2149999999999999</c:v>
                </c:pt>
                <c:pt idx="3290">
                  <c:v>2.1829999999999998</c:v>
                </c:pt>
                <c:pt idx="3291">
                  <c:v>2.1469999999999998</c:v>
                </c:pt>
                <c:pt idx="3292">
                  <c:v>1.7090000000000001</c:v>
                </c:pt>
                <c:pt idx="3293">
                  <c:v>0.749</c:v>
                </c:pt>
                <c:pt idx="3294">
                  <c:v>1.33</c:v>
                </c:pt>
                <c:pt idx="3295">
                  <c:v>1.4530000000000001</c:v>
                </c:pt>
                <c:pt idx="3296">
                  <c:v>0.60599999999999998</c:v>
                </c:pt>
                <c:pt idx="3297">
                  <c:v>0.35199999999999998</c:v>
                </c:pt>
                <c:pt idx="3298">
                  <c:v>0.58199999999999996</c:v>
                </c:pt>
                <c:pt idx="3299">
                  <c:v>1.0289999999999999</c:v>
                </c:pt>
                <c:pt idx="3300">
                  <c:v>1.32</c:v>
                </c:pt>
                <c:pt idx="3301">
                  <c:v>1.167</c:v>
                </c:pt>
                <c:pt idx="3302">
                  <c:v>2.5499999999999998</c:v>
                </c:pt>
                <c:pt idx="3303">
                  <c:v>2.5550000000000002</c:v>
                </c:pt>
                <c:pt idx="3304">
                  <c:v>1.369</c:v>
                </c:pt>
                <c:pt idx="3305">
                  <c:v>0.53300000000000003</c:v>
                </c:pt>
                <c:pt idx="3306">
                  <c:v>0.44400000000000001</c:v>
                </c:pt>
                <c:pt idx="3307">
                  <c:v>0.83599999999999997</c:v>
                </c:pt>
                <c:pt idx="3308">
                  <c:v>0.51100000000000001</c:v>
                </c:pt>
                <c:pt idx="3309">
                  <c:v>0.89100000000000001</c:v>
                </c:pt>
                <c:pt idx="3310">
                  <c:v>1.536</c:v>
                </c:pt>
                <c:pt idx="3311">
                  <c:v>1.4</c:v>
                </c:pt>
                <c:pt idx="3312">
                  <c:v>1.4339999999999999</c:v>
                </c:pt>
                <c:pt idx="3313">
                  <c:v>1.2749999999999999</c:v>
                </c:pt>
                <c:pt idx="3314">
                  <c:v>1.456</c:v>
                </c:pt>
                <c:pt idx="3315">
                  <c:v>1.5660000000000001</c:v>
                </c:pt>
                <c:pt idx="3316">
                  <c:v>1.069</c:v>
                </c:pt>
                <c:pt idx="3317">
                  <c:v>0.47399999999999998</c:v>
                </c:pt>
                <c:pt idx="3318">
                  <c:v>1.131</c:v>
                </c:pt>
                <c:pt idx="3319">
                  <c:v>1.377</c:v>
                </c:pt>
                <c:pt idx="3320">
                  <c:v>2.9449999999999998</c:v>
                </c:pt>
                <c:pt idx="3321">
                  <c:v>0.50700000000000001</c:v>
                </c:pt>
                <c:pt idx="3322">
                  <c:v>0.35599999999999998</c:v>
                </c:pt>
                <c:pt idx="3323">
                  <c:v>0.442</c:v>
                </c:pt>
                <c:pt idx="3324">
                  <c:v>1.0820000000000001</c:v>
                </c:pt>
                <c:pt idx="3325">
                  <c:v>1.889</c:v>
                </c:pt>
                <c:pt idx="3326">
                  <c:v>1.123</c:v>
                </c:pt>
                <c:pt idx="3327">
                  <c:v>1.0249999999999999</c:v>
                </c:pt>
                <c:pt idx="3328">
                  <c:v>0.67300000000000004</c:v>
                </c:pt>
                <c:pt idx="3329">
                  <c:v>0.70499999999999996</c:v>
                </c:pt>
                <c:pt idx="3330">
                  <c:v>0.377</c:v>
                </c:pt>
                <c:pt idx="3331">
                  <c:v>1.244</c:v>
                </c:pt>
                <c:pt idx="3332">
                  <c:v>0.73</c:v>
                </c:pt>
                <c:pt idx="3333">
                  <c:v>0.91100000000000003</c:v>
                </c:pt>
                <c:pt idx="3334">
                  <c:v>1.2629999999999999</c:v>
                </c:pt>
                <c:pt idx="3335">
                  <c:v>1.242</c:v>
                </c:pt>
                <c:pt idx="3336">
                  <c:v>1.153</c:v>
                </c:pt>
                <c:pt idx="3337">
                  <c:v>1.4139999999999999</c:v>
                </c:pt>
                <c:pt idx="3338">
                  <c:v>1.149</c:v>
                </c:pt>
                <c:pt idx="3339">
                  <c:v>1.266</c:v>
                </c:pt>
                <c:pt idx="3340">
                  <c:v>1.0429999999999999</c:v>
                </c:pt>
                <c:pt idx="3341">
                  <c:v>0.46899999999999997</c:v>
                </c:pt>
                <c:pt idx="3342">
                  <c:v>0.46300000000000002</c:v>
                </c:pt>
                <c:pt idx="3343">
                  <c:v>1.268</c:v>
                </c:pt>
                <c:pt idx="3344">
                  <c:v>0.35699999999999998</c:v>
                </c:pt>
                <c:pt idx="3345">
                  <c:v>0.32900000000000001</c:v>
                </c:pt>
                <c:pt idx="3346">
                  <c:v>0.24099999999999999</c:v>
                </c:pt>
                <c:pt idx="3347">
                  <c:v>0.35799999999999998</c:v>
                </c:pt>
                <c:pt idx="3348">
                  <c:v>1.532</c:v>
                </c:pt>
                <c:pt idx="3349">
                  <c:v>1.4450000000000001</c:v>
                </c:pt>
                <c:pt idx="3350">
                  <c:v>0.48899999999999999</c:v>
                </c:pt>
                <c:pt idx="3351">
                  <c:v>0.52</c:v>
                </c:pt>
                <c:pt idx="3352">
                  <c:v>0.312</c:v>
                </c:pt>
                <c:pt idx="3353">
                  <c:v>0.248</c:v>
                </c:pt>
                <c:pt idx="3354">
                  <c:v>1.0289999999999999</c:v>
                </c:pt>
                <c:pt idx="3355">
                  <c:v>0.94699999999999995</c:v>
                </c:pt>
                <c:pt idx="3356">
                  <c:v>1.262</c:v>
                </c:pt>
                <c:pt idx="3357">
                  <c:v>0.90100000000000002</c:v>
                </c:pt>
                <c:pt idx="3358">
                  <c:v>1.38</c:v>
                </c:pt>
                <c:pt idx="3359">
                  <c:v>1.51</c:v>
                </c:pt>
                <c:pt idx="3360">
                  <c:v>1.411</c:v>
                </c:pt>
                <c:pt idx="3361">
                  <c:v>1.3660000000000001</c:v>
                </c:pt>
                <c:pt idx="3362">
                  <c:v>1.4490000000000001</c:v>
                </c:pt>
                <c:pt idx="3363">
                  <c:v>1.4379999999999999</c:v>
                </c:pt>
                <c:pt idx="3364">
                  <c:v>1.0680000000000001</c:v>
                </c:pt>
                <c:pt idx="3365">
                  <c:v>0.74399999999999999</c:v>
                </c:pt>
                <c:pt idx="3366">
                  <c:v>0.58499999999999996</c:v>
                </c:pt>
                <c:pt idx="3367">
                  <c:v>1.258</c:v>
                </c:pt>
                <c:pt idx="3368">
                  <c:v>0.86799999999999999</c:v>
                </c:pt>
                <c:pt idx="3369">
                  <c:v>0.55400000000000005</c:v>
                </c:pt>
                <c:pt idx="3370">
                  <c:v>1.1020000000000001</c:v>
                </c:pt>
                <c:pt idx="3371">
                  <c:v>1.1240000000000001</c:v>
                </c:pt>
                <c:pt idx="3372">
                  <c:v>1.0149999999999999</c:v>
                </c:pt>
                <c:pt idx="3373">
                  <c:v>0.58899999999999997</c:v>
                </c:pt>
                <c:pt idx="3374">
                  <c:v>0.23100000000000001</c:v>
                </c:pt>
                <c:pt idx="3375">
                  <c:v>0.46400000000000002</c:v>
                </c:pt>
                <c:pt idx="3376">
                  <c:v>0.34200000000000003</c:v>
                </c:pt>
                <c:pt idx="3377">
                  <c:v>0.20499999999999999</c:v>
                </c:pt>
                <c:pt idx="3378">
                  <c:v>0.42099999999999999</c:v>
                </c:pt>
                <c:pt idx="3379">
                  <c:v>0.31</c:v>
                </c:pt>
                <c:pt idx="3380">
                  <c:v>1.5920000000000001</c:v>
                </c:pt>
                <c:pt idx="3381">
                  <c:v>1.746</c:v>
                </c:pt>
                <c:pt idx="3382">
                  <c:v>2.3359999999999999</c:v>
                </c:pt>
                <c:pt idx="3383">
                  <c:v>1.2450000000000001</c:v>
                </c:pt>
                <c:pt idx="3384">
                  <c:v>1.0960000000000001</c:v>
                </c:pt>
                <c:pt idx="3385">
                  <c:v>1.2470000000000001</c:v>
                </c:pt>
                <c:pt idx="3386">
                  <c:v>1.1020000000000001</c:v>
                </c:pt>
                <c:pt idx="3387">
                  <c:v>1.1000000000000001</c:v>
                </c:pt>
                <c:pt idx="3388">
                  <c:v>0.72199999999999998</c:v>
                </c:pt>
                <c:pt idx="3389">
                  <c:v>0.34799999999999998</c:v>
                </c:pt>
                <c:pt idx="3390">
                  <c:v>1.446</c:v>
                </c:pt>
                <c:pt idx="3391">
                  <c:v>1.401</c:v>
                </c:pt>
                <c:pt idx="3392">
                  <c:v>0.72199999999999998</c:v>
                </c:pt>
                <c:pt idx="3393">
                  <c:v>0.193</c:v>
                </c:pt>
                <c:pt idx="3394">
                  <c:v>0.217</c:v>
                </c:pt>
                <c:pt idx="3395">
                  <c:v>0.497</c:v>
                </c:pt>
                <c:pt idx="3396">
                  <c:v>0.49</c:v>
                </c:pt>
                <c:pt idx="3397">
                  <c:v>0.38500000000000001</c:v>
                </c:pt>
                <c:pt idx="3398">
                  <c:v>0.248</c:v>
                </c:pt>
                <c:pt idx="3399">
                  <c:v>0.60599999999999998</c:v>
                </c:pt>
                <c:pt idx="3400">
                  <c:v>0.42599999999999999</c:v>
                </c:pt>
                <c:pt idx="3401">
                  <c:v>0.34899999999999998</c:v>
                </c:pt>
                <c:pt idx="3402">
                  <c:v>0.441</c:v>
                </c:pt>
                <c:pt idx="3403">
                  <c:v>0.35699999999999998</c:v>
                </c:pt>
                <c:pt idx="3404">
                  <c:v>0.24299999999999999</c:v>
                </c:pt>
                <c:pt idx="3405">
                  <c:v>0.65700000000000003</c:v>
                </c:pt>
                <c:pt idx="3406">
                  <c:v>1.232</c:v>
                </c:pt>
                <c:pt idx="3407">
                  <c:v>1.101</c:v>
                </c:pt>
                <c:pt idx="3408">
                  <c:v>1.1819999999999999</c:v>
                </c:pt>
                <c:pt idx="3409">
                  <c:v>1.1000000000000001</c:v>
                </c:pt>
                <c:pt idx="3410">
                  <c:v>1.337</c:v>
                </c:pt>
                <c:pt idx="3411">
                  <c:v>1.101</c:v>
                </c:pt>
                <c:pt idx="3412">
                  <c:v>0.70599999999999996</c:v>
                </c:pt>
                <c:pt idx="3413">
                  <c:v>0.32</c:v>
                </c:pt>
                <c:pt idx="3414">
                  <c:v>1.141</c:v>
                </c:pt>
                <c:pt idx="3415">
                  <c:v>1.923</c:v>
                </c:pt>
                <c:pt idx="3416">
                  <c:v>2.8</c:v>
                </c:pt>
                <c:pt idx="3417">
                  <c:v>3.1030000000000002</c:v>
                </c:pt>
                <c:pt idx="3418">
                  <c:v>2.87</c:v>
                </c:pt>
                <c:pt idx="3419">
                  <c:v>3.0619999999999998</c:v>
                </c:pt>
                <c:pt idx="3420">
                  <c:v>2.76</c:v>
                </c:pt>
                <c:pt idx="3421">
                  <c:v>2.9550000000000001</c:v>
                </c:pt>
                <c:pt idx="3422">
                  <c:v>2.8820000000000001</c:v>
                </c:pt>
                <c:pt idx="3423">
                  <c:v>3.0470000000000002</c:v>
                </c:pt>
                <c:pt idx="3424">
                  <c:v>0.36</c:v>
                </c:pt>
                <c:pt idx="3425">
                  <c:v>0.35</c:v>
                </c:pt>
                <c:pt idx="3426">
                  <c:v>0.71099999999999997</c:v>
                </c:pt>
                <c:pt idx="3427">
                  <c:v>0.443</c:v>
                </c:pt>
                <c:pt idx="3428">
                  <c:v>0.52300000000000002</c:v>
                </c:pt>
                <c:pt idx="3429">
                  <c:v>1.629</c:v>
                </c:pt>
                <c:pt idx="3430">
                  <c:v>1.2849999999999999</c:v>
                </c:pt>
                <c:pt idx="3431">
                  <c:v>1.198</c:v>
                </c:pt>
                <c:pt idx="3432">
                  <c:v>1.2070000000000001</c:v>
                </c:pt>
                <c:pt idx="3433">
                  <c:v>1.446</c:v>
                </c:pt>
                <c:pt idx="3434">
                  <c:v>1.3580000000000001</c:v>
                </c:pt>
                <c:pt idx="3435">
                  <c:v>1.117</c:v>
                </c:pt>
                <c:pt idx="3436">
                  <c:v>0.92900000000000005</c:v>
                </c:pt>
                <c:pt idx="3437">
                  <c:v>0.43</c:v>
                </c:pt>
                <c:pt idx="3438">
                  <c:v>1.075</c:v>
                </c:pt>
                <c:pt idx="3439">
                  <c:v>0.35799999999999998</c:v>
                </c:pt>
                <c:pt idx="3440">
                  <c:v>2.3660000000000001</c:v>
                </c:pt>
                <c:pt idx="3441">
                  <c:v>2.96</c:v>
                </c:pt>
                <c:pt idx="3442">
                  <c:v>1.621</c:v>
                </c:pt>
                <c:pt idx="3443">
                  <c:v>0.34499999999999997</c:v>
                </c:pt>
                <c:pt idx="3444">
                  <c:v>0.53600000000000003</c:v>
                </c:pt>
                <c:pt idx="3445">
                  <c:v>0.23</c:v>
                </c:pt>
                <c:pt idx="3446">
                  <c:v>0.65200000000000002</c:v>
                </c:pt>
                <c:pt idx="3447">
                  <c:v>0.23699999999999999</c:v>
                </c:pt>
                <c:pt idx="3448">
                  <c:v>0.34200000000000003</c:v>
                </c:pt>
                <c:pt idx="3449">
                  <c:v>0.20599999999999999</c:v>
                </c:pt>
                <c:pt idx="3450">
                  <c:v>0.35199999999999998</c:v>
                </c:pt>
                <c:pt idx="3451">
                  <c:v>0.309</c:v>
                </c:pt>
                <c:pt idx="3452">
                  <c:v>0.23</c:v>
                </c:pt>
                <c:pt idx="3453">
                  <c:v>0.54500000000000004</c:v>
                </c:pt>
                <c:pt idx="3454">
                  <c:v>1.2130000000000001</c:v>
                </c:pt>
                <c:pt idx="3455">
                  <c:v>1.516</c:v>
                </c:pt>
                <c:pt idx="3456">
                  <c:v>1.504</c:v>
                </c:pt>
                <c:pt idx="3457">
                  <c:v>1.492</c:v>
                </c:pt>
                <c:pt idx="3458">
                  <c:v>1.2350000000000001</c:v>
                </c:pt>
                <c:pt idx="3459">
                  <c:v>1.2729999999999999</c:v>
                </c:pt>
                <c:pt idx="3460">
                  <c:v>0.82</c:v>
                </c:pt>
                <c:pt idx="3461">
                  <c:v>0.21299999999999999</c:v>
                </c:pt>
                <c:pt idx="3462">
                  <c:v>0.65600000000000003</c:v>
                </c:pt>
                <c:pt idx="3463">
                  <c:v>0.85499999999999998</c:v>
                </c:pt>
                <c:pt idx="3464">
                  <c:v>0.34399999999999997</c:v>
                </c:pt>
                <c:pt idx="3465">
                  <c:v>0.33400000000000002</c:v>
                </c:pt>
                <c:pt idx="3466">
                  <c:v>0.499</c:v>
                </c:pt>
                <c:pt idx="3467">
                  <c:v>0.314</c:v>
                </c:pt>
                <c:pt idx="3468">
                  <c:v>0.46100000000000002</c:v>
                </c:pt>
                <c:pt idx="3469">
                  <c:v>0.40400000000000003</c:v>
                </c:pt>
                <c:pt idx="3470">
                  <c:v>0.54800000000000004</c:v>
                </c:pt>
                <c:pt idx="3471">
                  <c:v>0.39200000000000002</c:v>
                </c:pt>
                <c:pt idx="3472">
                  <c:v>0.219</c:v>
                </c:pt>
                <c:pt idx="3473">
                  <c:v>0.315</c:v>
                </c:pt>
                <c:pt idx="3474">
                  <c:v>0.217</c:v>
                </c:pt>
                <c:pt idx="3475">
                  <c:v>0.434</c:v>
                </c:pt>
                <c:pt idx="3476">
                  <c:v>0.44800000000000001</c:v>
                </c:pt>
                <c:pt idx="3477">
                  <c:v>0.58399999999999996</c:v>
                </c:pt>
                <c:pt idx="3478">
                  <c:v>1.272</c:v>
                </c:pt>
                <c:pt idx="3479">
                  <c:v>1.276</c:v>
                </c:pt>
                <c:pt idx="3480">
                  <c:v>1.21</c:v>
                </c:pt>
                <c:pt idx="3481">
                  <c:v>1.39</c:v>
                </c:pt>
                <c:pt idx="3482">
                  <c:v>1.353</c:v>
                </c:pt>
                <c:pt idx="3483">
                  <c:v>1.306</c:v>
                </c:pt>
                <c:pt idx="3484">
                  <c:v>0.84599999999999997</c:v>
                </c:pt>
                <c:pt idx="3485">
                  <c:v>0.24099999999999999</c:v>
                </c:pt>
                <c:pt idx="3486">
                  <c:v>1.3979999999999999</c:v>
                </c:pt>
                <c:pt idx="3487">
                  <c:v>0.64100000000000001</c:v>
                </c:pt>
                <c:pt idx="3488">
                  <c:v>0.56200000000000006</c:v>
                </c:pt>
                <c:pt idx="3489">
                  <c:v>0.624</c:v>
                </c:pt>
                <c:pt idx="3490">
                  <c:v>0.68500000000000005</c:v>
                </c:pt>
                <c:pt idx="3491">
                  <c:v>0.41599999999999998</c:v>
                </c:pt>
                <c:pt idx="3492">
                  <c:v>0.67300000000000004</c:v>
                </c:pt>
                <c:pt idx="3493">
                  <c:v>0.45700000000000002</c:v>
                </c:pt>
                <c:pt idx="3494">
                  <c:v>0.48799999999999999</c:v>
                </c:pt>
                <c:pt idx="3495">
                  <c:v>0.69699999999999995</c:v>
                </c:pt>
                <c:pt idx="3496">
                  <c:v>0.66400000000000003</c:v>
                </c:pt>
                <c:pt idx="3497">
                  <c:v>0.377</c:v>
                </c:pt>
                <c:pt idx="3498">
                  <c:v>0.56599999999999995</c:v>
                </c:pt>
                <c:pt idx="3499">
                  <c:v>0.47699999999999998</c:v>
                </c:pt>
                <c:pt idx="3500">
                  <c:v>0.41</c:v>
                </c:pt>
                <c:pt idx="3501">
                  <c:v>0.503</c:v>
                </c:pt>
                <c:pt idx="3502">
                  <c:v>1.1040000000000001</c:v>
                </c:pt>
                <c:pt idx="3503">
                  <c:v>1.5109999999999999</c:v>
                </c:pt>
                <c:pt idx="3504">
                  <c:v>1.569</c:v>
                </c:pt>
                <c:pt idx="3505">
                  <c:v>1.514</c:v>
                </c:pt>
                <c:pt idx="3506">
                  <c:v>1.198</c:v>
                </c:pt>
                <c:pt idx="3507">
                  <c:v>1.1200000000000001</c:v>
                </c:pt>
                <c:pt idx="3508">
                  <c:v>0.80300000000000005</c:v>
                </c:pt>
                <c:pt idx="3509">
                  <c:v>0.44500000000000001</c:v>
                </c:pt>
                <c:pt idx="3510">
                  <c:v>1.399</c:v>
                </c:pt>
                <c:pt idx="3511">
                  <c:v>0.85699999999999998</c:v>
                </c:pt>
                <c:pt idx="3512">
                  <c:v>0.21</c:v>
                </c:pt>
                <c:pt idx="3513">
                  <c:v>0.19500000000000001</c:v>
                </c:pt>
                <c:pt idx="3514">
                  <c:v>0.45800000000000002</c:v>
                </c:pt>
                <c:pt idx="3515">
                  <c:v>0.36899999999999999</c:v>
                </c:pt>
                <c:pt idx="3516">
                  <c:v>0.34899999999999998</c:v>
                </c:pt>
                <c:pt idx="3517">
                  <c:v>0.53600000000000003</c:v>
                </c:pt>
                <c:pt idx="3518">
                  <c:v>1.1240000000000001</c:v>
                </c:pt>
                <c:pt idx="3519">
                  <c:v>0.745</c:v>
                </c:pt>
                <c:pt idx="3520">
                  <c:v>0.436</c:v>
                </c:pt>
                <c:pt idx="3521">
                  <c:v>0.55200000000000005</c:v>
                </c:pt>
                <c:pt idx="3522">
                  <c:v>0.54900000000000004</c:v>
                </c:pt>
                <c:pt idx="3523">
                  <c:v>1.1990000000000001</c:v>
                </c:pt>
                <c:pt idx="3524">
                  <c:v>1.349</c:v>
                </c:pt>
                <c:pt idx="3525">
                  <c:v>2.4300000000000002</c:v>
                </c:pt>
                <c:pt idx="3526">
                  <c:v>2.879</c:v>
                </c:pt>
                <c:pt idx="3527">
                  <c:v>2.488</c:v>
                </c:pt>
                <c:pt idx="3528">
                  <c:v>2.649</c:v>
                </c:pt>
                <c:pt idx="3529">
                  <c:v>2.4430000000000001</c:v>
                </c:pt>
                <c:pt idx="3530">
                  <c:v>3.298</c:v>
                </c:pt>
                <c:pt idx="3531">
                  <c:v>2.7810000000000001</c:v>
                </c:pt>
                <c:pt idx="3532">
                  <c:v>2.0640000000000001</c:v>
                </c:pt>
                <c:pt idx="3533">
                  <c:v>1.46</c:v>
                </c:pt>
                <c:pt idx="3534">
                  <c:v>1.601</c:v>
                </c:pt>
                <c:pt idx="3535">
                  <c:v>2.0529999999999999</c:v>
                </c:pt>
                <c:pt idx="3536">
                  <c:v>1.276</c:v>
                </c:pt>
                <c:pt idx="3537">
                  <c:v>1.3149999999999999</c:v>
                </c:pt>
                <c:pt idx="3538">
                  <c:v>1.1539999999999999</c:v>
                </c:pt>
                <c:pt idx="3539">
                  <c:v>1.337</c:v>
                </c:pt>
                <c:pt idx="3540">
                  <c:v>1.2669999999999999</c:v>
                </c:pt>
                <c:pt idx="3541">
                  <c:v>0.86899999999999999</c:v>
                </c:pt>
                <c:pt idx="3542">
                  <c:v>0.61</c:v>
                </c:pt>
                <c:pt idx="3543">
                  <c:v>0.67600000000000005</c:v>
                </c:pt>
                <c:pt idx="3544">
                  <c:v>0.622</c:v>
                </c:pt>
                <c:pt idx="3545">
                  <c:v>0.97499999999999998</c:v>
                </c:pt>
                <c:pt idx="3546">
                  <c:v>0.626</c:v>
                </c:pt>
                <c:pt idx="3547">
                  <c:v>0.68400000000000005</c:v>
                </c:pt>
                <c:pt idx="3548">
                  <c:v>1.034</c:v>
                </c:pt>
                <c:pt idx="3549">
                  <c:v>1.0529999999999999</c:v>
                </c:pt>
                <c:pt idx="3550">
                  <c:v>1.5840000000000001</c:v>
                </c:pt>
                <c:pt idx="3551">
                  <c:v>1.8919999999999999</c:v>
                </c:pt>
                <c:pt idx="3552">
                  <c:v>1.5069999999999999</c:v>
                </c:pt>
                <c:pt idx="3553">
                  <c:v>1.78</c:v>
                </c:pt>
                <c:pt idx="3554">
                  <c:v>1.5529999999999999</c:v>
                </c:pt>
                <c:pt idx="3555">
                  <c:v>1.611</c:v>
                </c:pt>
                <c:pt idx="3556">
                  <c:v>1.1080000000000001</c:v>
                </c:pt>
                <c:pt idx="3557">
                  <c:v>0.84799999999999998</c:v>
                </c:pt>
                <c:pt idx="3558">
                  <c:v>1.26</c:v>
                </c:pt>
                <c:pt idx="3559">
                  <c:v>0.71499999999999997</c:v>
                </c:pt>
                <c:pt idx="3560">
                  <c:v>0.45500000000000002</c:v>
                </c:pt>
                <c:pt idx="3561">
                  <c:v>0.39900000000000002</c:v>
                </c:pt>
                <c:pt idx="3562">
                  <c:v>0.53800000000000003</c:v>
                </c:pt>
                <c:pt idx="3563">
                  <c:v>0.59299999999999997</c:v>
                </c:pt>
                <c:pt idx="3564">
                  <c:v>0.87</c:v>
                </c:pt>
                <c:pt idx="3565">
                  <c:v>0.38600000000000001</c:v>
                </c:pt>
                <c:pt idx="3566">
                  <c:v>0.55000000000000004</c:v>
                </c:pt>
                <c:pt idx="3567">
                  <c:v>0.39900000000000002</c:v>
                </c:pt>
                <c:pt idx="3568">
                  <c:v>0.68500000000000005</c:v>
                </c:pt>
                <c:pt idx="3569">
                  <c:v>0.52500000000000002</c:v>
                </c:pt>
                <c:pt idx="3570">
                  <c:v>0.749</c:v>
                </c:pt>
                <c:pt idx="3571">
                  <c:v>0.75900000000000001</c:v>
                </c:pt>
                <c:pt idx="3572">
                  <c:v>0.75800000000000001</c:v>
                </c:pt>
                <c:pt idx="3573">
                  <c:v>0.53600000000000003</c:v>
                </c:pt>
                <c:pt idx="3574">
                  <c:v>1.1779999999999999</c:v>
                </c:pt>
                <c:pt idx="3575">
                  <c:v>1.077</c:v>
                </c:pt>
                <c:pt idx="3576">
                  <c:v>1.1679999999999999</c:v>
                </c:pt>
                <c:pt idx="3577">
                  <c:v>1.22</c:v>
                </c:pt>
                <c:pt idx="3578">
                  <c:v>1.1639999999999999</c:v>
                </c:pt>
                <c:pt idx="3579">
                  <c:v>1.0840000000000001</c:v>
                </c:pt>
                <c:pt idx="3580">
                  <c:v>0.94299999999999995</c:v>
                </c:pt>
                <c:pt idx="3581">
                  <c:v>0.438</c:v>
                </c:pt>
                <c:pt idx="3582">
                  <c:v>0.78500000000000003</c:v>
                </c:pt>
                <c:pt idx="3583">
                  <c:v>1.0720000000000001</c:v>
                </c:pt>
                <c:pt idx="3584">
                  <c:v>0.44800000000000001</c:v>
                </c:pt>
                <c:pt idx="3585">
                  <c:v>0.27300000000000002</c:v>
                </c:pt>
                <c:pt idx="3586">
                  <c:v>0.52700000000000002</c:v>
                </c:pt>
                <c:pt idx="3587">
                  <c:v>0.33100000000000002</c:v>
                </c:pt>
                <c:pt idx="3588">
                  <c:v>0.31900000000000001</c:v>
                </c:pt>
                <c:pt idx="3589">
                  <c:v>0.91100000000000003</c:v>
                </c:pt>
                <c:pt idx="3590">
                  <c:v>0.377</c:v>
                </c:pt>
                <c:pt idx="3591">
                  <c:v>0.64200000000000002</c:v>
                </c:pt>
                <c:pt idx="3592">
                  <c:v>2.1520000000000001</c:v>
                </c:pt>
                <c:pt idx="3593">
                  <c:v>0.56599999999999995</c:v>
                </c:pt>
                <c:pt idx="3594">
                  <c:v>0.40500000000000003</c:v>
                </c:pt>
                <c:pt idx="3595">
                  <c:v>0.55400000000000005</c:v>
                </c:pt>
                <c:pt idx="3596">
                  <c:v>1.0329999999999999</c:v>
                </c:pt>
                <c:pt idx="3597">
                  <c:v>2.11</c:v>
                </c:pt>
                <c:pt idx="3598">
                  <c:v>1.2609999999999999</c:v>
                </c:pt>
                <c:pt idx="3599">
                  <c:v>1.069</c:v>
                </c:pt>
                <c:pt idx="3600">
                  <c:v>1.1479999999999999</c:v>
                </c:pt>
                <c:pt idx="3601">
                  <c:v>1.5069999999999999</c:v>
                </c:pt>
                <c:pt idx="3602">
                  <c:v>1.536</c:v>
                </c:pt>
                <c:pt idx="3603">
                  <c:v>1.456</c:v>
                </c:pt>
                <c:pt idx="3604">
                  <c:v>1.081</c:v>
                </c:pt>
                <c:pt idx="3605">
                  <c:v>0.55200000000000005</c:v>
                </c:pt>
                <c:pt idx="3606">
                  <c:v>0.59</c:v>
                </c:pt>
                <c:pt idx="3607">
                  <c:v>1.2549999999999999</c:v>
                </c:pt>
                <c:pt idx="3608">
                  <c:v>0.34300000000000003</c:v>
                </c:pt>
                <c:pt idx="3609">
                  <c:v>0.38</c:v>
                </c:pt>
                <c:pt idx="3610">
                  <c:v>0.44800000000000001</c:v>
                </c:pt>
                <c:pt idx="3611">
                  <c:v>0.29599999999999999</c:v>
                </c:pt>
                <c:pt idx="3612">
                  <c:v>0.47699999999999998</c:v>
                </c:pt>
                <c:pt idx="3613">
                  <c:v>0.93700000000000006</c:v>
                </c:pt>
                <c:pt idx="3614">
                  <c:v>1.5369999999999999</c:v>
                </c:pt>
                <c:pt idx="3615">
                  <c:v>0.80100000000000005</c:v>
                </c:pt>
                <c:pt idx="3616">
                  <c:v>0.41799999999999998</c:v>
                </c:pt>
                <c:pt idx="3617">
                  <c:v>0.89800000000000002</c:v>
                </c:pt>
                <c:pt idx="3618">
                  <c:v>0.65300000000000002</c:v>
                </c:pt>
                <c:pt idx="3619">
                  <c:v>0.72199999999999998</c:v>
                </c:pt>
                <c:pt idx="3620">
                  <c:v>0.59899999999999998</c:v>
                </c:pt>
                <c:pt idx="3621">
                  <c:v>0.53900000000000003</c:v>
                </c:pt>
                <c:pt idx="3622">
                  <c:v>1.4850000000000001</c:v>
                </c:pt>
                <c:pt idx="3623">
                  <c:v>1.103</c:v>
                </c:pt>
                <c:pt idx="3624">
                  <c:v>1.337</c:v>
                </c:pt>
                <c:pt idx="3625">
                  <c:v>1.2390000000000001</c:v>
                </c:pt>
                <c:pt idx="3626">
                  <c:v>1.3420000000000001</c:v>
                </c:pt>
                <c:pt idx="3627">
                  <c:v>1.2649999999999999</c:v>
                </c:pt>
                <c:pt idx="3628">
                  <c:v>1.054</c:v>
                </c:pt>
                <c:pt idx="3629">
                  <c:v>0.438</c:v>
                </c:pt>
                <c:pt idx="3630">
                  <c:v>0.64400000000000002</c:v>
                </c:pt>
                <c:pt idx="3631">
                  <c:v>0.94499999999999995</c:v>
                </c:pt>
                <c:pt idx="3632">
                  <c:v>0.47299999999999998</c:v>
                </c:pt>
                <c:pt idx="3633">
                  <c:v>0.3</c:v>
                </c:pt>
                <c:pt idx="3634">
                  <c:v>0.39600000000000002</c:v>
                </c:pt>
                <c:pt idx="3635">
                  <c:v>0.375</c:v>
                </c:pt>
                <c:pt idx="3636">
                  <c:v>0.28499999999999998</c:v>
                </c:pt>
                <c:pt idx="3637">
                  <c:v>0.24099999999999999</c:v>
                </c:pt>
                <c:pt idx="3638">
                  <c:v>0.36399999999999999</c:v>
                </c:pt>
                <c:pt idx="3639">
                  <c:v>0.873</c:v>
                </c:pt>
                <c:pt idx="3640">
                  <c:v>0.73499999999999999</c:v>
                </c:pt>
                <c:pt idx="3641">
                  <c:v>1.2130000000000001</c:v>
                </c:pt>
                <c:pt idx="3642">
                  <c:v>0.43099999999999999</c:v>
                </c:pt>
                <c:pt idx="3643">
                  <c:v>0.52800000000000002</c:v>
                </c:pt>
                <c:pt idx="3644">
                  <c:v>0.85</c:v>
                </c:pt>
                <c:pt idx="3645">
                  <c:v>0.73599999999999999</c:v>
                </c:pt>
                <c:pt idx="3646">
                  <c:v>1.079</c:v>
                </c:pt>
                <c:pt idx="3647">
                  <c:v>1.1559999999999999</c:v>
                </c:pt>
                <c:pt idx="3648">
                  <c:v>1.0489999999999999</c:v>
                </c:pt>
                <c:pt idx="3649">
                  <c:v>1.296</c:v>
                </c:pt>
                <c:pt idx="3650">
                  <c:v>1.054</c:v>
                </c:pt>
                <c:pt idx="3651">
                  <c:v>1.272</c:v>
                </c:pt>
                <c:pt idx="3652">
                  <c:v>0.54400000000000004</c:v>
                </c:pt>
                <c:pt idx="3653">
                  <c:v>0.85399999999999998</c:v>
                </c:pt>
                <c:pt idx="3654">
                  <c:v>3.12</c:v>
                </c:pt>
                <c:pt idx="3655">
                  <c:v>2.5059999999999998</c:v>
                </c:pt>
                <c:pt idx="3656">
                  <c:v>1.127</c:v>
                </c:pt>
                <c:pt idx="3657">
                  <c:v>1.0249999999999999</c:v>
                </c:pt>
                <c:pt idx="3658">
                  <c:v>1.022</c:v>
                </c:pt>
                <c:pt idx="3659">
                  <c:v>0.70199999999999996</c:v>
                </c:pt>
                <c:pt idx="3660">
                  <c:v>0.74199999999999999</c:v>
                </c:pt>
                <c:pt idx="3661">
                  <c:v>1.6319999999999999</c:v>
                </c:pt>
                <c:pt idx="3662">
                  <c:v>0.871</c:v>
                </c:pt>
                <c:pt idx="3663">
                  <c:v>0.88100000000000001</c:v>
                </c:pt>
                <c:pt idx="3664">
                  <c:v>0.66900000000000004</c:v>
                </c:pt>
                <c:pt idx="3665">
                  <c:v>0.58199999999999996</c:v>
                </c:pt>
                <c:pt idx="3666">
                  <c:v>0.50600000000000001</c:v>
                </c:pt>
                <c:pt idx="3667">
                  <c:v>0.50600000000000001</c:v>
                </c:pt>
                <c:pt idx="3668">
                  <c:v>2.17</c:v>
                </c:pt>
                <c:pt idx="3669">
                  <c:v>1.4350000000000001</c:v>
                </c:pt>
                <c:pt idx="3670">
                  <c:v>1.9379999999999999</c:v>
                </c:pt>
                <c:pt idx="3671">
                  <c:v>1.268</c:v>
                </c:pt>
                <c:pt idx="3672">
                  <c:v>1.224</c:v>
                </c:pt>
                <c:pt idx="3673">
                  <c:v>1.591</c:v>
                </c:pt>
                <c:pt idx="3674">
                  <c:v>2.2410000000000001</c:v>
                </c:pt>
                <c:pt idx="3675">
                  <c:v>2.46</c:v>
                </c:pt>
                <c:pt idx="3676">
                  <c:v>1.6739999999999999</c:v>
                </c:pt>
                <c:pt idx="3677">
                  <c:v>1.5680000000000001</c:v>
                </c:pt>
                <c:pt idx="3678">
                  <c:v>4.6820000000000004</c:v>
                </c:pt>
                <c:pt idx="3679">
                  <c:v>3.1269999999999998</c:v>
                </c:pt>
                <c:pt idx="3680">
                  <c:v>0.59899999999999998</c:v>
                </c:pt>
                <c:pt idx="3681">
                  <c:v>0.65300000000000002</c:v>
                </c:pt>
                <c:pt idx="3682">
                  <c:v>0.61099999999999999</c:v>
                </c:pt>
                <c:pt idx="3683">
                  <c:v>0.33200000000000002</c:v>
                </c:pt>
                <c:pt idx="3684">
                  <c:v>0.29899999999999999</c:v>
                </c:pt>
                <c:pt idx="3685">
                  <c:v>0.34200000000000003</c:v>
                </c:pt>
                <c:pt idx="3686">
                  <c:v>0.25800000000000001</c:v>
                </c:pt>
                <c:pt idx="3687">
                  <c:v>0.35299999999999998</c:v>
                </c:pt>
                <c:pt idx="3688">
                  <c:v>0.39</c:v>
                </c:pt>
                <c:pt idx="3689">
                  <c:v>0.41</c:v>
                </c:pt>
                <c:pt idx="3690">
                  <c:v>0.84399999999999997</c:v>
                </c:pt>
                <c:pt idx="3691">
                  <c:v>0.75800000000000001</c:v>
                </c:pt>
                <c:pt idx="3692">
                  <c:v>1.3049999999999999</c:v>
                </c:pt>
                <c:pt idx="3693">
                  <c:v>1.681</c:v>
                </c:pt>
                <c:pt idx="3694">
                  <c:v>3.2730000000000001</c:v>
                </c:pt>
                <c:pt idx="3695">
                  <c:v>3.6890000000000001</c:v>
                </c:pt>
                <c:pt idx="3696">
                  <c:v>2.1150000000000002</c:v>
                </c:pt>
                <c:pt idx="3697">
                  <c:v>2.2229999999999999</c:v>
                </c:pt>
                <c:pt idx="3698">
                  <c:v>1.982</c:v>
                </c:pt>
                <c:pt idx="3699">
                  <c:v>2.0819999999999999</c:v>
                </c:pt>
                <c:pt idx="3700">
                  <c:v>1.4730000000000001</c:v>
                </c:pt>
                <c:pt idx="3701">
                  <c:v>1.5580000000000001</c:v>
                </c:pt>
                <c:pt idx="3702">
                  <c:v>1.099</c:v>
                </c:pt>
                <c:pt idx="3703">
                  <c:v>1.1519999999999999</c:v>
                </c:pt>
                <c:pt idx="3704">
                  <c:v>0.70299999999999996</c:v>
                </c:pt>
                <c:pt idx="3705">
                  <c:v>0.81899999999999995</c:v>
                </c:pt>
                <c:pt idx="3706">
                  <c:v>1.681</c:v>
                </c:pt>
                <c:pt idx="3707">
                  <c:v>0.82399999999999995</c:v>
                </c:pt>
                <c:pt idx="3708">
                  <c:v>0.36899999999999999</c:v>
                </c:pt>
                <c:pt idx="3709">
                  <c:v>0.45</c:v>
                </c:pt>
                <c:pt idx="3710">
                  <c:v>0.57399999999999995</c:v>
                </c:pt>
                <c:pt idx="3711">
                  <c:v>0.441</c:v>
                </c:pt>
                <c:pt idx="3712">
                  <c:v>1.0660000000000001</c:v>
                </c:pt>
                <c:pt idx="3713">
                  <c:v>0.52600000000000002</c:v>
                </c:pt>
                <c:pt idx="3714">
                  <c:v>0.51300000000000001</c:v>
                </c:pt>
                <c:pt idx="3715">
                  <c:v>1.0489999999999999</c:v>
                </c:pt>
                <c:pt idx="3716">
                  <c:v>0.55400000000000005</c:v>
                </c:pt>
                <c:pt idx="3717">
                  <c:v>1.2</c:v>
                </c:pt>
                <c:pt idx="3718">
                  <c:v>2.214</c:v>
                </c:pt>
                <c:pt idx="3719">
                  <c:v>2.1970000000000001</c:v>
                </c:pt>
                <c:pt idx="3720">
                  <c:v>1.238</c:v>
                </c:pt>
                <c:pt idx="3721">
                  <c:v>1.1970000000000001</c:v>
                </c:pt>
                <c:pt idx="3722">
                  <c:v>1.2450000000000001</c:v>
                </c:pt>
                <c:pt idx="3723">
                  <c:v>1.1990000000000001</c:v>
                </c:pt>
                <c:pt idx="3724">
                  <c:v>1.0780000000000001</c:v>
                </c:pt>
                <c:pt idx="3725">
                  <c:v>0.57099999999999995</c:v>
                </c:pt>
                <c:pt idx="3726">
                  <c:v>0.92700000000000005</c:v>
                </c:pt>
                <c:pt idx="3727">
                  <c:v>0.40300000000000002</c:v>
                </c:pt>
                <c:pt idx="3728">
                  <c:v>0.78900000000000003</c:v>
                </c:pt>
                <c:pt idx="3729">
                  <c:v>1.044</c:v>
                </c:pt>
                <c:pt idx="3730">
                  <c:v>0.63200000000000001</c:v>
                </c:pt>
                <c:pt idx="3731">
                  <c:v>0.68600000000000005</c:v>
                </c:pt>
                <c:pt idx="3732">
                  <c:v>0.54600000000000004</c:v>
                </c:pt>
                <c:pt idx="3733">
                  <c:v>0.89800000000000002</c:v>
                </c:pt>
                <c:pt idx="3734">
                  <c:v>1.0900000000000001</c:v>
                </c:pt>
                <c:pt idx="3735">
                  <c:v>0.69099999999999995</c:v>
                </c:pt>
                <c:pt idx="3736">
                  <c:v>1.109</c:v>
                </c:pt>
                <c:pt idx="3737">
                  <c:v>0.55600000000000005</c:v>
                </c:pt>
                <c:pt idx="3738">
                  <c:v>0.32</c:v>
                </c:pt>
                <c:pt idx="3739">
                  <c:v>0.248</c:v>
                </c:pt>
                <c:pt idx="3740">
                  <c:v>0.49099999999999999</c:v>
                </c:pt>
                <c:pt idx="3741">
                  <c:v>0.82299999999999995</c:v>
                </c:pt>
                <c:pt idx="3742">
                  <c:v>2.0830000000000002</c:v>
                </c:pt>
                <c:pt idx="3743">
                  <c:v>1.96</c:v>
                </c:pt>
                <c:pt idx="3744">
                  <c:v>2.0830000000000002</c:v>
                </c:pt>
                <c:pt idx="3745">
                  <c:v>2.3980000000000001</c:v>
                </c:pt>
                <c:pt idx="3746">
                  <c:v>2.3620000000000001</c:v>
                </c:pt>
                <c:pt idx="3747">
                  <c:v>2.2469999999999999</c:v>
                </c:pt>
                <c:pt idx="3748">
                  <c:v>1.762</c:v>
                </c:pt>
                <c:pt idx="3749">
                  <c:v>1.659</c:v>
                </c:pt>
                <c:pt idx="3750">
                  <c:v>1.1399999999999999</c:v>
                </c:pt>
                <c:pt idx="3751">
                  <c:v>0.86199999999999999</c:v>
                </c:pt>
                <c:pt idx="3752">
                  <c:v>1.103</c:v>
                </c:pt>
                <c:pt idx="3753">
                  <c:v>0.33700000000000002</c:v>
                </c:pt>
                <c:pt idx="3754">
                  <c:v>0.40799999999999997</c:v>
                </c:pt>
                <c:pt idx="3755">
                  <c:v>0.245</c:v>
                </c:pt>
                <c:pt idx="3756">
                  <c:v>1.224</c:v>
                </c:pt>
                <c:pt idx="3757">
                  <c:v>2.9580000000000002</c:v>
                </c:pt>
                <c:pt idx="3758">
                  <c:v>3.12</c:v>
                </c:pt>
                <c:pt idx="3759">
                  <c:v>3.8029999999999999</c:v>
                </c:pt>
                <c:pt idx="3760">
                  <c:v>5.4550000000000001</c:v>
                </c:pt>
                <c:pt idx="3761">
                  <c:v>5.367</c:v>
                </c:pt>
                <c:pt idx="3762">
                  <c:v>3.512</c:v>
                </c:pt>
                <c:pt idx="3763">
                  <c:v>3.5110000000000001</c:v>
                </c:pt>
                <c:pt idx="3764">
                  <c:v>3.0350000000000001</c:v>
                </c:pt>
                <c:pt idx="3765">
                  <c:v>2.8740000000000001</c:v>
                </c:pt>
                <c:pt idx="3766">
                  <c:v>3.76</c:v>
                </c:pt>
                <c:pt idx="3767">
                  <c:v>3.633</c:v>
                </c:pt>
                <c:pt idx="3768">
                  <c:v>3.6930000000000001</c:v>
                </c:pt>
                <c:pt idx="3769">
                  <c:v>3.5830000000000002</c:v>
                </c:pt>
                <c:pt idx="3770">
                  <c:v>3.931</c:v>
                </c:pt>
                <c:pt idx="3771">
                  <c:v>4.0140000000000002</c:v>
                </c:pt>
                <c:pt idx="3772">
                  <c:v>3.1930000000000001</c:v>
                </c:pt>
                <c:pt idx="3773">
                  <c:v>2.9430000000000001</c:v>
                </c:pt>
                <c:pt idx="3774">
                  <c:v>1.6259999999999999</c:v>
                </c:pt>
                <c:pt idx="3775">
                  <c:v>0.372</c:v>
                </c:pt>
                <c:pt idx="3776">
                  <c:v>0.21299999999999999</c:v>
                </c:pt>
                <c:pt idx="3777">
                  <c:v>0.47799999999999998</c:v>
                </c:pt>
                <c:pt idx="3778">
                  <c:v>0.35699999999999998</c:v>
                </c:pt>
                <c:pt idx="3779">
                  <c:v>0.27500000000000002</c:v>
                </c:pt>
                <c:pt idx="3780">
                  <c:v>0.308</c:v>
                </c:pt>
                <c:pt idx="3781">
                  <c:v>0.74</c:v>
                </c:pt>
                <c:pt idx="3782">
                  <c:v>0.39200000000000002</c:v>
                </c:pt>
                <c:pt idx="3783">
                  <c:v>0.313</c:v>
                </c:pt>
                <c:pt idx="3784">
                  <c:v>0.216</c:v>
                </c:pt>
                <c:pt idx="3785">
                  <c:v>0.63100000000000001</c:v>
                </c:pt>
                <c:pt idx="3786">
                  <c:v>0.50900000000000001</c:v>
                </c:pt>
                <c:pt idx="3787">
                  <c:v>0.45200000000000001</c:v>
                </c:pt>
                <c:pt idx="3788">
                  <c:v>1.119</c:v>
                </c:pt>
                <c:pt idx="3789">
                  <c:v>1.3640000000000001</c:v>
                </c:pt>
                <c:pt idx="3790">
                  <c:v>1.6870000000000001</c:v>
                </c:pt>
                <c:pt idx="3791">
                  <c:v>1.9770000000000001</c:v>
                </c:pt>
                <c:pt idx="3792">
                  <c:v>1.8420000000000001</c:v>
                </c:pt>
                <c:pt idx="3793">
                  <c:v>1.9730000000000001</c:v>
                </c:pt>
                <c:pt idx="3794">
                  <c:v>2.1880000000000002</c:v>
                </c:pt>
                <c:pt idx="3795">
                  <c:v>2.085</c:v>
                </c:pt>
                <c:pt idx="3796">
                  <c:v>1.339</c:v>
                </c:pt>
                <c:pt idx="3797">
                  <c:v>1.474</c:v>
                </c:pt>
                <c:pt idx="3798">
                  <c:v>1.7490000000000001</c:v>
                </c:pt>
                <c:pt idx="3799">
                  <c:v>0.255</c:v>
                </c:pt>
                <c:pt idx="3800">
                  <c:v>0.66400000000000003</c:v>
                </c:pt>
                <c:pt idx="3801">
                  <c:v>0.24299999999999999</c:v>
                </c:pt>
                <c:pt idx="3802">
                  <c:v>0.41799999999999998</c:v>
                </c:pt>
                <c:pt idx="3803">
                  <c:v>0.224</c:v>
                </c:pt>
                <c:pt idx="3804">
                  <c:v>0.433</c:v>
                </c:pt>
                <c:pt idx="3805">
                  <c:v>0.432</c:v>
                </c:pt>
                <c:pt idx="3806">
                  <c:v>0.36</c:v>
                </c:pt>
                <c:pt idx="3807">
                  <c:v>0.35599999999999998</c:v>
                </c:pt>
                <c:pt idx="3808">
                  <c:v>0.24299999999999999</c:v>
                </c:pt>
                <c:pt idx="3809">
                  <c:v>0.56000000000000005</c:v>
                </c:pt>
                <c:pt idx="3810">
                  <c:v>0.28199999999999997</c:v>
                </c:pt>
                <c:pt idx="3811">
                  <c:v>1.085</c:v>
                </c:pt>
                <c:pt idx="3812">
                  <c:v>0.66500000000000004</c:v>
                </c:pt>
                <c:pt idx="3813">
                  <c:v>1.083</c:v>
                </c:pt>
                <c:pt idx="3814">
                  <c:v>1.956</c:v>
                </c:pt>
                <c:pt idx="3815">
                  <c:v>1.9019999999999999</c:v>
                </c:pt>
                <c:pt idx="3816">
                  <c:v>2.024</c:v>
                </c:pt>
                <c:pt idx="3817">
                  <c:v>2.0249999999999999</c:v>
                </c:pt>
                <c:pt idx="3818">
                  <c:v>1.91</c:v>
                </c:pt>
                <c:pt idx="3819">
                  <c:v>1.988</c:v>
                </c:pt>
                <c:pt idx="3820">
                  <c:v>1.292</c:v>
                </c:pt>
                <c:pt idx="3821">
                  <c:v>1.3260000000000001</c:v>
                </c:pt>
                <c:pt idx="3822">
                  <c:v>1.3080000000000001</c:v>
                </c:pt>
                <c:pt idx="3823">
                  <c:v>0.35399999999999998</c:v>
                </c:pt>
                <c:pt idx="3824">
                  <c:v>0.377</c:v>
                </c:pt>
                <c:pt idx="3825">
                  <c:v>0.373</c:v>
                </c:pt>
                <c:pt idx="3826">
                  <c:v>0.35399999999999998</c:v>
                </c:pt>
                <c:pt idx="3827">
                  <c:v>1.27</c:v>
                </c:pt>
                <c:pt idx="3828">
                  <c:v>1.143</c:v>
                </c:pt>
                <c:pt idx="3829">
                  <c:v>0.42</c:v>
                </c:pt>
                <c:pt idx="3830">
                  <c:v>0.41499999999999998</c:v>
                </c:pt>
                <c:pt idx="3831">
                  <c:v>0.31</c:v>
                </c:pt>
                <c:pt idx="3832">
                  <c:v>0.41499999999999998</c:v>
                </c:pt>
                <c:pt idx="3833">
                  <c:v>1.018</c:v>
                </c:pt>
                <c:pt idx="3834">
                  <c:v>3.1739999999999999</c:v>
                </c:pt>
                <c:pt idx="3835">
                  <c:v>4.101</c:v>
                </c:pt>
                <c:pt idx="3836">
                  <c:v>3.4769999999999999</c:v>
                </c:pt>
                <c:pt idx="3837">
                  <c:v>4.008</c:v>
                </c:pt>
                <c:pt idx="3838">
                  <c:v>6.2380000000000004</c:v>
                </c:pt>
                <c:pt idx="3839">
                  <c:v>4.3559999999999999</c:v>
                </c:pt>
                <c:pt idx="3840">
                  <c:v>4.1399999999999997</c:v>
                </c:pt>
                <c:pt idx="3841">
                  <c:v>4.0330000000000004</c:v>
                </c:pt>
                <c:pt idx="3842">
                  <c:v>4.2039999999999997</c:v>
                </c:pt>
                <c:pt idx="3843">
                  <c:v>3.9750000000000001</c:v>
                </c:pt>
                <c:pt idx="3844">
                  <c:v>3.4470000000000001</c:v>
                </c:pt>
                <c:pt idx="3845">
                  <c:v>3.1880000000000002</c:v>
                </c:pt>
                <c:pt idx="3846">
                  <c:v>3.9889999999999999</c:v>
                </c:pt>
                <c:pt idx="3847">
                  <c:v>3.4220000000000002</c:v>
                </c:pt>
                <c:pt idx="3848">
                  <c:v>4.1710000000000003</c:v>
                </c:pt>
                <c:pt idx="3849">
                  <c:v>3.4550000000000001</c:v>
                </c:pt>
                <c:pt idx="3850">
                  <c:v>3.2189999999999999</c:v>
                </c:pt>
                <c:pt idx="3851">
                  <c:v>3.508</c:v>
                </c:pt>
                <c:pt idx="3852">
                  <c:v>4.8840000000000003</c:v>
                </c:pt>
                <c:pt idx="3853">
                  <c:v>4.6139999999999999</c:v>
                </c:pt>
                <c:pt idx="3854">
                  <c:v>4.01</c:v>
                </c:pt>
                <c:pt idx="3855">
                  <c:v>3.9550000000000001</c:v>
                </c:pt>
                <c:pt idx="3856">
                  <c:v>4.2279999999999998</c:v>
                </c:pt>
                <c:pt idx="3857">
                  <c:v>5.0640000000000001</c:v>
                </c:pt>
                <c:pt idx="3858">
                  <c:v>3.5550000000000002</c:v>
                </c:pt>
                <c:pt idx="3859">
                  <c:v>3.5960000000000001</c:v>
                </c:pt>
                <c:pt idx="3860">
                  <c:v>1.889</c:v>
                </c:pt>
                <c:pt idx="3861">
                  <c:v>0.76800000000000002</c:v>
                </c:pt>
                <c:pt idx="3862">
                  <c:v>1.5940000000000001</c:v>
                </c:pt>
                <c:pt idx="3863">
                  <c:v>1.5529999999999999</c:v>
                </c:pt>
                <c:pt idx="3864">
                  <c:v>1.8220000000000001</c:v>
                </c:pt>
                <c:pt idx="3865">
                  <c:v>1.5389999999999999</c:v>
                </c:pt>
                <c:pt idx="3866">
                  <c:v>1.4450000000000001</c:v>
                </c:pt>
                <c:pt idx="3867">
                  <c:v>1.8320000000000001</c:v>
                </c:pt>
                <c:pt idx="3868">
                  <c:v>2.5619999999999998</c:v>
                </c:pt>
                <c:pt idx="3869">
                  <c:v>1.3140000000000001</c:v>
                </c:pt>
                <c:pt idx="3870">
                  <c:v>1.6559999999999999</c:v>
                </c:pt>
                <c:pt idx="3871">
                  <c:v>1.7649999999999999</c:v>
                </c:pt>
                <c:pt idx="3872">
                  <c:v>1.222</c:v>
                </c:pt>
                <c:pt idx="3873">
                  <c:v>0.79300000000000004</c:v>
                </c:pt>
                <c:pt idx="3874">
                  <c:v>0.94899999999999995</c:v>
                </c:pt>
                <c:pt idx="3875">
                  <c:v>1.1919999999999999</c:v>
                </c:pt>
                <c:pt idx="3876">
                  <c:v>0.53400000000000003</c:v>
                </c:pt>
                <c:pt idx="3877">
                  <c:v>0.36299999999999999</c:v>
                </c:pt>
                <c:pt idx="3878">
                  <c:v>0.41099999999999998</c:v>
                </c:pt>
                <c:pt idx="3879">
                  <c:v>0.34200000000000003</c:v>
                </c:pt>
                <c:pt idx="3880">
                  <c:v>0.45</c:v>
                </c:pt>
                <c:pt idx="3881">
                  <c:v>0.61799999999999999</c:v>
                </c:pt>
                <c:pt idx="3882">
                  <c:v>0.626</c:v>
                </c:pt>
                <c:pt idx="3883">
                  <c:v>0.42899999999999999</c:v>
                </c:pt>
                <c:pt idx="3884">
                  <c:v>0.33300000000000002</c:v>
                </c:pt>
                <c:pt idx="3885">
                  <c:v>0.53400000000000003</c:v>
                </c:pt>
                <c:pt idx="3886">
                  <c:v>1.0049999999999999</c:v>
                </c:pt>
                <c:pt idx="3887">
                  <c:v>1.0860000000000001</c:v>
                </c:pt>
                <c:pt idx="3888">
                  <c:v>1.1719999999999999</c:v>
                </c:pt>
                <c:pt idx="3889">
                  <c:v>1.218</c:v>
                </c:pt>
                <c:pt idx="3890">
                  <c:v>1.1779999999999999</c:v>
                </c:pt>
                <c:pt idx="3891">
                  <c:v>1.081</c:v>
                </c:pt>
                <c:pt idx="3892">
                  <c:v>0.47399999999999998</c:v>
                </c:pt>
                <c:pt idx="3893">
                  <c:v>0.65200000000000002</c:v>
                </c:pt>
                <c:pt idx="3894">
                  <c:v>0.45100000000000001</c:v>
                </c:pt>
                <c:pt idx="3895">
                  <c:v>0.40799999999999997</c:v>
                </c:pt>
                <c:pt idx="3896">
                  <c:v>0.58499999999999996</c:v>
                </c:pt>
                <c:pt idx="3897">
                  <c:v>0.36599999999999999</c:v>
                </c:pt>
                <c:pt idx="3898">
                  <c:v>0.46899999999999997</c:v>
                </c:pt>
                <c:pt idx="3899">
                  <c:v>0.439</c:v>
                </c:pt>
                <c:pt idx="3900">
                  <c:v>0.35499999999999998</c:v>
                </c:pt>
                <c:pt idx="3901">
                  <c:v>0.44900000000000001</c:v>
                </c:pt>
                <c:pt idx="3902">
                  <c:v>0.30599999999999999</c:v>
                </c:pt>
                <c:pt idx="3903">
                  <c:v>0.73799999999999999</c:v>
                </c:pt>
                <c:pt idx="3904">
                  <c:v>0.52600000000000002</c:v>
                </c:pt>
                <c:pt idx="3905">
                  <c:v>0.57499999999999996</c:v>
                </c:pt>
                <c:pt idx="3906">
                  <c:v>0.66100000000000003</c:v>
                </c:pt>
                <c:pt idx="3907">
                  <c:v>0.56799999999999995</c:v>
                </c:pt>
                <c:pt idx="3908">
                  <c:v>0.315</c:v>
                </c:pt>
                <c:pt idx="3909">
                  <c:v>0.37</c:v>
                </c:pt>
                <c:pt idx="3910">
                  <c:v>1.026</c:v>
                </c:pt>
                <c:pt idx="3911">
                  <c:v>1.0840000000000001</c:v>
                </c:pt>
                <c:pt idx="3912">
                  <c:v>1.22</c:v>
                </c:pt>
                <c:pt idx="3913">
                  <c:v>1.155</c:v>
                </c:pt>
                <c:pt idx="3914">
                  <c:v>1.0720000000000001</c:v>
                </c:pt>
                <c:pt idx="3915">
                  <c:v>1.214</c:v>
                </c:pt>
                <c:pt idx="3916">
                  <c:v>0.71599999999999997</c:v>
                </c:pt>
                <c:pt idx="3917">
                  <c:v>0.47399999999999998</c:v>
                </c:pt>
                <c:pt idx="3918">
                  <c:v>0.88500000000000001</c:v>
                </c:pt>
                <c:pt idx="3919">
                  <c:v>1.304</c:v>
                </c:pt>
                <c:pt idx="3920">
                  <c:v>3.6720000000000002</c:v>
                </c:pt>
                <c:pt idx="3921">
                  <c:v>2.7269999999999999</c:v>
                </c:pt>
                <c:pt idx="3922">
                  <c:v>0.21299999999999999</c:v>
                </c:pt>
                <c:pt idx="3923">
                  <c:v>0.42599999999999999</c:v>
                </c:pt>
                <c:pt idx="3924">
                  <c:v>0.23400000000000001</c:v>
                </c:pt>
                <c:pt idx="3925">
                  <c:v>0.36199999999999999</c:v>
                </c:pt>
                <c:pt idx="3926">
                  <c:v>0.36499999999999999</c:v>
                </c:pt>
                <c:pt idx="3927">
                  <c:v>0.223</c:v>
                </c:pt>
                <c:pt idx="3928">
                  <c:v>0.372</c:v>
                </c:pt>
                <c:pt idx="3929">
                  <c:v>0.309</c:v>
                </c:pt>
                <c:pt idx="3930">
                  <c:v>0.222</c:v>
                </c:pt>
                <c:pt idx="3931">
                  <c:v>0.34399999999999997</c:v>
                </c:pt>
                <c:pt idx="3932">
                  <c:v>0.42399999999999999</c:v>
                </c:pt>
                <c:pt idx="3933">
                  <c:v>0.26700000000000002</c:v>
                </c:pt>
                <c:pt idx="3934">
                  <c:v>0.89600000000000002</c:v>
                </c:pt>
                <c:pt idx="3935">
                  <c:v>1.274</c:v>
                </c:pt>
                <c:pt idx="3936">
                  <c:v>1.0469999999999999</c:v>
                </c:pt>
                <c:pt idx="3937">
                  <c:v>1.1379999999999999</c:v>
                </c:pt>
                <c:pt idx="3938">
                  <c:v>1.032</c:v>
                </c:pt>
                <c:pt idx="3939">
                  <c:v>1.169</c:v>
                </c:pt>
                <c:pt idx="3940">
                  <c:v>0.45</c:v>
                </c:pt>
                <c:pt idx="3941">
                  <c:v>0.20300000000000001</c:v>
                </c:pt>
                <c:pt idx="3942">
                  <c:v>0.307</c:v>
                </c:pt>
                <c:pt idx="3943">
                  <c:v>0.68700000000000006</c:v>
                </c:pt>
                <c:pt idx="3944">
                  <c:v>0.25800000000000001</c:v>
                </c:pt>
                <c:pt idx="3945">
                  <c:v>0.34300000000000003</c:v>
                </c:pt>
                <c:pt idx="3946">
                  <c:v>0.22</c:v>
                </c:pt>
                <c:pt idx="3947">
                  <c:v>0.39800000000000002</c:v>
                </c:pt>
                <c:pt idx="3948">
                  <c:v>0.313</c:v>
                </c:pt>
                <c:pt idx="3949">
                  <c:v>0.222</c:v>
                </c:pt>
                <c:pt idx="3950">
                  <c:v>0.314</c:v>
                </c:pt>
                <c:pt idx="3951">
                  <c:v>0.32600000000000001</c:v>
                </c:pt>
                <c:pt idx="3952">
                  <c:v>0.34300000000000003</c:v>
                </c:pt>
                <c:pt idx="3953">
                  <c:v>0.35099999999999998</c:v>
                </c:pt>
                <c:pt idx="3954">
                  <c:v>0.498</c:v>
                </c:pt>
                <c:pt idx="3955">
                  <c:v>0.61399999999999999</c:v>
                </c:pt>
                <c:pt idx="3956">
                  <c:v>1.2350000000000001</c:v>
                </c:pt>
                <c:pt idx="3957">
                  <c:v>0.52800000000000002</c:v>
                </c:pt>
                <c:pt idx="3958">
                  <c:v>1.117</c:v>
                </c:pt>
                <c:pt idx="3959">
                  <c:v>1.3460000000000001</c:v>
                </c:pt>
                <c:pt idx="3960">
                  <c:v>1.5409999999999999</c:v>
                </c:pt>
                <c:pt idx="3961">
                  <c:v>1.242</c:v>
                </c:pt>
                <c:pt idx="3962">
                  <c:v>1.343</c:v>
                </c:pt>
                <c:pt idx="3963">
                  <c:v>1.411</c:v>
                </c:pt>
                <c:pt idx="3964">
                  <c:v>0.79800000000000004</c:v>
                </c:pt>
                <c:pt idx="3965">
                  <c:v>0.42699999999999999</c:v>
                </c:pt>
                <c:pt idx="3966">
                  <c:v>0.55100000000000005</c:v>
                </c:pt>
                <c:pt idx="3967">
                  <c:v>1.052</c:v>
                </c:pt>
                <c:pt idx="3968">
                  <c:v>0.436</c:v>
                </c:pt>
                <c:pt idx="3969">
                  <c:v>0.81499999999999995</c:v>
                </c:pt>
                <c:pt idx="3970">
                  <c:v>0.44400000000000001</c:v>
                </c:pt>
                <c:pt idx="3971">
                  <c:v>0.53300000000000003</c:v>
                </c:pt>
                <c:pt idx="3972">
                  <c:v>0.63200000000000001</c:v>
                </c:pt>
                <c:pt idx="3973">
                  <c:v>0.64800000000000002</c:v>
                </c:pt>
                <c:pt idx="3974">
                  <c:v>0.7</c:v>
                </c:pt>
                <c:pt idx="3975">
                  <c:v>0.48399999999999999</c:v>
                </c:pt>
                <c:pt idx="3976">
                  <c:v>0.56000000000000005</c:v>
                </c:pt>
                <c:pt idx="3977">
                  <c:v>0.873</c:v>
                </c:pt>
                <c:pt idx="3978">
                  <c:v>0.47899999999999998</c:v>
                </c:pt>
                <c:pt idx="3979">
                  <c:v>1.4059999999999999</c:v>
                </c:pt>
                <c:pt idx="3980">
                  <c:v>1.601</c:v>
                </c:pt>
                <c:pt idx="3981">
                  <c:v>1.788</c:v>
                </c:pt>
                <c:pt idx="3982">
                  <c:v>1.9850000000000001</c:v>
                </c:pt>
                <c:pt idx="3983">
                  <c:v>1.748</c:v>
                </c:pt>
                <c:pt idx="3984">
                  <c:v>1.5629999999999999</c:v>
                </c:pt>
                <c:pt idx="3985">
                  <c:v>1.5880000000000001</c:v>
                </c:pt>
                <c:pt idx="3986">
                  <c:v>1.488</c:v>
                </c:pt>
                <c:pt idx="3987">
                  <c:v>1.49</c:v>
                </c:pt>
                <c:pt idx="3988">
                  <c:v>0.95699999999999996</c:v>
                </c:pt>
                <c:pt idx="3989">
                  <c:v>0.56699999999999995</c:v>
                </c:pt>
                <c:pt idx="3990">
                  <c:v>1.258</c:v>
                </c:pt>
                <c:pt idx="3991">
                  <c:v>1.115</c:v>
                </c:pt>
                <c:pt idx="3992">
                  <c:v>1.8260000000000001</c:v>
                </c:pt>
                <c:pt idx="3993">
                  <c:v>1.5880000000000001</c:v>
                </c:pt>
                <c:pt idx="3994">
                  <c:v>0.88500000000000001</c:v>
                </c:pt>
                <c:pt idx="3995">
                  <c:v>0.66300000000000003</c:v>
                </c:pt>
                <c:pt idx="3996">
                  <c:v>0.59099999999999997</c:v>
                </c:pt>
                <c:pt idx="3997">
                  <c:v>1.23</c:v>
                </c:pt>
                <c:pt idx="3998">
                  <c:v>0.55000000000000004</c:v>
                </c:pt>
                <c:pt idx="3999">
                  <c:v>0.41899999999999998</c:v>
                </c:pt>
                <c:pt idx="4000">
                  <c:v>0.33400000000000002</c:v>
                </c:pt>
                <c:pt idx="4001">
                  <c:v>0.317</c:v>
                </c:pt>
                <c:pt idx="4002">
                  <c:v>0.41799999999999998</c:v>
                </c:pt>
                <c:pt idx="4003">
                  <c:v>1.556</c:v>
                </c:pt>
                <c:pt idx="4004">
                  <c:v>1.6040000000000001</c:v>
                </c:pt>
                <c:pt idx="4005">
                  <c:v>1.4670000000000001</c:v>
                </c:pt>
                <c:pt idx="4006">
                  <c:v>1.7689999999999999</c:v>
                </c:pt>
                <c:pt idx="4007">
                  <c:v>1.4219999999999999</c:v>
                </c:pt>
                <c:pt idx="4008">
                  <c:v>1.5149999999999999</c:v>
                </c:pt>
                <c:pt idx="4009">
                  <c:v>1.306</c:v>
                </c:pt>
                <c:pt idx="4010">
                  <c:v>1.379</c:v>
                </c:pt>
                <c:pt idx="4011">
                  <c:v>1.383</c:v>
                </c:pt>
                <c:pt idx="4012">
                  <c:v>0.78400000000000003</c:v>
                </c:pt>
                <c:pt idx="4013">
                  <c:v>0.56299999999999994</c:v>
                </c:pt>
                <c:pt idx="4014">
                  <c:v>0.46899999999999997</c:v>
                </c:pt>
                <c:pt idx="4015">
                  <c:v>0.46400000000000002</c:v>
                </c:pt>
                <c:pt idx="4016">
                  <c:v>1.1220000000000001</c:v>
                </c:pt>
                <c:pt idx="4017">
                  <c:v>0.755</c:v>
                </c:pt>
                <c:pt idx="4018">
                  <c:v>0.60599999999999998</c:v>
                </c:pt>
                <c:pt idx="4019">
                  <c:v>0.52300000000000002</c:v>
                </c:pt>
                <c:pt idx="4020">
                  <c:v>0.57199999999999995</c:v>
                </c:pt>
                <c:pt idx="4021">
                  <c:v>0.66200000000000003</c:v>
                </c:pt>
                <c:pt idx="4022">
                  <c:v>0.373</c:v>
                </c:pt>
                <c:pt idx="4023">
                  <c:v>0.33600000000000002</c:v>
                </c:pt>
                <c:pt idx="4024">
                  <c:v>1.1279999999999999</c:v>
                </c:pt>
                <c:pt idx="4025">
                  <c:v>1.1619999999999999</c:v>
                </c:pt>
                <c:pt idx="4026">
                  <c:v>0.82399999999999995</c:v>
                </c:pt>
                <c:pt idx="4027">
                  <c:v>1.2529999999999999</c:v>
                </c:pt>
                <c:pt idx="4028">
                  <c:v>1.383</c:v>
                </c:pt>
                <c:pt idx="4029">
                  <c:v>0.88800000000000001</c:v>
                </c:pt>
                <c:pt idx="4030">
                  <c:v>1.153</c:v>
                </c:pt>
                <c:pt idx="4031">
                  <c:v>1.17</c:v>
                </c:pt>
                <c:pt idx="4032">
                  <c:v>1.093</c:v>
                </c:pt>
                <c:pt idx="4033">
                  <c:v>1.194</c:v>
                </c:pt>
                <c:pt idx="4034">
                  <c:v>1.1990000000000001</c:v>
                </c:pt>
                <c:pt idx="4035">
                  <c:v>1.421</c:v>
                </c:pt>
                <c:pt idx="4036">
                  <c:v>0.73799999999999999</c:v>
                </c:pt>
                <c:pt idx="4037">
                  <c:v>0.24199999999999999</c:v>
                </c:pt>
                <c:pt idx="4038">
                  <c:v>0.98899999999999999</c:v>
                </c:pt>
                <c:pt idx="4039">
                  <c:v>0.71</c:v>
                </c:pt>
                <c:pt idx="4040">
                  <c:v>1.137</c:v>
                </c:pt>
                <c:pt idx="4041">
                  <c:v>1.6419999999999999</c:v>
                </c:pt>
                <c:pt idx="4042">
                  <c:v>0.86599999999999999</c:v>
                </c:pt>
                <c:pt idx="4043">
                  <c:v>0.82099999999999995</c:v>
                </c:pt>
                <c:pt idx="4044">
                  <c:v>0.379</c:v>
                </c:pt>
                <c:pt idx="4045">
                  <c:v>0.66300000000000003</c:v>
                </c:pt>
                <c:pt idx="4046">
                  <c:v>1.0049999999999999</c:v>
                </c:pt>
                <c:pt idx="4047">
                  <c:v>0.45400000000000001</c:v>
                </c:pt>
                <c:pt idx="4048">
                  <c:v>0.629</c:v>
                </c:pt>
                <c:pt idx="4049">
                  <c:v>0.52400000000000002</c:v>
                </c:pt>
                <c:pt idx="4050">
                  <c:v>0.41699999999999998</c:v>
                </c:pt>
                <c:pt idx="4051">
                  <c:v>0.24299999999999999</c:v>
                </c:pt>
                <c:pt idx="4052">
                  <c:v>0.375</c:v>
                </c:pt>
                <c:pt idx="4053">
                  <c:v>0.41199999999999998</c:v>
                </c:pt>
                <c:pt idx="4054">
                  <c:v>1.0660000000000001</c:v>
                </c:pt>
                <c:pt idx="4055">
                  <c:v>1.337</c:v>
                </c:pt>
                <c:pt idx="4056">
                  <c:v>1.1459999999999999</c:v>
                </c:pt>
                <c:pt idx="4057">
                  <c:v>1.1870000000000001</c:v>
                </c:pt>
                <c:pt idx="4058">
                  <c:v>1.321</c:v>
                </c:pt>
                <c:pt idx="4059">
                  <c:v>1.3360000000000001</c:v>
                </c:pt>
                <c:pt idx="4060">
                  <c:v>0.374</c:v>
                </c:pt>
                <c:pt idx="4061">
                  <c:v>0.80700000000000005</c:v>
                </c:pt>
                <c:pt idx="4062">
                  <c:v>0.80600000000000005</c:v>
                </c:pt>
                <c:pt idx="4063">
                  <c:v>0.253</c:v>
                </c:pt>
                <c:pt idx="4064">
                  <c:v>0.61099999999999999</c:v>
                </c:pt>
                <c:pt idx="4065">
                  <c:v>0.29799999999999999</c:v>
                </c:pt>
                <c:pt idx="4066">
                  <c:v>0.27500000000000002</c:v>
                </c:pt>
                <c:pt idx="4067">
                  <c:v>0.44900000000000001</c:v>
                </c:pt>
                <c:pt idx="4068">
                  <c:v>0.25600000000000001</c:v>
                </c:pt>
                <c:pt idx="4069">
                  <c:v>0.29399999999999998</c:v>
                </c:pt>
                <c:pt idx="4070">
                  <c:v>0.44700000000000001</c:v>
                </c:pt>
                <c:pt idx="4071">
                  <c:v>0.40699999999999997</c:v>
                </c:pt>
                <c:pt idx="4072">
                  <c:v>0.38200000000000001</c:v>
                </c:pt>
                <c:pt idx="4073">
                  <c:v>0.50900000000000001</c:v>
                </c:pt>
                <c:pt idx="4074">
                  <c:v>0.53200000000000003</c:v>
                </c:pt>
                <c:pt idx="4075">
                  <c:v>0.49399999999999999</c:v>
                </c:pt>
                <c:pt idx="4076">
                  <c:v>0.33800000000000002</c:v>
                </c:pt>
                <c:pt idx="4077">
                  <c:v>0.64600000000000002</c:v>
                </c:pt>
                <c:pt idx="4078">
                  <c:v>1.153</c:v>
                </c:pt>
                <c:pt idx="4079">
                  <c:v>1.1339999999999999</c:v>
                </c:pt>
                <c:pt idx="4080">
                  <c:v>1.1459999999999999</c:v>
                </c:pt>
                <c:pt idx="4081">
                  <c:v>1.1499999999999999</c:v>
                </c:pt>
                <c:pt idx="4082">
                  <c:v>1.22</c:v>
                </c:pt>
                <c:pt idx="4083">
                  <c:v>1.194</c:v>
                </c:pt>
                <c:pt idx="4084">
                  <c:v>0.44700000000000001</c:v>
                </c:pt>
                <c:pt idx="4085">
                  <c:v>0.63500000000000001</c:v>
                </c:pt>
                <c:pt idx="4086">
                  <c:v>0.97699999999999998</c:v>
                </c:pt>
                <c:pt idx="4087">
                  <c:v>0.92400000000000004</c:v>
                </c:pt>
                <c:pt idx="4088">
                  <c:v>0.52</c:v>
                </c:pt>
                <c:pt idx="4089">
                  <c:v>0.31900000000000001</c:v>
                </c:pt>
                <c:pt idx="4090">
                  <c:v>0.61099999999999999</c:v>
                </c:pt>
                <c:pt idx="4091">
                  <c:v>0.82199999999999995</c:v>
                </c:pt>
                <c:pt idx="4092">
                  <c:v>0.65700000000000003</c:v>
                </c:pt>
                <c:pt idx="4093">
                  <c:v>0.52300000000000002</c:v>
                </c:pt>
                <c:pt idx="4094">
                  <c:v>0.434</c:v>
                </c:pt>
                <c:pt idx="4095">
                  <c:v>0.42099999999999999</c:v>
                </c:pt>
                <c:pt idx="4096">
                  <c:v>0.51</c:v>
                </c:pt>
                <c:pt idx="4097">
                  <c:v>0.375</c:v>
                </c:pt>
                <c:pt idx="4098">
                  <c:v>0.439</c:v>
                </c:pt>
                <c:pt idx="4099">
                  <c:v>0.55400000000000005</c:v>
                </c:pt>
                <c:pt idx="4100">
                  <c:v>0.38</c:v>
                </c:pt>
                <c:pt idx="4101">
                  <c:v>0.32700000000000001</c:v>
                </c:pt>
                <c:pt idx="4102">
                  <c:v>1.0149999999999999</c:v>
                </c:pt>
                <c:pt idx="4103">
                  <c:v>1.1970000000000001</c:v>
                </c:pt>
                <c:pt idx="4104">
                  <c:v>1.0680000000000001</c:v>
                </c:pt>
                <c:pt idx="4105">
                  <c:v>1.149</c:v>
                </c:pt>
                <c:pt idx="4106">
                  <c:v>1.2330000000000001</c:v>
                </c:pt>
                <c:pt idx="4107">
                  <c:v>1.4510000000000001</c:v>
                </c:pt>
                <c:pt idx="4108">
                  <c:v>0.48699999999999999</c:v>
                </c:pt>
                <c:pt idx="4109">
                  <c:v>0.43</c:v>
                </c:pt>
                <c:pt idx="4110">
                  <c:v>0.872</c:v>
                </c:pt>
                <c:pt idx="4111">
                  <c:v>0.46</c:v>
                </c:pt>
                <c:pt idx="4112">
                  <c:v>0.40500000000000003</c:v>
                </c:pt>
                <c:pt idx="4113">
                  <c:v>1.343</c:v>
                </c:pt>
                <c:pt idx="4114">
                  <c:v>0.48699999999999999</c:v>
                </c:pt>
                <c:pt idx="4115">
                  <c:v>0.377</c:v>
                </c:pt>
                <c:pt idx="4116">
                  <c:v>0.42799999999999999</c:v>
                </c:pt>
                <c:pt idx="4117">
                  <c:v>0.96599999999999997</c:v>
                </c:pt>
                <c:pt idx="4118">
                  <c:v>0.876</c:v>
                </c:pt>
                <c:pt idx="4119">
                  <c:v>0.52200000000000002</c:v>
                </c:pt>
                <c:pt idx="4120">
                  <c:v>0.45400000000000001</c:v>
                </c:pt>
                <c:pt idx="4121">
                  <c:v>0.80400000000000005</c:v>
                </c:pt>
                <c:pt idx="4122">
                  <c:v>0.97499999999999998</c:v>
                </c:pt>
                <c:pt idx="4123">
                  <c:v>0.57799999999999996</c:v>
                </c:pt>
                <c:pt idx="4124">
                  <c:v>0.59299999999999997</c:v>
                </c:pt>
                <c:pt idx="4125">
                  <c:v>0.74199999999999999</c:v>
                </c:pt>
                <c:pt idx="4126">
                  <c:v>1.4</c:v>
                </c:pt>
                <c:pt idx="4127">
                  <c:v>1.5089999999999999</c:v>
                </c:pt>
                <c:pt idx="4128">
                  <c:v>1.429</c:v>
                </c:pt>
                <c:pt idx="4129">
                  <c:v>1.5149999999999999</c:v>
                </c:pt>
                <c:pt idx="4130">
                  <c:v>1.5409999999999999</c:v>
                </c:pt>
                <c:pt idx="4131">
                  <c:v>1.431</c:v>
                </c:pt>
                <c:pt idx="4132">
                  <c:v>0.81200000000000006</c:v>
                </c:pt>
                <c:pt idx="4133">
                  <c:v>1.0029999999999999</c:v>
                </c:pt>
                <c:pt idx="4134">
                  <c:v>0.58899999999999997</c:v>
                </c:pt>
                <c:pt idx="4135">
                  <c:v>0.80300000000000005</c:v>
                </c:pt>
                <c:pt idx="4136">
                  <c:v>0.65400000000000003</c:v>
                </c:pt>
                <c:pt idx="4137">
                  <c:v>0.308</c:v>
                </c:pt>
                <c:pt idx="4138">
                  <c:v>0.19900000000000001</c:v>
                </c:pt>
                <c:pt idx="4139">
                  <c:v>0.28100000000000003</c:v>
                </c:pt>
                <c:pt idx="4140">
                  <c:v>0.32600000000000001</c:v>
                </c:pt>
                <c:pt idx="4141">
                  <c:v>0.34300000000000003</c:v>
                </c:pt>
                <c:pt idx="4142">
                  <c:v>0.214</c:v>
                </c:pt>
                <c:pt idx="4143">
                  <c:v>0.73799999999999999</c:v>
                </c:pt>
                <c:pt idx="4144">
                  <c:v>1.9490000000000001</c:v>
                </c:pt>
                <c:pt idx="4145">
                  <c:v>0.94099999999999995</c:v>
                </c:pt>
                <c:pt idx="4146">
                  <c:v>0.90500000000000003</c:v>
                </c:pt>
                <c:pt idx="4147">
                  <c:v>1.24</c:v>
                </c:pt>
                <c:pt idx="4148">
                  <c:v>1.212</c:v>
                </c:pt>
                <c:pt idx="4149">
                  <c:v>1.022</c:v>
                </c:pt>
                <c:pt idx="4150">
                  <c:v>1.587</c:v>
                </c:pt>
                <c:pt idx="4151">
                  <c:v>2.012</c:v>
                </c:pt>
                <c:pt idx="4152">
                  <c:v>2.1070000000000002</c:v>
                </c:pt>
                <c:pt idx="4153">
                  <c:v>1.97</c:v>
                </c:pt>
                <c:pt idx="4154">
                  <c:v>1.994</c:v>
                </c:pt>
                <c:pt idx="4155">
                  <c:v>1.8</c:v>
                </c:pt>
                <c:pt idx="4156">
                  <c:v>1.1339999999999999</c:v>
                </c:pt>
                <c:pt idx="4157">
                  <c:v>1.298</c:v>
                </c:pt>
                <c:pt idx="4158">
                  <c:v>1.091</c:v>
                </c:pt>
                <c:pt idx="4159">
                  <c:v>0.67</c:v>
                </c:pt>
                <c:pt idx="4160">
                  <c:v>1.28</c:v>
                </c:pt>
                <c:pt idx="4161">
                  <c:v>1.216</c:v>
                </c:pt>
                <c:pt idx="4162">
                  <c:v>1.869</c:v>
                </c:pt>
                <c:pt idx="4163">
                  <c:v>1.7749999999999999</c:v>
                </c:pt>
                <c:pt idx="4164">
                  <c:v>1.5</c:v>
                </c:pt>
                <c:pt idx="4165">
                  <c:v>1.3120000000000001</c:v>
                </c:pt>
                <c:pt idx="4166">
                  <c:v>0.90900000000000003</c:v>
                </c:pt>
                <c:pt idx="4167">
                  <c:v>0.82399999999999995</c:v>
                </c:pt>
                <c:pt idx="4168">
                  <c:v>0.86</c:v>
                </c:pt>
                <c:pt idx="4169">
                  <c:v>0.63200000000000001</c:v>
                </c:pt>
                <c:pt idx="4170">
                  <c:v>0.88700000000000001</c:v>
                </c:pt>
                <c:pt idx="4171">
                  <c:v>0.99399999999999999</c:v>
                </c:pt>
                <c:pt idx="4172">
                  <c:v>0.872</c:v>
                </c:pt>
                <c:pt idx="4173">
                  <c:v>0.63300000000000001</c:v>
                </c:pt>
                <c:pt idx="4174">
                  <c:v>1.792</c:v>
                </c:pt>
                <c:pt idx="4175">
                  <c:v>2.532</c:v>
                </c:pt>
                <c:pt idx="4176">
                  <c:v>1.8779999999999999</c:v>
                </c:pt>
                <c:pt idx="4177">
                  <c:v>2.0139999999999998</c:v>
                </c:pt>
                <c:pt idx="4178">
                  <c:v>1.77</c:v>
                </c:pt>
                <c:pt idx="4179">
                  <c:v>1.946</c:v>
                </c:pt>
                <c:pt idx="4180">
                  <c:v>1.224</c:v>
                </c:pt>
                <c:pt idx="4181">
                  <c:v>1.0660000000000001</c:v>
                </c:pt>
                <c:pt idx="4182">
                  <c:v>0.82399999999999995</c:v>
                </c:pt>
                <c:pt idx="4183">
                  <c:v>1.093</c:v>
                </c:pt>
                <c:pt idx="4184">
                  <c:v>0.75700000000000001</c:v>
                </c:pt>
                <c:pt idx="4185">
                  <c:v>1.0169999999999999</c:v>
                </c:pt>
                <c:pt idx="4186">
                  <c:v>0.92700000000000005</c:v>
                </c:pt>
                <c:pt idx="4187">
                  <c:v>1.0660000000000001</c:v>
                </c:pt>
                <c:pt idx="4188">
                  <c:v>0.70299999999999996</c:v>
                </c:pt>
                <c:pt idx="4189">
                  <c:v>0.63</c:v>
                </c:pt>
                <c:pt idx="4190">
                  <c:v>0.70799999999999996</c:v>
                </c:pt>
                <c:pt idx="4191">
                  <c:v>0.78100000000000003</c:v>
                </c:pt>
                <c:pt idx="4192">
                  <c:v>0.55500000000000005</c:v>
                </c:pt>
                <c:pt idx="4193">
                  <c:v>0.54400000000000004</c:v>
                </c:pt>
                <c:pt idx="4194">
                  <c:v>0.73599999999999999</c:v>
                </c:pt>
                <c:pt idx="4195">
                  <c:v>0.92800000000000005</c:v>
                </c:pt>
                <c:pt idx="4196">
                  <c:v>1.085</c:v>
                </c:pt>
                <c:pt idx="4197">
                  <c:v>0.78600000000000003</c:v>
                </c:pt>
                <c:pt idx="4198">
                  <c:v>1.42</c:v>
                </c:pt>
                <c:pt idx="4199">
                  <c:v>3.2690000000000001</c:v>
                </c:pt>
                <c:pt idx="4200">
                  <c:v>3.5409999999999999</c:v>
                </c:pt>
                <c:pt idx="4201">
                  <c:v>2.169</c:v>
                </c:pt>
                <c:pt idx="4202">
                  <c:v>1.9970000000000001</c:v>
                </c:pt>
                <c:pt idx="4203">
                  <c:v>1.8149999999999999</c:v>
                </c:pt>
                <c:pt idx="4204">
                  <c:v>1.1659999999999999</c:v>
                </c:pt>
                <c:pt idx="4205">
                  <c:v>0.97</c:v>
                </c:pt>
                <c:pt idx="4206">
                  <c:v>0.745</c:v>
                </c:pt>
                <c:pt idx="4207">
                  <c:v>2.3450000000000002</c:v>
                </c:pt>
                <c:pt idx="4208">
                  <c:v>2.415</c:v>
                </c:pt>
                <c:pt idx="4209">
                  <c:v>0.86599999999999999</c:v>
                </c:pt>
                <c:pt idx="4210">
                  <c:v>0.91300000000000003</c:v>
                </c:pt>
                <c:pt idx="4211">
                  <c:v>0.53900000000000003</c:v>
                </c:pt>
                <c:pt idx="4212">
                  <c:v>0.77600000000000002</c:v>
                </c:pt>
                <c:pt idx="4213">
                  <c:v>0.68</c:v>
                </c:pt>
                <c:pt idx="4214">
                  <c:v>0.92200000000000004</c:v>
                </c:pt>
                <c:pt idx="4215">
                  <c:v>1.3480000000000001</c:v>
                </c:pt>
                <c:pt idx="4216">
                  <c:v>1.006</c:v>
                </c:pt>
                <c:pt idx="4217">
                  <c:v>0.47199999999999998</c:v>
                </c:pt>
                <c:pt idx="4218">
                  <c:v>0.39800000000000002</c:v>
                </c:pt>
                <c:pt idx="4219">
                  <c:v>0.27900000000000003</c:v>
                </c:pt>
                <c:pt idx="4220">
                  <c:v>0.51600000000000001</c:v>
                </c:pt>
                <c:pt idx="4221">
                  <c:v>0.26200000000000001</c:v>
                </c:pt>
                <c:pt idx="4222">
                  <c:v>0.92300000000000004</c:v>
                </c:pt>
                <c:pt idx="4223">
                  <c:v>1.06</c:v>
                </c:pt>
                <c:pt idx="4224">
                  <c:v>1.2789999999999999</c:v>
                </c:pt>
                <c:pt idx="4225">
                  <c:v>1.0589999999999999</c:v>
                </c:pt>
                <c:pt idx="4226">
                  <c:v>1.0549999999999999</c:v>
                </c:pt>
                <c:pt idx="4227">
                  <c:v>1.4630000000000001</c:v>
                </c:pt>
                <c:pt idx="4228">
                  <c:v>0.88700000000000001</c:v>
                </c:pt>
                <c:pt idx="4229">
                  <c:v>0.433</c:v>
                </c:pt>
                <c:pt idx="4230">
                  <c:v>1.012</c:v>
                </c:pt>
                <c:pt idx="4231">
                  <c:v>0.80300000000000005</c:v>
                </c:pt>
                <c:pt idx="4232">
                  <c:v>0.249</c:v>
                </c:pt>
                <c:pt idx="4233">
                  <c:v>0.33200000000000002</c:v>
                </c:pt>
                <c:pt idx="4234">
                  <c:v>0.35099999999999998</c:v>
                </c:pt>
                <c:pt idx="4235">
                  <c:v>0.22900000000000001</c:v>
                </c:pt>
                <c:pt idx="4236">
                  <c:v>0.26400000000000001</c:v>
                </c:pt>
                <c:pt idx="4237">
                  <c:v>0.36199999999999999</c:v>
                </c:pt>
                <c:pt idx="4238">
                  <c:v>0.48</c:v>
                </c:pt>
                <c:pt idx="4239">
                  <c:v>0.47299999999999998</c:v>
                </c:pt>
                <c:pt idx="4240">
                  <c:v>0.60199999999999998</c:v>
                </c:pt>
                <c:pt idx="4241">
                  <c:v>0.36799999999999999</c:v>
                </c:pt>
                <c:pt idx="4242">
                  <c:v>0.34799999999999998</c:v>
                </c:pt>
                <c:pt idx="4243">
                  <c:v>0.86199999999999999</c:v>
                </c:pt>
                <c:pt idx="4244">
                  <c:v>1.3420000000000001</c:v>
                </c:pt>
                <c:pt idx="4245">
                  <c:v>0.873</c:v>
                </c:pt>
                <c:pt idx="4246">
                  <c:v>1.27</c:v>
                </c:pt>
                <c:pt idx="4247">
                  <c:v>1.611</c:v>
                </c:pt>
                <c:pt idx="4248">
                  <c:v>1.8109999999999999</c:v>
                </c:pt>
                <c:pt idx="4249">
                  <c:v>1.6040000000000001</c:v>
                </c:pt>
                <c:pt idx="4250">
                  <c:v>1.6579999999999999</c:v>
                </c:pt>
                <c:pt idx="4251">
                  <c:v>1.673</c:v>
                </c:pt>
                <c:pt idx="4252">
                  <c:v>0.93</c:v>
                </c:pt>
                <c:pt idx="4253">
                  <c:v>0.82</c:v>
                </c:pt>
                <c:pt idx="4254">
                  <c:v>0.95499999999999996</c:v>
                </c:pt>
                <c:pt idx="4255">
                  <c:v>1.286</c:v>
                </c:pt>
                <c:pt idx="4256">
                  <c:v>0.71299999999999997</c:v>
                </c:pt>
                <c:pt idx="4257">
                  <c:v>0.73499999999999999</c:v>
                </c:pt>
                <c:pt idx="4258">
                  <c:v>0.316</c:v>
                </c:pt>
                <c:pt idx="4259">
                  <c:v>0.54200000000000004</c:v>
                </c:pt>
                <c:pt idx="4260">
                  <c:v>0.311</c:v>
                </c:pt>
                <c:pt idx="4261">
                  <c:v>0.309</c:v>
                </c:pt>
                <c:pt idx="4262">
                  <c:v>0.40699999999999997</c:v>
                </c:pt>
                <c:pt idx="4263">
                  <c:v>0.32100000000000001</c:v>
                </c:pt>
                <c:pt idx="4264">
                  <c:v>0.49299999999999999</c:v>
                </c:pt>
                <c:pt idx="4265">
                  <c:v>0.38100000000000001</c:v>
                </c:pt>
                <c:pt idx="4266">
                  <c:v>0.32500000000000001</c:v>
                </c:pt>
                <c:pt idx="4267">
                  <c:v>0.42299999999999999</c:v>
                </c:pt>
                <c:pt idx="4268">
                  <c:v>0.39700000000000002</c:v>
                </c:pt>
                <c:pt idx="4269">
                  <c:v>0.70799999999999996</c:v>
                </c:pt>
                <c:pt idx="4270">
                  <c:v>1.2270000000000001</c:v>
                </c:pt>
                <c:pt idx="4271">
                  <c:v>1.3620000000000001</c:v>
                </c:pt>
                <c:pt idx="4272">
                  <c:v>1.548</c:v>
                </c:pt>
                <c:pt idx="4273">
                  <c:v>1.5720000000000001</c:v>
                </c:pt>
                <c:pt idx="4274">
                  <c:v>1.671</c:v>
                </c:pt>
                <c:pt idx="4275">
                  <c:v>1.802</c:v>
                </c:pt>
                <c:pt idx="4276">
                  <c:v>0.745</c:v>
                </c:pt>
                <c:pt idx="4277">
                  <c:v>0.64300000000000002</c:v>
                </c:pt>
                <c:pt idx="4278">
                  <c:v>0.88200000000000001</c:v>
                </c:pt>
                <c:pt idx="4279">
                  <c:v>1.2150000000000001</c:v>
                </c:pt>
                <c:pt idx="4280">
                  <c:v>0.42399999999999999</c:v>
                </c:pt>
                <c:pt idx="4281">
                  <c:v>0.51200000000000001</c:v>
                </c:pt>
                <c:pt idx="4282">
                  <c:v>0.38200000000000001</c:v>
                </c:pt>
                <c:pt idx="4283">
                  <c:v>0.80600000000000005</c:v>
                </c:pt>
                <c:pt idx="4284">
                  <c:v>0.32</c:v>
                </c:pt>
                <c:pt idx="4285">
                  <c:v>0.33900000000000002</c:v>
                </c:pt>
                <c:pt idx="4286">
                  <c:v>0.58199999999999996</c:v>
                </c:pt>
                <c:pt idx="4287">
                  <c:v>3.1619999999999999</c:v>
                </c:pt>
                <c:pt idx="4288">
                  <c:v>3.1520000000000001</c:v>
                </c:pt>
                <c:pt idx="4289">
                  <c:v>3.0379999999999998</c:v>
                </c:pt>
                <c:pt idx="4290">
                  <c:v>3.0510000000000002</c:v>
                </c:pt>
                <c:pt idx="4291">
                  <c:v>2.98</c:v>
                </c:pt>
                <c:pt idx="4292">
                  <c:v>3.242</c:v>
                </c:pt>
                <c:pt idx="4293">
                  <c:v>3.2229999999999999</c:v>
                </c:pt>
                <c:pt idx="4294">
                  <c:v>3.6749999999999998</c:v>
                </c:pt>
                <c:pt idx="4295">
                  <c:v>3.8490000000000002</c:v>
                </c:pt>
                <c:pt idx="4296">
                  <c:v>3.746</c:v>
                </c:pt>
                <c:pt idx="4297">
                  <c:v>4.0819999999999999</c:v>
                </c:pt>
                <c:pt idx="4298">
                  <c:v>4.0369999999999999</c:v>
                </c:pt>
                <c:pt idx="4299">
                  <c:v>4.1349999999999998</c:v>
                </c:pt>
                <c:pt idx="4300">
                  <c:v>3.4049999999999998</c:v>
                </c:pt>
                <c:pt idx="4301">
                  <c:v>3.3460000000000001</c:v>
                </c:pt>
                <c:pt idx="4302">
                  <c:v>3.2930000000000001</c:v>
                </c:pt>
                <c:pt idx="4303">
                  <c:v>3.2509999999999999</c:v>
                </c:pt>
                <c:pt idx="4304">
                  <c:v>0.78800000000000003</c:v>
                </c:pt>
                <c:pt idx="4305">
                  <c:v>0.88600000000000001</c:v>
                </c:pt>
                <c:pt idx="4306">
                  <c:v>0.54</c:v>
                </c:pt>
                <c:pt idx="4307">
                  <c:v>0.47699999999999998</c:v>
                </c:pt>
                <c:pt idx="4308">
                  <c:v>0.316</c:v>
                </c:pt>
                <c:pt idx="4309">
                  <c:v>0.48199999999999998</c:v>
                </c:pt>
                <c:pt idx="4310">
                  <c:v>0.36199999999999999</c:v>
                </c:pt>
                <c:pt idx="4311">
                  <c:v>0.35099999999999998</c:v>
                </c:pt>
                <c:pt idx="4312">
                  <c:v>0.38700000000000001</c:v>
                </c:pt>
                <c:pt idx="4313">
                  <c:v>0.52500000000000002</c:v>
                </c:pt>
                <c:pt idx="4314">
                  <c:v>0.50600000000000001</c:v>
                </c:pt>
                <c:pt idx="4315">
                  <c:v>0.39100000000000001</c:v>
                </c:pt>
                <c:pt idx="4316">
                  <c:v>0.621</c:v>
                </c:pt>
                <c:pt idx="4317">
                  <c:v>0.59099999999999997</c:v>
                </c:pt>
                <c:pt idx="4318">
                  <c:v>1.4670000000000001</c:v>
                </c:pt>
                <c:pt idx="4319">
                  <c:v>1.6639999999999999</c:v>
                </c:pt>
                <c:pt idx="4320">
                  <c:v>1.651</c:v>
                </c:pt>
                <c:pt idx="4321">
                  <c:v>1.786</c:v>
                </c:pt>
                <c:pt idx="4322">
                  <c:v>1.764</c:v>
                </c:pt>
                <c:pt idx="4323">
                  <c:v>1.7849999999999999</c:v>
                </c:pt>
                <c:pt idx="4324">
                  <c:v>0.98799999999999999</c:v>
                </c:pt>
                <c:pt idx="4325">
                  <c:v>0.82599999999999996</c:v>
                </c:pt>
                <c:pt idx="4326">
                  <c:v>1.0069999999999999</c:v>
                </c:pt>
                <c:pt idx="4327">
                  <c:v>0.88</c:v>
                </c:pt>
                <c:pt idx="4328">
                  <c:v>2.2730000000000001</c:v>
                </c:pt>
                <c:pt idx="4329">
                  <c:v>1.321</c:v>
                </c:pt>
                <c:pt idx="4330">
                  <c:v>0.39400000000000002</c:v>
                </c:pt>
                <c:pt idx="4331">
                  <c:v>0.434</c:v>
                </c:pt>
                <c:pt idx="4332">
                  <c:v>0.61099999999999999</c:v>
                </c:pt>
                <c:pt idx="4333">
                  <c:v>0.42599999999999999</c:v>
                </c:pt>
                <c:pt idx="4334">
                  <c:v>0.38</c:v>
                </c:pt>
                <c:pt idx="4335">
                  <c:v>0.24099999999999999</c:v>
                </c:pt>
                <c:pt idx="4336">
                  <c:v>0.46500000000000002</c:v>
                </c:pt>
                <c:pt idx="4337">
                  <c:v>0.23799999999999999</c:v>
                </c:pt>
                <c:pt idx="4338">
                  <c:v>0.36199999999999999</c:v>
                </c:pt>
                <c:pt idx="4339">
                  <c:v>0.61599999999999999</c:v>
                </c:pt>
                <c:pt idx="4340">
                  <c:v>0.39400000000000002</c:v>
                </c:pt>
                <c:pt idx="4341">
                  <c:v>0.68799999999999994</c:v>
                </c:pt>
                <c:pt idx="4342">
                  <c:v>1.014</c:v>
                </c:pt>
                <c:pt idx="4343">
                  <c:v>1.4750000000000001</c:v>
                </c:pt>
                <c:pt idx="4344">
                  <c:v>1.488</c:v>
                </c:pt>
                <c:pt idx="4345">
                  <c:v>1.73</c:v>
                </c:pt>
                <c:pt idx="4346">
                  <c:v>1.667</c:v>
                </c:pt>
                <c:pt idx="4347">
                  <c:v>1.5680000000000001</c:v>
                </c:pt>
                <c:pt idx="4348">
                  <c:v>1.091</c:v>
                </c:pt>
                <c:pt idx="4349">
                  <c:v>0.69</c:v>
                </c:pt>
                <c:pt idx="4350">
                  <c:v>0.93500000000000005</c:v>
                </c:pt>
                <c:pt idx="4351">
                  <c:v>0.55000000000000004</c:v>
                </c:pt>
                <c:pt idx="4352">
                  <c:v>0.95599999999999996</c:v>
                </c:pt>
                <c:pt idx="4353">
                  <c:v>0.50800000000000001</c:v>
                </c:pt>
                <c:pt idx="4354">
                  <c:v>0.626</c:v>
                </c:pt>
                <c:pt idx="4355">
                  <c:v>0.36599999999999999</c:v>
                </c:pt>
                <c:pt idx="4356">
                  <c:v>0.627</c:v>
                </c:pt>
                <c:pt idx="4357">
                  <c:v>0.54500000000000004</c:v>
                </c:pt>
                <c:pt idx="4358">
                  <c:v>0.32400000000000001</c:v>
                </c:pt>
                <c:pt idx="4359">
                  <c:v>0.64900000000000002</c:v>
                </c:pt>
                <c:pt idx="4360">
                  <c:v>0.83399999999999996</c:v>
                </c:pt>
                <c:pt idx="4361">
                  <c:v>1.2230000000000001</c:v>
                </c:pt>
                <c:pt idx="4362">
                  <c:v>1.6</c:v>
                </c:pt>
                <c:pt idx="4363">
                  <c:v>1.54</c:v>
                </c:pt>
                <c:pt idx="4364">
                  <c:v>1.141</c:v>
                </c:pt>
                <c:pt idx="4365">
                  <c:v>1.093</c:v>
                </c:pt>
                <c:pt idx="4366">
                  <c:v>1.8839999999999999</c:v>
                </c:pt>
                <c:pt idx="4367">
                  <c:v>1.802</c:v>
                </c:pt>
                <c:pt idx="4368">
                  <c:v>1.8440000000000001</c:v>
                </c:pt>
                <c:pt idx="4369">
                  <c:v>1.8129999999999999</c:v>
                </c:pt>
                <c:pt idx="4370">
                  <c:v>1.6850000000000001</c:v>
                </c:pt>
                <c:pt idx="4371">
                  <c:v>1.7589999999999999</c:v>
                </c:pt>
                <c:pt idx="4372">
                  <c:v>1.2190000000000001</c:v>
                </c:pt>
                <c:pt idx="4373">
                  <c:v>0.88100000000000001</c:v>
                </c:pt>
                <c:pt idx="4374">
                  <c:v>1.6080000000000001</c:v>
                </c:pt>
                <c:pt idx="4375">
                  <c:v>1.04</c:v>
                </c:pt>
                <c:pt idx="4376">
                  <c:v>0.55200000000000005</c:v>
                </c:pt>
                <c:pt idx="4377">
                  <c:v>0.53900000000000003</c:v>
                </c:pt>
                <c:pt idx="4378">
                  <c:v>0.621</c:v>
                </c:pt>
                <c:pt idx="4379">
                  <c:v>1.0980000000000001</c:v>
                </c:pt>
                <c:pt idx="4380">
                  <c:v>0.80300000000000005</c:v>
                </c:pt>
                <c:pt idx="4381">
                  <c:v>0.44500000000000001</c:v>
                </c:pt>
                <c:pt idx="4382">
                  <c:v>1.117</c:v>
                </c:pt>
                <c:pt idx="4383">
                  <c:v>1.149</c:v>
                </c:pt>
                <c:pt idx="4384">
                  <c:v>1.238</c:v>
                </c:pt>
                <c:pt idx="4385">
                  <c:v>0.52800000000000002</c:v>
                </c:pt>
                <c:pt idx="4386">
                  <c:v>0.63</c:v>
                </c:pt>
                <c:pt idx="4387">
                  <c:v>0.55500000000000005</c:v>
                </c:pt>
                <c:pt idx="4388">
                  <c:v>1.161</c:v>
                </c:pt>
                <c:pt idx="4389">
                  <c:v>1.2490000000000001</c:v>
                </c:pt>
                <c:pt idx="4390">
                  <c:v>1.68</c:v>
                </c:pt>
                <c:pt idx="4391">
                  <c:v>1.9379999999999999</c:v>
                </c:pt>
                <c:pt idx="4392">
                  <c:v>1.681</c:v>
                </c:pt>
                <c:pt idx="4393">
                  <c:v>1.7609999999999999</c:v>
                </c:pt>
                <c:pt idx="4394">
                  <c:v>1.71</c:v>
                </c:pt>
                <c:pt idx="4395">
                  <c:v>1.8049999999999999</c:v>
                </c:pt>
                <c:pt idx="4396">
                  <c:v>1.161</c:v>
                </c:pt>
                <c:pt idx="4397">
                  <c:v>0.86599999999999999</c:v>
                </c:pt>
                <c:pt idx="4398">
                  <c:v>0.91900000000000004</c:v>
                </c:pt>
                <c:pt idx="4399">
                  <c:v>1.347</c:v>
                </c:pt>
                <c:pt idx="4400">
                  <c:v>1.0509999999999999</c:v>
                </c:pt>
                <c:pt idx="4401">
                  <c:v>1.403</c:v>
                </c:pt>
                <c:pt idx="4402">
                  <c:v>1.181</c:v>
                </c:pt>
                <c:pt idx="4403">
                  <c:v>0.81499999999999995</c:v>
                </c:pt>
                <c:pt idx="4404">
                  <c:v>0.876</c:v>
                </c:pt>
                <c:pt idx="4405">
                  <c:v>1.0329999999999999</c:v>
                </c:pt>
                <c:pt idx="4406">
                  <c:v>0.54200000000000004</c:v>
                </c:pt>
                <c:pt idx="4407">
                  <c:v>0.48399999999999999</c:v>
                </c:pt>
                <c:pt idx="4408">
                  <c:v>0.60199999999999998</c:v>
                </c:pt>
                <c:pt idx="4409">
                  <c:v>0.46200000000000002</c:v>
                </c:pt>
                <c:pt idx="4410">
                  <c:v>0.52400000000000002</c:v>
                </c:pt>
                <c:pt idx="4411">
                  <c:v>0.40400000000000003</c:v>
                </c:pt>
                <c:pt idx="4412">
                  <c:v>0.48599999999999999</c:v>
                </c:pt>
                <c:pt idx="4413">
                  <c:v>0.68</c:v>
                </c:pt>
                <c:pt idx="4414">
                  <c:v>1.228</c:v>
                </c:pt>
                <c:pt idx="4415">
                  <c:v>1.712</c:v>
                </c:pt>
                <c:pt idx="4416">
                  <c:v>1.7410000000000001</c:v>
                </c:pt>
                <c:pt idx="4417">
                  <c:v>1.714</c:v>
                </c:pt>
                <c:pt idx="4418">
                  <c:v>1.6</c:v>
                </c:pt>
                <c:pt idx="4419">
                  <c:v>1.698</c:v>
                </c:pt>
                <c:pt idx="4420">
                  <c:v>1.147</c:v>
                </c:pt>
                <c:pt idx="4421">
                  <c:v>0.84899999999999998</c:v>
                </c:pt>
                <c:pt idx="4422">
                  <c:v>0.77300000000000002</c:v>
                </c:pt>
                <c:pt idx="4423">
                  <c:v>1.4</c:v>
                </c:pt>
                <c:pt idx="4424">
                  <c:v>1.681</c:v>
                </c:pt>
                <c:pt idx="4425">
                  <c:v>1.127</c:v>
                </c:pt>
                <c:pt idx="4426">
                  <c:v>0.44900000000000001</c:v>
                </c:pt>
                <c:pt idx="4427">
                  <c:v>0.70199999999999996</c:v>
                </c:pt>
                <c:pt idx="4428">
                  <c:v>1.139</c:v>
                </c:pt>
                <c:pt idx="4429">
                  <c:v>0.83799999999999997</c:v>
                </c:pt>
                <c:pt idx="4430">
                  <c:v>0.751</c:v>
                </c:pt>
                <c:pt idx="4431">
                  <c:v>0.748</c:v>
                </c:pt>
                <c:pt idx="4432">
                  <c:v>1.319</c:v>
                </c:pt>
                <c:pt idx="4433">
                  <c:v>0.751</c:v>
                </c:pt>
                <c:pt idx="4434">
                  <c:v>0.76</c:v>
                </c:pt>
                <c:pt idx="4435">
                  <c:v>1.0089999999999999</c:v>
                </c:pt>
                <c:pt idx="4436">
                  <c:v>0.83699999999999997</c:v>
                </c:pt>
                <c:pt idx="4437">
                  <c:v>0.76600000000000001</c:v>
                </c:pt>
                <c:pt idx="4438">
                  <c:v>1.2869999999999999</c:v>
                </c:pt>
                <c:pt idx="4439">
                  <c:v>1.7170000000000001</c:v>
                </c:pt>
                <c:pt idx="4440">
                  <c:v>1.5309999999999999</c:v>
                </c:pt>
                <c:pt idx="4441">
                  <c:v>1.6259999999999999</c:v>
                </c:pt>
                <c:pt idx="4442">
                  <c:v>1.526</c:v>
                </c:pt>
                <c:pt idx="4443">
                  <c:v>1.647</c:v>
                </c:pt>
                <c:pt idx="4444">
                  <c:v>1.0169999999999999</c:v>
                </c:pt>
                <c:pt idx="4445">
                  <c:v>0.66600000000000004</c:v>
                </c:pt>
                <c:pt idx="4446">
                  <c:v>0.745</c:v>
                </c:pt>
                <c:pt idx="4447">
                  <c:v>1.276</c:v>
                </c:pt>
                <c:pt idx="4448">
                  <c:v>0.53300000000000003</c:v>
                </c:pt>
                <c:pt idx="4449">
                  <c:v>0.33100000000000002</c:v>
                </c:pt>
                <c:pt idx="4450">
                  <c:v>0.26200000000000001</c:v>
                </c:pt>
                <c:pt idx="4451">
                  <c:v>0.38600000000000001</c:v>
                </c:pt>
                <c:pt idx="4452">
                  <c:v>0.48099999999999998</c:v>
                </c:pt>
                <c:pt idx="4453">
                  <c:v>0.67600000000000005</c:v>
                </c:pt>
                <c:pt idx="4454">
                  <c:v>0.39500000000000002</c:v>
                </c:pt>
                <c:pt idx="4455">
                  <c:v>0.91500000000000004</c:v>
                </c:pt>
                <c:pt idx="4456">
                  <c:v>2.0680000000000001</c:v>
                </c:pt>
                <c:pt idx="4457">
                  <c:v>1.399</c:v>
                </c:pt>
                <c:pt idx="4458">
                  <c:v>1.0760000000000001</c:v>
                </c:pt>
                <c:pt idx="4459">
                  <c:v>1.101</c:v>
                </c:pt>
                <c:pt idx="4460">
                  <c:v>1.0620000000000001</c:v>
                </c:pt>
                <c:pt idx="4461">
                  <c:v>1.55</c:v>
                </c:pt>
                <c:pt idx="4462">
                  <c:v>1.661</c:v>
                </c:pt>
                <c:pt idx="4463">
                  <c:v>1.7549999999999999</c:v>
                </c:pt>
                <c:pt idx="4464">
                  <c:v>1.8560000000000001</c:v>
                </c:pt>
                <c:pt idx="4465">
                  <c:v>2.0190000000000001</c:v>
                </c:pt>
                <c:pt idx="4466">
                  <c:v>1.7110000000000001</c:v>
                </c:pt>
                <c:pt idx="4467">
                  <c:v>1.81</c:v>
                </c:pt>
                <c:pt idx="4468">
                  <c:v>1.5669999999999999</c:v>
                </c:pt>
                <c:pt idx="4469">
                  <c:v>0.97499999999999998</c:v>
                </c:pt>
                <c:pt idx="4470">
                  <c:v>0.87</c:v>
                </c:pt>
                <c:pt idx="4471">
                  <c:v>1.609</c:v>
                </c:pt>
                <c:pt idx="4472">
                  <c:v>1.26</c:v>
                </c:pt>
                <c:pt idx="4473">
                  <c:v>0.98499999999999999</c:v>
                </c:pt>
                <c:pt idx="4474">
                  <c:v>1.1399999999999999</c:v>
                </c:pt>
                <c:pt idx="4475">
                  <c:v>3.0670000000000002</c:v>
                </c:pt>
                <c:pt idx="4476">
                  <c:v>2.8809999999999998</c:v>
                </c:pt>
                <c:pt idx="4477">
                  <c:v>1.127</c:v>
                </c:pt>
                <c:pt idx="4478">
                  <c:v>1.0169999999999999</c:v>
                </c:pt>
                <c:pt idx="4479">
                  <c:v>0.96199999999999997</c:v>
                </c:pt>
                <c:pt idx="4480">
                  <c:v>1.6419999999999999</c:v>
                </c:pt>
                <c:pt idx="4481">
                  <c:v>1.2649999999999999</c:v>
                </c:pt>
                <c:pt idx="4482">
                  <c:v>0.874</c:v>
                </c:pt>
                <c:pt idx="4483">
                  <c:v>1.1579999999999999</c:v>
                </c:pt>
                <c:pt idx="4484">
                  <c:v>1.163</c:v>
                </c:pt>
                <c:pt idx="4485">
                  <c:v>1.4730000000000001</c:v>
                </c:pt>
                <c:pt idx="4486">
                  <c:v>1.9810000000000001</c:v>
                </c:pt>
                <c:pt idx="4487">
                  <c:v>2.645</c:v>
                </c:pt>
                <c:pt idx="4488">
                  <c:v>2.6779999999999999</c:v>
                </c:pt>
                <c:pt idx="4489">
                  <c:v>2.5150000000000001</c:v>
                </c:pt>
                <c:pt idx="4490">
                  <c:v>2.5310000000000001</c:v>
                </c:pt>
                <c:pt idx="4491">
                  <c:v>2.613</c:v>
                </c:pt>
                <c:pt idx="4492">
                  <c:v>2.105</c:v>
                </c:pt>
                <c:pt idx="4493">
                  <c:v>1.643</c:v>
                </c:pt>
                <c:pt idx="4494">
                  <c:v>1.9910000000000001</c:v>
                </c:pt>
                <c:pt idx="4495">
                  <c:v>1.6519999999999999</c:v>
                </c:pt>
                <c:pt idx="4496">
                  <c:v>1.538</c:v>
                </c:pt>
                <c:pt idx="4497">
                  <c:v>1.2250000000000001</c:v>
                </c:pt>
                <c:pt idx="4498">
                  <c:v>0.46500000000000002</c:v>
                </c:pt>
                <c:pt idx="4499">
                  <c:v>0.64400000000000002</c:v>
                </c:pt>
                <c:pt idx="4500">
                  <c:v>0.38600000000000001</c:v>
                </c:pt>
                <c:pt idx="4501">
                  <c:v>0.46700000000000003</c:v>
                </c:pt>
                <c:pt idx="4502">
                  <c:v>0.67</c:v>
                </c:pt>
                <c:pt idx="4503">
                  <c:v>0.86299999999999999</c:v>
                </c:pt>
                <c:pt idx="4504">
                  <c:v>0.58199999999999996</c:v>
                </c:pt>
                <c:pt idx="4505">
                  <c:v>1.323</c:v>
                </c:pt>
                <c:pt idx="4506">
                  <c:v>1.581</c:v>
                </c:pt>
                <c:pt idx="4507">
                  <c:v>1.4730000000000001</c:v>
                </c:pt>
                <c:pt idx="4508">
                  <c:v>1.524</c:v>
                </c:pt>
                <c:pt idx="4509">
                  <c:v>0.96899999999999997</c:v>
                </c:pt>
                <c:pt idx="4510">
                  <c:v>1.6910000000000001</c:v>
                </c:pt>
                <c:pt idx="4511">
                  <c:v>1.726</c:v>
                </c:pt>
                <c:pt idx="4512">
                  <c:v>1.615</c:v>
                </c:pt>
                <c:pt idx="4513">
                  <c:v>1.7210000000000001</c:v>
                </c:pt>
                <c:pt idx="4514">
                  <c:v>2.0169999999999999</c:v>
                </c:pt>
                <c:pt idx="4515">
                  <c:v>2.09</c:v>
                </c:pt>
                <c:pt idx="4516">
                  <c:v>1.49</c:v>
                </c:pt>
                <c:pt idx="4517">
                  <c:v>1.1879999999999999</c:v>
                </c:pt>
                <c:pt idx="4518">
                  <c:v>0.71099999999999997</c:v>
                </c:pt>
                <c:pt idx="4519">
                  <c:v>1.7669999999999999</c:v>
                </c:pt>
                <c:pt idx="4520">
                  <c:v>1.111</c:v>
                </c:pt>
                <c:pt idx="4521">
                  <c:v>1.153</c:v>
                </c:pt>
                <c:pt idx="4522">
                  <c:v>0.86599999999999999</c:v>
                </c:pt>
                <c:pt idx="4523">
                  <c:v>0.746</c:v>
                </c:pt>
                <c:pt idx="4524">
                  <c:v>0.36099999999999999</c:v>
                </c:pt>
                <c:pt idx="4525">
                  <c:v>0.77300000000000002</c:v>
                </c:pt>
                <c:pt idx="4526">
                  <c:v>0.505</c:v>
                </c:pt>
                <c:pt idx="4527">
                  <c:v>0.53900000000000003</c:v>
                </c:pt>
                <c:pt idx="4528">
                  <c:v>0.36</c:v>
                </c:pt>
                <c:pt idx="4529">
                  <c:v>0.56100000000000005</c:v>
                </c:pt>
                <c:pt idx="4530">
                  <c:v>0.68300000000000005</c:v>
                </c:pt>
                <c:pt idx="4531">
                  <c:v>0.48499999999999999</c:v>
                </c:pt>
                <c:pt idx="4532">
                  <c:v>0.55800000000000005</c:v>
                </c:pt>
                <c:pt idx="4533">
                  <c:v>0.74099999999999999</c:v>
                </c:pt>
                <c:pt idx="4534">
                  <c:v>1.3720000000000001</c:v>
                </c:pt>
                <c:pt idx="4535">
                  <c:v>1.448</c:v>
                </c:pt>
                <c:pt idx="4536">
                  <c:v>1.5149999999999999</c:v>
                </c:pt>
                <c:pt idx="4537">
                  <c:v>1.4930000000000001</c:v>
                </c:pt>
                <c:pt idx="4538">
                  <c:v>1.3660000000000001</c:v>
                </c:pt>
                <c:pt idx="4539">
                  <c:v>1.3380000000000001</c:v>
                </c:pt>
                <c:pt idx="4540">
                  <c:v>1.052</c:v>
                </c:pt>
                <c:pt idx="4541">
                  <c:v>0.42</c:v>
                </c:pt>
                <c:pt idx="4542">
                  <c:v>0.96699999999999997</c:v>
                </c:pt>
                <c:pt idx="4543">
                  <c:v>0.373</c:v>
                </c:pt>
                <c:pt idx="4544">
                  <c:v>0.67200000000000004</c:v>
                </c:pt>
                <c:pt idx="4545">
                  <c:v>0.63500000000000001</c:v>
                </c:pt>
                <c:pt idx="4546">
                  <c:v>0.80300000000000005</c:v>
                </c:pt>
                <c:pt idx="4547">
                  <c:v>0.79100000000000004</c:v>
                </c:pt>
                <c:pt idx="4548">
                  <c:v>0.77900000000000003</c:v>
                </c:pt>
                <c:pt idx="4549">
                  <c:v>0.626</c:v>
                </c:pt>
                <c:pt idx="4550">
                  <c:v>0.65300000000000002</c:v>
                </c:pt>
                <c:pt idx="4551">
                  <c:v>0.79</c:v>
                </c:pt>
                <c:pt idx="4552">
                  <c:v>0.41</c:v>
                </c:pt>
                <c:pt idx="4553">
                  <c:v>0.55300000000000005</c:v>
                </c:pt>
                <c:pt idx="4554">
                  <c:v>1.482</c:v>
                </c:pt>
                <c:pt idx="4555">
                  <c:v>1.4990000000000001</c:v>
                </c:pt>
                <c:pt idx="4556">
                  <c:v>0.77100000000000002</c:v>
                </c:pt>
                <c:pt idx="4557">
                  <c:v>0.86299999999999999</c:v>
                </c:pt>
                <c:pt idx="4558">
                  <c:v>2.6539999999999999</c:v>
                </c:pt>
                <c:pt idx="4559">
                  <c:v>2.5680000000000001</c:v>
                </c:pt>
                <c:pt idx="4560">
                  <c:v>2.601</c:v>
                </c:pt>
                <c:pt idx="4561">
                  <c:v>2.395</c:v>
                </c:pt>
                <c:pt idx="4562">
                  <c:v>2.2909999999999999</c:v>
                </c:pt>
                <c:pt idx="4563">
                  <c:v>1.5149999999999999</c:v>
                </c:pt>
                <c:pt idx="4564">
                  <c:v>1.1930000000000001</c:v>
                </c:pt>
                <c:pt idx="4565">
                  <c:v>0.39900000000000002</c:v>
                </c:pt>
                <c:pt idx="4566">
                  <c:v>0.95499999999999996</c:v>
                </c:pt>
                <c:pt idx="4567">
                  <c:v>1.4410000000000001</c:v>
                </c:pt>
                <c:pt idx="4568">
                  <c:v>1.452</c:v>
                </c:pt>
                <c:pt idx="4569">
                  <c:v>1.1359999999999999</c:v>
                </c:pt>
                <c:pt idx="4570">
                  <c:v>1.5880000000000001</c:v>
                </c:pt>
                <c:pt idx="4571">
                  <c:v>0.76400000000000001</c:v>
                </c:pt>
                <c:pt idx="4572">
                  <c:v>0.70699999999999996</c:v>
                </c:pt>
                <c:pt idx="4573">
                  <c:v>0.61</c:v>
                </c:pt>
                <c:pt idx="4574">
                  <c:v>0.44500000000000001</c:v>
                </c:pt>
                <c:pt idx="4575">
                  <c:v>0.90300000000000002</c:v>
                </c:pt>
                <c:pt idx="4576">
                  <c:v>0.47699999999999998</c:v>
                </c:pt>
                <c:pt idx="4577">
                  <c:v>0.78100000000000003</c:v>
                </c:pt>
                <c:pt idx="4578">
                  <c:v>1.131</c:v>
                </c:pt>
                <c:pt idx="4579">
                  <c:v>1.9670000000000001</c:v>
                </c:pt>
                <c:pt idx="4580">
                  <c:v>1.891</c:v>
                </c:pt>
                <c:pt idx="4581">
                  <c:v>0.85399999999999998</c:v>
                </c:pt>
                <c:pt idx="4582">
                  <c:v>2.169</c:v>
                </c:pt>
                <c:pt idx="4583">
                  <c:v>2.71</c:v>
                </c:pt>
                <c:pt idx="4584">
                  <c:v>1.5169999999999999</c:v>
                </c:pt>
                <c:pt idx="4585">
                  <c:v>1.42</c:v>
                </c:pt>
                <c:pt idx="4586">
                  <c:v>1.3180000000000001</c:v>
                </c:pt>
                <c:pt idx="4587">
                  <c:v>1.4259999999999999</c:v>
                </c:pt>
                <c:pt idx="4588">
                  <c:v>1.1120000000000001</c:v>
                </c:pt>
                <c:pt idx="4589">
                  <c:v>0.46300000000000002</c:v>
                </c:pt>
                <c:pt idx="4590">
                  <c:v>1.0229999999999999</c:v>
                </c:pt>
                <c:pt idx="4591">
                  <c:v>0.91</c:v>
                </c:pt>
                <c:pt idx="4592">
                  <c:v>0.41</c:v>
                </c:pt>
                <c:pt idx="4593">
                  <c:v>0.34300000000000003</c:v>
                </c:pt>
                <c:pt idx="4594">
                  <c:v>0.312</c:v>
                </c:pt>
                <c:pt idx="4595">
                  <c:v>0.32300000000000001</c:v>
                </c:pt>
                <c:pt idx="4596">
                  <c:v>0.223</c:v>
                </c:pt>
                <c:pt idx="4597">
                  <c:v>0.222</c:v>
                </c:pt>
                <c:pt idx="4598">
                  <c:v>0.46500000000000002</c:v>
                </c:pt>
                <c:pt idx="4599">
                  <c:v>1.147</c:v>
                </c:pt>
                <c:pt idx="4600">
                  <c:v>1.3640000000000001</c:v>
                </c:pt>
                <c:pt idx="4601">
                  <c:v>0.72799999999999998</c:v>
                </c:pt>
                <c:pt idx="4602">
                  <c:v>0.57299999999999995</c:v>
                </c:pt>
                <c:pt idx="4603">
                  <c:v>0.84899999999999998</c:v>
                </c:pt>
                <c:pt idx="4604">
                  <c:v>0.56499999999999995</c:v>
                </c:pt>
                <c:pt idx="4605">
                  <c:v>0.64200000000000002</c:v>
                </c:pt>
                <c:pt idx="4606">
                  <c:v>1.1279999999999999</c:v>
                </c:pt>
                <c:pt idx="4607">
                  <c:v>1.4490000000000001</c:v>
                </c:pt>
                <c:pt idx="4608">
                  <c:v>1.373</c:v>
                </c:pt>
                <c:pt idx="4609">
                  <c:v>1.2490000000000001</c:v>
                </c:pt>
                <c:pt idx="4610">
                  <c:v>1.4339999999999999</c:v>
                </c:pt>
                <c:pt idx="4611">
                  <c:v>1.3340000000000001</c:v>
                </c:pt>
                <c:pt idx="4612">
                  <c:v>0.93500000000000005</c:v>
                </c:pt>
                <c:pt idx="4613">
                  <c:v>0.39700000000000002</c:v>
                </c:pt>
                <c:pt idx="4614">
                  <c:v>0.52500000000000002</c:v>
                </c:pt>
                <c:pt idx="4615">
                  <c:v>0.94599999999999995</c:v>
                </c:pt>
                <c:pt idx="4616">
                  <c:v>0.78400000000000003</c:v>
                </c:pt>
                <c:pt idx="4617">
                  <c:v>0.54400000000000004</c:v>
                </c:pt>
                <c:pt idx="4618">
                  <c:v>0.52600000000000002</c:v>
                </c:pt>
                <c:pt idx="4619">
                  <c:v>0.55500000000000005</c:v>
                </c:pt>
                <c:pt idx="4620">
                  <c:v>0.76100000000000001</c:v>
                </c:pt>
                <c:pt idx="4621">
                  <c:v>0.54300000000000004</c:v>
                </c:pt>
                <c:pt idx="4622">
                  <c:v>0.34799999999999998</c:v>
                </c:pt>
                <c:pt idx="4623">
                  <c:v>0.65200000000000002</c:v>
                </c:pt>
                <c:pt idx="4624">
                  <c:v>0.34599999999999997</c:v>
                </c:pt>
                <c:pt idx="4625">
                  <c:v>0.33500000000000002</c:v>
                </c:pt>
                <c:pt idx="4626">
                  <c:v>1.2410000000000001</c:v>
                </c:pt>
                <c:pt idx="4627">
                  <c:v>0.55100000000000005</c:v>
                </c:pt>
                <c:pt idx="4628">
                  <c:v>0.61699999999999999</c:v>
                </c:pt>
                <c:pt idx="4629">
                  <c:v>0.625</c:v>
                </c:pt>
                <c:pt idx="4630">
                  <c:v>1.262</c:v>
                </c:pt>
                <c:pt idx="4631">
                  <c:v>1.5589999999999999</c:v>
                </c:pt>
                <c:pt idx="4632">
                  <c:v>1.212</c:v>
                </c:pt>
                <c:pt idx="4633">
                  <c:v>1.5469999999999999</c:v>
                </c:pt>
                <c:pt idx="4634">
                  <c:v>1.1559999999999999</c:v>
                </c:pt>
                <c:pt idx="4635">
                  <c:v>1.409</c:v>
                </c:pt>
                <c:pt idx="4636">
                  <c:v>0.872</c:v>
                </c:pt>
                <c:pt idx="4637">
                  <c:v>0.45400000000000001</c:v>
                </c:pt>
                <c:pt idx="4638">
                  <c:v>0.70299999999999996</c:v>
                </c:pt>
                <c:pt idx="4639">
                  <c:v>0.75900000000000001</c:v>
                </c:pt>
                <c:pt idx="4640">
                  <c:v>0.64300000000000002</c:v>
                </c:pt>
                <c:pt idx="4641">
                  <c:v>0.61499999999999999</c:v>
                </c:pt>
                <c:pt idx="4642">
                  <c:v>0.89500000000000002</c:v>
                </c:pt>
                <c:pt idx="4643">
                  <c:v>1.0109999999999999</c:v>
                </c:pt>
                <c:pt idx="4644">
                  <c:v>1.2669999999999999</c:v>
                </c:pt>
                <c:pt idx="4645">
                  <c:v>1.216</c:v>
                </c:pt>
                <c:pt idx="4646">
                  <c:v>1.6459999999999999</c:v>
                </c:pt>
                <c:pt idx="4647">
                  <c:v>1.1859999999999999</c:v>
                </c:pt>
                <c:pt idx="4648">
                  <c:v>0.57999999999999996</c:v>
                </c:pt>
                <c:pt idx="4649">
                  <c:v>0.51800000000000002</c:v>
                </c:pt>
                <c:pt idx="4650">
                  <c:v>0.499</c:v>
                </c:pt>
                <c:pt idx="4651">
                  <c:v>0.54400000000000004</c:v>
                </c:pt>
                <c:pt idx="4652">
                  <c:v>0.36199999999999999</c:v>
                </c:pt>
                <c:pt idx="4653">
                  <c:v>0.64400000000000002</c:v>
                </c:pt>
                <c:pt idx="4654">
                  <c:v>1.2769999999999999</c:v>
                </c:pt>
                <c:pt idx="4655">
                  <c:v>1.502</c:v>
                </c:pt>
                <c:pt idx="4656">
                  <c:v>1.226</c:v>
                </c:pt>
                <c:pt idx="4657">
                  <c:v>1.339</c:v>
                </c:pt>
                <c:pt idx="4658">
                  <c:v>1.375</c:v>
                </c:pt>
                <c:pt idx="4659">
                  <c:v>1.244</c:v>
                </c:pt>
                <c:pt idx="4660">
                  <c:v>0.94199999999999995</c:v>
                </c:pt>
                <c:pt idx="4661">
                  <c:v>0.375</c:v>
                </c:pt>
                <c:pt idx="4662">
                  <c:v>0.60399999999999998</c:v>
                </c:pt>
                <c:pt idx="4663">
                  <c:v>1.23</c:v>
                </c:pt>
                <c:pt idx="4664">
                  <c:v>0.45500000000000002</c:v>
                </c:pt>
                <c:pt idx="4665">
                  <c:v>0.46800000000000003</c:v>
                </c:pt>
                <c:pt idx="4666">
                  <c:v>0.27500000000000002</c:v>
                </c:pt>
                <c:pt idx="4667">
                  <c:v>0.502</c:v>
                </c:pt>
                <c:pt idx="4668">
                  <c:v>0.36199999999999999</c:v>
                </c:pt>
                <c:pt idx="4669">
                  <c:v>0.42699999999999999</c:v>
                </c:pt>
                <c:pt idx="4670">
                  <c:v>0.45100000000000001</c:v>
                </c:pt>
                <c:pt idx="4671">
                  <c:v>0.26400000000000001</c:v>
                </c:pt>
                <c:pt idx="4672">
                  <c:v>0.44600000000000001</c:v>
                </c:pt>
                <c:pt idx="4673">
                  <c:v>0.22600000000000001</c:v>
                </c:pt>
                <c:pt idx="4674">
                  <c:v>0.34300000000000003</c:v>
                </c:pt>
                <c:pt idx="4675">
                  <c:v>0.314</c:v>
                </c:pt>
                <c:pt idx="4676">
                  <c:v>0.247</c:v>
                </c:pt>
                <c:pt idx="4677">
                  <c:v>0.42</c:v>
                </c:pt>
                <c:pt idx="4678">
                  <c:v>1.3009999999999999</c:v>
                </c:pt>
                <c:pt idx="4679">
                  <c:v>1.1040000000000001</c:v>
                </c:pt>
                <c:pt idx="4680">
                  <c:v>1.1850000000000001</c:v>
                </c:pt>
                <c:pt idx="4681">
                  <c:v>1.0980000000000001</c:v>
                </c:pt>
                <c:pt idx="4682">
                  <c:v>1.232</c:v>
                </c:pt>
                <c:pt idx="4683">
                  <c:v>1.19</c:v>
                </c:pt>
                <c:pt idx="4684">
                  <c:v>0.72399999999999998</c:v>
                </c:pt>
                <c:pt idx="4685">
                  <c:v>0.36799999999999999</c:v>
                </c:pt>
                <c:pt idx="4686">
                  <c:v>0.39500000000000002</c:v>
                </c:pt>
                <c:pt idx="4687">
                  <c:v>1.266</c:v>
                </c:pt>
                <c:pt idx="4688">
                  <c:v>0.57799999999999996</c:v>
                </c:pt>
                <c:pt idx="4689">
                  <c:v>0.45100000000000001</c:v>
                </c:pt>
                <c:pt idx="4690">
                  <c:v>0.32800000000000001</c:v>
                </c:pt>
                <c:pt idx="4691">
                  <c:v>0.27400000000000002</c:v>
                </c:pt>
                <c:pt idx="4692">
                  <c:v>0.503</c:v>
                </c:pt>
                <c:pt idx="4693">
                  <c:v>0.28199999999999997</c:v>
                </c:pt>
                <c:pt idx="4694">
                  <c:v>0.57999999999999996</c:v>
                </c:pt>
                <c:pt idx="4695">
                  <c:v>0.66600000000000004</c:v>
                </c:pt>
                <c:pt idx="4696">
                  <c:v>0.46100000000000002</c:v>
                </c:pt>
                <c:pt idx="4697">
                  <c:v>0.39200000000000002</c:v>
                </c:pt>
                <c:pt idx="4698">
                  <c:v>0.46</c:v>
                </c:pt>
                <c:pt idx="4699">
                  <c:v>0.69399999999999995</c:v>
                </c:pt>
                <c:pt idx="4700">
                  <c:v>0.46899999999999997</c:v>
                </c:pt>
                <c:pt idx="4701">
                  <c:v>0.61799999999999999</c:v>
                </c:pt>
                <c:pt idx="4702">
                  <c:v>1.34</c:v>
                </c:pt>
                <c:pt idx="4703">
                  <c:v>1.246</c:v>
                </c:pt>
                <c:pt idx="4704">
                  <c:v>1.37</c:v>
                </c:pt>
                <c:pt idx="4705">
                  <c:v>1.3879999999999999</c:v>
                </c:pt>
                <c:pt idx="4706">
                  <c:v>1.327</c:v>
                </c:pt>
                <c:pt idx="4707">
                  <c:v>1.238</c:v>
                </c:pt>
                <c:pt idx="4708">
                  <c:v>1.1259999999999999</c:v>
                </c:pt>
                <c:pt idx="4709">
                  <c:v>0.52200000000000002</c:v>
                </c:pt>
                <c:pt idx="4710">
                  <c:v>0.38100000000000001</c:v>
                </c:pt>
                <c:pt idx="4711">
                  <c:v>0.55000000000000004</c:v>
                </c:pt>
                <c:pt idx="4712">
                  <c:v>1.046</c:v>
                </c:pt>
                <c:pt idx="4713">
                  <c:v>0.59599999999999997</c:v>
                </c:pt>
                <c:pt idx="4714">
                  <c:v>0.496</c:v>
                </c:pt>
                <c:pt idx="4715">
                  <c:v>0.26700000000000002</c:v>
                </c:pt>
                <c:pt idx="4716">
                  <c:v>0.98699999999999999</c:v>
                </c:pt>
                <c:pt idx="4717">
                  <c:v>0.32800000000000001</c:v>
                </c:pt>
                <c:pt idx="4718">
                  <c:v>0.21199999999999999</c:v>
                </c:pt>
                <c:pt idx="4719">
                  <c:v>0.33</c:v>
                </c:pt>
                <c:pt idx="4720">
                  <c:v>0.23599999999999999</c:v>
                </c:pt>
                <c:pt idx="4721">
                  <c:v>0.69799999999999995</c:v>
                </c:pt>
                <c:pt idx="4722">
                  <c:v>0.35599999999999998</c:v>
                </c:pt>
                <c:pt idx="4723">
                  <c:v>0.30199999999999999</c:v>
                </c:pt>
                <c:pt idx="4724">
                  <c:v>0.38400000000000001</c:v>
                </c:pt>
                <c:pt idx="4725">
                  <c:v>0.42199999999999999</c:v>
                </c:pt>
                <c:pt idx="4726">
                  <c:v>1.1910000000000001</c:v>
                </c:pt>
                <c:pt idx="4727">
                  <c:v>1.3029999999999999</c:v>
                </c:pt>
                <c:pt idx="4728">
                  <c:v>1.147</c:v>
                </c:pt>
                <c:pt idx="4729">
                  <c:v>1.345</c:v>
                </c:pt>
                <c:pt idx="4730">
                  <c:v>1.2</c:v>
                </c:pt>
                <c:pt idx="4731">
                  <c:v>1.171</c:v>
                </c:pt>
                <c:pt idx="4732">
                  <c:v>0.95499999999999996</c:v>
                </c:pt>
                <c:pt idx="4733">
                  <c:v>0.373</c:v>
                </c:pt>
                <c:pt idx="4734">
                  <c:v>0.33</c:v>
                </c:pt>
                <c:pt idx="4735">
                  <c:v>0.82199999999999995</c:v>
                </c:pt>
                <c:pt idx="4736">
                  <c:v>0.29399999999999998</c:v>
                </c:pt>
                <c:pt idx="4737">
                  <c:v>0.45100000000000001</c:v>
                </c:pt>
                <c:pt idx="4738">
                  <c:v>0.222</c:v>
                </c:pt>
                <c:pt idx="4739">
                  <c:v>0.60299999999999998</c:v>
                </c:pt>
                <c:pt idx="4740">
                  <c:v>0.52700000000000002</c:v>
                </c:pt>
                <c:pt idx="4741">
                  <c:v>0.42</c:v>
                </c:pt>
                <c:pt idx="4742">
                  <c:v>0.254</c:v>
                </c:pt>
                <c:pt idx="4743">
                  <c:v>0.26200000000000001</c:v>
                </c:pt>
                <c:pt idx="4744">
                  <c:v>0.45100000000000001</c:v>
                </c:pt>
                <c:pt idx="4745">
                  <c:v>0.17299999999999999</c:v>
                </c:pt>
                <c:pt idx="4746">
                  <c:v>0.32500000000000001</c:v>
                </c:pt>
                <c:pt idx="4747">
                  <c:v>0.42799999999999999</c:v>
                </c:pt>
                <c:pt idx="4748">
                  <c:v>0.41699999999999998</c:v>
                </c:pt>
                <c:pt idx="4749">
                  <c:v>0.48599999999999999</c:v>
                </c:pt>
                <c:pt idx="4750">
                  <c:v>1.1819999999999999</c:v>
                </c:pt>
                <c:pt idx="4751">
                  <c:v>1.3280000000000001</c:v>
                </c:pt>
                <c:pt idx="4752">
                  <c:v>1.181</c:v>
                </c:pt>
                <c:pt idx="4753">
                  <c:v>1.2410000000000001</c:v>
                </c:pt>
                <c:pt idx="4754">
                  <c:v>1.3180000000000001</c:v>
                </c:pt>
                <c:pt idx="4755">
                  <c:v>1.133</c:v>
                </c:pt>
                <c:pt idx="4756">
                  <c:v>0.91800000000000004</c:v>
                </c:pt>
                <c:pt idx="4757">
                  <c:v>0.22900000000000001</c:v>
                </c:pt>
                <c:pt idx="4758">
                  <c:v>0.44</c:v>
                </c:pt>
                <c:pt idx="4759">
                  <c:v>0.32900000000000001</c:v>
                </c:pt>
                <c:pt idx="4760">
                  <c:v>0.87</c:v>
                </c:pt>
                <c:pt idx="4761">
                  <c:v>0.45</c:v>
                </c:pt>
                <c:pt idx="4762">
                  <c:v>0.22700000000000001</c:v>
                </c:pt>
                <c:pt idx="4763">
                  <c:v>0.28399999999999997</c:v>
                </c:pt>
                <c:pt idx="4764">
                  <c:v>0.17599999999999999</c:v>
                </c:pt>
                <c:pt idx="4765">
                  <c:v>0.27400000000000002</c:v>
                </c:pt>
                <c:pt idx="4766">
                  <c:v>0.313</c:v>
                </c:pt>
                <c:pt idx="4767">
                  <c:v>0.67600000000000005</c:v>
                </c:pt>
                <c:pt idx="4768">
                  <c:v>0.56499999999999995</c:v>
                </c:pt>
                <c:pt idx="4769">
                  <c:v>0.58899999999999997</c:v>
                </c:pt>
                <c:pt idx="4770">
                  <c:v>0.318</c:v>
                </c:pt>
                <c:pt idx="4771">
                  <c:v>0.32300000000000001</c:v>
                </c:pt>
                <c:pt idx="4772">
                  <c:v>0.439</c:v>
                </c:pt>
                <c:pt idx="4773">
                  <c:v>0.4</c:v>
                </c:pt>
                <c:pt idx="4774">
                  <c:v>1.3</c:v>
                </c:pt>
                <c:pt idx="4775">
                  <c:v>1.212</c:v>
                </c:pt>
                <c:pt idx="4776">
                  <c:v>1.216</c:v>
                </c:pt>
                <c:pt idx="4777">
                  <c:v>1.137</c:v>
                </c:pt>
                <c:pt idx="4778">
                  <c:v>1.36</c:v>
                </c:pt>
                <c:pt idx="4779">
                  <c:v>1.157</c:v>
                </c:pt>
                <c:pt idx="4780">
                  <c:v>0.94</c:v>
                </c:pt>
                <c:pt idx="4781">
                  <c:v>0.40100000000000002</c:v>
                </c:pt>
                <c:pt idx="4782">
                  <c:v>0.23599999999999999</c:v>
                </c:pt>
                <c:pt idx="4783">
                  <c:v>0.45800000000000002</c:v>
                </c:pt>
                <c:pt idx="4784">
                  <c:v>0.49</c:v>
                </c:pt>
                <c:pt idx="4785">
                  <c:v>0.28899999999999998</c:v>
                </c:pt>
                <c:pt idx="4786">
                  <c:v>0.18099999999999999</c:v>
                </c:pt>
                <c:pt idx="4787">
                  <c:v>0.31900000000000001</c:v>
                </c:pt>
                <c:pt idx="4788">
                  <c:v>0.32100000000000001</c:v>
                </c:pt>
                <c:pt idx="4789">
                  <c:v>0.222</c:v>
                </c:pt>
                <c:pt idx="4790">
                  <c:v>0.29299999999999998</c:v>
                </c:pt>
                <c:pt idx="4791">
                  <c:v>0.43099999999999999</c:v>
                </c:pt>
                <c:pt idx="4792">
                  <c:v>0.215</c:v>
                </c:pt>
                <c:pt idx="4793">
                  <c:v>1.024</c:v>
                </c:pt>
                <c:pt idx="4794">
                  <c:v>0.88800000000000001</c:v>
                </c:pt>
                <c:pt idx="4795">
                  <c:v>0.877</c:v>
                </c:pt>
                <c:pt idx="4796">
                  <c:v>1.9790000000000001</c:v>
                </c:pt>
                <c:pt idx="4797">
                  <c:v>2.7610000000000001</c:v>
                </c:pt>
                <c:pt idx="4798">
                  <c:v>3.4350000000000001</c:v>
                </c:pt>
                <c:pt idx="4799">
                  <c:v>3.4580000000000002</c:v>
                </c:pt>
                <c:pt idx="4800">
                  <c:v>2.5169999999999999</c:v>
                </c:pt>
                <c:pt idx="4801">
                  <c:v>1.9019999999999999</c:v>
                </c:pt>
                <c:pt idx="4802">
                  <c:v>1.913</c:v>
                </c:pt>
                <c:pt idx="4803">
                  <c:v>1.8169999999999999</c:v>
                </c:pt>
                <c:pt idx="4804">
                  <c:v>1.8220000000000001</c:v>
                </c:pt>
                <c:pt idx="4805">
                  <c:v>1.24</c:v>
                </c:pt>
                <c:pt idx="4806">
                  <c:v>1.8029999999999999</c:v>
                </c:pt>
                <c:pt idx="4807">
                  <c:v>2.0299999999999998</c:v>
                </c:pt>
                <c:pt idx="4808">
                  <c:v>2.3479999999999999</c:v>
                </c:pt>
                <c:pt idx="4809">
                  <c:v>3.319</c:v>
                </c:pt>
                <c:pt idx="4810">
                  <c:v>1.7</c:v>
                </c:pt>
                <c:pt idx="4811">
                  <c:v>2.5259999999999998</c:v>
                </c:pt>
                <c:pt idx="4812">
                  <c:v>2.339</c:v>
                </c:pt>
                <c:pt idx="4813">
                  <c:v>2.169</c:v>
                </c:pt>
                <c:pt idx="4814">
                  <c:v>1.506</c:v>
                </c:pt>
                <c:pt idx="4815">
                  <c:v>1.0940000000000001</c:v>
                </c:pt>
                <c:pt idx="4816">
                  <c:v>0.92100000000000004</c:v>
                </c:pt>
                <c:pt idx="4817">
                  <c:v>0.71299999999999997</c:v>
                </c:pt>
                <c:pt idx="4818">
                  <c:v>1.034</c:v>
                </c:pt>
                <c:pt idx="4819">
                  <c:v>1.141</c:v>
                </c:pt>
                <c:pt idx="4820">
                  <c:v>0.86799999999999999</c:v>
                </c:pt>
                <c:pt idx="4821">
                  <c:v>1.2430000000000001</c:v>
                </c:pt>
                <c:pt idx="4822">
                  <c:v>1.482</c:v>
                </c:pt>
                <c:pt idx="4823">
                  <c:v>1.6579999999999999</c:v>
                </c:pt>
                <c:pt idx="4824">
                  <c:v>1.367</c:v>
                </c:pt>
                <c:pt idx="4825">
                  <c:v>1.7</c:v>
                </c:pt>
                <c:pt idx="4826">
                  <c:v>1.306</c:v>
                </c:pt>
                <c:pt idx="4827">
                  <c:v>1.52</c:v>
                </c:pt>
                <c:pt idx="4828">
                  <c:v>1.2</c:v>
                </c:pt>
                <c:pt idx="4829">
                  <c:v>0.46500000000000002</c:v>
                </c:pt>
                <c:pt idx="4830">
                  <c:v>0.72699999999999998</c:v>
                </c:pt>
                <c:pt idx="4831">
                  <c:v>1.492</c:v>
                </c:pt>
                <c:pt idx="4832">
                  <c:v>1.1399999999999999</c:v>
                </c:pt>
                <c:pt idx="4833">
                  <c:v>0.68200000000000005</c:v>
                </c:pt>
                <c:pt idx="4834">
                  <c:v>0.56799999999999995</c:v>
                </c:pt>
                <c:pt idx="4835">
                  <c:v>0.629</c:v>
                </c:pt>
                <c:pt idx="4836">
                  <c:v>1.8620000000000001</c:v>
                </c:pt>
                <c:pt idx="4837">
                  <c:v>0.45</c:v>
                </c:pt>
                <c:pt idx="4838">
                  <c:v>0.219</c:v>
                </c:pt>
                <c:pt idx="4839">
                  <c:v>0.34599999999999997</c:v>
                </c:pt>
                <c:pt idx="4840">
                  <c:v>0.42799999999999999</c:v>
                </c:pt>
                <c:pt idx="4841">
                  <c:v>0.52500000000000002</c:v>
                </c:pt>
                <c:pt idx="4842">
                  <c:v>0.32200000000000001</c:v>
                </c:pt>
                <c:pt idx="4843">
                  <c:v>0.27800000000000002</c:v>
                </c:pt>
                <c:pt idx="4844">
                  <c:v>0.56499999999999995</c:v>
                </c:pt>
                <c:pt idx="4845">
                  <c:v>0.622</c:v>
                </c:pt>
                <c:pt idx="4846">
                  <c:v>1.4039999999999999</c:v>
                </c:pt>
                <c:pt idx="4847">
                  <c:v>1.482</c:v>
                </c:pt>
                <c:pt idx="4848">
                  <c:v>1.9350000000000001</c:v>
                </c:pt>
                <c:pt idx="4849">
                  <c:v>1.367</c:v>
                </c:pt>
                <c:pt idx="4850">
                  <c:v>1.4470000000000001</c:v>
                </c:pt>
                <c:pt idx="4851">
                  <c:v>1.325</c:v>
                </c:pt>
                <c:pt idx="4852">
                  <c:v>1.171</c:v>
                </c:pt>
                <c:pt idx="4853">
                  <c:v>0.59599999999999997</c:v>
                </c:pt>
                <c:pt idx="4854">
                  <c:v>0.45300000000000001</c:v>
                </c:pt>
                <c:pt idx="4855">
                  <c:v>0.747</c:v>
                </c:pt>
                <c:pt idx="4856">
                  <c:v>0.51700000000000002</c:v>
                </c:pt>
                <c:pt idx="4857">
                  <c:v>0.63600000000000001</c:v>
                </c:pt>
                <c:pt idx="4858">
                  <c:v>0.41899999999999998</c:v>
                </c:pt>
                <c:pt idx="4859">
                  <c:v>0.48299999999999998</c:v>
                </c:pt>
                <c:pt idx="4860">
                  <c:v>0.86199999999999999</c:v>
                </c:pt>
                <c:pt idx="4861">
                  <c:v>0.81200000000000006</c:v>
                </c:pt>
                <c:pt idx="4862">
                  <c:v>1.0449999999999999</c:v>
                </c:pt>
                <c:pt idx="4863">
                  <c:v>0.83699999999999997</c:v>
                </c:pt>
                <c:pt idx="4864">
                  <c:v>3.02</c:v>
                </c:pt>
                <c:pt idx="4865">
                  <c:v>1.6870000000000001</c:v>
                </c:pt>
                <c:pt idx="4866">
                  <c:v>1.581</c:v>
                </c:pt>
                <c:pt idx="4867">
                  <c:v>1.093</c:v>
                </c:pt>
                <c:pt idx="4868">
                  <c:v>0.94599999999999995</c:v>
                </c:pt>
                <c:pt idx="4869">
                  <c:v>2.4289999999999998</c:v>
                </c:pt>
                <c:pt idx="4870">
                  <c:v>1.819</c:v>
                </c:pt>
                <c:pt idx="4871">
                  <c:v>2.8559999999999999</c:v>
                </c:pt>
                <c:pt idx="4872">
                  <c:v>2.0009999999999999</c:v>
                </c:pt>
                <c:pt idx="4873">
                  <c:v>1.5649999999999999</c:v>
                </c:pt>
                <c:pt idx="4874">
                  <c:v>1.5249999999999999</c:v>
                </c:pt>
                <c:pt idx="4875">
                  <c:v>1.633</c:v>
                </c:pt>
                <c:pt idx="4876">
                  <c:v>1.4339999999999999</c:v>
                </c:pt>
                <c:pt idx="4877">
                  <c:v>0.65200000000000002</c:v>
                </c:pt>
                <c:pt idx="4878">
                  <c:v>0.55300000000000005</c:v>
                </c:pt>
                <c:pt idx="4879">
                  <c:v>1.1240000000000001</c:v>
                </c:pt>
                <c:pt idx="4880">
                  <c:v>0.70799999999999996</c:v>
                </c:pt>
                <c:pt idx="4881">
                  <c:v>0.28899999999999998</c:v>
                </c:pt>
                <c:pt idx="4882">
                  <c:v>0.50600000000000001</c:v>
                </c:pt>
                <c:pt idx="4883">
                  <c:v>0.45100000000000001</c:v>
                </c:pt>
                <c:pt idx="4884">
                  <c:v>0.35599999999999998</c:v>
                </c:pt>
                <c:pt idx="4885">
                  <c:v>0.441</c:v>
                </c:pt>
                <c:pt idx="4886">
                  <c:v>0.78100000000000003</c:v>
                </c:pt>
                <c:pt idx="4887">
                  <c:v>0.67200000000000004</c:v>
                </c:pt>
                <c:pt idx="4888">
                  <c:v>1.3169999999999999</c:v>
                </c:pt>
                <c:pt idx="4889">
                  <c:v>1.357</c:v>
                </c:pt>
                <c:pt idx="4890">
                  <c:v>0.97399999999999998</c:v>
                </c:pt>
                <c:pt idx="4891">
                  <c:v>1.327</c:v>
                </c:pt>
                <c:pt idx="4892">
                  <c:v>1.226</c:v>
                </c:pt>
                <c:pt idx="4893">
                  <c:v>1.337</c:v>
                </c:pt>
                <c:pt idx="4894">
                  <c:v>2.1440000000000001</c:v>
                </c:pt>
                <c:pt idx="4895">
                  <c:v>2.1469999999999998</c:v>
                </c:pt>
                <c:pt idx="4896">
                  <c:v>1.885</c:v>
                </c:pt>
                <c:pt idx="4897">
                  <c:v>2.0329999999999999</c:v>
                </c:pt>
                <c:pt idx="4898">
                  <c:v>1.9650000000000001</c:v>
                </c:pt>
                <c:pt idx="4899">
                  <c:v>2.073</c:v>
                </c:pt>
                <c:pt idx="4900">
                  <c:v>1.847</c:v>
                </c:pt>
                <c:pt idx="4901">
                  <c:v>0.92100000000000004</c:v>
                </c:pt>
                <c:pt idx="4902">
                  <c:v>1.121</c:v>
                </c:pt>
                <c:pt idx="4903">
                  <c:v>1.867</c:v>
                </c:pt>
                <c:pt idx="4904">
                  <c:v>1.052</c:v>
                </c:pt>
                <c:pt idx="4905">
                  <c:v>1.046</c:v>
                </c:pt>
                <c:pt idx="4906">
                  <c:v>0.872</c:v>
                </c:pt>
                <c:pt idx="4907">
                  <c:v>0.84199999999999997</c:v>
                </c:pt>
                <c:pt idx="4908">
                  <c:v>0.92900000000000005</c:v>
                </c:pt>
                <c:pt idx="4909">
                  <c:v>0.47699999999999998</c:v>
                </c:pt>
                <c:pt idx="4910">
                  <c:v>0.42099999999999999</c:v>
                </c:pt>
                <c:pt idx="4911">
                  <c:v>0.74</c:v>
                </c:pt>
                <c:pt idx="4912">
                  <c:v>0.69599999999999995</c:v>
                </c:pt>
                <c:pt idx="4913">
                  <c:v>0.45700000000000002</c:v>
                </c:pt>
                <c:pt idx="4914">
                  <c:v>0.45300000000000001</c:v>
                </c:pt>
                <c:pt idx="4915">
                  <c:v>0.74399999999999999</c:v>
                </c:pt>
                <c:pt idx="4916">
                  <c:v>0.60499999999999998</c:v>
                </c:pt>
                <c:pt idx="4917">
                  <c:v>0.74</c:v>
                </c:pt>
                <c:pt idx="4918">
                  <c:v>1.321</c:v>
                </c:pt>
                <c:pt idx="4919">
                  <c:v>1.3440000000000001</c:v>
                </c:pt>
                <c:pt idx="4920">
                  <c:v>1.4770000000000001</c:v>
                </c:pt>
                <c:pt idx="4921">
                  <c:v>1.294</c:v>
                </c:pt>
                <c:pt idx="4922">
                  <c:v>1.4039999999999999</c:v>
                </c:pt>
                <c:pt idx="4923">
                  <c:v>1.403</c:v>
                </c:pt>
                <c:pt idx="4924">
                  <c:v>1.19</c:v>
                </c:pt>
                <c:pt idx="4925">
                  <c:v>0.47299999999999998</c:v>
                </c:pt>
                <c:pt idx="4926">
                  <c:v>0.442</c:v>
                </c:pt>
                <c:pt idx="4927">
                  <c:v>0.96199999999999997</c:v>
                </c:pt>
                <c:pt idx="4928">
                  <c:v>0.45700000000000002</c:v>
                </c:pt>
                <c:pt idx="4929">
                  <c:v>0.45600000000000002</c:v>
                </c:pt>
                <c:pt idx="4930">
                  <c:v>0.46600000000000003</c:v>
                </c:pt>
                <c:pt idx="4931">
                  <c:v>1.8029999999999999</c:v>
                </c:pt>
                <c:pt idx="4932">
                  <c:v>0.74299999999999999</c:v>
                </c:pt>
                <c:pt idx="4933">
                  <c:v>0.49099999999999999</c:v>
                </c:pt>
                <c:pt idx="4934">
                  <c:v>0.44</c:v>
                </c:pt>
                <c:pt idx="4935">
                  <c:v>0.91</c:v>
                </c:pt>
                <c:pt idx="4936">
                  <c:v>0.59099999999999997</c:v>
                </c:pt>
                <c:pt idx="4937">
                  <c:v>0.98399999999999999</c:v>
                </c:pt>
                <c:pt idx="4938">
                  <c:v>1.02</c:v>
                </c:pt>
                <c:pt idx="4939">
                  <c:v>0.68100000000000005</c:v>
                </c:pt>
                <c:pt idx="4940">
                  <c:v>1.5329999999999999</c:v>
                </c:pt>
                <c:pt idx="4941">
                  <c:v>2.4420000000000002</c:v>
                </c:pt>
                <c:pt idx="4942">
                  <c:v>3.4369999999999998</c:v>
                </c:pt>
                <c:pt idx="4943">
                  <c:v>3.5369999999999999</c:v>
                </c:pt>
                <c:pt idx="4944">
                  <c:v>3.5009999999999999</c:v>
                </c:pt>
                <c:pt idx="4945">
                  <c:v>3.41</c:v>
                </c:pt>
                <c:pt idx="4946">
                  <c:v>3.468</c:v>
                </c:pt>
                <c:pt idx="4947">
                  <c:v>3.617</c:v>
                </c:pt>
                <c:pt idx="4948">
                  <c:v>3.411</c:v>
                </c:pt>
                <c:pt idx="4949">
                  <c:v>2.5510000000000002</c:v>
                </c:pt>
                <c:pt idx="4950">
                  <c:v>2.6040000000000001</c:v>
                </c:pt>
                <c:pt idx="4951">
                  <c:v>2.7480000000000002</c:v>
                </c:pt>
                <c:pt idx="4952">
                  <c:v>2.262</c:v>
                </c:pt>
                <c:pt idx="4953">
                  <c:v>0.91200000000000003</c:v>
                </c:pt>
                <c:pt idx="4954">
                  <c:v>0.55000000000000004</c:v>
                </c:pt>
                <c:pt idx="4955">
                  <c:v>0.90500000000000003</c:v>
                </c:pt>
                <c:pt idx="4956">
                  <c:v>0.25700000000000001</c:v>
                </c:pt>
                <c:pt idx="4957">
                  <c:v>0.42899999999999999</c:v>
                </c:pt>
                <c:pt idx="4958">
                  <c:v>0.42799999999999999</c:v>
                </c:pt>
                <c:pt idx="4959">
                  <c:v>1.069</c:v>
                </c:pt>
                <c:pt idx="4960">
                  <c:v>2.3530000000000002</c:v>
                </c:pt>
                <c:pt idx="4961">
                  <c:v>2.4260000000000002</c:v>
                </c:pt>
                <c:pt idx="4962">
                  <c:v>1.349</c:v>
                </c:pt>
                <c:pt idx="4963">
                  <c:v>1.367</c:v>
                </c:pt>
                <c:pt idx="4964">
                  <c:v>1.4390000000000001</c:v>
                </c:pt>
                <c:pt idx="4965">
                  <c:v>1.85</c:v>
                </c:pt>
                <c:pt idx="4966">
                  <c:v>1.897</c:v>
                </c:pt>
                <c:pt idx="4967">
                  <c:v>2.1749999999999998</c:v>
                </c:pt>
                <c:pt idx="4968">
                  <c:v>1.8440000000000001</c:v>
                </c:pt>
                <c:pt idx="4969">
                  <c:v>1.97</c:v>
                </c:pt>
                <c:pt idx="4970">
                  <c:v>1.921</c:v>
                </c:pt>
                <c:pt idx="4971">
                  <c:v>1.8819999999999999</c:v>
                </c:pt>
                <c:pt idx="4972">
                  <c:v>1.875</c:v>
                </c:pt>
                <c:pt idx="4973">
                  <c:v>1.391</c:v>
                </c:pt>
                <c:pt idx="4974">
                  <c:v>1.266</c:v>
                </c:pt>
                <c:pt idx="4975">
                  <c:v>1.831</c:v>
                </c:pt>
                <c:pt idx="4976">
                  <c:v>0.77300000000000002</c:v>
                </c:pt>
                <c:pt idx="4977">
                  <c:v>0.80400000000000005</c:v>
                </c:pt>
                <c:pt idx="4978">
                  <c:v>0.85799999999999998</c:v>
                </c:pt>
                <c:pt idx="4979">
                  <c:v>0.72599999999999998</c:v>
                </c:pt>
                <c:pt idx="4980">
                  <c:v>0.58599999999999997</c:v>
                </c:pt>
                <c:pt idx="4981">
                  <c:v>0.624</c:v>
                </c:pt>
                <c:pt idx="4982">
                  <c:v>0.55900000000000005</c:v>
                </c:pt>
                <c:pt idx="4983">
                  <c:v>1.1399999999999999</c:v>
                </c:pt>
                <c:pt idx="4984">
                  <c:v>0.78700000000000003</c:v>
                </c:pt>
                <c:pt idx="4985">
                  <c:v>0.71499999999999997</c:v>
                </c:pt>
                <c:pt idx="4986">
                  <c:v>0.49</c:v>
                </c:pt>
                <c:pt idx="4987">
                  <c:v>1.228</c:v>
                </c:pt>
                <c:pt idx="4988">
                  <c:v>0.96499999999999997</c:v>
                </c:pt>
                <c:pt idx="4989">
                  <c:v>1.004</c:v>
                </c:pt>
                <c:pt idx="4990">
                  <c:v>1.917</c:v>
                </c:pt>
                <c:pt idx="4991">
                  <c:v>3.0680000000000001</c:v>
                </c:pt>
                <c:pt idx="4992">
                  <c:v>2.5030000000000001</c:v>
                </c:pt>
                <c:pt idx="4993">
                  <c:v>1.927</c:v>
                </c:pt>
                <c:pt idx="4994">
                  <c:v>1.7410000000000001</c:v>
                </c:pt>
                <c:pt idx="4995">
                  <c:v>1.5880000000000001</c:v>
                </c:pt>
                <c:pt idx="4996">
                  <c:v>1.6819999999999999</c:v>
                </c:pt>
                <c:pt idx="4997">
                  <c:v>0.60899999999999999</c:v>
                </c:pt>
                <c:pt idx="4998">
                  <c:v>1.4259999999999999</c:v>
                </c:pt>
                <c:pt idx="4999">
                  <c:v>0.65700000000000003</c:v>
                </c:pt>
                <c:pt idx="5000">
                  <c:v>1.0489999999999999</c:v>
                </c:pt>
                <c:pt idx="5001">
                  <c:v>0.27300000000000002</c:v>
                </c:pt>
                <c:pt idx="5002">
                  <c:v>0.504</c:v>
                </c:pt>
                <c:pt idx="5003">
                  <c:v>0.31900000000000001</c:v>
                </c:pt>
                <c:pt idx="5004">
                  <c:v>0.27500000000000002</c:v>
                </c:pt>
                <c:pt idx="5005">
                  <c:v>0.49199999999999999</c:v>
                </c:pt>
                <c:pt idx="5006">
                  <c:v>0.22600000000000001</c:v>
                </c:pt>
                <c:pt idx="5007">
                  <c:v>0.313</c:v>
                </c:pt>
                <c:pt idx="5008">
                  <c:v>0.33600000000000002</c:v>
                </c:pt>
                <c:pt idx="5009">
                  <c:v>0.214</c:v>
                </c:pt>
                <c:pt idx="5010">
                  <c:v>0.374</c:v>
                </c:pt>
                <c:pt idx="5011">
                  <c:v>0.28699999999999998</c:v>
                </c:pt>
                <c:pt idx="5012">
                  <c:v>0.629</c:v>
                </c:pt>
                <c:pt idx="5013">
                  <c:v>0.54900000000000004</c:v>
                </c:pt>
                <c:pt idx="5014">
                  <c:v>1.2490000000000001</c:v>
                </c:pt>
                <c:pt idx="5015">
                  <c:v>1.175</c:v>
                </c:pt>
                <c:pt idx="5016">
                  <c:v>1.2869999999999999</c:v>
                </c:pt>
                <c:pt idx="5017">
                  <c:v>1.1060000000000001</c:v>
                </c:pt>
                <c:pt idx="5018">
                  <c:v>1.1180000000000001</c:v>
                </c:pt>
                <c:pt idx="5019">
                  <c:v>1.2010000000000001</c:v>
                </c:pt>
                <c:pt idx="5020">
                  <c:v>1.208</c:v>
                </c:pt>
                <c:pt idx="5021">
                  <c:v>0.35599999999999998</c:v>
                </c:pt>
                <c:pt idx="5022">
                  <c:v>0.20100000000000001</c:v>
                </c:pt>
                <c:pt idx="5023">
                  <c:v>0.67800000000000005</c:v>
                </c:pt>
                <c:pt idx="5024">
                  <c:v>0.318</c:v>
                </c:pt>
                <c:pt idx="5025">
                  <c:v>0.45300000000000001</c:v>
                </c:pt>
                <c:pt idx="5026">
                  <c:v>0.46899999999999997</c:v>
                </c:pt>
                <c:pt idx="5027">
                  <c:v>0.625</c:v>
                </c:pt>
                <c:pt idx="5028">
                  <c:v>0.44600000000000001</c:v>
                </c:pt>
                <c:pt idx="5029">
                  <c:v>0.53900000000000003</c:v>
                </c:pt>
                <c:pt idx="5030">
                  <c:v>0.48399999999999999</c:v>
                </c:pt>
                <c:pt idx="5031">
                  <c:v>0.33300000000000002</c:v>
                </c:pt>
                <c:pt idx="5032">
                  <c:v>0.47899999999999998</c:v>
                </c:pt>
                <c:pt idx="5033">
                  <c:v>0.30099999999999999</c:v>
                </c:pt>
                <c:pt idx="5034">
                  <c:v>0.19400000000000001</c:v>
                </c:pt>
                <c:pt idx="5035">
                  <c:v>0.41</c:v>
                </c:pt>
                <c:pt idx="5036">
                  <c:v>0.56499999999999995</c:v>
                </c:pt>
                <c:pt idx="5037">
                  <c:v>0.75</c:v>
                </c:pt>
                <c:pt idx="5038">
                  <c:v>1.085</c:v>
                </c:pt>
                <c:pt idx="5039">
                  <c:v>1.343</c:v>
                </c:pt>
                <c:pt idx="5040">
                  <c:v>1.077</c:v>
                </c:pt>
                <c:pt idx="5041">
                  <c:v>1.1719999999999999</c:v>
                </c:pt>
                <c:pt idx="5042">
                  <c:v>1.0820000000000001</c:v>
                </c:pt>
                <c:pt idx="5043">
                  <c:v>1.206</c:v>
                </c:pt>
                <c:pt idx="5044">
                  <c:v>1.1659999999999999</c:v>
                </c:pt>
                <c:pt idx="5045">
                  <c:v>0.248</c:v>
                </c:pt>
                <c:pt idx="5046">
                  <c:v>0.26100000000000001</c:v>
                </c:pt>
                <c:pt idx="5047">
                  <c:v>0.376</c:v>
                </c:pt>
                <c:pt idx="5048">
                  <c:v>0.81499999999999995</c:v>
                </c:pt>
                <c:pt idx="5049">
                  <c:v>1.645</c:v>
                </c:pt>
                <c:pt idx="5050">
                  <c:v>1.194</c:v>
                </c:pt>
                <c:pt idx="5051">
                  <c:v>0.94799999999999995</c:v>
                </c:pt>
                <c:pt idx="5052">
                  <c:v>0.66500000000000004</c:v>
                </c:pt>
                <c:pt idx="5053">
                  <c:v>0.52200000000000002</c:v>
                </c:pt>
                <c:pt idx="5054">
                  <c:v>0.71099999999999997</c:v>
                </c:pt>
                <c:pt idx="5055">
                  <c:v>0.70199999999999996</c:v>
                </c:pt>
                <c:pt idx="5056">
                  <c:v>1.016</c:v>
                </c:pt>
                <c:pt idx="5057">
                  <c:v>1.581</c:v>
                </c:pt>
                <c:pt idx="5058">
                  <c:v>2.1150000000000002</c:v>
                </c:pt>
                <c:pt idx="5059">
                  <c:v>2.081</c:v>
                </c:pt>
                <c:pt idx="5060">
                  <c:v>2.5259999999999998</c:v>
                </c:pt>
                <c:pt idx="5061">
                  <c:v>1.972</c:v>
                </c:pt>
                <c:pt idx="5062">
                  <c:v>2.6110000000000002</c:v>
                </c:pt>
                <c:pt idx="5063">
                  <c:v>1.966</c:v>
                </c:pt>
                <c:pt idx="5064">
                  <c:v>1.254</c:v>
                </c:pt>
                <c:pt idx="5065">
                  <c:v>1.472</c:v>
                </c:pt>
                <c:pt idx="5066">
                  <c:v>1.2130000000000001</c:v>
                </c:pt>
                <c:pt idx="5067">
                  <c:v>1.296</c:v>
                </c:pt>
                <c:pt idx="5068">
                  <c:v>1.4650000000000001</c:v>
                </c:pt>
                <c:pt idx="5069">
                  <c:v>0.34100000000000003</c:v>
                </c:pt>
                <c:pt idx="5070">
                  <c:v>0.37</c:v>
                </c:pt>
                <c:pt idx="5071">
                  <c:v>0.753</c:v>
                </c:pt>
                <c:pt idx="5072">
                  <c:v>1.3149999999999999</c:v>
                </c:pt>
                <c:pt idx="5073">
                  <c:v>0.42599999999999999</c:v>
                </c:pt>
                <c:pt idx="5074">
                  <c:v>0.32800000000000001</c:v>
                </c:pt>
                <c:pt idx="5075">
                  <c:v>0.72299999999999998</c:v>
                </c:pt>
                <c:pt idx="5076">
                  <c:v>0.20899999999999999</c:v>
                </c:pt>
                <c:pt idx="5077">
                  <c:v>0.33600000000000002</c:v>
                </c:pt>
                <c:pt idx="5078">
                  <c:v>0.52900000000000003</c:v>
                </c:pt>
                <c:pt idx="5079">
                  <c:v>0.66900000000000004</c:v>
                </c:pt>
                <c:pt idx="5080">
                  <c:v>0.495</c:v>
                </c:pt>
                <c:pt idx="5081">
                  <c:v>0.38400000000000001</c:v>
                </c:pt>
                <c:pt idx="5082">
                  <c:v>1.0740000000000001</c:v>
                </c:pt>
                <c:pt idx="5083">
                  <c:v>0.70499999999999996</c:v>
                </c:pt>
                <c:pt idx="5084">
                  <c:v>0.41099999999999998</c:v>
                </c:pt>
                <c:pt idx="5085">
                  <c:v>1.399</c:v>
                </c:pt>
                <c:pt idx="5086">
                  <c:v>1.444</c:v>
                </c:pt>
                <c:pt idx="5087">
                  <c:v>1.5740000000000001</c:v>
                </c:pt>
                <c:pt idx="5088">
                  <c:v>1.3260000000000001</c:v>
                </c:pt>
                <c:pt idx="5089">
                  <c:v>1.4350000000000001</c:v>
                </c:pt>
                <c:pt idx="5090">
                  <c:v>1.4219999999999999</c:v>
                </c:pt>
                <c:pt idx="5091">
                  <c:v>1.478</c:v>
                </c:pt>
                <c:pt idx="5092">
                  <c:v>1.3939999999999999</c:v>
                </c:pt>
                <c:pt idx="5093">
                  <c:v>0.66400000000000003</c:v>
                </c:pt>
                <c:pt idx="5094">
                  <c:v>0.47199999999999998</c:v>
                </c:pt>
                <c:pt idx="5095">
                  <c:v>1.0549999999999999</c:v>
                </c:pt>
                <c:pt idx="5096">
                  <c:v>0.61</c:v>
                </c:pt>
                <c:pt idx="5097">
                  <c:v>0.48</c:v>
                </c:pt>
                <c:pt idx="5098">
                  <c:v>1.21</c:v>
                </c:pt>
                <c:pt idx="5099">
                  <c:v>0.47499999999999998</c:v>
                </c:pt>
                <c:pt idx="5100">
                  <c:v>0.46400000000000002</c:v>
                </c:pt>
                <c:pt idx="5101">
                  <c:v>0.61899999999999999</c:v>
                </c:pt>
                <c:pt idx="5102">
                  <c:v>0.19900000000000001</c:v>
                </c:pt>
                <c:pt idx="5103">
                  <c:v>0.19500000000000001</c:v>
                </c:pt>
                <c:pt idx="5104">
                  <c:v>0.315</c:v>
                </c:pt>
                <c:pt idx="5105">
                  <c:v>0.35499999999999998</c:v>
                </c:pt>
                <c:pt idx="5106">
                  <c:v>0.29799999999999999</c:v>
                </c:pt>
                <c:pt idx="5107">
                  <c:v>0.20599999999999999</c:v>
                </c:pt>
                <c:pt idx="5108">
                  <c:v>0.214</c:v>
                </c:pt>
                <c:pt idx="5109">
                  <c:v>1.27</c:v>
                </c:pt>
                <c:pt idx="5110">
                  <c:v>1.3879999999999999</c:v>
                </c:pt>
                <c:pt idx="5111">
                  <c:v>1.4319999999999999</c:v>
                </c:pt>
                <c:pt idx="5112">
                  <c:v>1.284</c:v>
                </c:pt>
                <c:pt idx="5113">
                  <c:v>1.214</c:v>
                </c:pt>
                <c:pt idx="5114">
                  <c:v>1.4570000000000001</c:v>
                </c:pt>
                <c:pt idx="5115">
                  <c:v>1.2110000000000001</c:v>
                </c:pt>
                <c:pt idx="5116">
                  <c:v>1.256</c:v>
                </c:pt>
                <c:pt idx="5117">
                  <c:v>0.57399999999999995</c:v>
                </c:pt>
                <c:pt idx="5118">
                  <c:v>0.30599999999999999</c:v>
                </c:pt>
                <c:pt idx="5119">
                  <c:v>0.874</c:v>
                </c:pt>
                <c:pt idx="5120">
                  <c:v>0.55500000000000005</c:v>
                </c:pt>
                <c:pt idx="5121">
                  <c:v>0.64700000000000002</c:v>
                </c:pt>
                <c:pt idx="5122">
                  <c:v>0.44400000000000001</c:v>
                </c:pt>
                <c:pt idx="5123">
                  <c:v>0.56200000000000006</c:v>
                </c:pt>
                <c:pt idx="5124">
                  <c:v>0.249</c:v>
                </c:pt>
                <c:pt idx="5125">
                  <c:v>0.371</c:v>
                </c:pt>
                <c:pt idx="5126">
                  <c:v>0.372</c:v>
                </c:pt>
                <c:pt idx="5127">
                  <c:v>0.53</c:v>
                </c:pt>
                <c:pt idx="5128">
                  <c:v>0.83899999999999997</c:v>
                </c:pt>
                <c:pt idx="5129">
                  <c:v>0.41399999999999998</c:v>
                </c:pt>
                <c:pt idx="5130">
                  <c:v>0.187</c:v>
                </c:pt>
                <c:pt idx="5131">
                  <c:v>0.30599999999999999</c:v>
                </c:pt>
                <c:pt idx="5132">
                  <c:v>0.223</c:v>
                </c:pt>
                <c:pt idx="5133">
                  <c:v>0.83299999999999996</c:v>
                </c:pt>
                <c:pt idx="5134">
                  <c:v>1.601</c:v>
                </c:pt>
                <c:pt idx="5135">
                  <c:v>1.871</c:v>
                </c:pt>
                <c:pt idx="5136">
                  <c:v>2.19</c:v>
                </c:pt>
                <c:pt idx="5137">
                  <c:v>1.3939999999999999</c:v>
                </c:pt>
                <c:pt idx="5138">
                  <c:v>1.331</c:v>
                </c:pt>
                <c:pt idx="5139">
                  <c:v>1.266</c:v>
                </c:pt>
                <c:pt idx="5140">
                  <c:v>1.42</c:v>
                </c:pt>
                <c:pt idx="5141">
                  <c:v>0.52700000000000002</c:v>
                </c:pt>
                <c:pt idx="5142">
                  <c:v>0.76800000000000002</c:v>
                </c:pt>
                <c:pt idx="5143">
                  <c:v>0.54600000000000004</c:v>
                </c:pt>
                <c:pt idx="5144">
                  <c:v>1.1140000000000001</c:v>
                </c:pt>
                <c:pt idx="5145">
                  <c:v>2.2090000000000001</c:v>
                </c:pt>
                <c:pt idx="5146">
                  <c:v>0.56499999999999995</c:v>
                </c:pt>
                <c:pt idx="5147">
                  <c:v>0.42899999999999999</c:v>
                </c:pt>
                <c:pt idx="5148">
                  <c:v>0.40600000000000003</c:v>
                </c:pt>
                <c:pt idx="5149">
                  <c:v>0.34799999999999998</c:v>
                </c:pt>
                <c:pt idx="5150">
                  <c:v>2.343</c:v>
                </c:pt>
                <c:pt idx="5151">
                  <c:v>0.69899999999999995</c:v>
                </c:pt>
                <c:pt idx="5152">
                  <c:v>0.86199999999999999</c:v>
                </c:pt>
                <c:pt idx="5153">
                  <c:v>0.67600000000000005</c:v>
                </c:pt>
                <c:pt idx="5154">
                  <c:v>0.45500000000000002</c:v>
                </c:pt>
                <c:pt idx="5155">
                  <c:v>0.42099999999999999</c:v>
                </c:pt>
                <c:pt idx="5156">
                  <c:v>0.64700000000000002</c:v>
                </c:pt>
                <c:pt idx="5157">
                  <c:v>0.79400000000000004</c:v>
                </c:pt>
                <c:pt idx="5158">
                  <c:v>1.24</c:v>
                </c:pt>
                <c:pt idx="5159">
                  <c:v>1.1599999999999999</c:v>
                </c:pt>
                <c:pt idx="5160">
                  <c:v>1.425</c:v>
                </c:pt>
                <c:pt idx="5161">
                  <c:v>1.8380000000000001</c:v>
                </c:pt>
                <c:pt idx="5162">
                  <c:v>1.335</c:v>
                </c:pt>
                <c:pt idx="5163">
                  <c:v>1.4650000000000001</c:v>
                </c:pt>
                <c:pt idx="5164">
                  <c:v>1.333</c:v>
                </c:pt>
                <c:pt idx="5165">
                  <c:v>0.47399999999999998</c:v>
                </c:pt>
                <c:pt idx="5166">
                  <c:v>0.53300000000000003</c:v>
                </c:pt>
                <c:pt idx="5167">
                  <c:v>0.84199999999999997</c:v>
                </c:pt>
                <c:pt idx="5168">
                  <c:v>0.21299999999999999</c:v>
                </c:pt>
                <c:pt idx="5169">
                  <c:v>0.60699999999999998</c:v>
                </c:pt>
                <c:pt idx="5170">
                  <c:v>0.51800000000000002</c:v>
                </c:pt>
                <c:pt idx="5171">
                  <c:v>0.749</c:v>
                </c:pt>
                <c:pt idx="5172">
                  <c:v>0.443</c:v>
                </c:pt>
                <c:pt idx="5173">
                  <c:v>1.7290000000000001</c:v>
                </c:pt>
                <c:pt idx="5174">
                  <c:v>1.327</c:v>
                </c:pt>
                <c:pt idx="5175">
                  <c:v>0.56799999999999995</c:v>
                </c:pt>
                <c:pt idx="5176">
                  <c:v>1.286</c:v>
                </c:pt>
                <c:pt idx="5177">
                  <c:v>0.66200000000000003</c:v>
                </c:pt>
                <c:pt idx="5178">
                  <c:v>1.133</c:v>
                </c:pt>
                <c:pt idx="5179">
                  <c:v>0.98499999999999999</c:v>
                </c:pt>
                <c:pt idx="5180">
                  <c:v>1.5149999999999999</c:v>
                </c:pt>
                <c:pt idx="5181">
                  <c:v>1.7509999999999999</c:v>
                </c:pt>
                <c:pt idx="5182">
                  <c:v>1.911</c:v>
                </c:pt>
                <c:pt idx="5183">
                  <c:v>1.4950000000000001</c:v>
                </c:pt>
                <c:pt idx="5184">
                  <c:v>1.339</c:v>
                </c:pt>
                <c:pt idx="5185">
                  <c:v>1.494</c:v>
                </c:pt>
                <c:pt idx="5186">
                  <c:v>1.486</c:v>
                </c:pt>
                <c:pt idx="5187">
                  <c:v>1.3160000000000001</c:v>
                </c:pt>
                <c:pt idx="5188">
                  <c:v>1.482</c:v>
                </c:pt>
                <c:pt idx="5189">
                  <c:v>0.623</c:v>
                </c:pt>
                <c:pt idx="5190">
                  <c:v>0.56899999999999995</c:v>
                </c:pt>
                <c:pt idx="5191">
                  <c:v>0.58399999999999996</c:v>
                </c:pt>
                <c:pt idx="5192">
                  <c:v>0.80500000000000005</c:v>
                </c:pt>
                <c:pt idx="5193">
                  <c:v>0.64700000000000002</c:v>
                </c:pt>
                <c:pt idx="5194">
                  <c:v>0.87</c:v>
                </c:pt>
                <c:pt idx="5195">
                  <c:v>0.63</c:v>
                </c:pt>
                <c:pt idx="5196">
                  <c:v>1.6919999999999999</c:v>
                </c:pt>
                <c:pt idx="5197">
                  <c:v>0.95699999999999996</c:v>
                </c:pt>
                <c:pt idx="5198">
                  <c:v>0.80900000000000005</c:v>
                </c:pt>
                <c:pt idx="5199">
                  <c:v>0.45500000000000002</c:v>
                </c:pt>
                <c:pt idx="5200">
                  <c:v>0.219</c:v>
                </c:pt>
                <c:pt idx="5201">
                  <c:v>0.308</c:v>
                </c:pt>
                <c:pt idx="5202">
                  <c:v>0.31900000000000001</c:v>
                </c:pt>
                <c:pt idx="5203">
                  <c:v>0.53300000000000003</c:v>
                </c:pt>
                <c:pt idx="5204">
                  <c:v>0.248</c:v>
                </c:pt>
                <c:pt idx="5205">
                  <c:v>0.91400000000000003</c:v>
                </c:pt>
                <c:pt idx="5206">
                  <c:v>1.2470000000000001</c:v>
                </c:pt>
                <c:pt idx="5207">
                  <c:v>1.085</c:v>
                </c:pt>
                <c:pt idx="5208">
                  <c:v>1.1819999999999999</c:v>
                </c:pt>
                <c:pt idx="5209">
                  <c:v>1.228</c:v>
                </c:pt>
                <c:pt idx="5210">
                  <c:v>1.167</c:v>
                </c:pt>
                <c:pt idx="5211">
                  <c:v>1.089</c:v>
                </c:pt>
                <c:pt idx="5212">
                  <c:v>1.208</c:v>
                </c:pt>
                <c:pt idx="5213">
                  <c:v>0.51500000000000001</c:v>
                </c:pt>
                <c:pt idx="5214">
                  <c:v>0.17199999999999999</c:v>
                </c:pt>
                <c:pt idx="5215">
                  <c:v>0.39</c:v>
                </c:pt>
                <c:pt idx="5216">
                  <c:v>0.56999999999999995</c:v>
                </c:pt>
                <c:pt idx="5217">
                  <c:v>0.186</c:v>
                </c:pt>
                <c:pt idx="5218">
                  <c:v>0.27800000000000002</c:v>
                </c:pt>
                <c:pt idx="5219">
                  <c:v>0.28799999999999998</c:v>
                </c:pt>
                <c:pt idx="5220">
                  <c:v>0.32100000000000001</c:v>
                </c:pt>
                <c:pt idx="5221">
                  <c:v>0.96299999999999997</c:v>
                </c:pt>
                <c:pt idx="5222">
                  <c:v>0.90400000000000003</c:v>
                </c:pt>
                <c:pt idx="5223">
                  <c:v>1.1779999999999999</c:v>
                </c:pt>
                <c:pt idx="5224">
                  <c:v>0.375</c:v>
                </c:pt>
                <c:pt idx="5225">
                  <c:v>0.34</c:v>
                </c:pt>
                <c:pt idx="5226">
                  <c:v>0.49199999999999999</c:v>
                </c:pt>
                <c:pt idx="5227">
                  <c:v>0.54</c:v>
                </c:pt>
                <c:pt idx="5228">
                  <c:v>0.45100000000000001</c:v>
                </c:pt>
                <c:pt idx="5229">
                  <c:v>0.96599999999999997</c:v>
                </c:pt>
                <c:pt idx="5230">
                  <c:v>1.419</c:v>
                </c:pt>
                <c:pt idx="5231">
                  <c:v>1.3939999999999999</c:v>
                </c:pt>
                <c:pt idx="5232">
                  <c:v>1.2509999999999999</c:v>
                </c:pt>
                <c:pt idx="5233">
                  <c:v>1.3420000000000001</c:v>
                </c:pt>
                <c:pt idx="5234">
                  <c:v>1.3129999999999999</c:v>
                </c:pt>
                <c:pt idx="5235">
                  <c:v>1.323</c:v>
                </c:pt>
                <c:pt idx="5236">
                  <c:v>1.3420000000000001</c:v>
                </c:pt>
                <c:pt idx="5237">
                  <c:v>0.59</c:v>
                </c:pt>
                <c:pt idx="5238">
                  <c:v>0.54500000000000004</c:v>
                </c:pt>
                <c:pt idx="5239">
                  <c:v>1.204</c:v>
                </c:pt>
                <c:pt idx="5240">
                  <c:v>1.214</c:v>
                </c:pt>
                <c:pt idx="5241">
                  <c:v>0.82599999999999996</c:v>
                </c:pt>
                <c:pt idx="5242">
                  <c:v>0.78</c:v>
                </c:pt>
                <c:pt idx="5243">
                  <c:v>0.77800000000000002</c:v>
                </c:pt>
                <c:pt idx="5244">
                  <c:v>0.28199999999999997</c:v>
                </c:pt>
                <c:pt idx="5245">
                  <c:v>0.26200000000000001</c:v>
                </c:pt>
                <c:pt idx="5246">
                  <c:v>0.16700000000000001</c:v>
                </c:pt>
                <c:pt idx="5247">
                  <c:v>0.38900000000000001</c:v>
                </c:pt>
                <c:pt idx="5248">
                  <c:v>0.16</c:v>
                </c:pt>
                <c:pt idx="5249">
                  <c:v>0.54800000000000004</c:v>
                </c:pt>
                <c:pt idx="5250">
                  <c:v>0.93400000000000005</c:v>
                </c:pt>
                <c:pt idx="5251">
                  <c:v>1.1439999999999999</c:v>
                </c:pt>
                <c:pt idx="5252">
                  <c:v>0.52200000000000002</c:v>
                </c:pt>
                <c:pt idx="5253">
                  <c:v>0.95499999999999996</c:v>
                </c:pt>
                <c:pt idx="5254">
                  <c:v>1.1379999999999999</c:v>
                </c:pt>
                <c:pt idx="5255">
                  <c:v>1.38</c:v>
                </c:pt>
                <c:pt idx="5256">
                  <c:v>1.1379999999999999</c:v>
                </c:pt>
                <c:pt idx="5257">
                  <c:v>1.2330000000000001</c:v>
                </c:pt>
                <c:pt idx="5258">
                  <c:v>1.145</c:v>
                </c:pt>
                <c:pt idx="5259">
                  <c:v>1.3620000000000001</c:v>
                </c:pt>
                <c:pt idx="5260">
                  <c:v>1.1240000000000001</c:v>
                </c:pt>
                <c:pt idx="5261">
                  <c:v>0.47099999999999997</c:v>
                </c:pt>
                <c:pt idx="5262">
                  <c:v>0.30599999999999999</c:v>
                </c:pt>
                <c:pt idx="5263">
                  <c:v>1.0980000000000001</c:v>
                </c:pt>
                <c:pt idx="5264">
                  <c:v>0.95899999999999996</c:v>
                </c:pt>
                <c:pt idx="5265">
                  <c:v>1.1859999999999999</c:v>
                </c:pt>
                <c:pt idx="5266">
                  <c:v>0.80800000000000005</c:v>
                </c:pt>
                <c:pt idx="5267">
                  <c:v>0.96599999999999997</c:v>
                </c:pt>
                <c:pt idx="5268">
                  <c:v>1.486</c:v>
                </c:pt>
                <c:pt idx="5269">
                  <c:v>0.98899999999999999</c:v>
                </c:pt>
                <c:pt idx="5270">
                  <c:v>1.139</c:v>
                </c:pt>
                <c:pt idx="5271">
                  <c:v>0.86399999999999999</c:v>
                </c:pt>
                <c:pt idx="5272">
                  <c:v>1.216</c:v>
                </c:pt>
                <c:pt idx="5273">
                  <c:v>0.82099999999999995</c:v>
                </c:pt>
                <c:pt idx="5274">
                  <c:v>0.90800000000000003</c:v>
                </c:pt>
                <c:pt idx="5275">
                  <c:v>0.83299999999999996</c:v>
                </c:pt>
                <c:pt idx="5276">
                  <c:v>0.56299999999999994</c:v>
                </c:pt>
                <c:pt idx="5277">
                  <c:v>1.3360000000000001</c:v>
                </c:pt>
                <c:pt idx="5278">
                  <c:v>1.321</c:v>
                </c:pt>
                <c:pt idx="5279">
                  <c:v>1.5269999999999999</c:v>
                </c:pt>
                <c:pt idx="5280">
                  <c:v>1.302</c:v>
                </c:pt>
                <c:pt idx="5281">
                  <c:v>1.536</c:v>
                </c:pt>
                <c:pt idx="5282">
                  <c:v>1.3149999999999999</c:v>
                </c:pt>
                <c:pt idx="5283">
                  <c:v>1.548</c:v>
                </c:pt>
                <c:pt idx="5284">
                  <c:v>1.3160000000000001</c:v>
                </c:pt>
                <c:pt idx="5285">
                  <c:v>0.84</c:v>
                </c:pt>
                <c:pt idx="5286">
                  <c:v>0.53600000000000003</c:v>
                </c:pt>
                <c:pt idx="5287">
                  <c:v>0.77900000000000003</c:v>
                </c:pt>
                <c:pt idx="5288">
                  <c:v>1.9810000000000001</c:v>
                </c:pt>
                <c:pt idx="5289">
                  <c:v>0.81899999999999995</c:v>
                </c:pt>
                <c:pt idx="5290">
                  <c:v>0.88900000000000001</c:v>
                </c:pt>
                <c:pt idx="5291">
                  <c:v>1.579</c:v>
                </c:pt>
                <c:pt idx="5292">
                  <c:v>2.7970000000000002</c:v>
                </c:pt>
                <c:pt idx="5293">
                  <c:v>1.335</c:v>
                </c:pt>
                <c:pt idx="5294">
                  <c:v>1.0669999999999999</c:v>
                </c:pt>
                <c:pt idx="5295">
                  <c:v>1.141</c:v>
                </c:pt>
                <c:pt idx="5296">
                  <c:v>0.82</c:v>
                </c:pt>
                <c:pt idx="5297">
                  <c:v>0.57999999999999996</c:v>
                </c:pt>
                <c:pt idx="5298">
                  <c:v>0.872</c:v>
                </c:pt>
                <c:pt idx="5299">
                  <c:v>0.86</c:v>
                </c:pt>
                <c:pt idx="5300">
                  <c:v>1.109</c:v>
                </c:pt>
                <c:pt idx="5301">
                  <c:v>1.5189999999999999</c:v>
                </c:pt>
                <c:pt idx="5302">
                  <c:v>1.804</c:v>
                </c:pt>
                <c:pt idx="5303">
                  <c:v>1.823</c:v>
                </c:pt>
                <c:pt idx="5304">
                  <c:v>1.708</c:v>
                </c:pt>
                <c:pt idx="5305">
                  <c:v>1.9319999999999999</c:v>
                </c:pt>
                <c:pt idx="5306">
                  <c:v>1.702</c:v>
                </c:pt>
                <c:pt idx="5307">
                  <c:v>1.788</c:v>
                </c:pt>
                <c:pt idx="5308">
                  <c:v>1.831</c:v>
                </c:pt>
                <c:pt idx="5309">
                  <c:v>1.224</c:v>
                </c:pt>
                <c:pt idx="5310">
                  <c:v>0.91200000000000003</c:v>
                </c:pt>
                <c:pt idx="5311">
                  <c:v>0.88</c:v>
                </c:pt>
                <c:pt idx="5312">
                  <c:v>0.60499999999999998</c:v>
                </c:pt>
                <c:pt idx="5313">
                  <c:v>0.627</c:v>
                </c:pt>
                <c:pt idx="5314">
                  <c:v>0.379</c:v>
                </c:pt>
                <c:pt idx="5315">
                  <c:v>0.44800000000000001</c:v>
                </c:pt>
                <c:pt idx="5316">
                  <c:v>0.55800000000000005</c:v>
                </c:pt>
                <c:pt idx="5317">
                  <c:v>0.38700000000000001</c:v>
                </c:pt>
                <c:pt idx="5318">
                  <c:v>0.47499999999999998</c:v>
                </c:pt>
                <c:pt idx="5319">
                  <c:v>1.294</c:v>
                </c:pt>
                <c:pt idx="5320">
                  <c:v>0.34499999999999997</c:v>
                </c:pt>
                <c:pt idx="5321">
                  <c:v>0.98299999999999998</c:v>
                </c:pt>
                <c:pt idx="5322">
                  <c:v>1.282</c:v>
                </c:pt>
                <c:pt idx="5323">
                  <c:v>0.45</c:v>
                </c:pt>
                <c:pt idx="5324">
                  <c:v>0.93700000000000006</c:v>
                </c:pt>
                <c:pt idx="5325">
                  <c:v>1.2889999999999999</c:v>
                </c:pt>
                <c:pt idx="5326">
                  <c:v>1.28</c:v>
                </c:pt>
                <c:pt idx="5327">
                  <c:v>1.3009999999999999</c:v>
                </c:pt>
                <c:pt idx="5328">
                  <c:v>1.246</c:v>
                </c:pt>
                <c:pt idx="5329">
                  <c:v>1.1259999999999999</c:v>
                </c:pt>
                <c:pt idx="5330">
                  <c:v>1.153</c:v>
                </c:pt>
                <c:pt idx="5331">
                  <c:v>1.3660000000000001</c:v>
                </c:pt>
                <c:pt idx="5332">
                  <c:v>1.1200000000000001</c:v>
                </c:pt>
                <c:pt idx="5333">
                  <c:v>0.66500000000000004</c:v>
                </c:pt>
                <c:pt idx="5334">
                  <c:v>0.72699999999999998</c:v>
                </c:pt>
                <c:pt idx="5335">
                  <c:v>0.35699999999999998</c:v>
                </c:pt>
                <c:pt idx="5336">
                  <c:v>0.374</c:v>
                </c:pt>
                <c:pt idx="5337">
                  <c:v>0.25700000000000001</c:v>
                </c:pt>
                <c:pt idx="5338">
                  <c:v>0.38300000000000001</c:v>
                </c:pt>
                <c:pt idx="5339">
                  <c:v>0.41899999999999998</c:v>
                </c:pt>
                <c:pt idx="5340">
                  <c:v>0.37</c:v>
                </c:pt>
                <c:pt idx="5341">
                  <c:v>0.89200000000000002</c:v>
                </c:pt>
                <c:pt idx="5342">
                  <c:v>1.496</c:v>
                </c:pt>
                <c:pt idx="5343">
                  <c:v>0.86399999999999999</c:v>
                </c:pt>
                <c:pt idx="5344">
                  <c:v>0.71399999999999997</c:v>
                </c:pt>
                <c:pt idx="5345">
                  <c:v>0.34899999999999998</c:v>
                </c:pt>
                <c:pt idx="5346">
                  <c:v>0.22500000000000001</c:v>
                </c:pt>
                <c:pt idx="5347">
                  <c:v>0.54900000000000004</c:v>
                </c:pt>
                <c:pt idx="5348">
                  <c:v>1.248</c:v>
                </c:pt>
                <c:pt idx="5349">
                  <c:v>1.431</c:v>
                </c:pt>
                <c:pt idx="5350">
                  <c:v>1.9259999999999999</c:v>
                </c:pt>
                <c:pt idx="5351">
                  <c:v>1.5289999999999999</c:v>
                </c:pt>
                <c:pt idx="5352">
                  <c:v>1.542</c:v>
                </c:pt>
                <c:pt idx="5353">
                  <c:v>1.341</c:v>
                </c:pt>
                <c:pt idx="5354">
                  <c:v>1.39</c:v>
                </c:pt>
                <c:pt idx="5355">
                  <c:v>1.325</c:v>
                </c:pt>
                <c:pt idx="5356">
                  <c:v>1.3919999999999999</c:v>
                </c:pt>
                <c:pt idx="5357">
                  <c:v>0.92</c:v>
                </c:pt>
                <c:pt idx="5358">
                  <c:v>0.51100000000000001</c:v>
                </c:pt>
                <c:pt idx="5359">
                  <c:v>0.44800000000000001</c:v>
                </c:pt>
                <c:pt idx="5360">
                  <c:v>1.347</c:v>
                </c:pt>
                <c:pt idx="5361">
                  <c:v>1.359</c:v>
                </c:pt>
                <c:pt idx="5362">
                  <c:v>1.891</c:v>
                </c:pt>
                <c:pt idx="5363">
                  <c:v>0.58899999999999997</c:v>
                </c:pt>
                <c:pt idx="5364">
                  <c:v>0.19900000000000001</c:v>
                </c:pt>
                <c:pt idx="5365">
                  <c:v>0.375</c:v>
                </c:pt>
                <c:pt idx="5366">
                  <c:v>0.16300000000000001</c:v>
                </c:pt>
                <c:pt idx="5367">
                  <c:v>0.318</c:v>
                </c:pt>
                <c:pt idx="5368">
                  <c:v>0.219</c:v>
                </c:pt>
                <c:pt idx="5369">
                  <c:v>0.29599999999999999</c:v>
                </c:pt>
                <c:pt idx="5370">
                  <c:v>0.26600000000000001</c:v>
                </c:pt>
                <c:pt idx="5371">
                  <c:v>0.25900000000000001</c:v>
                </c:pt>
                <c:pt idx="5372">
                  <c:v>0.28100000000000003</c:v>
                </c:pt>
                <c:pt idx="5373">
                  <c:v>1.2909999999999999</c:v>
                </c:pt>
                <c:pt idx="5374">
                  <c:v>1.0820000000000001</c:v>
                </c:pt>
                <c:pt idx="5375">
                  <c:v>1.1599999999999999</c:v>
                </c:pt>
                <c:pt idx="5376">
                  <c:v>1.089</c:v>
                </c:pt>
                <c:pt idx="5377">
                  <c:v>1.2210000000000001</c:v>
                </c:pt>
                <c:pt idx="5378">
                  <c:v>1.175</c:v>
                </c:pt>
                <c:pt idx="5379">
                  <c:v>1.077</c:v>
                </c:pt>
                <c:pt idx="5380">
                  <c:v>1.0780000000000001</c:v>
                </c:pt>
                <c:pt idx="5381">
                  <c:v>0.83099999999999996</c:v>
                </c:pt>
                <c:pt idx="5382">
                  <c:v>0.17299999999999999</c:v>
                </c:pt>
                <c:pt idx="5383">
                  <c:v>0.26600000000000001</c:v>
                </c:pt>
                <c:pt idx="5384">
                  <c:v>0.58799999999999997</c:v>
                </c:pt>
                <c:pt idx="5385">
                  <c:v>0.433</c:v>
                </c:pt>
                <c:pt idx="5386">
                  <c:v>1.252</c:v>
                </c:pt>
                <c:pt idx="5387">
                  <c:v>0.35299999999999998</c:v>
                </c:pt>
                <c:pt idx="5388">
                  <c:v>0.56299999999999994</c:v>
                </c:pt>
                <c:pt idx="5389">
                  <c:v>0.22600000000000001</c:v>
                </c:pt>
                <c:pt idx="5390">
                  <c:v>0.90300000000000002</c:v>
                </c:pt>
                <c:pt idx="5391">
                  <c:v>0.40600000000000003</c:v>
                </c:pt>
                <c:pt idx="5392">
                  <c:v>0.30099999999999999</c:v>
                </c:pt>
                <c:pt idx="5393">
                  <c:v>0.36299999999999999</c:v>
                </c:pt>
                <c:pt idx="5394">
                  <c:v>0.253</c:v>
                </c:pt>
                <c:pt idx="5395">
                  <c:v>0.49399999999999999</c:v>
                </c:pt>
                <c:pt idx="5396">
                  <c:v>1.2689999999999999</c:v>
                </c:pt>
                <c:pt idx="5397">
                  <c:v>2.0760000000000001</c:v>
                </c:pt>
                <c:pt idx="5398">
                  <c:v>1.115</c:v>
                </c:pt>
                <c:pt idx="5399">
                  <c:v>1.2509999999999999</c:v>
                </c:pt>
                <c:pt idx="5400">
                  <c:v>1.167</c:v>
                </c:pt>
                <c:pt idx="5401">
                  <c:v>1.097</c:v>
                </c:pt>
                <c:pt idx="5402">
                  <c:v>1.1859999999999999</c:v>
                </c:pt>
                <c:pt idx="5403">
                  <c:v>1.2310000000000001</c:v>
                </c:pt>
                <c:pt idx="5404">
                  <c:v>1.093</c:v>
                </c:pt>
                <c:pt idx="5405">
                  <c:v>0.73899999999999999</c:v>
                </c:pt>
                <c:pt idx="5406">
                  <c:v>0.19400000000000001</c:v>
                </c:pt>
                <c:pt idx="5407">
                  <c:v>0.73399999999999999</c:v>
                </c:pt>
                <c:pt idx="5408">
                  <c:v>0.40899999999999997</c:v>
                </c:pt>
                <c:pt idx="5409">
                  <c:v>1.294</c:v>
                </c:pt>
                <c:pt idx="5410">
                  <c:v>0.183</c:v>
                </c:pt>
                <c:pt idx="5411">
                  <c:v>0.29199999999999998</c:v>
                </c:pt>
                <c:pt idx="5412">
                  <c:v>0.77800000000000002</c:v>
                </c:pt>
                <c:pt idx="5413">
                  <c:v>0.30199999999999999</c:v>
                </c:pt>
                <c:pt idx="5414">
                  <c:v>0.379</c:v>
                </c:pt>
                <c:pt idx="5415">
                  <c:v>0.439</c:v>
                </c:pt>
                <c:pt idx="5416">
                  <c:v>0.192</c:v>
                </c:pt>
                <c:pt idx="5417">
                  <c:v>0.39300000000000002</c:v>
                </c:pt>
                <c:pt idx="5418">
                  <c:v>0.46700000000000003</c:v>
                </c:pt>
                <c:pt idx="5419">
                  <c:v>0.41899999999999998</c:v>
                </c:pt>
                <c:pt idx="5420">
                  <c:v>0.66</c:v>
                </c:pt>
                <c:pt idx="5421">
                  <c:v>1.4890000000000001</c:v>
                </c:pt>
                <c:pt idx="5422">
                  <c:v>1.389</c:v>
                </c:pt>
                <c:pt idx="5423">
                  <c:v>1.395</c:v>
                </c:pt>
                <c:pt idx="5424">
                  <c:v>1.236</c:v>
                </c:pt>
                <c:pt idx="5425">
                  <c:v>1.2669999999999999</c:v>
                </c:pt>
                <c:pt idx="5426">
                  <c:v>1.448</c:v>
                </c:pt>
                <c:pt idx="5427">
                  <c:v>1.159</c:v>
                </c:pt>
                <c:pt idx="5428">
                  <c:v>1.3759999999999999</c:v>
                </c:pt>
                <c:pt idx="5429">
                  <c:v>0.92400000000000004</c:v>
                </c:pt>
                <c:pt idx="5430">
                  <c:v>0.24199999999999999</c:v>
                </c:pt>
                <c:pt idx="5431">
                  <c:v>0.91800000000000004</c:v>
                </c:pt>
                <c:pt idx="5432">
                  <c:v>0.629</c:v>
                </c:pt>
                <c:pt idx="5433">
                  <c:v>0.78400000000000003</c:v>
                </c:pt>
                <c:pt idx="5434">
                  <c:v>1.4970000000000001</c:v>
                </c:pt>
                <c:pt idx="5435">
                  <c:v>1.871</c:v>
                </c:pt>
                <c:pt idx="5436">
                  <c:v>2.9449999999999998</c:v>
                </c:pt>
                <c:pt idx="5437">
                  <c:v>3.524</c:v>
                </c:pt>
                <c:pt idx="5438">
                  <c:v>3.125</c:v>
                </c:pt>
                <c:pt idx="5439">
                  <c:v>2.3370000000000002</c:v>
                </c:pt>
                <c:pt idx="5440">
                  <c:v>0.182</c:v>
                </c:pt>
                <c:pt idx="5441">
                  <c:v>0.34799999999999998</c:v>
                </c:pt>
                <c:pt idx="5442">
                  <c:v>0.45500000000000002</c:v>
                </c:pt>
                <c:pt idx="5443">
                  <c:v>0.309</c:v>
                </c:pt>
                <c:pt idx="5444">
                  <c:v>0.44500000000000001</c:v>
                </c:pt>
                <c:pt idx="5445">
                  <c:v>1.2929999999999999</c:v>
                </c:pt>
                <c:pt idx="5446">
                  <c:v>1.0960000000000001</c:v>
                </c:pt>
                <c:pt idx="5447">
                  <c:v>1.179</c:v>
                </c:pt>
                <c:pt idx="5448">
                  <c:v>1.0660000000000001</c:v>
                </c:pt>
                <c:pt idx="5449">
                  <c:v>1.2090000000000001</c:v>
                </c:pt>
                <c:pt idx="5450">
                  <c:v>1.1679999999999999</c:v>
                </c:pt>
                <c:pt idx="5451">
                  <c:v>1.0649999999999999</c:v>
                </c:pt>
                <c:pt idx="5452">
                  <c:v>1.171</c:v>
                </c:pt>
                <c:pt idx="5453">
                  <c:v>0.82199999999999995</c:v>
                </c:pt>
                <c:pt idx="5454">
                  <c:v>0.47799999999999998</c:v>
                </c:pt>
                <c:pt idx="5455">
                  <c:v>0.246</c:v>
                </c:pt>
                <c:pt idx="5456">
                  <c:v>2.7080000000000002</c:v>
                </c:pt>
                <c:pt idx="5457">
                  <c:v>3.012</c:v>
                </c:pt>
                <c:pt idx="5458">
                  <c:v>1.4</c:v>
                </c:pt>
                <c:pt idx="5459">
                  <c:v>0.51300000000000001</c:v>
                </c:pt>
                <c:pt idx="5460">
                  <c:v>1.022</c:v>
                </c:pt>
                <c:pt idx="5461">
                  <c:v>1.4490000000000001</c:v>
                </c:pt>
                <c:pt idx="5462">
                  <c:v>3.4950000000000001</c:v>
                </c:pt>
                <c:pt idx="5463">
                  <c:v>2.6709999999999998</c:v>
                </c:pt>
                <c:pt idx="5464">
                  <c:v>0.83499999999999996</c:v>
                </c:pt>
                <c:pt idx="5465">
                  <c:v>0.81</c:v>
                </c:pt>
                <c:pt idx="5466">
                  <c:v>0.79600000000000004</c:v>
                </c:pt>
                <c:pt idx="5467">
                  <c:v>0.71299999999999997</c:v>
                </c:pt>
                <c:pt idx="5468">
                  <c:v>0.80800000000000005</c:v>
                </c:pt>
                <c:pt idx="5469">
                  <c:v>1.9359999999999999</c:v>
                </c:pt>
                <c:pt idx="5470">
                  <c:v>1.677</c:v>
                </c:pt>
                <c:pt idx="5471">
                  <c:v>1.613</c:v>
                </c:pt>
                <c:pt idx="5472">
                  <c:v>1.716</c:v>
                </c:pt>
                <c:pt idx="5473">
                  <c:v>1.7849999999999999</c:v>
                </c:pt>
                <c:pt idx="5474">
                  <c:v>1.748</c:v>
                </c:pt>
                <c:pt idx="5475">
                  <c:v>1.6539999999999999</c:v>
                </c:pt>
                <c:pt idx="5476">
                  <c:v>1.665</c:v>
                </c:pt>
                <c:pt idx="5477">
                  <c:v>1.575</c:v>
                </c:pt>
                <c:pt idx="5478">
                  <c:v>1.4219999999999999</c:v>
                </c:pt>
                <c:pt idx="5479">
                  <c:v>1.141</c:v>
                </c:pt>
                <c:pt idx="5480">
                  <c:v>0.89800000000000002</c:v>
                </c:pt>
                <c:pt idx="5481">
                  <c:v>0.85499999999999998</c:v>
                </c:pt>
                <c:pt idx="5482">
                  <c:v>0.89400000000000002</c:v>
                </c:pt>
                <c:pt idx="5483">
                  <c:v>0.88300000000000001</c:v>
                </c:pt>
                <c:pt idx="5484">
                  <c:v>0.81499999999999995</c:v>
                </c:pt>
                <c:pt idx="5485">
                  <c:v>0.69699999999999995</c:v>
                </c:pt>
                <c:pt idx="5486">
                  <c:v>0.67300000000000004</c:v>
                </c:pt>
                <c:pt idx="5487">
                  <c:v>0.77200000000000002</c:v>
                </c:pt>
                <c:pt idx="5488">
                  <c:v>0.64500000000000002</c:v>
                </c:pt>
                <c:pt idx="5489">
                  <c:v>0.501</c:v>
                </c:pt>
                <c:pt idx="5490">
                  <c:v>0.49399999999999999</c:v>
                </c:pt>
                <c:pt idx="5491">
                  <c:v>1.89</c:v>
                </c:pt>
                <c:pt idx="5492">
                  <c:v>1.218</c:v>
                </c:pt>
                <c:pt idx="5493">
                  <c:v>1.766</c:v>
                </c:pt>
                <c:pt idx="5494">
                  <c:v>1.696</c:v>
                </c:pt>
                <c:pt idx="5495">
                  <c:v>1.756</c:v>
                </c:pt>
                <c:pt idx="5496">
                  <c:v>1.8140000000000001</c:v>
                </c:pt>
                <c:pt idx="5497">
                  <c:v>1.718</c:v>
                </c:pt>
                <c:pt idx="5498">
                  <c:v>1.8120000000000001</c:v>
                </c:pt>
                <c:pt idx="5499">
                  <c:v>1.847</c:v>
                </c:pt>
                <c:pt idx="5500">
                  <c:v>1.7929999999999999</c:v>
                </c:pt>
                <c:pt idx="5501">
                  <c:v>1.4079999999999999</c:v>
                </c:pt>
                <c:pt idx="5502">
                  <c:v>0.77300000000000002</c:v>
                </c:pt>
                <c:pt idx="5503">
                  <c:v>1.2929999999999999</c:v>
                </c:pt>
                <c:pt idx="5504">
                  <c:v>4.117</c:v>
                </c:pt>
                <c:pt idx="5505">
                  <c:v>4.4459999999999997</c:v>
                </c:pt>
                <c:pt idx="5506">
                  <c:v>3.363</c:v>
                </c:pt>
                <c:pt idx="5507">
                  <c:v>0.63200000000000001</c:v>
                </c:pt>
                <c:pt idx="5508">
                  <c:v>0.751</c:v>
                </c:pt>
                <c:pt idx="5509">
                  <c:v>0.75800000000000001</c:v>
                </c:pt>
                <c:pt idx="5510">
                  <c:v>0.50800000000000001</c:v>
                </c:pt>
                <c:pt idx="5511">
                  <c:v>1.107</c:v>
                </c:pt>
                <c:pt idx="5512">
                  <c:v>1.6</c:v>
                </c:pt>
                <c:pt idx="5513">
                  <c:v>0.57999999999999996</c:v>
                </c:pt>
                <c:pt idx="5514">
                  <c:v>0.46100000000000002</c:v>
                </c:pt>
                <c:pt idx="5515">
                  <c:v>0.61399999999999999</c:v>
                </c:pt>
                <c:pt idx="5516">
                  <c:v>0.90400000000000003</c:v>
                </c:pt>
                <c:pt idx="5517">
                  <c:v>1.6080000000000001</c:v>
                </c:pt>
                <c:pt idx="5518">
                  <c:v>1.756</c:v>
                </c:pt>
                <c:pt idx="5519">
                  <c:v>1.667</c:v>
                </c:pt>
                <c:pt idx="5520">
                  <c:v>1.556</c:v>
                </c:pt>
                <c:pt idx="5521">
                  <c:v>1.6459999999999999</c:v>
                </c:pt>
                <c:pt idx="5522">
                  <c:v>1.6830000000000001</c:v>
                </c:pt>
                <c:pt idx="5523">
                  <c:v>1.5760000000000001</c:v>
                </c:pt>
                <c:pt idx="5524">
                  <c:v>1.669</c:v>
                </c:pt>
                <c:pt idx="5525">
                  <c:v>1.2949999999999999</c:v>
                </c:pt>
                <c:pt idx="5526">
                  <c:v>1.2010000000000001</c:v>
                </c:pt>
                <c:pt idx="5527">
                  <c:v>0.76100000000000001</c:v>
                </c:pt>
                <c:pt idx="5528">
                  <c:v>0.53400000000000003</c:v>
                </c:pt>
                <c:pt idx="5529">
                  <c:v>0.45100000000000001</c:v>
                </c:pt>
                <c:pt idx="5530">
                  <c:v>0.59899999999999998</c:v>
                </c:pt>
                <c:pt idx="5531">
                  <c:v>0.25900000000000001</c:v>
                </c:pt>
                <c:pt idx="5532">
                  <c:v>0.247</c:v>
                </c:pt>
                <c:pt idx="5533">
                  <c:v>0.36299999999999999</c:v>
                </c:pt>
                <c:pt idx="5534">
                  <c:v>0.26800000000000002</c:v>
                </c:pt>
                <c:pt idx="5535">
                  <c:v>0.36</c:v>
                </c:pt>
                <c:pt idx="5536">
                  <c:v>0.45600000000000002</c:v>
                </c:pt>
                <c:pt idx="5537">
                  <c:v>0.248</c:v>
                </c:pt>
                <c:pt idx="5538">
                  <c:v>0.38400000000000001</c:v>
                </c:pt>
                <c:pt idx="5539">
                  <c:v>0.309</c:v>
                </c:pt>
                <c:pt idx="5540">
                  <c:v>0.60699999999999998</c:v>
                </c:pt>
                <c:pt idx="5541">
                  <c:v>1.3720000000000001</c:v>
                </c:pt>
                <c:pt idx="5542">
                  <c:v>1.234</c:v>
                </c:pt>
                <c:pt idx="5543">
                  <c:v>1.3520000000000001</c:v>
                </c:pt>
                <c:pt idx="5544">
                  <c:v>1.2949999999999999</c:v>
                </c:pt>
                <c:pt idx="5545">
                  <c:v>1.4019999999999999</c:v>
                </c:pt>
                <c:pt idx="5546">
                  <c:v>1.06</c:v>
                </c:pt>
                <c:pt idx="5547">
                  <c:v>1.0580000000000001</c:v>
                </c:pt>
                <c:pt idx="5548">
                  <c:v>1.0640000000000001</c:v>
                </c:pt>
                <c:pt idx="5549">
                  <c:v>0.84399999999999997</c:v>
                </c:pt>
                <c:pt idx="5550">
                  <c:v>0.15</c:v>
                </c:pt>
                <c:pt idx="5551">
                  <c:v>0.154</c:v>
                </c:pt>
                <c:pt idx="5552">
                  <c:v>0.14000000000000001</c:v>
                </c:pt>
                <c:pt idx="5553">
                  <c:v>0.26800000000000002</c:v>
                </c:pt>
                <c:pt idx="5554">
                  <c:v>1.3560000000000001</c:v>
                </c:pt>
                <c:pt idx="5555">
                  <c:v>0.74399999999999999</c:v>
                </c:pt>
                <c:pt idx="5556">
                  <c:v>0.51900000000000002</c:v>
                </c:pt>
                <c:pt idx="5557">
                  <c:v>0.60599999999999998</c:v>
                </c:pt>
                <c:pt idx="5558">
                  <c:v>0.71199999999999997</c:v>
                </c:pt>
                <c:pt idx="5559">
                  <c:v>0.78100000000000003</c:v>
                </c:pt>
                <c:pt idx="5560">
                  <c:v>0.68899999999999995</c:v>
                </c:pt>
                <c:pt idx="5561">
                  <c:v>0.83399999999999996</c:v>
                </c:pt>
                <c:pt idx="5562">
                  <c:v>0.71199999999999997</c:v>
                </c:pt>
                <c:pt idx="5563">
                  <c:v>1.411</c:v>
                </c:pt>
                <c:pt idx="5564">
                  <c:v>1.738</c:v>
                </c:pt>
                <c:pt idx="5565">
                  <c:v>1.91</c:v>
                </c:pt>
                <c:pt idx="5566">
                  <c:v>2.3239999999999998</c:v>
                </c:pt>
                <c:pt idx="5567">
                  <c:v>1.653</c:v>
                </c:pt>
                <c:pt idx="5568">
                  <c:v>1.9390000000000001</c:v>
                </c:pt>
                <c:pt idx="5569">
                  <c:v>1.7010000000000001</c:v>
                </c:pt>
                <c:pt idx="5570">
                  <c:v>1.7629999999999999</c:v>
                </c:pt>
                <c:pt idx="5571">
                  <c:v>1.879</c:v>
                </c:pt>
                <c:pt idx="5572">
                  <c:v>1.8460000000000001</c:v>
                </c:pt>
                <c:pt idx="5573">
                  <c:v>1.669</c:v>
                </c:pt>
                <c:pt idx="5574">
                  <c:v>0.98599999999999999</c:v>
                </c:pt>
                <c:pt idx="5575">
                  <c:v>1.0940000000000001</c:v>
                </c:pt>
                <c:pt idx="5576">
                  <c:v>0.88600000000000001</c:v>
                </c:pt>
                <c:pt idx="5577">
                  <c:v>1.1970000000000001</c:v>
                </c:pt>
                <c:pt idx="5578">
                  <c:v>1.415</c:v>
                </c:pt>
                <c:pt idx="5579">
                  <c:v>1.2749999999999999</c:v>
                </c:pt>
                <c:pt idx="5580">
                  <c:v>1.1579999999999999</c:v>
                </c:pt>
                <c:pt idx="5581">
                  <c:v>0.51500000000000001</c:v>
                </c:pt>
                <c:pt idx="5582">
                  <c:v>0.75</c:v>
                </c:pt>
                <c:pt idx="5583">
                  <c:v>0.35199999999999998</c:v>
                </c:pt>
                <c:pt idx="5584">
                  <c:v>0.27100000000000002</c:v>
                </c:pt>
                <c:pt idx="5585">
                  <c:v>0.45200000000000001</c:v>
                </c:pt>
                <c:pt idx="5586">
                  <c:v>0.315</c:v>
                </c:pt>
                <c:pt idx="5587">
                  <c:v>0.441</c:v>
                </c:pt>
                <c:pt idx="5588">
                  <c:v>1.3859999999999999</c:v>
                </c:pt>
                <c:pt idx="5589">
                  <c:v>2.734</c:v>
                </c:pt>
                <c:pt idx="5590">
                  <c:v>1.5980000000000001</c:v>
                </c:pt>
                <c:pt idx="5591">
                  <c:v>1.5089999999999999</c:v>
                </c:pt>
                <c:pt idx="5592">
                  <c:v>1.754</c:v>
                </c:pt>
                <c:pt idx="5593">
                  <c:v>1.5549999999999999</c:v>
                </c:pt>
                <c:pt idx="5594">
                  <c:v>1.56</c:v>
                </c:pt>
                <c:pt idx="5595">
                  <c:v>1.629</c:v>
                </c:pt>
                <c:pt idx="5596">
                  <c:v>1.6240000000000001</c:v>
                </c:pt>
                <c:pt idx="5597">
                  <c:v>1.413</c:v>
                </c:pt>
                <c:pt idx="5598">
                  <c:v>0.69599999999999995</c:v>
                </c:pt>
                <c:pt idx="5599">
                  <c:v>1.3740000000000001</c:v>
                </c:pt>
                <c:pt idx="5600">
                  <c:v>0.66300000000000003</c:v>
                </c:pt>
                <c:pt idx="5601">
                  <c:v>0.65500000000000003</c:v>
                </c:pt>
                <c:pt idx="5602">
                  <c:v>0.46100000000000002</c:v>
                </c:pt>
                <c:pt idx="5603">
                  <c:v>0.51600000000000001</c:v>
                </c:pt>
                <c:pt idx="5604">
                  <c:v>0.36799999999999999</c:v>
                </c:pt>
                <c:pt idx="5605">
                  <c:v>0.71799999999999997</c:v>
                </c:pt>
                <c:pt idx="5606">
                  <c:v>0.42899999999999999</c:v>
                </c:pt>
                <c:pt idx="5607">
                  <c:v>0.39400000000000002</c:v>
                </c:pt>
                <c:pt idx="5608">
                  <c:v>0.47699999999999998</c:v>
                </c:pt>
                <c:pt idx="5609">
                  <c:v>0.40600000000000003</c:v>
                </c:pt>
                <c:pt idx="5610">
                  <c:v>0.48099999999999998</c:v>
                </c:pt>
                <c:pt idx="5611">
                  <c:v>0.42399999999999999</c:v>
                </c:pt>
                <c:pt idx="5612">
                  <c:v>0.67100000000000004</c:v>
                </c:pt>
                <c:pt idx="5613">
                  <c:v>1.39</c:v>
                </c:pt>
                <c:pt idx="5614">
                  <c:v>1.6519999999999999</c:v>
                </c:pt>
                <c:pt idx="5615">
                  <c:v>1.444</c:v>
                </c:pt>
                <c:pt idx="5616">
                  <c:v>1.5569999999999999</c:v>
                </c:pt>
                <c:pt idx="5617">
                  <c:v>1.4950000000000001</c:v>
                </c:pt>
                <c:pt idx="5618">
                  <c:v>1.6419999999999999</c:v>
                </c:pt>
                <c:pt idx="5619">
                  <c:v>1.5880000000000001</c:v>
                </c:pt>
                <c:pt idx="5620">
                  <c:v>1.522</c:v>
                </c:pt>
                <c:pt idx="5621">
                  <c:v>1.508</c:v>
                </c:pt>
                <c:pt idx="5622">
                  <c:v>0.77</c:v>
                </c:pt>
                <c:pt idx="5623">
                  <c:v>0.95899999999999996</c:v>
                </c:pt>
                <c:pt idx="5624">
                  <c:v>0.72699999999999998</c:v>
                </c:pt>
                <c:pt idx="5625">
                  <c:v>0.73499999999999999</c:v>
                </c:pt>
                <c:pt idx="5626">
                  <c:v>0.58899999999999997</c:v>
                </c:pt>
                <c:pt idx="5627">
                  <c:v>0.46</c:v>
                </c:pt>
                <c:pt idx="5628">
                  <c:v>1.6240000000000001</c:v>
                </c:pt>
                <c:pt idx="5629">
                  <c:v>0.56100000000000005</c:v>
                </c:pt>
                <c:pt idx="5630">
                  <c:v>2.4630000000000001</c:v>
                </c:pt>
                <c:pt idx="5631">
                  <c:v>3.1389999999999998</c:v>
                </c:pt>
                <c:pt idx="5632">
                  <c:v>1.792</c:v>
                </c:pt>
                <c:pt idx="5633">
                  <c:v>0.45600000000000002</c:v>
                </c:pt>
                <c:pt idx="5634">
                  <c:v>0.28699999999999998</c:v>
                </c:pt>
                <c:pt idx="5635">
                  <c:v>0.49</c:v>
                </c:pt>
                <c:pt idx="5636">
                  <c:v>0.61699999999999999</c:v>
                </c:pt>
                <c:pt idx="5637">
                  <c:v>1.222</c:v>
                </c:pt>
                <c:pt idx="5638">
                  <c:v>1.2370000000000001</c:v>
                </c:pt>
                <c:pt idx="5639">
                  <c:v>1.2789999999999999</c:v>
                </c:pt>
                <c:pt idx="5640">
                  <c:v>1.2410000000000001</c:v>
                </c:pt>
                <c:pt idx="5641">
                  <c:v>1.139</c:v>
                </c:pt>
                <c:pt idx="5642">
                  <c:v>1.133</c:v>
                </c:pt>
                <c:pt idx="5643">
                  <c:v>1.4039999999999999</c:v>
                </c:pt>
                <c:pt idx="5644">
                  <c:v>1.149</c:v>
                </c:pt>
                <c:pt idx="5645">
                  <c:v>1.1279999999999999</c:v>
                </c:pt>
                <c:pt idx="5646">
                  <c:v>0.24299999999999999</c:v>
                </c:pt>
                <c:pt idx="5647">
                  <c:v>0.70099999999999996</c:v>
                </c:pt>
                <c:pt idx="5648">
                  <c:v>0.38900000000000001</c:v>
                </c:pt>
                <c:pt idx="5649">
                  <c:v>0.33700000000000002</c:v>
                </c:pt>
                <c:pt idx="5650">
                  <c:v>0.219</c:v>
                </c:pt>
                <c:pt idx="5651">
                  <c:v>0.32300000000000001</c:v>
                </c:pt>
                <c:pt idx="5652">
                  <c:v>0.78</c:v>
                </c:pt>
                <c:pt idx="5653">
                  <c:v>0.61099999999999999</c:v>
                </c:pt>
                <c:pt idx="5654">
                  <c:v>0.22500000000000001</c:v>
                </c:pt>
                <c:pt idx="5655">
                  <c:v>0.22800000000000001</c:v>
                </c:pt>
                <c:pt idx="5656">
                  <c:v>0.76900000000000002</c:v>
                </c:pt>
                <c:pt idx="5657">
                  <c:v>0.41399999999999998</c:v>
                </c:pt>
                <c:pt idx="5658">
                  <c:v>0.48199999999999998</c:v>
                </c:pt>
                <c:pt idx="5659">
                  <c:v>0.28799999999999998</c:v>
                </c:pt>
                <c:pt idx="5660">
                  <c:v>0.75600000000000001</c:v>
                </c:pt>
                <c:pt idx="5661">
                  <c:v>1.3149999999999999</c:v>
                </c:pt>
                <c:pt idx="5662">
                  <c:v>1.1339999999999999</c:v>
                </c:pt>
                <c:pt idx="5663">
                  <c:v>1.1970000000000001</c:v>
                </c:pt>
                <c:pt idx="5664">
                  <c:v>1.115</c:v>
                </c:pt>
                <c:pt idx="5665">
                  <c:v>1.3580000000000001</c:v>
                </c:pt>
                <c:pt idx="5666">
                  <c:v>1.127</c:v>
                </c:pt>
                <c:pt idx="5667">
                  <c:v>1.23</c:v>
                </c:pt>
                <c:pt idx="5668">
                  <c:v>1.1259999999999999</c:v>
                </c:pt>
                <c:pt idx="5669">
                  <c:v>1.2330000000000001</c:v>
                </c:pt>
                <c:pt idx="5670">
                  <c:v>0.32900000000000001</c:v>
                </c:pt>
                <c:pt idx="5671">
                  <c:v>0.81299999999999994</c:v>
                </c:pt>
                <c:pt idx="5672">
                  <c:v>0.38600000000000001</c:v>
                </c:pt>
                <c:pt idx="5673">
                  <c:v>0.495</c:v>
                </c:pt>
                <c:pt idx="5674">
                  <c:v>0.222</c:v>
                </c:pt>
                <c:pt idx="5675">
                  <c:v>0.53900000000000003</c:v>
                </c:pt>
                <c:pt idx="5676">
                  <c:v>0.31900000000000001</c:v>
                </c:pt>
                <c:pt idx="5677">
                  <c:v>0.46700000000000003</c:v>
                </c:pt>
                <c:pt idx="5678">
                  <c:v>1.1220000000000001</c:v>
                </c:pt>
                <c:pt idx="5679">
                  <c:v>0.255</c:v>
                </c:pt>
                <c:pt idx="5680">
                  <c:v>0.41899999999999998</c:v>
                </c:pt>
                <c:pt idx="5681">
                  <c:v>0.20599999999999999</c:v>
                </c:pt>
                <c:pt idx="5682">
                  <c:v>0.28999999999999998</c:v>
                </c:pt>
                <c:pt idx="5683">
                  <c:v>0.443</c:v>
                </c:pt>
                <c:pt idx="5684">
                  <c:v>0.79100000000000004</c:v>
                </c:pt>
                <c:pt idx="5685">
                  <c:v>1.2589999999999999</c:v>
                </c:pt>
                <c:pt idx="5686">
                  <c:v>1.135</c:v>
                </c:pt>
                <c:pt idx="5687">
                  <c:v>1.2470000000000001</c:v>
                </c:pt>
                <c:pt idx="5688">
                  <c:v>1.274</c:v>
                </c:pt>
                <c:pt idx="5689">
                  <c:v>1.1519999999999999</c:v>
                </c:pt>
                <c:pt idx="5690">
                  <c:v>1.242</c:v>
                </c:pt>
                <c:pt idx="5691">
                  <c:v>1.145</c:v>
                </c:pt>
                <c:pt idx="5692">
                  <c:v>1.393</c:v>
                </c:pt>
                <c:pt idx="5693">
                  <c:v>1.1259999999999999</c:v>
                </c:pt>
                <c:pt idx="5694">
                  <c:v>0.23899999999999999</c:v>
                </c:pt>
                <c:pt idx="5695">
                  <c:v>0.73599999999999999</c:v>
                </c:pt>
                <c:pt idx="5696">
                  <c:v>0.32600000000000001</c:v>
                </c:pt>
                <c:pt idx="5697">
                  <c:v>0.38100000000000001</c:v>
                </c:pt>
                <c:pt idx="5698">
                  <c:v>0.214</c:v>
                </c:pt>
                <c:pt idx="5699">
                  <c:v>0.308</c:v>
                </c:pt>
                <c:pt idx="5700">
                  <c:v>0.33800000000000002</c:v>
                </c:pt>
                <c:pt idx="5701">
                  <c:v>0.41399999999999998</c:v>
                </c:pt>
                <c:pt idx="5702">
                  <c:v>0.46700000000000003</c:v>
                </c:pt>
                <c:pt idx="5703">
                  <c:v>0.36599999999999999</c:v>
                </c:pt>
                <c:pt idx="5704">
                  <c:v>0.94699999999999995</c:v>
                </c:pt>
                <c:pt idx="5705">
                  <c:v>1.8440000000000001</c:v>
                </c:pt>
                <c:pt idx="5706">
                  <c:v>2.19</c:v>
                </c:pt>
                <c:pt idx="5707">
                  <c:v>2.2610000000000001</c:v>
                </c:pt>
                <c:pt idx="5708">
                  <c:v>2.4159999999999999</c:v>
                </c:pt>
                <c:pt idx="5709">
                  <c:v>3.2589999999999999</c:v>
                </c:pt>
                <c:pt idx="5710">
                  <c:v>3.1120000000000001</c:v>
                </c:pt>
                <c:pt idx="5711">
                  <c:v>1.89</c:v>
                </c:pt>
                <c:pt idx="5712">
                  <c:v>1.6639999999999999</c:v>
                </c:pt>
                <c:pt idx="5713">
                  <c:v>1.802</c:v>
                </c:pt>
                <c:pt idx="5714">
                  <c:v>1.5580000000000001</c:v>
                </c:pt>
                <c:pt idx="5715">
                  <c:v>1.621</c:v>
                </c:pt>
                <c:pt idx="5716">
                  <c:v>1.5349999999999999</c:v>
                </c:pt>
                <c:pt idx="5717">
                  <c:v>1.5529999999999999</c:v>
                </c:pt>
                <c:pt idx="5718">
                  <c:v>0.86199999999999999</c:v>
                </c:pt>
                <c:pt idx="5719">
                  <c:v>1.0489999999999999</c:v>
                </c:pt>
                <c:pt idx="5720">
                  <c:v>0.78500000000000003</c:v>
                </c:pt>
                <c:pt idx="5721">
                  <c:v>0.71199999999999997</c:v>
                </c:pt>
                <c:pt idx="5722">
                  <c:v>0.51100000000000001</c:v>
                </c:pt>
                <c:pt idx="5723">
                  <c:v>0.69299999999999995</c:v>
                </c:pt>
                <c:pt idx="5724">
                  <c:v>1.2989999999999999</c:v>
                </c:pt>
                <c:pt idx="5725">
                  <c:v>1.8009999999999999</c:v>
                </c:pt>
                <c:pt idx="5726">
                  <c:v>1.35</c:v>
                </c:pt>
                <c:pt idx="5727">
                  <c:v>1.4019999999999999</c:v>
                </c:pt>
                <c:pt idx="5728">
                  <c:v>1.0009999999999999</c:v>
                </c:pt>
                <c:pt idx="5729">
                  <c:v>1.0669999999999999</c:v>
                </c:pt>
                <c:pt idx="5730">
                  <c:v>0.75600000000000001</c:v>
                </c:pt>
                <c:pt idx="5731">
                  <c:v>0.59399999999999997</c:v>
                </c:pt>
                <c:pt idx="5732">
                  <c:v>1.0840000000000001</c:v>
                </c:pt>
                <c:pt idx="5733">
                  <c:v>1.52</c:v>
                </c:pt>
                <c:pt idx="5734">
                  <c:v>1.573</c:v>
                </c:pt>
                <c:pt idx="5735">
                  <c:v>1.536</c:v>
                </c:pt>
                <c:pt idx="5736">
                  <c:v>1.456</c:v>
                </c:pt>
                <c:pt idx="5737">
                  <c:v>1.536</c:v>
                </c:pt>
                <c:pt idx="5738">
                  <c:v>1.575</c:v>
                </c:pt>
                <c:pt idx="5739">
                  <c:v>1.448</c:v>
                </c:pt>
                <c:pt idx="5740">
                  <c:v>1.5580000000000001</c:v>
                </c:pt>
                <c:pt idx="5741">
                  <c:v>1.4019999999999999</c:v>
                </c:pt>
                <c:pt idx="5742">
                  <c:v>0.85699999999999998</c:v>
                </c:pt>
                <c:pt idx="5743">
                  <c:v>0.60499999999999998</c:v>
                </c:pt>
                <c:pt idx="5744">
                  <c:v>3.2269999999999999</c:v>
                </c:pt>
                <c:pt idx="5745">
                  <c:v>3.36</c:v>
                </c:pt>
                <c:pt idx="5746">
                  <c:v>1.401</c:v>
                </c:pt>
                <c:pt idx="5747">
                  <c:v>0.502</c:v>
                </c:pt>
                <c:pt idx="5748">
                  <c:v>1.569</c:v>
                </c:pt>
                <c:pt idx="5749">
                  <c:v>0.505</c:v>
                </c:pt>
                <c:pt idx="5750">
                  <c:v>0.72099999999999997</c:v>
                </c:pt>
                <c:pt idx="5751">
                  <c:v>0.89</c:v>
                </c:pt>
                <c:pt idx="5752">
                  <c:v>0.51800000000000002</c:v>
                </c:pt>
                <c:pt idx="5753">
                  <c:v>0.61199999999999999</c:v>
                </c:pt>
                <c:pt idx="5754">
                  <c:v>0.64300000000000002</c:v>
                </c:pt>
                <c:pt idx="5755">
                  <c:v>0.93400000000000005</c:v>
                </c:pt>
                <c:pt idx="5756">
                  <c:v>1.37</c:v>
                </c:pt>
                <c:pt idx="5757">
                  <c:v>1.6359999999999999</c:v>
                </c:pt>
                <c:pt idx="5758">
                  <c:v>1.6919999999999999</c:v>
                </c:pt>
                <c:pt idx="5759">
                  <c:v>1.73</c:v>
                </c:pt>
                <c:pt idx="5760">
                  <c:v>1.637</c:v>
                </c:pt>
                <c:pt idx="5761">
                  <c:v>1.532</c:v>
                </c:pt>
                <c:pt idx="5762">
                  <c:v>1.5269999999999999</c:v>
                </c:pt>
                <c:pt idx="5763">
                  <c:v>1.7330000000000001</c:v>
                </c:pt>
                <c:pt idx="5764">
                  <c:v>1.5189999999999999</c:v>
                </c:pt>
                <c:pt idx="5765">
                  <c:v>1.63</c:v>
                </c:pt>
                <c:pt idx="5766">
                  <c:v>1.444</c:v>
                </c:pt>
                <c:pt idx="5767">
                  <c:v>1.056</c:v>
                </c:pt>
                <c:pt idx="5768">
                  <c:v>0.626</c:v>
                </c:pt>
                <c:pt idx="5769">
                  <c:v>0.58199999999999996</c:v>
                </c:pt>
                <c:pt idx="5770">
                  <c:v>0.85599999999999998</c:v>
                </c:pt>
                <c:pt idx="5771">
                  <c:v>0.495</c:v>
                </c:pt>
                <c:pt idx="5772">
                  <c:v>0.79100000000000004</c:v>
                </c:pt>
                <c:pt idx="5773">
                  <c:v>0.74199999999999999</c:v>
                </c:pt>
                <c:pt idx="5774">
                  <c:v>0.53600000000000003</c:v>
                </c:pt>
                <c:pt idx="5775">
                  <c:v>0.76800000000000002</c:v>
                </c:pt>
                <c:pt idx="5776">
                  <c:v>0.76800000000000002</c:v>
                </c:pt>
                <c:pt idx="5777">
                  <c:v>0.57499999999999996</c:v>
                </c:pt>
                <c:pt idx="5778">
                  <c:v>0.625</c:v>
                </c:pt>
                <c:pt idx="5779">
                  <c:v>0.72599999999999998</c:v>
                </c:pt>
                <c:pt idx="5780">
                  <c:v>1.163</c:v>
                </c:pt>
                <c:pt idx="5781">
                  <c:v>1.794</c:v>
                </c:pt>
                <c:pt idx="5782">
                  <c:v>1.5009999999999999</c:v>
                </c:pt>
                <c:pt idx="5783">
                  <c:v>1.694</c:v>
                </c:pt>
                <c:pt idx="5784">
                  <c:v>1.4750000000000001</c:v>
                </c:pt>
                <c:pt idx="5785">
                  <c:v>1.454</c:v>
                </c:pt>
                <c:pt idx="5786">
                  <c:v>1.554</c:v>
                </c:pt>
                <c:pt idx="5787">
                  <c:v>1.597</c:v>
                </c:pt>
                <c:pt idx="5788">
                  <c:v>1.5580000000000001</c:v>
                </c:pt>
                <c:pt idx="5789">
                  <c:v>1.4610000000000001</c:v>
                </c:pt>
                <c:pt idx="5790">
                  <c:v>0.82099999999999995</c:v>
                </c:pt>
                <c:pt idx="5791">
                  <c:v>1.5509999999999999</c:v>
                </c:pt>
                <c:pt idx="5792">
                  <c:v>0.55600000000000005</c:v>
                </c:pt>
                <c:pt idx="5793">
                  <c:v>1.218</c:v>
                </c:pt>
                <c:pt idx="5794">
                  <c:v>1.222</c:v>
                </c:pt>
                <c:pt idx="5795">
                  <c:v>1.6759999999999999</c:v>
                </c:pt>
                <c:pt idx="5796">
                  <c:v>3.0659999999999998</c:v>
                </c:pt>
                <c:pt idx="5797">
                  <c:v>2.0590000000000002</c:v>
                </c:pt>
                <c:pt idx="5798">
                  <c:v>1.484</c:v>
                </c:pt>
                <c:pt idx="5799">
                  <c:v>3.202</c:v>
                </c:pt>
                <c:pt idx="5800">
                  <c:v>2.29</c:v>
                </c:pt>
                <c:pt idx="5801">
                  <c:v>0.61</c:v>
                </c:pt>
                <c:pt idx="5802">
                  <c:v>0.61499999999999999</c:v>
                </c:pt>
                <c:pt idx="5803">
                  <c:v>0.52500000000000002</c:v>
                </c:pt>
                <c:pt idx="5804">
                  <c:v>2.5030000000000001</c:v>
                </c:pt>
                <c:pt idx="5805">
                  <c:v>2.3420000000000001</c:v>
                </c:pt>
                <c:pt idx="5806">
                  <c:v>1.3959999999999999</c:v>
                </c:pt>
                <c:pt idx="5807">
                  <c:v>1.5109999999999999</c:v>
                </c:pt>
                <c:pt idx="5808">
                  <c:v>1.4430000000000001</c:v>
                </c:pt>
                <c:pt idx="5809">
                  <c:v>1.6439999999999999</c:v>
                </c:pt>
                <c:pt idx="5810">
                  <c:v>1.3959999999999999</c:v>
                </c:pt>
                <c:pt idx="5811">
                  <c:v>1.4079999999999999</c:v>
                </c:pt>
                <c:pt idx="5812">
                  <c:v>1.625</c:v>
                </c:pt>
                <c:pt idx="5813">
                  <c:v>1.4319999999999999</c:v>
                </c:pt>
                <c:pt idx="5814">
                  <c:v>0.79200000000000004</c:v>
                </c:pt>
                <c:pt idx="5815">
                  <c:v>1.008</c:v>
                </c:pt>
                <c:pt idx="5816">
                  <c:v>2.165</c:v>
                </c:pt>
                <c:pt idx="5817">
                  <c:v>3.15</c:v>
                </c:pt>
                <c:pt idx="5818">
                  <c:v>3.2669999999999999</c:v>
                </c:pt>
                <c:pt idx="5819">
                  <c:v>1.4350000000000001</c:v>
                </c:pt>
                <c:pt idx="5820">
                  <c:v>3.0790000000000002</c:v>
                </c:pt>
                <c:pt idx="5821">
                  <c:v>2.7730000000000001</c:v>
                </c:pt>
                <c:pt idx="5822">
                  <c:v>0.61499999999999999</c:v>
                </c:pt>
                <c:pt idx="5823">
                  <c:v>1.9059999999999999</c:v>
                </c:pt>
                <c:pt idx="5824">
                  <c:v>0.61699999999999999</c:v>
                </c:pt>
                <c:pt idx="5825">
                  <c:v>3.129</c:v>
                </c:pt>
                <c:pt idx="5826">
                  <c:v>3.5259999999999998</c:v>
                </c:pt>
                <c:pt idx="5827">
                  <c:v>3.508</c:v>
                </c:pt>
                <c:pt idx="5828">
                  <c:v>3.9990000000000001</c:v>
                </c:pt>
                <c:pt idx="5829">
                  <c:v>4.3449999999999998</c:v>
                </c:pt>
                <c:pt idx="5830">
                  <c:v>4.2729999999999997</c:v>
                </c:pt>
                <c:pt idx="5831">
                  <c:v>4.1379999999999999</c:v>
                </c:pt>
                <c:pt idx="5832">
                  <c:v>4.1980000000000004</c:v>
                </c:pt>
                <c:pt idx="5833">
                  <c:v>4.234</c:v>
                </c:pt>
                <c:pt idx="5834">
                  <c:v>4.1950000000000003</c:v>
                </c:pt>
                <c:pt idx="5835">
                  <c:v>4.1040000000000001</c:v>
                </c:pt>
                <c:pt idx="5836">
                  <c:v>4.18</c:v>
                </c:pt>
                <c:pt idx="5837">
                  <c:v>4.0529999999999999</c:v>
                </c:pt>
                <c:pt idx="5838">
                  <c:v>3.472</c:v>
                </c:pt>
                <c:pt idx="5839">
                  <c:v>3.2749999999999999</c:v>
                </c:pt>
                <c:pt idx="5840">
                  <c:v>2.0270000000000001</c:v>
                </c:pt>
                <c:pt idx="5841">
                  <c:v>3.65</c:v>
                </c:pt>
                <c:pt idx="5842">
                  <c:v>1.7090000000000001</c:v>
                </c:pt>
                <c:pt idx="5843">
                  <c:v>1.7410000000000001</c:v>
                </c:pt>
                <c:pt idx="5844">
                  <c:v>3.52</c:v>
                </c:pt>
                <c:pt idx="5845">
                  <c:v>2.7549999999999999</c:v>
                </c:pt>
                <c:pt idx="5846">
                  <c:v>1.7</c:v>
                </c:pt>
                <c:pt idx="5847">
                  <c:v>3.3250000000000002</c:v>
                </c:pt>
                <c:pt idx="5848">
                  <c:v>2.0449999999999999</c:v>
                </c:pt>
                <c:pt idx="5849">
                  <c:v>0.82</c:v>
                </c:pt>
                <c:pt idx="5850">
                  <c:v>0.68899999999999995</c:v>
                </c:pt>
                <c:pt idx="5851">
                  <c:v>0.68</c:v>
                </c:pt>
                <c:pt idx="5852">
                  <c:v>1.3919999999999999</c:v>
                </c:pt>
                <c:pt idx="5853">
                  <c:v>1.7030000000000001</c:v>
                </c:pt>
                <c:pt idx="5854">
                  <c:v>1.5129999999999999</c:v>
                </c:pt>
                <c:pt idx="5855">
                  <c:v>2.0630000000000002</c:v>
                </c:pt>
                <c:pt idx="5856">
                  <c:v>2.6059999999999999</c:v>
                </c:pt>
                <c:pt idx="5857">
                  <c:v>2.2410000000000001</c:v>
                </c:pt>
                <c:pt idx="5858">
                  <c:v>1.927</c:v>
                </c:pt>
                <c:pt idx="5859">
                  <c:v>1.587</c:v>
                </c:pt>
                <c:pt idx="5860">
                  <c:v>1.595</c:v>
                </c:pt>
                <c:pt idx="5861">
                  <c:v>1.8160000000000001</c:v>
                </c:pt>
                <c:pt idx="5862">
                  <c:v>1.044</c:v>
                </c:pt>
                <c:pt idx="5863">
                  <c:v>0.98699999999999999</c:v>
                </c:pt>
                <c:pt idx="5864">
                  <c:v>0.88900000000000001</c:v>
                </c:pt>
                <c:pt idx="5865">
                  <c:v>0.85</c:v>
                </c:pt>
                <c:pt idx="5866">
                  <c:v>0.93500000000000005</c:v>
                </c:pt>
                <c:pt idx="5867">
                  <c:v>0.60799999999999998</c:v>
                </c:pt>
                <c:pt idx="5868">
                  <c:v>0.64700000000000002</c:v>
                </c:pt>
                <c:pt idx="5869">
                  <c:v>0.53700000000000003</c:v>
                </c:pt>
                <c:pt idx="5870">
                  <c:v>0.747</c:v>
                </c:pt>
                <c:pt idx="5871">
                  <c:v>0.52100000000000002</c:v>
                </c:pt>
                <c:pt idx="5872">
                  <c:v>0.624</c:v>
                </c:pt>
                <c:pt idx="5873">
                  <c:v>0.50800000000000001</c:v>
                </c:pt>
                <c:pt idx="5874">
                  <c:v>0.73399999999999999</c:v>
                </c:pt>
                <c:pt idx="5875">
                  <c:v>1.214</c:v>
                </c:pt>
                <c:pt idx="5876">
                  <c:v>1.3620000000000001</c:v>
                </c:pt>
                <c:pt idx="5877">
                  <c:v>1.5529999999999999</c:v>
                </c:pt>
                <c:pt idx="5878">
                  <c:v>1.591</c:v>
                </c:pt>
                <c:pt idx="5879">
                  <c:v>1.5580000000000001</c:v>
                </c:pt>
                <c:pt idx="5880">
                  <c:v>1.458</c:v>
                </c:pt>
                <c:pt idx="5881">
                  <c:v>1.4570000000000001</c:v>
                </c:pt>
                <c:pt idx="5882">
                  <c:v>1.6619999999999999</c:v>
                </c:pt>
                <c:pt idx="5883">
                  <c:v>1.4359999999999999</c:v>
                </c:pt>
                <c:pt idx="5884">
                  <c:v>1.5269999999999999</c:v>
                </c:pt>
                <c:pt idx="5885">
                  <c:v>1.577</c:v>
                </c:pt>
                <c:pt idx="5886">
                  <c:v>0.78100000000000003</c:v>
                </c:pt>
                <c:pt idx="5887">
                  <c:v>0.85299999999999998</c:v>
                </c:pt>
                <c:pt idx="5888">
                  <c:v>0.76600000000000001</c:v>
                </c:pt>
                <c:pt idx="5889">
                  <c:v>0.66100000000000003</c:v>
                </c:pt>
                <c:pt idx="5890">
                  <c:v>1.0509999999999999</c:v>
                </c:pt>
                <c:pt idx="5891">
                  <c:v>1.044</c:v>
                </c:pt>
                <c:pt idx="5892">
                  <c:v>1.1599999999999999</c:v>
                </c:pt>
                <c:pt idx="5893">
                  <c:v>1.9970000000000001</c:v>
                </c:pt>
                <c:pt idx="5894">
                  <c:v>1.397</c:v>
                </c:pt>
                <c:pt idx="5895">
                  <c:v>0.78</c:v>
                </c:pt>
                <c:pt idx="5896">
                  <c:v>0.94699999999999995</c:v>
                </c:pt>
                <c:pt idx="5897">
                  <c:v>0.55100000000000005</c:v>
                </c:pt>
                <c:pt idx="5898">
                  <c:v>0.79300000000000004</c:v>
                </c:pt>
                <c:pt idx="5899">
                  <c:v>0.55600000000000005</c:v>
                </c:pt>
                <c:pt idx="5900">
                  <c:v>1.464</c:v>
                </c:pt>
                <c:pt idx="5901">
                  <c:v>1.4610000000000001</c:v>
                </c:pt>
                <c:pt idx="5902">
                  <c:v>1.617</c:v>
                </c:pt>
                <c:pt idx="5903">
                  <c:v>1.4890000000000001</c:v>
                </c:pt>
                <c:pt idx="5904">
                  <c:v>1.452</c:v>
                </c:pt>
                <c:pt idx="5905">
                  <c:v>1.5509999999999999</c:v>
                </c:pt>
                <c:pt idx="5906">
                  <c:v>1.62</c:v>
                </c:pt>
                <c:pt idx="5907">
                  <c:v>1.532</c:v>
                </c:pt>
                <c:pt idx="5908">
                  <c:v>1.4890000000000001</c:v>
                </c:pt>
                <c:pt idx="5909">
                  <c:v>1.47</c:v>
                </c:pt>
                <c:pt idx="5910">
                  <c:v>1.0089999999999999</c:v>
                </c:pt>
                <c:pt idx="5911">
                  <c:v>0.88200000000000001</c:v>
                </c:pt>
                <c:pt idx="5912">
                  <c:v>0.53900000000000003</c:v>
                </c:pt>
                <c:pt idx="5913">
                  <c:v>0.65200000000000002</c:v>
                </c:pt>
                <c:pt idx="5914">
                  <c:v>1.754</c:v>
                </c:pt>
                <c:pt idx="5915">
                  <c:v>0.78600000000000003</c:v>
                </c:pt>
                <c:pt idx="5916">
                  <c:v>1.7509999999999999</c:v>
                </c:pt>
                <c:pt idx="5917">
                  <c:v>1.351</c:v>
                </c:pt>
                <c:pt idx="5918">
                  <c:v>2.9950000000000001</c:v>
                </c:pt>
                <c:pt idx="5919">
                  <c:v>3.863</c:v>
                </c:pt>
                <c:pt idx="5920">
                  <c:v>2.4940000000000002</c:v>
                </c:pt>
                <c:pt idx="5921">
                  <c:v>0.67900000000000005</c:v>
                </c:pt>
                <c:pt idx="5922">
                  <c:v>0.60699999999999998</c:v>
                </c:pt>
                <c:pt idx="5923">
                  <c:v>0.67700000000000005</c:v>
                </c:pt>
                <c:pt idx="5924">
                  <c:v>1.49</c:v>
                </c:pt>
                <c:pt idx="5925">
                  <c:v>1.6859999999999999</c:v>
                </c:pt>
                <c:pt idx="5926">
                  <c:v>1.639</c:v>
                </c:pt>
                <c:pt idx="5927">
                  <c:v>1.5229999999999999</c:v>
                </c:pt>
                <c:pt idx="5928">
                  <c:v>1.639</c:v>
                </c:pt>
                <c:pt idx="5929">
                  <c:v>1.625</c:v>
                </c:pt>
                <c:pt idx="5930">
                  <c:v>1.506</c:v>
                </c:pt>
                <c:pt idx="5931">
                  <c:v>1.6319999999999999</c:v>
                </c:pt>
                <c:pt idx="5932">
                  <c:v>1.504</c:v>
                </c:pt>
                <c:pt idx="5933">
                  <c:v>1.5129999999999999</c:v>
                </c:pt>
                <c:pt idx="5934">
                  <c:v>0.96</c:v>
                </c:pt>
                <c:pt idx="5935">
                  <c:v>0.54</c:v>
                </c:pt>
                <c:pt idx="5936">
                  <c:v>1.0469999999999999</c:v>
                </c:pt>
                <c:pt idx="5937">
                  <c:v>0.80100000000000005</c:v>
                </c:pt>
                <c:pt idx="5938">
                  <c:v>1.645</c:v>
                </c:pt>
                <c:pt idx="5939">
                  <c:v>2.6709999999999998</c:v>
                </c:pt>
                <c:pt idx="5940">
                  <c:v>3.1869999999999998</c:v>
                </c:pt>
                <c:pt idx="5941">
                  <c:v>0.66500000000000004</c:v>
                </c:pt>
                <c:pt idx="5942">
                  <c:v>0.52900000000000003</c:v>
                </c:pt>
                <c:pt idx="5943">
                  <c:v>0.57399999999999995</c:v>
                </c:pt>
                <c:pt idx="5944">
                  <c:v>0.48499999999999999</c:v>
                </c:pt>
                <c:pt idx="5945">
                  <c:v>0.72099999999999997</c:v>
                </c:pt>
                <c:pt idx="5946">
                  <c:v>0.57499999999999996</c:v>
                </c:pt>
                <c:pt idx="5947">
                  <c:v>0.63100000000000001</c:v>
                </c:pt>
                <c:pt idx="5948">
                  <c:v>1.55</c:v>
                </c:pt>
                <c:pt idx="5949">
                  <c:v>1.498</c:v>
                </c:pt>
                <c:pt idx="5950">
                  <c:v>1.4610000000000001</c:v>
                </c:pt>
                <c:pt idx="5951">
                  <c:v>1.6539999999999999</c:v>
                </c:pt>
                <c:pt idx="5952">
                  <c:v>1.46</c:v>
                </c:pt>
                <c:pt idx="5953">
                  <c:v>1.548</c:v>
                </c:pt>
                <c:pt idx="5954">
                  <c:v>1.504</c:v>
                </c:pt>
                <c:pt idx="5955">
                  <c:v>1.607</c:v>
                </c:pt>
                <c:pt idx="5956">
                  <c:v>1.554</c:v>
                </c:pt>
                <c:pt idx="5957">
                  <c:v>1.46</c:v>
                </c:pt>
                <c:pt idx="5958">
                  <c:v>0.97099999999999997</c:v>
                </c:pt>
                <c:pt idx="5959">
                  <c:v>1.026</c:v>
                </c:pt>
                <c:pt idx="5960">
                  <c:v>0.61499999999999999</c:v>
                </c:pt>
                <c:pt idx="5961">
                  <c:v>0.621</c:v>
                </c:pt>
                <c:pt idx="5962">
                  <c:v>0.503</c:v>
                </c:pt>
                <c:pt idx="5963">
                  <c:v>0.72599999999999998</c:v>
                </c:pt>
                <c:pt idx="5964">
                  <c:v>0.504</c:v>
                </c:pt>
                <c:pt idx="5965">
                  <c:v>0.72899999999999998</c:v>
                </c:pt>
                <c:pt idx="5966">
                  <c:v>0.59899999999999998</c:v>
                </c:pt>
                <c:pt idx="5967">
                  <c:v>0.49099999999999999</c:v>
                </c:pt>
                <c:pt idx="5968">
                  <c:v>0.61799999999999999</c:v>
                </c:pt>
                <c:pt idx="5969">
                  <c:v>0.56599999999999995</c:v>
                </c:pt>
                <c:pt idx="5970">
                  <c:v>0.52900000000000003</c:v>
                </c:pt>
                <c:pt idx="5971">
                  <c:v>1.3260000000000001</c:v>
                </c:pt>
                <c:pt idx="5972">
                  <c:v>2.8319999999999999</c:v>
                </c:pt>
                <c:pt idx="5973">
                  <c:v>1.579</c:v>
                </c:pt>
                <c:pt idx="5974">
                  <c:v>1.5609999999999999</c:v>
                </c:pt>
                <c:pt idx="5975">
                  <c:v>1.6120000000000001</c:v>
                </c:pt>
                <c:pt idx="5976">
                  <c:v>1.55</c:v>
                </c:pt>
                <c:pt idx="5977">
                  <c:v>1.454</c:v>
                </c:pt>
                <c:pt idx="5978">
                  <c:v>1.4370000000000001</c:v>
                </c:pt>
                <c:pt idx="5979">
                  <c:v>1.66</c:v>
                </c:pt>
                <c:pt idx="5980">
                  <c:v>1.4730000000000001</c:v>
                </c:pt>
                <c:pt idx="5981">
                  <c:v>1.5389999999999999</c:v>
                </c:pt>
                <c:pt idx="5982">
                  <c:v>0.9</c:v>
                </c:pt>
                <c:pt idx="5983">
                  <c:v>1.357</c:v>
                </c:pt>
                <c:pt idx="5984">
                  <c:v>0.66700000000000004</c:v>
                </c:pt>
                <c:pt idx="5985">
                  <c:v>0.72799999999999998</c:v>
                </c:pt>
                <c:pt idx="5986">
                  <c:v>0.51200000000000001</c:v>
                </c:pt>
                <c:pt idx="5987">
                  <c:v>0.60099999999999998</c:v>
                </c:pt>
                <c:pt idx="5988">
                  <c:v>0.52900000000000003</c:v>
                </c:pt>
                <c:pt idx="5989">
                  <c:v>0.91500000000000004</c:v>
                </c:pt>
                <c:pt idx="5990">
                  <c:v>1.2689999999999999</c:v>
                </c:pt>
                <c:pt idx="5991">
                  <c:v>0.64200000000000002</c:v>
                </c:pt>
                <c:pt idx="5992">
                  <c:v>0.71499999999999997</c:v>
                </c:pt>
                <c:pt idx="5993">
                  <c:v>0.50700000000000001</c:v>
                </c:pt>
                <c:pt idx="5994">
                  <c:v>0.502</c:v>
                </c:pt>
                <c:pt idx="5995">
                  <c:v>0.81399999999999995</c:v>
                </c:pt>
                <c:pt idx="5996">
                  <c:v>1.5589999999999999</c:v>
                </c:pt>
                <c:pt idx="5997">
                  <c:v>1.583</c:v>
                </c:pt>
                <c:pt idx="5998">
                  <c:v>1.4610000000000001</c:v>
                </c:pt>
                <c:pt idx="5999">
                  <c:v>1.6379999999999999</c:v>
                </c:pt>
                <c:pt idx="6000">
                  <c:v>1.542</c:v>
                </c:pt>
                <c:pt idx="6001">
                  <c:v>1.444</c:v>
                </c:pt>
                <c:pt idx="6002">
                  <c:v>1.554</c:v>
                </c:pt>
                <c:pt idx="6003">
                  <c:v>1.4379999999999999</c:v>
                </c:pt>
                <c:pt idx="6004">
                  <c:v>1.552</c:v>
                </c:pt>
                <c:pt idx="6005">
                  <c:v>1.492</c:v>
                </c:pt>
                <c:pt idx="6006">
                  <c:v>0.94599999999999995</c:v>
                </c:pt>
                <c:pt idx="6007">
                  <c:v>0.63400000000000001</c:v>
                </c:pt>
                <c:pt idx="6008">
                  <c:v>1.1919999999999999</c:v>
                </c:pt>
                <c:pt idx="6009">
                  <c:v>0.76300000000000001</c:v>
                </c:pt>
                <c:pt idx="6010">
                  <c:v>0.67200000000000004</c:v>
                </c:pt>
                <c:pt idx="6011">
                  <c:v>0.71899999999999997</c:v>
                </c:pt>
                <c:pt idx="6012">
                  <c:v>0.77100000000000002</c:v>
                </c:pt>
                <c:pt idx="6013">
                  <c:v>0.61799999999999999</c:v>
                </c:pt>
                <c:pt idx="6014">
                  <c:v>0.51500000000000001</c:v>
                </c:pt>
                <c:pt idx="6015">
                  <c:v>0.58499999999999996</c:v>
                </c:pt>
                <c:pt idx="6016">
                  <c:v>0.51800000000000002</c:v>
                </c:pt>
                <c:pt idx="6017">
                  <c:v>0.76200000000000001</c:v>
                </c:pt>
                <c:pt idx="6018">
                  <c:v>2.0059999999999998</c:v>
                </c:pt>
                <c:pt idx="6019">
                  <c:v>1.4590000000000001</c:v>
                </c:pt>
                <c:pt idx="6020">
                  <c:v>3.3889999999999998</c:v>
                </c:pt>
                <c:pt idx="6021">
                  <c:v>1.8839999999999999</c:v>
                </c:pt>
                <c:pt idx="6022">
                  <c:v>1.925</c:v>
                </c:pt>
                <c:pt idx="6023">
                  <c:v>2.9620000000000002</c:v>
                </c:pt>
                <c:pt idx="6024">
                  <c:v>2.8679999999999999</c:v>
                </c:pt>
                <c:pt idx="6025">
                  <c:v>2.2280000000000002</c:v>
                </c:pt>
                <c:pt idx="6026">
                  <c:v>1.853</c:v>
                </c:pt>
                <c:pt idx="6027">
                  <c:v>1.784</c:v>
                </c:pt>
                <c:pt idx="6028">
                  <c:v>1.7070000000000001</c:v>
                </c:pt>
                <c:pt idx="6029">
                  <c:v>1.8320000000000001</c:v>
                </c:pt>
                <c:pt idx="6030">
                  <c:v>1.2509999999999999</c:v>
                </c:pt>
                <c:pt idx="6031">
                  <c:v>1.1859999999999999</c:v>
                </c:pt>
                <c:pt idx="6032">
                  <c:v>1.496</c:v>
                </c:pt>
                <c:pt idx="6033">
                  <c:v>1.4039999999999999</c:v>
                </c:pt>
                <c:pt idx="6034">
                  <c:v>0.61799999999999999</c:v>
                </c:pt>
                <c:pt idx="6035">
                  <c:v>1.0349999999999999</c:v>
                </c:pt>
                <c:pt idx="6036">
                  <c:v>1.1759999999999999</c:v>
                </c:pt>
                <c:pt idx="6037">
                  <c:v>1.2330000000000001</c:v>
                </c:pt>
                <c:pt idx="6038">
                  <c:v>0.52500000000000002</c:v>
                </c:pt>
                <c:pt idx="6039">
                  <c:v>1.1850000000000001</c:v>
                </c:pt>
                <c:pt idx="6040">
                  <c:v>1.2509999999999999</c:v>
                </c:pt>
                <c:pt idx="6041">
                  <c:v>1.0469999999999999</c:v>
                </c:pt>
                <c:pt idx="6042">
                  <c:v>0.89700000000000002</c:v>
                </c:pt>
                <c:pt idx="6043">
                  <c:v>0.68400000000000005</c:v>
                </c:pt>
                <c:pt idx="6044">
                  <c:v>1.5509999999999999</c:v>
                </c:pt>
                <c:pt idx="6045">
                  <c:v>1.4550000000000001</c:v>
                </c:pt>
                <c:pt idx="6046">
                  <c:v>1.4470000000000001</c:v>
                </c:pt>
                <c:pt idx="6047">
                  <c:v>1.3</c:v>
                </c:pt>
                <c:pt idx="6048">
                  <c:v>1.355</c:v>
                </c:pt>
                <c:pt idx="6049">
                  <c:v>1.26</c:v>
                </c:pt>
                <c:pt idx="6050">
                  <c:v>1.486</c:v>
                </c:pt>
                <c:pt idx="6051">
                  <c:v>1.266</c:v>
                </c:pt>
                <c:pt idx="6052">
                  <c:v>1.2889999999999999</c:v>
                </c:pt>
                <c:pt idx="6053">
                  <c:v>1.409</c:v>
                </c:pt>
                <c:pt idx="6054">
                  <c:v>0.91</c:v>
                </c:pt>
                <c:pt idx="6055">
                  <c:v>0.48399999999999999</c:v>
                </c:pt>
                <c:pt idx="6056">
                  <c:v>0.88700000000000001</c:v>
                </c:pt>
                <c:pt idx="6057">
                  <c:v>1.07</c:v>
                </c:pt>
                <c:pt idx="6058">
                  <c:v>3.0870000000000002</c:v>
                </c:pt>
                <c:pt idx="6059">
                  <c:v>1.895</c:v>
                </c:pt>
                <c:pt idx="6060">
                  <c:v>2.1589999999999998</c:v>
                </c:pt>
                <c:pt idx="6061">
                  <c:v>0.66100000000000003</c:v>
                </c:pt>
                <c:pt idx="6062">
                  <c:v>0.49</c:v>
                </c:pt>
                <c:pt idx="6063">
                  <c:v>0.52100000000000002</c:v>
                </c:pt>
                <c:pt idx="6064">
                  <c:v>0.48399999999999999</c:v>
                </c:pt>
                <c:pt idx="6065">
                  <c:v>0.71599999999999997</c:v>
                </c:pt>
                <c:pt idx="6066">
                  <c:v>0.89100000000000001</c:v>
                </c:pt>
                <c:pt idx="6067">
                  <c:v>0.78800000000000003</c:v>
                </c:pt>
                <c:pt idx="6068">
                  <c:v>1.3460000000000001</c:v>
                </c:pt>
                <c:pt idx="6069">
                  <c:v>1.641</c:v>
                </c:pt>
                <c:pt idx="6070">
                  <c:v>1.2729999999999999</c:v>
                </c:pt>
                <c:pt idx="6071">
                  <c:v>1.4570000000000001</c:v>
                </c:pt>
                <c:pt idx="6072">
                  <c:v>1.2490000000000001</c:v>
                </c:pt>
                <c:pt idx="6073">
                  <c:v>1.5620000000000001</c:v>
                </c:pt>
                <c:pt idx="6074">
                  <c:v>1.244</c:v>
                </c:pt>
                <c:pt idx="6075">
                  <c:v>1.353</c:v>
                </c:pt>
                <c:pt idx="6076">
                  <c:v>1.325</c:v>
                </c:pt>
                <c:pt idx="6077">
                  <c:v>1.468</c:v>
                </c:pt>
                <c:pt idx="6078">
                  <c:v>1.0760000000000001</c:v>
                </c:pt>
                <c:pt idx="6079">
                  <c:v>0.73899999999999999</c:v>
                </c:pt>
                <c:pt idx="6080">
                  <c:v>2.5329999999999999</c:v>
                </c:pt>
                <c:pt idx="6081">
                  <c:v>3.55</c:v>
                </c:pt>
                <c:pt idx="6082">
                  <c:v>2.1509999999999998</c:v>
                </c:pt>
                <c:pt idx="6083">
                  <c:v>1.3680000000000001</c:v>
                </c:pt>
                <c:pt idx="6084">
                  <c:v>2.9910000000000001</c:v>
                </c:pt>
                <c:pt idx="6085">
                  <c:v>2.8820000000000001</c:v>
                </c:pt>
                <c:pt idx="6086">
                  <c:v>1.401</c:v>
                </c:pt>
                <c:pt idx="6087">
                  <c:v>0.25</c:v>
                </c:pt>
                <c:pt idx="6088">
                  <c:v>0.63700000000000001</c:v>
                </c:pt>
                <c:pt idx="6089">
                  <c:v>0.24199999999999999</c:v>
                </c:pt>
                <c:pt idx="6090">
                  <c:v>0.43</c:v>
                </c:pt>
                <c:pt idx="6091">
                  <c:v>0.47199999999999998</c:v>
                </c:pt>
                <c:pt idx="6092">
                  <c:v>1.2090000000000001</c:v>
                </c:pt>
                <c:pt idx="6093">
                  <c:v>1.4419999999999999</c:v>
                </c:pt>
                <c:pt idx="6094">
                  <c:v>1.131</c:v>
                </c:pt>
                <c:pt idx="6095">
                  <c:v>1.2330000000000001</c:v>
                </c:pt>
                <c:pt idx="6096">
                  <c:v>1.1379999999999999</c:v>
                </c:pt>
                <c:pt idx="6097">
                  <c:v>1.1379999999999999</c:v>
                </c:pt>
                <c:pt idx="6098">
                  <c:v>1.292</c:v>
                </c:pt>
                <c:pt idx="6099">
                  <c:v>1.228</c:v>
                </c:pt>
                <c:pt idx="6100">
                  <c:v>1.085</c:v>
                </c:pt>
                <c:pt idx="6101">
                  <c:v>1.2829999999999999</c:v>
                </c:pt>
                <c:pt idx="6102">
                  <c:v>0.81899999999999995</c:v>
                </c:pt>
                <c:pt idx="6103">
                  <c:v>0.624</c:v>
                </c:pt>
                <c:pt idx="6104">
                  <c:v>0.59</c:v>
                </c:pt>
                <c:pt idx="6105">
                  <c:v>3.222</c:v>
                </c:pt>
                <c:pt idx="6106">
                  <c:v>3.5510000000000002</c:v>
                </c:pt>
                <c:pt idx="6107">
                  <c:v>4.0519999999999996</c:v>
                </c:pt>
                <c:pt idx="6108">
                  <c:v>3.4660000000000002</c:v>
                </c:pt>
                <c:pt idx="6109">
                  <c:v>0.187</c:v>
                </c:pt>
                <c:pt idx="6110">
                  <c:v>0.88800000000000001</c:v>
                </c:pt>
                <c:pt idx="6111">
                  <c:v>0.73299999999999998</c:v>
                </c:pt>
                <c:pt idx="6112">
                  <c:v>0.46300000000000002</c:v>
                </c:pt>
                <c:pt idx="6113">
                  <c:v>0.503</c:v>
                </c:pt>
                <c:pt idx="6114">
                  <c:v>0.19</c:v>
                </c:pt>
                <c:pt idx="6115">
                  <c:v>0.76200000000000001</c:v>
                </c:pt>
                <c:pt idx="6116">
                  <c:v>1.3080000000000001</c:v>
                </c:pt>
                <c:pt idx="6117">
                  <c:v>1.2250000000000001</c:v>
                </c:pt>
                <c:pt idx="6118">
                  <c:v>1.3220000000000001</c:v>
                </c:pt>
                <c:pt idx="6119">
                  <c:v>1.242</c:v>
                </c:pt>
                <c:pt idx="6120">
                  <c:v>1.2829999999999999</c:v>
                </c:pt>
                <c:pt idx="6121">
                  <c:v>1.1459999999999999</c:v>
                </c:pt>
                <c:pt idx="6122">
                  <c:v>1.169</c:v>
                </c:pt>
                <c:pt idx="6123">
                  <c:v>1.393</c:v>
                </c:pt>
                <c:pt idx="6124">
                  <c:v>1.099</c:v>
                </c:pt>
                <c:pt idx="6125">
                  <c:v>1.2969999999999999</c:v>
                </c:pt>
                <c:pt idx="6126">
                  <c:v>0.96099999999999997</c:v>
                </c:pt>
                <c:pt idx="6127">
                  <c:v>1.0549999999999999</c:v>
                </c:pt>
                <c:pt idx="6128">
                  <c:v>3.2709999999999999</c:v>
                </c:pt>
                <c:pt idx="6129">
                  <c:v>3.996</c:v>
                </c:pt>
                <c:pt idx="6130">
                  <c:v>1.228</c:v>
                </c:pt>
                <c:pt idx="6131">
                  <c:v>1.556</c:v>
                </c:pt>
                <c:pt idx="6132">
                  <c:v>1.488</c:v>
                </c:pt>
                <c:pt idx="6133">
                  <c:v>1.419</c:v>
                </c:pt>
                <c:pt idx="6134">
                  <c:v>1.26</c:v>
                </c:pt>
                <c:pt idx="6135">
                  <c:v>1.556</c:v>
                </c:pt>
                <c:pt idx="6136">
                  <c:v>0.97399999999999998</c:v>
                </c:pt>
                <c:pt idx="6137">
                  <c:v>0.36199999999999999</c:v>
                </c:pt>
                <c:pt idx="6138">
                  <c:v>0.73099999999999998</c:v>
                </c:pt>
                <c:pt idx="6139">
                  <c:v>2.1989999999999998</c:v>
                </c:pt>
                <c:pt idx="6140">
                  <c:v>4.4420000000000002</c:v>
                </c:pt>
                <c:pt idx="6141">
                  <c:v>1.7809999999999999</c:v>
                </c:pt>
                <c:pt idx="6142">
                  <c:v>1.4550000000000001</c:v>
                </c:pt>
                <c:pt idx="6143">
                  <c:v>1.379</c:v>
                </c:pt>
                <c:pt idx="6144">
                  <c:v>1.369</c:v>
                </c:pt>
                <c:pt idx="6145">
                  <c:v>1.4319999999999999</c:v>
                </c:pt>
                <c:pt idx="6146">
                  <c:v>1.3360000000000001</c:v>
                </c:pt>
                <c:pt idx="6147">
                  <c:v>1.401</c:v>
                </c:pt>
                <c:pt idx="6148">
                  <c:v>1.286</c:v>
                </c:pt>
                <c:pt idx="6149">
                  <c:v>1.55</c:v>
                </c:pt>
                <c:pt idx="6150">
                  <c:v>1.014</c:v>
                </c:pt>
                <c:pt idx="6151">
                  <c:v>1.089</c:v>
                </c:pt>
                <c:pt idx="6152">
                  <c:v>0.85299999999999998</c:v>
                </c:pt>
                <c:pt idx="6153">
                  <c:v>1.5169999999999999</c:v>
                </c:pt>
                <c:pt idx="6154">
                  <c:v>0.60599999999999998</c:v>
                </c:pt>
                <c:pt idx="6155">
                  <c:v>4.1440000000000001</c:v>
                </c:pt>
                <c:pt idx="6156">
                  <c:v>4.7290000000000001</c:v>
                </c:pt>
                <c:pt idx="6157">
                  <c:v>1.78</c:v>
                </c:pt>
                <c:pt idx="6158">
                  <c:v>2.3439999999999999</c:v>
                </c:pt>
                <c:pt idx="6159">
                  <c:v>3.129</c:v>
                </c:pt>
                <c:pt idx="6160">
                  <c:v>3.3490000000000002</c:v>
                </c:pt>
                <c:pt idx="6161">
                  <c:v>2.9689999999999999</c:v>
                </c:pt>
                <c:pt idx="6162">
                  <c:v>0.752</c:v>
                </c:pt>
                <c:pt idx="6163">
                  <c:v>0.96399999999999997</c:v>
                </c:pt>
                <c:pt idx="6164">
                  <c:v>1.3380000000000001</c:v>
                </c:pt>
                <c:pt idx="6165">
                  <c:v>1.4430000000000001</c:v>
                </c:pt>
                <c:pt idx="6166">
                  <c:v>1.161</c:v>
                </c:pt>
                <c:pt idx="6167">
                  <c:v>1.254</c:v>
                </c:pt>
                <c:pt idx="6168">
                  <c:v>1.141</c:v>
                </c:pt>
                <c:pt idx="6169">
                  <c:v>1.3640000000000001</c:v>
                </c:pt>
                <c:pt idx="6170">
                  <c:v>1.125</c:v>
                </c:pt>
                <c:pt idx="6171">
                  <c:v>1.1519999999999999</c:v>
                </c:pt>
                <c:pt idx="6172">
                  <c:v>1.28</c:v>
                </c:pt>
                <c:pt idx="6173">
                  <c:v>1.2609999999999999</c:v>
                </c:pt>
                <c:pt idx="6174">
                  <c:v>1.093</c:v>
                </c:pt>
                <c:pt idx="6175">
                  <c:v>1.8360000000000001</c:v>
                </c:pt>
                <c:pt idx="6176">
                  <c:v>4.1399999999999997</c:v>
                </c:pt>
                <c:pt idx="6177">
                  <c:v>4.0670000000000002</c:v>
                </c:pt>
                <c:pt idx="6178">
                  <c:v>1.6040000000000001</c:v>
                </c:pt>
                <c:pt idx="6179">
                  <c:v>3.2679999999999998</c:v>
                </c:pt>
                <c:pt idx="6180">
                  <c:v>4.0659999999999998</c:v>
                </c:pt>
                <c:pt idx="6181">
                  <c:v>2.258</c:v>
                </c:pt>
                <c:pt idx="6182">
                  <c:v>3.806</c:v>
                </c:pt>
                <c:pt idx="6183">
                  <c:v>4.1399999999999997</c:v>
                </c:pt>
                <c:pt idx="6184">
                  <c:v>2.028</c:v>
                </c:pt>
                <c:pt idx="6185">
                  <c:v>0.33100000000000002</c:v>
                </c:pt>
                <c:pt idx="6186">
                  <c:v>0.375</c:v>
                </c:pt>
                <c:pt idx="6187">
                  <c:v>1.111</c:v>
                </c:pt>
                <c:pt idx="6188">
                  <c:v>1.63</c:v>
                </c:pt>
                <c:pt idx="6189">
                  <c:v>1.2010000000000001</c:v>
                </c:pt>
                <c:pt idx="6190">
                  <c:v>1.256</c:v>
                </c:pt>
                <c:pt idx="6191">
                  <c:v>1.22</c:v>
                </c:pt>
                <c:pt idx="6192">
                  <c:v>1.137</c:v>
                </c:pt>
                <c:pt idx="6193">
                  <c:v>1.208</c:v>
                </c:pt>
                <c:pt idx="6194">
                  <c:v>1.266</c:v>
                </c:pt>
                <c:pt idx="6195">
                  <c:v>1.1140000000000001</c:v>
                </c:pt>
                <c:pt idx="6196">
                  <c:v>1.244</c:v>
                </c:pt>
                <c:pt idx="6197">
                  <c:v>1.1519999999999999</c:v>
                </c:pt>
                <c:pt idx="6198">
                  <c:v>1.1419999999999999</c:v>
                </c:pt>
                <c:pt idx="6199">
                  <c:v>0.20699999999999999</c:v>
                </c:pt>
                <c:pt idx="6200">
                  <c:v>0.70899999999999996</c:v>
                </c:pt>
                <c:pt idx="6201">
                  <c:v>0.315</c:v>
                </c:pt>
                <c:pt idx="6202">
                  <c:v>0.40500000000000003</c:v>
                </c:pt>
                <c:pt idx="6203">
                  <c:v>0.186</c:v>
                </c:pt>
                <c:pt idx="6204">
                  <c:v>0.434</c:v>
                </c:pt>
                <c:pt idx="6205">
                  <c:v>0.66700000000000004</c:v>
                </c:pt>
                <c:pt idx="6206">
                  <c:v>1.23</c:v>
                </c:pt>
                <c:pt idx="6207">
                  <c:v>1.083</c:v>
                </c:pt>
                <c:pt idx="6208">
                  <c:v>0.753</c:v>
                </c:pt>
                <c:pt idx="6209">
                  <c:v>0.39300000000000002</c:v>
                </c:pt>
                <c:pt idx="6210">
                  <c:v>0.33900000000000002</c:v>
                </c:pt>
                <c:pt idx="6211">
                  <c:v>2.4710000000000001</c:v>
                </c:pt>
                <c:pt idx="6212">
                  <c:v>2.8490000000000002</c:v>
                </c:pt>
                <c:pt idx="6213">
                  <c:v>2.508</c:v>
                </c:pt>
                <c:pt idx="6214">
                  <c:v>2.016</c:v>
                </c:pt>
                <c:pt idx="6215">
                  <c:v>2.1110000000000002</c:v>
                </c:pt>
                <c:pt idx="6216">
                  <c:v>2.125</c:v>
                </c:pt>
                <c:pt idx="6217">
                  <c:v>2.3319999999999999</c:v>
                </c:pt>
                <c:pt idx="6218">
                  <c:v>2.0640000000000001</c:v>
                </c:pt>
                <c:pt idx="6219">
                  <c:v>2.0649999999999999</c:v>
                </c:pt>
                <c:pt idx="6220">
                  <c:v>2.2080000000000002</c:v>
                </c:pt>
                <c:pt idx="6221">
                  <c:v>2.3370000000000002</c:v>
                </c:pt>
                <c:pt idx="6222">
                  <c:v>1.9</c:v>
                </c:pt>
                <c:pt idx="6223">
                  <c:v>1.218</c:v>
                </c:pt>
                <c:pt idx="6224">
                  <c:v>1.7130000000000001</c:v>
                </c:pt>
                <c:pt idx="6225">
                  <c:v>1.631</c:v>
                </c:pt>
                <c:pt idx="6226">
                  <c:v>1.488</c:v>
                </c:pt>
                <c:pt idx="6227">
                  <c:v>0.36499999999999999</c:v>
                </c:pt>
                <c:pt idx="6228">
                  <c:v>0.59099999999999997</c:v>
                </c:pt>
                <c:pt idx="6229">
                  <c:v>0.19</c:v>
                </c:pt>
                <c:pt idx="6230">
                  <c:v>0.27100000000000002</c:v>
                </c:pt>
                <c:pt idx="6231">
                  <c:v>0.32500000000000001</c:v>
                </c:pt>
                <c:pt idx="6232">
                  <c:v>0.19700000000000001</c:v>
                </c:pt>
                <c:pt idx="6233">
                  <c:v>0.314</c:v>
                </c:pt>
                <c:pt idx="6234">
                  <c:v>0.439</c:v>
                </c:pt>
                <c:pt idx="6235">
                  <c:v>1.915</c:v>
                </c:pt>
                <c:pt idx="6236">
                  <c:v>2.125</c:v>
                </c:pt>
                <c:pt idx="6237">
                  <c:v>2.0579999999999998</c:v>
                </c:pt>
                <c:pt idx="6238">
                  <c:v>1.891</c:v>
                </c:pt>
                <c:pt idx="6239">
                  <c:v>2.02</c:v>
                </c:pt>
                <c:pt idx="6240">
                  <c:v>2.0049999999999999</c:v>
                </c:pt>
                <c:pt idx="6241">
                  <c:v>1.8839999999999999</c:v>
                </c:pt>
                <c:pt idx="6242">
                  <c:v>1.982</c:v>
                </c:pt>
                <c:pt idx="6243">
                  <c:v>2.008</c:v>
                </c:pt>
                <c:pt idx="6244">
                  <c:v>1.909</c:v>
                </c:pt>
                <c:pt idx="6245">
                  <c:v>1.994</c:v>
                </c:pt>
                <c:pt idx="6246">
                  <c:v>1.915</c:v>
                </c:pt>
                <c:pt idx="6247">
                  <c:v>0.66800000000000004</c:v>
                </c:pt>
                <c:pt idx="6248">
                  <c:v>2.6339999999999999</c:v>
                </c:pt>
                <c:pt idx="6249">
                  <c:v>3.3620000000000001</c:v>
                </c:pt>
                <c:pt idx="6250">
                  <c:v>0.86799999999999999</c:v>
                </c:pt>
                <c:pt idx="6251">
                  <c:v>1.0189999999999999</c:v>
                </c:pt>
                <c:pt idx="6252">
                  <c:v>0.69799999999999995</c:v>
                </c:pt>
                <c:pt idx="6253">
                  <c:v>0.55300000000000005</c:v>
                </c:pt>
                <c:pt idx="6254">
                  <c:v>1.355</c:v>
                </c:pt>
                <c:pt idx="6255">
                  <c:v>1.175</c:v>
                </c:pt>
                <c:pt idx="6256">
                  <c:v>1.726</c:v>
                </c:pt>
                <c:pt idx="6257">
                  <c:v>1.288</c:v>
                </c:pt>
                <c:pt idx="6258">
                  <c:v>0.54700000000000004</c:v>
                </c:pt>
                <c:pt idx="6259">
                  <c:v>0.85699999999999998</c:v>
                </c:pt>
                <c:pt idx="6260">
                  <c:v>1.3169999999999999</c:v>
                </c:pt>
                <c:pt idx="6261">
                  <c:v>1.206</c:v>
                </c:pt>
                <c:pt idx="6262">
                  <c:v>1.405</c:v>
                </c:pt>
                <c:pt idx="6263">
                  <c:v>1.1910000000000001</c:v>
                </c:pt>
                <c:pt idx="6264">
                  <c:v>1.161</c:v>
                </c:pt>
                <c:pt idx="6265">
                  <c:v>1.2490000000000001</c:v>
                </c:pt>
                <c:pt idx="6266">
                  <c:v>1.23</c:v>
                </c:pt>
                <c:pt idx="6267">
                  <c:v>1.506</c:v>
                </c:pt>
                <c:pt idx="6268">
                  <c:v>1.526</c:v>
                </c:pt>
                <c:pt idx="6269">
                  <c:v>1.54</c:v>
                </c:pt>
                <c:pt idx="6270">
                  <c:v>1.627</c:v>
                </c:pt>
                <c:pt idx="6271">
                  <c:v>0.76300000000000001</c:v>
                </c:pt>
                <c:pt idx="6272">
                  <c:v>3.4009999999999998</c:v>
                </c:pt>
                <c:pt idx="6273">
                  <c:v>3.06</c:v>
                </c:pt>
                <c:pt idx="6274">
                  <c:v>3.1059999999999999</c:v>
                </c:pt>
                <c:pt idx="6275">
                  <c:v>2.734</c:v>
                </c:pt>
                <c:pt idx="6276">
                  <c:v>2.7530000000000001</c:v>
                </c:pt>
                <c:pt idx="6277">
                  <c:v>1.5669999999999999</c:v>
                </c:pt>
                <c:pt idx="6278">
                  <c:v>5.37</c:v>
                </c:pt>
                <c:pt idx="6279">
                  <c:v>3.3929999999999998</c:v>
                </c:pt>
                <c:pt idx="6280">
                  <c:v>2.0089999999999999</c:v>
                </c:pt>
                <c:pt idx="6281">
                  <c:v>0.66600000000000004</c:v>
                </c:pt>
                <c:pt idx="6282">
                  <c:v>0.51400000000000001</c:v>
                </c:pt>
                <c:pt idx="6283">
                  <c:v>1.139</c:v>
                </c:pt>
                <c:pt idx="6284">
                  <c:v>1.272</c:v>
                </c:pt>
                <c:pt idx="6285">
                  <c:v>1.3240000000000001</c:v>
                </c:pt>
                <c:pt idx="6286">
                  <c:v>1.2729999999999999</c:v>
                </c:pt>
                <c:pt idx="6287">
                  <c:v>1.3089999999999999</c:v>
                </c:pt>
                <c:pt idx="6288">
                  <c:v>1.411</c:v>
                </c:pt>
                <c:pt idx="6289">
                  <c:v>1.6140000000000001</c:v>
                </c:pt>
                <c:pt idx="6290">
                  <c:v>1.77</c:v>
                </c:pt>
                <c:pt idx="6291">
                  <c:v>1.5840000000000001</c:v>
                </c:pt>
                <c:pt idx="6292">
                  <c:v>1.698</c:v>
                </c:pt>
                <c:pt idx="6293">
                  <c:v>1.5840000000000001</c:v>
                </c:pt>
                <c:pt idx="6294">
                  <c:v>1.407</c:v>
                </c:pt>
                <c:pt idx="6295">
                  <c:v>1.157</c:v>
                </c:pt>
                <c:pt idx="6296">
                  <c:v>3.37</c:v>
                </c:pt>
                <c:pt idx="6297">
                  <c:v>3.5539999999999998</c:v>
                </c:pt>
                <c:pt idx="6298">
                  <c:v>3.2370000000000001</c:v>
                </c:pt>
                <c:pt idx="6299">
                  <c:v>3.1509999999999998</c:v>
                </c:pt>
                <c:pt idx="6300">
                  <c:v>2.6909999999999998</c:v>
                </c:pt>
                <c:pt idx="6301">
                  <c:v>0.85599999999999998</c:v>
                </c:pt>
                <c:pt idx="6302">
                  <c:v>3.109</c:v>
                </c:pt>
                <c:pt idx="6303">
                  <c:v>3.1579999999999999</c:v>
                </c:pt>
                <c:pt idx="6304">
                  <c:v>1.875</c:v>
                </c:pt>
                <c:pt idx="6305">
                  <c:v>0.38500000000000001</c:v>
                </c:pt>
                <c:pt idx="6306">
                  <c:v>0.53800000000000003</c:v>
                </c:pt>
                <c:pt idx="6307">
                  <c:v>1.0049999999999999</c:v>
                </c:pt>
                <c:pt idx="6308">
                  <c:v>1.2130000000000001</c:v>
                </c:pt>
                <c:pt idx="6309">
                  <c:v>1.323</c:v>
                </c:pt>
                <c:pt idx="6310">
                  <c:v>1.3759999999999999</c:v>
                </c:pt>
                <c:pt idx="6311">
                  <c:v>1.7290000000000001</c:v>
                </c:pt>
                <c:pt idx="6312">
                  <c:v>1.5229999999999999</c:v>
                </c:pt>
                <c:pt idx="6313">
                  <c:v>1.5580000000000001</c:v>
                </c:pt>
                <c:pt idx="6314">
                  <c:v>1.665</c:v>
                </c:pt>
                <c:pt idx="6315">
                  <c:v>1.645</c:v>
                </c:pt>
                <c:pt idx="6316">
                  <c:v>1.5920000000000001</c:v>
                </c:pt>
                <c:pt idx="6317">
                  <c:v>1.542</c:v>
                </c:pt>
                <c:pt idx="6318">
                  <c:v>2</c:v>
                </c:pt>
                <c:pt idx="6319">
                  <c:v>2.6019999999999999</c:v>
                </c:pt>
                <c:pt idx="6320">
                  <c:v>4.0369999999999999</c:v>
                </c:pt>
                <c:pt idx="6321">
                  <c:v>3.6909999999999998</c:v>
                </c:pt>
                <c:pt idx="6322">
                  <c:v>1.8320000000000001</c:v>
                </c:pt>
                <c:pt idx="6323">
                  <c:v>2.7</c:v>
                </c:pt>
                <c:pt idx="6324">
                  <c:v>3.3940000000000001</c:v>
                </c:pt>
                <c:pt idx="6325">
                  <c:v>1.397</c:v>
                </c:pt>
                <c:pt idx="6326">
                  <c:v>0.96299999999999997</c:v>
                </c:pt>
                <c:pt idx="6327">
                  <c:v>1.1679999999999999</c:v>
                </c:pt>
                <c:pt idx="6328">
                  <c:v>3.0449999999999999</c:v>
                </c:pt>
                <c:pt idx="6329">
                  <c:v>1.1759999999999999</c:v>
                </c:pt>
                <c:pt idx="6330">
                  <c:v>0.71799999999999997</c:v>
                </c:pt>
                <c:pt idx="6331">
                  <c:v>1.2989999999999999</c:v>
                </c:pt>
                <c:pt idx="6332">
                  <c:v>1.4790000000000001</c:v>
                </c:pt>
                <c:pt idx="6333">
                  <c:v>1.4870000000000001</c:v>
                </c:pt>
                <c:pt idx="6334">
                  <c:v>1.4930000000000001</c:v>
                </c:pt>
                <c:pt idx="6335">
                  <c:v>1.4590000000000001</c:v>
                </c:pt>
                <c:pt idx="6336">
                  <c:v>1.331</c:v>
                </c:pt>
                <c:pt idx="6337">
                  <c:v>1.367</c:v>
                </c:pt>
                <c:pt idx="6338">
                  <c:v>1.607</c:v>
                </c:pt>
                <c:pt idx="6339">
                  <c:v>1.2969999999999999</c:v>
                </c:pt>
                <c:pt idx="6340">
                  <c:v>1.5720000000000001</c:v>
                </c:pt>
                <c:pt idx="6341">
                  <c:v>1.2909999999999999</c:v>
                </c:pt>
                <c:pt idx="6342">
                  <c:v>1.5529999999999999</c:v>
                </c:pt>
                <c:pt idx="6343">
                  <c:v>0.45900000000000002</c:v>
                </c:pt>
                <c:pt idx="6344">
                  <c:v>1.5329999999999999</c:v>
                </c:pt>
                <c:pt idx="6345">
                  <c:v>3.3570000000000002</c:v>
                </c:pt>
                <c:pt idx="6346">
                  <c:v>1.91</c:v>
                </c:pt>
                <c:pt idx="6347">
                  <c:v>4.08</c:v>
                </c:pt>
                <c:pt idx="6348">
                  <c:v>3.4740000000000002</c:v>
                </c:pt>
                <c:pt idx="6349">
                  <c:v>1.3340000000000001</c:v>
                </c:pt>
                <c:pt idx="6350">
                  <c:v>0.31</c:v>
                </c:pt>
                <c:pt idx="6351">
                  <c:v>1.7669999999999999</c:v>
                </c:pt>
                <c:pt idx="6352">
                  <c:v>0.37</c:v>
                </c:pt>
                <c:pt idx="6353">
                  <c:v>0.26500000000000001</c:v>
                </c:pt>
                <c:pt idx="6354">
                  <c:v>0.28499999999999998</c:v>
                </c:pt>
                <c:pt idx="6355">
                  <c:v>0.81399999999999995</c:v>
                </c:pt>
                <c:pt idx="6356">
                  <c:v>1.129</c:v>
                </c:pt>
                <c:pt idx="6357">
                  <c:v>1.1830000000000001</c:v>
                </c:pt>
                <c:pt idx="6358">
                  <c:v>1.2689999999999999</c:v>
                </c:pt>
                <c:pt idx="6359">
                  <c:v>1.052</c:v>
                </c:pt>
                <c:pt idx="6360">
                  <c:v>1.0549999999999999</c:v>
                </c:pt>
                <c:pt idx="6361">
                  <c:v>1.371</c:v>
                </c:pt>
                <c:pt idx="6362">
                  <c:v>1.405</c:v>
                </c:pt>
                <c:pt idx="6363">
                  <c:v>1.4990000000000001</c:v>
                </c:pt>
                <c:pt idx="6364">
                  <c:v>1.393</c:v>
                </c:pt>
                <c:pt idx="6365">
                  <c:v>1.5289999999999999</c:v>
                </c:pt>
                <c:pt idx="6366">
                  <c:v>1.2989999999999999</c:v>
                </c:pt>
                <c:pt idx="6367">
                  <c:v>0.11</c:v>
                </c:pt>
                <c:pt idx="6368">
                  <c:v>0.66500000000000004</c:v>
                </c:pt>
                <c:pt idx="6369">
                  <c:v>0.86599999999999999</c:v>
                </c:pt>
                <c:pt idx="6370">
                  <c:v>1.0529999999999999</c:v>
                </c:pt>
                <c:pt idx="6371">
                  <c:v>0.29599999999999999</c:v>
                </c:pt>
                <c:pt idx="6372">
                  <c:v>1.58</c:v>
                </c:pt>
                <c:pt idx="6373">
                  <c:v>0.89600000000000002</c:v>
                </c:pt>
                <c:pt idx="6374">
                  <c:v>0.61099999999999999</c:v>
                </c:pt>
                <c:pt idx="6375">
                  <c:v>0.13900000000000001</c:v>
                </c:pt>
                <c:pt idx="6376">
                  <c:v>0.379</c:v>
                </c:pt>
                <c:pt idx="6377">
                  <c:v>0.28399999999999997</c:v>
                </c:pt>
                <c:pt idx="6378">
                  <c:v>0.58199999999999996</c:v>
                </c:pt>
                <c:pt idx="6379">
                  <c:v>1.0049999999999999</c:v>
                </c:pt>
                <c:pt idx="6380">
                  <c:v>1.0940000000000001</c:v>
                </c:pt>
                <c:pt idx="6381">
                  <c:v>1.1779999999999999</c:v>
                </c:pt>
                <c:pt idx="6382">
                  <c:v>1.1870000000000001</c:v>
                </c:pt>
                <c:pt idx="6383">
                  <c:v>1.2789999999999999</c:v>
                </c:pt>
                <c:pt idx="6384">
                  <c:v>1.427</c:v>
                </c:pt>
                <c:pt idx="6385">
                  <c:v>1.2310000000000001</c:v>
                </c:pt>
                <c:pt idx="6386">
                  <c:v>1.131</c:v>
                </c:pt>
                <c:pt idx="6387">
                  <c:v>1.03</c:v>
                </c:pt>
                <c:pt idx="6388">
                  <c:v>1.1359999999999999</c:v>
                </c:pt>
                <c:pt idx="6389">
                  <c:v>1.17</c:v>
                </c:pt>
                <c:pt idx="6390">
                  <c:v>1.111</c:v>
                </c:pt>
                <c:pt idx="6391">
                  <c:v>1.016</c:v>
                </c:pt>
                <c:pt idx="6392">
                  <c:v>0.377</c:v>
                </c:pt>
                <c:pt idx="6393">
                  <c:v>1.32</c:v>
                </c:pt>
                <c:pt idx="6394">
                  <c:v>1.5</c:v>
                </c:pt>
                <c:pt idx="6395">
                  <c:v>0.88500000000000001</c:v>
                </c:pt>
                <c:pt idx="6396">
                  <c:v>0.27700000000000002</c:v>
                </c:pt>
                <c:pt idx="6397">
                  <c:v>0.65200000000000002</c:v>
                </c:pt>
                <c:pt idx="6398">
                  <c:v>0.185</c:v>
                </c:pt>
                <c:pt idx="6399">
                  <c:v>0.496</c:v>
                </c:pt>
                <c:pt idx="6400">
                  <c:v>0.44</c:v>
                </c:pt>
                <c:pt idx="6401">
                  <c:v>0.379</c:v>
                </c:pt>
                <c:pt idx="6402">
                  <c:v>0.53100000000000003</c:v>
                </c:pt>
                <c:pt idx="6403">
                  <c:v>0.99399999999999999</c:v>
                </c:pt>
                <c:pt idx="6404">
                  <c:v>1.337</c:v>
                </c:pt>
                <c:pt idx="6405">
                  <c:v>1.4330000000000001</c:v>
                </c:pt>
                <c:pt idx="6406">
                  <c:v>1.157</c:v>
                </c:pt>
                <c:pt idx="6407">
                  <c:v>1.1870000000000001</c:v>
                </c:pt>
                <c:pt idx="6408">
                  <c:v>1.08</c:v>
                </c:pt>
                <c:pt idx="6409">
                  <c:v>1.274</c:v>
                </c:pt>
                <c:pt idx="6410">
                  <c:v>1.0469999999999999</c:v>
                </c:pt>
                <c:pt idx="6411">
                  <c:v>1.149</c:v>
                </c:pt>
                <c:pt idx="6412">
                  <c:v>1.0489999999999999</c:v>
                </c:pt>
                <c:pt idx="6413">
                  <c:v>1.7250000000000001</c:v>
                </c:pt>
                <c:pt idx="6414">
                  <c:v>1.0629999999999999</c:v>
                </c:pt>
                <c:pt idx="6415">
                  <c:v>0.27700000000000002</c:v>
                </c:pt>
                <c:pt idx="6416">
                  <c:v>2.3220000000000001</c:v>
                </c:pt>
                <c:pt idx="6417">
                  <c:v>3.4359999999999999</c:v>
                </c:pt>
                <c:pt idx="6418">
                  <c:v>1.9390000000000001</c:v>
                </c:pt>
                <c:pt idx="6419">
                  <c:v>0.94199999999999995</c:v>
                </c:pt>
                <c:pt idx="6420">
                  <c:v>2.3140000000000001</c:v>
                </c:pt>
                <c:pt idx="6421">
                  <c:v>2.9990000000000001</c:v>
                </c:pt>
                <c:pt idx="6422">
                  <c:v>3.2050000000000001</c:v>
                </c:pt>
                <c:pt idx="6423">
                  <c:v>1.399</c:v>
                </c:pt>
                <c:pt idx="6424">
                  <c:v>0.35899999999999999</c:v>
                </c:pt>
                <c:pt idx="6425">
                  <c:v>0.34399999999999997</c:v>
                </c:pt>
                <c:pt idx="6426">
                  <c:v>0.91500000000000004</c:v>
                </c:pt>
                <c:pt idx="6427">
                  <c:v>1.6339999999999999</c:v>
                </c:pt>
                <c:pt idx="6428">
                  <c:v>1.3620000000000001</c:v>
                </c:pt>
                <c:pt idx="6429">
                  <c:v>1.286</c:v>
                </c:pt>
                <c:pt idx="6430">
                  <c:v>1.1459999999999999</c:v>
                </c:pt>
                <c:pt idx="6431">
                  <c:v>1.1879999999999999</c:v>
                </c:pt>
                <c:pt idx="6432">
                  <c:v>1.181</c:v>
                </c:pt>
                <c:pt idx="6433">
                  <c:v>1.258</c:v>
                </c:pt>
                <c:pt idx="6434">
                  <c:v>1.234</c:v>
                </c:pt>
                <c:pt idx="6435">
                  <c:v>1.1060000000000001</c:v>
                </c:pt>
                <c:pt idx="6436">
                  <c:v>1.2889999999999999</c:v>
                </c:pt>
                <c:pt idx="6437">
                  <c:v>1.202</c:v>
                </c:pt>
                <c:pt idx="6438">
                  <c:v>1.304</c:v>
                </c:pt>
                <c:pt idx="6439">
                  <c:v>0.56299999999999994</c:v>
                </c:pt>
                <c:pt idx="6440">
                  <c:v>0.71799999999999997</c:v>
                </c:pt>
                <c:pt idx="6441">
                  <c:v>0.74199999999999999</c:v>
                </c:pt>
                <c:pt idx="6442">
                  <c:v>0.91100000000000003</c:v>
                </c:pt>
                <c:pt idx="6443">
                  <c:v>0.17799999999999999</c:v>
                </c:pt>
                <c:pt idx="6444">
                  <c:v>1.6180000000000001</c:v>
                </c:pt>
                <c:pt idx="6445">
                  <c:v>4.274</c:v>
                </c:pt>
                <c:pt idx="6446">
                  <c:v>3.0950000000000002</c:v>
                </c:pt>
                <c:pt idx="6447">
                  <c:v>1.161</c:v>
                </c:pt>
                <c:pt idx="6448">
                  <c:v>1.27</c:v>
                </c:pt>
                <c:pt idx="6449">
                  <c:v>0.92200000000000004</c:v>
                </c:pt>
                <c:pt idx="6450">
                  <c:v>2.4220000000000002</c:v>
                </c:pt>
                <c:pt idx="6451">
                  <c:v>1.3959999999999999</c:v>
                </c:pt>
                <c:pt idx="6452">
                  <c:v>1.2290000000000001</c:v>
                </c:pt>
                <c:pt idx="6453">
                  <c:v>1.236</c:v>
                </c:pt>
                <c:pt idx="6454">
                  <c:v>1.1359999999999999</c:v>
                </c:pt>
                <c:pt idx="6455">
                  <c:v>1.117</c:v>
                </c:pt>
                <c:pt idx="6456">
                  <c:v>1.0960000000000001</c:v>
                </c:pt>
                <c:pt idx="6457">
                  <c:v>1.181</c:v>
                </c:pt>
                <c:pt idx="6458">
                  <c:v>1.33</c:v>
                </c:pt>
                <c:pt idx="6459">
                  <c:v>1.1579999999999999</c:v>
                </c:pt>
                <c:pt idx="6460">
                  <c:v>1.0920000000000001</c:v>
                </c:pt>
                <c:pt idx="6461">
                  <c:v>1.452</c:v>
                </c:pt>
                <c:pt idx="6462">
                  <c:v>1.46</c:v>
                </c:pt>
                <c:pt idx="6463">
                  <c:v>3.355</c:v>
                </c:pt>
                <c:pt idx="6464">
                  <c:v>3.8460000000000001</c:v>
                </c:pt>
                <c:pt idx="6465">
                  <c:v>3.0009999999999999</c:v>
                </c:pt>
                <c:pt idx="6466">
                  <c:v>0.35499999999999998</c:v>
                </c:pt>
                <c:pt idx="6467">
                  <c:v>0.34300000000000003</c:v>
                </c:pt>
                <c:pt idx="6468">
                  <c:v>3.4129999999999998</c:v>
                </c:pt>
                <c:pt idx="6469">
                  <c:v>1.0329999999999999</c:v>
                </c:pt>
                <c:pt idx="6470">
                  <c:v>0.63</c:v>
                </c:pt>
                <c:pt idx="6471">
                  <c:v>1.331</c:v>
                </c:pt>
                <c:pt idx="6472">
                  <c:v>3.121</c:v>
                </c:pt>
                <c:pt idx="6473">
                  <c:v>1.6910000000000001</c:v>
                </c:pt>
                <c:pt idx="6474">
                  <c:v>1.7</c:v>
                </c:pt>
                <c:pt idx="6475">
                  <c:v>2.3380000000000001</c:v>
                </c:pt>
                <c:pt idx="6476">
                  <c:v>1.284</c:v>
                </c:pt>
                <c:pt idx="6477">
                  <c:v>1.375</c:v>
                </c:pt>
                <c:pt idx="6478">
                  <c:v>1.173</c:v>
                </c:pt>
                <c:pt idx="6479">
                  <c:v>1.5549999999999999</c:v>
                </c:pt>
                <c:pt idx="6480">
                  <c:v>1.2529999999999999</c:v>
                </c:pt>
                <c:pt idx="6481">
                  <c:v>1.2470000000000001</c:v>
                </c:pt>
                <c:pt idx="6482">
                  <c:v>1.5920000000000001</c:v>
                </c:pt>
                <c:pt idx="6483">
                  <c:v>1.2509999999999999</c:v>
                </c:pt>
                <c:pt idx="6484">
                  <c:v>1.3360000000000001</c:v>
                </c:pt>
                <c:pt idx="6485">
                  <c:v>1.387</c:v>
                </c:pt>
                <c:pt idx="6486">
                  <c:v>2.7610000000000001</c:v>
                </c:pt>
                <c:pt idx="6487">
                  <c:v>5.149</c:v>
                </c:pt>
                <c:pt idx="6488">
                  <c:v>4.5229999999999997</c:v>
                </c:pt>
                <c:pt idx="6489">
                  <c:v>4.1029999999999998</c:v>
                </c:pt>
                <c:pt idx="6490">
                  <c:v>3.827</c:v>
                </c:pt>
                <c:pt idx="6491">
                  <c:v>4.08</c:v>
                </c:pt>
                <c:pt idx="6492">
                  <c:v>6.1870000000000003</c:v>
                </c:pt>
                <c:pt idx="6493">
                  <c:v>4.3550000000000004</c:v>
                </c:pt>
                <c:pt idx="6494">
                  <c:v>3.6539999999999999</c:v>
                </c:pt>
                <c:pt idx="6495">
                  <c:v>3.2810000000000001</c:v>
                </c:pt>
                <c:pt idx="6496">
                  <c:v>2.16</c:v>
                </c:pt>
                <c:pt idx="6497">
                  <c:v>1.5429999999999999</c:v>
                </c:pt>
                <c:pt idx="6498">
                  <c:v>0.755</c:v>
                </c:pt>
                <c:pt idx="6499">
                  <c:v>1.62</c:v>
                </c:pt>
                <c:pt idx="6500">
                  <c:v>1.7010000000000001</c:v>
                </c:pt>
                <c:pt idx="6501">
                  <c:v>1.619</c:v>
                </c:pt>
                <c:pt idx="6502">
                  <c:v>1.6319999999999999</c:v>
                </c:pt>
                <c:pt idx="6503">
                  <c:v>1.9950000000000001</c:v>
                </c:pt>
                <c:pt idx="6504">
                  <c:v>1.9279999999999999</c:v>
                </c:pt>
                <c:pt idx="6505">
                  <c:v>1.8069999999999999</c:v>
                </c:pt>
                <c:pt idx="6506">
                  <c:v>2.0939999999999999</c:v>
                </c:pt>
                <c:pt idx="6507">
                  <c:v>1.9570000000000001</c:v>
                </c:pt>
                <c:pt idx="6508">
                  <c:v>1.917</c:v>
                </c:pt>
                <c:pt idx="6509">
                  <c:v>2.2349999999999999</c:v>
                </c:pt>
                <c:pt idx="6510">
                  <c:v>2</c:v>
                </c:pt>
                <c:pt idx="6511">
                  <c:v>2.4140000000000001</c:v>
                </c:pt>
                <c:pt idx="6512">
                  <c:v>1.02</c:v>
                </c:pt>
                <c:pt idx="6513">
                  <c:v>3.57</c:v>
                </c:pt>
                <c:pt idx="6514">
                  <c:v>4.149</c:v>
                </c:pt>
                <c:pt idx="6515">
                  <c:v>1.1459999999999999</c:v>
                </c:pt>
                <c:pt idx="6516">
                  <c:v>1.5920000000000001</c:v>
                </c:pt>
                <c:pt idx="6517">
                  <c:v>3.4910000000000001</c:v>
                </c:pt>
                <c:pt idx="6518">
                  <c:v>4.2779999999999996</c:v>
                </c:pt>
                <c:pt idx="6519">
                  <c:v>1.796</c:v>
                </c:pt>
                <c:pt idx="6520">
                  <c:v>1.198</c:v>
                </c:pt>
                <c:pt idx="6521">
                  <c:v>1.0129999999999999</c:v>
                </c:pt>
                <c:pt idx="6522">
                  <c:v>1.04</c:v>
                </c:pt>
                <c:pt idx="6523">
                  <c:v>2.8519999999999999</c:v>
                </c:pt>
                <c:pt idx="6524">
                  <c:v>3.4279999999999999</c:v>
                </c:pt>
                <c:pt idx="6525">
                  <c:v>2.601</c:v>
                </c:pt>
                <c:pt idx="6526">
                  <c:v>2.3439999999999999</c:v>
                </c:pt>
                <c:pt idx="6527">
                  <c:v>2.371</c:v>
                </c:pt>
                <c:pt idx="6528">
                  <c:v>1.901</c:v>
                </c:pt>
                <c:pt idx="6529">
                  <c:v>2.0499999999999998</c:v>
                </c:pt>
                <c:pt idx="6530">
                  <c:v>1.843</c:v>
                </c:pt>
                <c:pt idx="6531">
                  <c:v>1.871</c:v>
                </c:pt>
                <c:pt idx="6532">
                  <c:v>1.9570000000000001</c:v>
                </c:pt>
                <c:pt idx="6533">
                  <c:v>1.9730000000000001</c:v>
                </c:pt>
                <c:pt idx="6534">
                  <c:v>2.2040000000000002</c:v>
                </c:pt>
                <c:pt idx="6535">
                  <c:v>1.4390000000000001</c:v>
                </c:pt>
                <c:pt idx="6536">
                  <c:v>1.401</c:v>
                </c:pt>
                <c:pt idx="6537">
                  <c:v>2.109</c:v>
                </c:pt>
                <c:pt idx="6538">
                  <c:v>3.0019999999999998</c:v>
                </c:pt>
                <c:pt idx="6539">
                  <c:v>2.6150000000000002</c:v>
                </c:pt>
                <c:pt idx="6540">
                  <c:v>2.3420000000000001</c:v>
                </c:pt>
                <c:pt idx="6541">
                  <c:v>0.73099999999999998</c:v>
                </c:pt>
                <c:pt idx="6542">
                  <c:v>0.20399999999999999</c:v>
                </c:pt>
                <c:pt idx="6543">
                  <c:v>0.33600000000000002</c:v>
                </c:pt>
                <c:pt idx="6544">
                  <c:v>0.34</c:v>
                </c:pt>
                <c:pt idx="6545">
                  <c:v>0.63700000000000001</c:v>
                </c:pt>
                <c:pt idx="6546">
                  <c:v>0.39400000000000002</c:v>
                </c:pt>
                <c:pt idx="6547">
                  <c:v>1.4530000000000001</c:v>
                </c:pt>
                <c:pt idx="6548">
                  <c:v>1.2869999999999999</c:v>
                </c:pt>
                <c:pt idx="6549">
                  <c:v>1.3620000000000001</c:v>
                </c:pt>
                <c:pt idx="6550">
                  <c:v>1.1579999999999999</c:v>
                </c:pt>
                <c:pt idx="6551">
                  <c:v>1.3540000000000001</c:v>
                </c:pt>
                <c:pt idx="6552">
                  <c:v>1.1120000000000001</c:v>
                </c:pt>
                <c:pt idx="6553">
                  <c:v>1.361</c:v>
                </c:pt>
                <c:pt idx="6554">
                  <c:v>1.829</c:v>
                </c:pt>
                <c:pt idx="6555">
                  <c:v>1.744</c:v>
                </c:pt>
                <c:pt idx="6556">
                  <c:v>1.548</c:v>
                </c:pt>
                <c:pt idx="6557">
                  <c:v>1.589</c:v>
                </c:pt>
                <c:pt idx="6558">
                  <c:v>1.137</c:v>
                </c:pt>
                <c:pt idx="6559">
                  <c:v>0.45700000000000002</c:v>
                </c:pt>
                <c:pt idx="6560">
                  <c:v>0.58799999999999997</c:v>
                </c:pt>
                <c:pt idx="6561">
                  <c:v>0.85399999999999998</c:v>
                </c:pt>
                <c:pt idx="6562">
                  <c:v>0.312</c:v>
                </c:pt>
                <c:pt idx="6563">
                  <c:v>0.99199999999999999</c:v>
                </c:pt>
                <c:pt idx="6564">
                  <c:v>1.458</c:v>
                </c:pt>
                <c:pt idx="6565">
                  <c:v>0.504</c:v>
                </c:pt>
                <c:pt idx="6566">
                  <c:v>0.19400000000000001</c:v>
                </c:pt>
                <c:pt idx="6567">
                  <c:v>0.23899999999999999</c:v>
                </c:pt>
                <c:pt idx="6568">
                  <c:v>0.13900000000000001</c:v>
                </c:pt>
                <c:pt idx="6569">
                  <c:v>0.92200000000000004</c:v>
                </c:pt>
                <c:pt idx="6570">
                  <c:v>0.61399999999999999</c:v>
                </c:pt>
                <c:pt idx="6571">
                  <c:v>1.2589999999999999</c:v>
                </c:pt>
                <c:pt idx="6572">
                  <c:v>1.208</c:v>
                </c:pt>
                <c:pt idx="6573">
                  <c:v>1.244</c:v>
                </c:pt>
                <c:pt idx="6574">
                  <c:v>1.179</c:v>
                </c:pt>
                <c:pt idx="6575">
                  <c:v>1.0509999999999999</c:v>
                </c:pt>
                <c:pt idx="6576">
                  <c:v>1.0760000000000001</c:v>
                </c:pt>
                <c:pt idx="6577">
                  <c:v>1.3</c:v>
                </c:pt>
                <c:pt idx="6578">
                  <c:v>1.44</c:v>
                </c:pt>
                <c:pt idx="6579">
                  <c:v>1.5309999999999999</c:v>
                </c:pt>
                <c:pt idx="6580">
                  <c:v>1.403</c:v>
                </c:pt>
                <c:pt idx="6581">
                  <c:v>1.6040000000000001</c:v>
                </c:pt>
                <c:pt idx="6582">
                  <c:v>1.5109999999999999</c:v>
                </c:pt>
                <c:pt idx="6583">
                  <c:v>0.79700000000000004</c:v>
                </c:pt>
                <c:pt idx="6584">
                  <c:v>4.7939999999999996</c:v>
                </c:pt>
                <c:pt idx="6585">
                  <c:v>4.5880000000000001</c:v>
                </c:pt>
                <c:pt idx="6586">
                  <c:v>3.2749999999999999</c:v>
                </c:pt>
                <c:pt idx="6587">
                  <c:v>4.048</c:v>
                </c:pt>
                <c:pt idx="6588">
                  <c:v>3.008</c:v>
                </c:pt>
                <c:pt idx="6589">
                  <c:v>1.9419999999999999</c:v>
                </c:pt>
                <c:pt idx="6590">
                  <c:v>0.71499999999999997</c:v>
                </c:pt>
                <c:pt idx="6591">
                  <c:v>0.58099999999999996</c:v>
                </c:pt>
                <c:pt idx="6592">
                  <c:v>0.44700000000000001</c:v>
                </c:pt>
                <c:pt idx="6593">
                  <c:v>2.4220000000000002</c:v>
                </c:pt>
                <c:pt idx="6594">
                  <c:v>3.3980000000000001</c:v>
                </c:pt>
                <c:pt idx="6595">
                  <c:v>1.879</c:v>
                </c:pt>
                <c:pt idx="6596">
                  <c:v>1.5860000000000001</c:v>
                </c:pt>
                <c:pt idx="6597">
                  <c:v>1.381</c:v>
                </c:pt>
                <c:pt idx="6598">
                  <c:v>1.4359999999999999</c:v>
                </c:pt>
                <c:pt idx="6599">
                  <c:v>1.42</c:v>
                </c:pt>
                <c:pt idx="6600">
                  <c:v>1.421</c:v>
                </c:pt>
                <c:pt idx="6601">
                  <c:v>1.4319999999999999</c:v>
                </c:pt>
                <c:pt idx="6602">
                  <c:v>1.337</c:v>
                </c:pt>
                <c:pt idx="6603">
                  <c:v>1.45</c:v>
                </c:pt>
                <c:pt idx="6604">
                  <c:v>1.478</c:v>
                </c:pt>
                <c:pt idx="6605">
                  <c:v>1.782</c:v>
                </c:pt>
                <c:pt idx="6606">
                  <c:v>1.732</c:v>
                </c:pt>
                <c:pt idx="6607">
                  <c:v>1.3740000000000001</c:v>
                </c:pt>
                <c:pt idx="6608">
                  <c:v>3.45</c:v>
                </c:pt>
                <c:pt idx="6609">
                  <c:v>4.3730000000000002</c:v>
                </c:pt>
                <c:pt idx="6610">
                  <c:v>3.19</c:v>
                </c:pt>
                <c:pt idx="6611">
                  <c:v>2.976</c:v>
                </c:pt>
                <c:pt idx="6612">
                  <c:v>2.8889999999999998</c:v>
                </c:pt>
                <c:pt idx="6613">
                  <c:v>2.8010000000000002</c:v>
                </c:pt>
                <c:pt idx="6614">
                  <c:v>4.3579999999999997</c:v>
                </c:pt>
                <c:pt idx="6615">
                  <c:v>3.9649999999999999</c:v>
                </c:pt>
                <c:pt idx="6616">
                  <c:v>3.4980000000000002</c:v>
                </c:pt>
                <c:pt idx="6617">
                  <c:v>3.2490000000000001</c:v>
                </c:pt>
                <c:pt idx="6618">
                  <c:v>1.92</c:v>
                </c:pt>
                <c:pt idx="6619">
                  <c:v>1.946</c:v>
                </c:pt>
                <c:pt idx="6620">
                  <c:v>2.0510000000000002</c:v>
                </c:pt>
                <c:pt idx="6621">
                  <c:v>1.59</c:v>
                </c:pt>
                <c:pt idx="6622">
                  <c:v>1.51</c:v>
                </c:pt>
                <c:pt idx="6623">
                  <c:v>1.2849999999999999</c:v>
                </c:pt>
                <c:pt idx="6624">
                  <c:v>1.423</c:v>
                </c:pt>
                <c:pt idx="6625">
                  <c:v>1.6080000000000001</c:v>
                </c:pt>
                <c:pt idx="6626">
                  <c:v>1.5149999999999999</c:v>
                </c:pt>
                <c:pt idx="6627">
                  <c:v>1.7270000000000001</c:v>
                </c:pt>
                <c:pt idx="6628">
                  <c:v>1.556</c:v>
                </c:pt>
                <c:pt idx="6629">
                  <c:v>1.6</c:v>
                </c:pt>
                <c:pt idx="6630">
                  <c:v>1.419</c:v>
                </c:pt>
                <c:pt idx="6631">
                  <c:v>1.5529999999999999</c:v>
                </c:pt>
                <c:pt idx="6632">
                  <c:v>3.1869999999999998</c:v>
                </c:pt>
                <c:pt idx="6633">
                  <c:v>3.7450000000000001</c:v>
                </c:pt>
                <c:pt idx="6634">
                  <c:v>2.1280000000000001</c:v>
                </c:pt>
                <c:pt idx="6635">
                  <c:v>1.7050000000000001</c:v>
                </c:pt>
                <c:pt idx="6636">
                  <c:v>3.673</c:v>
                </c:pt>
                <c:pt idx="6637">
                  <c:v>2.1970000000000001</c:v>
                </c:pt>
                <c:pt idx="6638">
                  <c:v>1.052</c:v>
                </c:pt>
                <c:pt idx="6639">
                  <c:v>1.0569999999999999</c:v>
                </c:pt>
                <c:pt idx="6640">
                  <c:v>1.236</c:v>
                </c:pt>
                <c:pt idx="6641">
                  <c:v>0.876</c:v>
                </c:pt>
                <c:pt idx="6642">
                  <c:v>1.08</c:v>
                </c:pt>
                <c:pt idx="6643">
                  <c:v>2.25</c:v>
                </c:pt>
                <c:pt idx="6644">
                  <c:v>2.411</c:v>
                </c:pt>
                <c:pt idx="6645">
                  <c:v>2.46</c:v>
                </c:pt>
                <c:pt idx="6646">
                  <c:v>1.8280000000000001</c:v>
                </c:pt>
                <c:pt idx="6647">
                  <c:v>1.581</c:v>
                </c:pt>
                <c:pt idx="6648">
                  <c:v>1.5920000000000001</c:v>
                </c:pt>
                <c:pt idx="6649">
                  <c:v>1.742</c:v>
                </c:pt>
                <c:pt idx="6650">
                  <c:v>1.8460000000000001</c:v>
                </c:pt>
                <c:pt idx="6651">
                  <c:v>1.675</c:v>
                </c:pt>
                <c:pt idx="6652">
                  <c:v>1.7549999999999999</c:v>
                </c:pt>
                <c:pt idx="6653">
                  <c:v>1.788</c:v>
                </c:pt>
                <c:pt idx="6654">
                  <c:v>1.4019999999999999</c:v>
                </c:pt>
                <c:pt idx="6655">
                  <c:v>2.6749999999999998</c:v>
                </c:pt>
                <c:pt idx="6656">
                  <c:v>4.0960000000000001</c:v>
                </c:pt>
                <c:pt idx="6657">
                  <c:v>3.5720000000000001</c:v>
                </c:pt>
                <c:pt idx="6658">
                  <c:v>4.3719999999999999</c:v>
                </c:pt>
                <c:pt idx="6659">
                  <c:v>3.7</c:v>
                </c:pt>
                <c:pt idx="6660">
                  <c:v>4.0579999999999998</c:v>
                </c:pt>
                <c:pt idx="6661">
                  <c:v>4.0039999999999996</c:v>
                </c:pt>
                <c:pt idx="6662">
                  <c:v>3.266</c:v>
                </c:pt>
                <c:pt idx="6663">
                  <c:v>4.0060000000000002</c:v>
                </c:pt>
                <c:pt idx="6664">
                  <c:v>3.2010000000000001</c:v>
                </c:pt>
                <c:pt idx="6665">
                  <c:v>0.34599999999999997</c:v>
                </c:pt>
                <c:pt idx="6666">
                  <c:v>0.63100000000000001</c:v>
                </c:pt>
                <c:pt idx="6667">
                  <c:v>1.671</c:v>
                </c:pt>
                <c:pt idx="6668">
                  <c:v>1.5649999999999999</c:v>
                </c:pt>
                <c:pt idx="6669">
                  <c:v>1.5</c:v>
                </c:pt>
                <c:pt idx="6670">
                  <c:v>1.3580000000000001</c:v>
                </c:pt>
                <c:pt idx="6671">
                  <c:v>1.278</c:v>
                </c:pt>
                <c:pt idx="6672">
                  <c:v>1.2689999999999999</c:v>
                </c:pt>
                <c:pt idx="6673">
                  <c:v>1.1850000000000001</c:v>
                </c:pt>
                <c:pt idx="6674">
                  <c:v>1.306</c:v>
                </c:pt>
                <c:pt idx="6675">
                  <c:v>1.3560000000000001</c:v>
                </c:pt>
                <c:pt idx="6676">
                  <c:v>1.31</c:v>
                </c:pt>
                <c:pt idx="6677">
                  <c:v>1.474</c:v>
                </c:pt>
                <c:pt idx="6678">
                  <c:v>1.573</c:v>
                </c:pt>
                <c:pt idx="6679">
                  <c:v>3.9049999999999998</c:v>
                </c:pt>
                <c:pt idx="6680">
                  <c:v>3.4049999999999998</c:v>
                </c:pt>
                <c:pt idx="6681">
                  <c:v>3.3759999999999999</c:v>
                </c:pt>
                <c:pt idx="6682">
                  <c:v>1.0429999999999999</c:v>
                </c:pt>
                <c:pt idx="6683">
                  <c:v>0.75</c:v>
                </c:pt>
                <c:pt idx="6684">
                  <c:v>0.61899999999999999</c:v>
                </c:pt>
                <c:pt idx="6685">
                  <c:v>1.0609999999999999</c:v>
                </c:pt>
                <c:pt idx="6686">
                  <c:v>1.83</c:v>
                </c:pt>
                <c:pt idx="6687">
                  <c:v>1.266</c:v>
                </c:pt>
                <c:pt idx="6688">
                  <c:v>2.3919999999999999</c:v>
                </c:pt>
                <c:pt idx="6689">
                  <c:v>1.3029999999999999</c:v>
                </c:pt>
                <c:pt idx="6690">
                  <c:v>1.0900000000000001</c:v>
                </c:pt>
                <c:pt idx="6691">
                  <c:v>1.6319999999999999</c:v>
                </c:pt>
                <c:pt idx="6692">
                  <c:v>1.714</c:v>
                </c:pt>
                <c:pt idx="6693">
                  <c:v>1.855</c:v>
                </c:pt>
                <c:pt idx="6694">
                  <c:v>1.728</c:v>
                </c:pt>
                <c:pt idx="6695">
                  <c:v>1.881</c:v>
                </c:pt>
                <c:pt idx="6696">
                  <c:v>1.69</c:v>
                </c:pt>
                <c:pt idx="6697">
                  <c:v>1.855</c:v>
                </c:pt>
                <c:pt idx="6698">
                  <c:v>1.4410000000000001</c:v>
                </c:pt>
                <c:pt idx="6699">
                  <c:v>1.452</c:v>
                </c:pt>
                <c:pt idx="6700">
                  <c:v>1.35</c:v>
                </c:pt>
                <c:pt idx="6701">
                  <c:v>1.5960000000000001</c:v>
                </c:pt>
                <c:pt idx="6702">
                  <c:v>1.71</c:v>
                </c:pt>
                <c:pt idx="6703">
                  <c:v>1.468</c:v>
                </c:pt>
                <c:pt idx="6704">
                  <c:v>0.57599999999999996</c:v>
                </c:pt>
                <c:pt idx="6705">
                  <c:v>1.042</c:v>
                </c:pt>
                <c:pt idx="6706">
                  <c:v>1.2470000000000001</c:v>
                </c:pt>
                <c:pt idx="6707">
                  <c:v>2.5720000000000001</c:v>
                </c:pt>
                <c:pt idx="6708">
                  <c:v>3.617</c:v>
                </c:pt>
                <c:pt idx="6709">
                  <c:v>2.7730000000000001</c:v>
                </c:pt>
                <c:pt idx="6710">
                  <c:v>1.07</c:v>
                </c:pt>
                <c:pt idx="6711">
                  <c:v>0.56999999999999995</c:v>
                </c:pt>
                <c:pt idx="6712">
                  <c:v>0.52100000000000002</c:v>
                </c:pt>
                <c:pt idx="6713">
                  <c:v>0.86299999999999999</c:v>
                </c:pt>
                <c:pt idx="6714">
                  <c:v>1.2050000000000001</c:v>
                </c:pt>
                <c:pt idx="6715">
                  <c:v>1.5620000000000001</c:v>
                </c:pt>
                <c:pt idx="6716">
                  <c:v>1.341</c:v>
                </c:pt>
                <c:pt idx="6717">
                  <c:v>1.335</c:v>
                </c:pt>
                <c:pt idx="6718">
                  <c:v>1.2729999999999999</c:v>
                </c:pt>
                <c:pt idx="6719">
                  <c:v>1.46</c:v>
                </c:pt>
                <c:pt idx="6720">
                  <c:v>1.306</c:v>
                </c:pt>
                <c:pt idx="6721">
                  <c:v>1.421</c:v>
                </c:pt>
                <c:pt idx="6722">
                  <c:v>1.329</c:v>
                </c:pt>
                <c:pt idx="6723">
                  <c:v>1.4730000000000001</c:v>
                </c:pt>
                <c:pt idx="6724">
                  <c:v>1.27</c:v>
                </c:pt>
                <c:pt idx="6725">
                  <c:v>1.863</c:v>
                </c:pt>
                <c:pt idx="6726">
                  <c:v>1.6120000000000001</c:v>
                </c:pt>
                <c:pt idx="6727">
                  <c:v>0.94799999999999995</c:v>
                </c:pt>
                <c:pt idx="6728">
                  <c:v>1.643</c:v>
                </c:pt>
                <c:pt idx="6729">
                  <c:v>1.018</c:v>
                </c:pt>
                <c:pt idx="6730">
                  <c:v>0.78800000000000003</c:v>
                </c:pt>
                <c:pt idx="6731">
                  <c:v>0.90500000000000003</c:v>
                </c:pt>
                <c:pt idx="6732">
                  <c:v>1.5209999999999999</c:v>
                </c:pt>
                <c:pt idx="6733">
                  <c:v>1.06</c:v>
                </c:pt>
                <c:pt idx="6734">
                  <c:v>0.86699999999999999</c:v>
                </c:pt>
                <c:pt idx="6735">
                  <c:v>0.59</c:v>
                </c:pt>
                <c:pt idx="6736">
                  <c:v>0.59399999999999997</c:v>
                </c:pt>
                <c:pt idx="6737">
                  <c:v>0.96699999999999997</c:v>
                </c:pt>
                <c:pt idx="6738">
                  <c:v>1.194</c:v>
                </c:pt>
                <c:pt idx="6739">
                  <c:v>1.581</c:v>
                </c:pt>
                <c:pt idx="6740">
                  <c:v>1.468</c:v>
                </c:pt>
                <c:pt idx="6741">
                  <c:v>1.55</c:v>
                </c:pt>
                <c:pt idx="6742">
                  <c:v>1.2150000000000001</c:v>
                </c:pt>
                <c:pt idx="6743">
                  <c:v>1.512</c:v>
                </c:pt>
                <c:pt idx="6744">
                  <c:v>1.2</c:v>
                </c:pt>
                <c:pt idx="6745">
                  <c:v>1.2529999999999999</c:v>
                </c:pt>
                <c:pt idx="6746">
                  <c:v>1.244</c:v>
                </c:pt>
                <c:pt idx="6747">
                  <c:v>1.57</c:v>
                </c:pt>
                <c:pt idx="6748">
                  <c:v>1.284</c:v>
                </c:pt>
                <c:pt idx="6749">
                  <c:v>1.161</c:v>
                </c:pt>
                <c:pt idx="6750">
                  <c:v>1.4119999999999999</c:v>
                </c:pt>
                <c:pt idx="6751">
                  <c:v>3.077</c:v>
                </c:pt>
                <c:pt idx="6752">
                  <c:v>4.5709999999999997</c:v>
                </c:pt>
                <c:pt idx="6753">
                  <c:v>3.9710000000000001</c:v>
                </c:pt>
                <c:pt idx="6754">
                  <c:v>4.4269999999999996</c:v>
                </c:pt>
                <c:pt idx="6755">
                  <c:v>4.05</c:v>
                </c:pt>
                <c:pt idx="6756">
                  <c:v>3.0489999999999999</c:v>
                </c:pt>
                <c:pt idx="6757">
                  <c:v>5.1470000000000002</c:v>
                </c:pt>
                <c:pt idx="6758">
                  <c:v>3.0070000000000001</c:v>
                </c:pt>
                <c:pt idx="6759">
                  <c:v>4.28</c:v>
                </c:pt>
                <c:pt idx="6760">
                  <c:v>3.7480000000000002</c:v>
                </c:pt>
                <c:pt idx="6761">
                  <c:v>0.8</c:v>
                </c:pt>
                <c:pt idx="6762">
                  <c:v>1.145</c:v>
                </c:pt>
                <c:pt idx="6763">
                  <c:v>1.7490000000000001</c:v>
                </c:pt>
                <c:pt idx="6764">
                  <c:v>1.4019999999999999</c:v>
                </c:pt>
                <c:pt idx="6765">
                  <c:v>1.218</c:v>
                </c:pt>
                <c:pt idx="6766">
                  <c:v>1.484</c:v>
                </c:pt>
                <c:pt idx="6767">
                  <c:v>1.3129999999999999</c:v>
                </c:pt>
                <c:pt idx="6768">
                  <c:v>1.3340000000000001</c:v>
                </c:pt>
                <c:pt idx="6769">
                  <c:v>1.216</c:v>
                </c:pt>
                <c:pt idx="6770">
                  <c:v>1.379</c:v>
                </c:pt>
                <c:pt idx="6771">
                  <c:v>1.169</c:v>
                </c:pt>
                <c:pt idx="6772">
                  <c:v>1.3109999999999999</c:v>
                </c:pt>
                <c:pt idx="6773">
                  <c:v>1.306</c:v>
                </c:pt>
                <c:pt idx="6774">
                  <c:v>1.4379999999999999</c:v>
                </c:pt>
                <c:pt idx="6775">
                  <c:v>1.379</c:v>
                </c:pt>
                <c:pt idx="6776">
                  <c:v>2.1269999999999998</c:v>
                </c:pt>
                <c:pt idx="6777">
                  <c:v>4.3319999999999999</c:v>
                </c:pt>
                <c:pt idx="6778">
                  <c:v>2.294</c:v>
                </c:pt>
                <c:pt idx="6779">
                  <c:v>0.69099999999999995</c:v>
                </c:pt>
                <c:pt idx="6780">
                  <c:v>0.78100000000000003</c:v>
                </c:pt>
                <c:pt idx="6781">
                  <c:v>0.90500000000000003</c:v>
                </c:pt>
                <c:pt idx="6782">
                  <c:v>1.2070000000000001</c:v>
                </c:pt>
                <c:pt idx="6783">
                  <c:v>3.4249999999999998</c:v>
                </c:pt>
                <c:pt idx="6784">
                  <c:v>3.9980000000000002</c:v>
                </c:pt>
                <c:pt idx="6785">
                  <c:v>3.5790000000000002</c:v>
                </c:pt>
                <c:pt idx="6786">
                  <c:v>3.3039999999999998</c:v>
                </c:pt>
                <c:pt idx="6787">
                  <c:v>1.298</c:v>
                </c:pt>
                <c:pt idx="6788">
                  <c:v>1.21</c:v>
                </c:pt>
                <c:pt idx="6789">
                  <c:v>1.363</c:v>
                </c:pt>
                <c:pt idx="6790">
                  <c:v>1.2569999999999999</c:v>
                </c:pt>
                <c:pt idx="6791">
                  <c:v>1.1359999999999999</c:v>
                </c:pt>
                <c:pt idx="6792">
                  <c:v>1.5249999999999999</c:v>
                </c:pt>
                <c:pt idx="6793">
                  <c:v>1.498</c:v>
                </c:pt>
                <c:pt idx="6794">
                  <c:v>1.7250000000000001</c:v>
                </c:pt>
                <c:pt idx="6795">
                  <c:v>1.504</c:v>
                </c:pt>
                <c:pt idx="6796">
                  <c:v>1.4870000000000001</c:v>
                </c:pt>
                <c:pt idx="6797">
                  <c:v>1.6</c:v>
                </c:pt>
                <c:pt idx="6798">
                  <c:v>2.169</c:v>
                </c:pt>
                <c:pt idx="6799">
                  <c:v>1.226</c:v>
                </c:pt>
                <c:pt idx="6800">
                  <c:v>2.508</c:v>
                </c:pt>
                <c:pt idx="6801">
                  <c:v>3.2949999999999999</c:v>
                </c:pt>
                <c:pt idx="6802">
                  <c:v>3.573</c:v>
                </c:pt>
                <c:pt idx="6803">
                  <c:v>4.2370000000000001</c:v>
                </c:pt>
                <c:pt idx="6804">
                  <c:v>3.496</c:v>
                </c:pt>
                <c:pt idx="6805">
                  <c:v>5.2779999999999996</c:v>
                </c:pt>
                <c:pt idx="6806">
                  <c:v>4.048</c:v>
                </c:pt>
                <c:pt idx="6807">
                  <c:v>2.6859999999999999</c:v>
                </c:pt>
                <c:pt idx="6808">
                  <c:v>0.56599999999999995</c:v>
                </c:pt>
                <c:pt idx="6809">
                  <c:v>0.31900000000000001</c:v>
                </c:pt>
                <c:pt idx="6810">
                  <c:v>1.62</c:v>
                </c:pt>
                <c:pt idx="6811">
                  <c:v>1.4239999999999999</c:v>
                </c:pt>
                <c:pt idx="6812">
                  <c:v>1.3089999999999999</c:v>
                </c:pt>
                <c:pt idx="6813">
                  <c:v>1.5149999999999999</c:v>
                </c:pt>
                <c:pt idx="6814">
                  <c:v>1.252</c:v>
                </c:pt>
                <c:pt idx="6815">
                  <c:v>1.2210000000000001</c:v>
                </c:pt>
                <c:pt idx="6816">
                  <c:v>1.2150000000000001</c:v>
                </c:pt>
                <c:pt idx="6817">
                  <c:v>1.57</c:v>
                </c:pt>
                <c:pt idx="6818">
                  <c:v>1.6919999999999999</c:v>
                </c:pt>
                <c:pt idx="6819">
                  <c:v>1.4930000000000001</c:v>
                </c:pt>
                <c:pt idx="6820">
                  <c:v>1.349</c:v>
                </c:pt>
                <c:pt idx="6821">
                  <c:v>1.3939999999999999</c:v>
                </c:pt>
                <c:pt idx="6822">
                  <c:v>1.35</c:v>
                </c:pt>
                <c:pt idx="6823">
                  <c:v>1.806</c:v>
                </c:pt>
                <c:pt idx="6824">
                  <c:v>2.7650000000000001</c:v>
                </c:pt>
                <c:pt idx="6825">
                  <c:v>3.2330000000000001</c:v>
                </c:pt>
                <c:pt idx="6826">
                  <c:v>2.91</c:v>
                </c:pt>
                <c:pt idx="6827">
                  <c:v>3.1669999999999998</c:v>
                </c:pt>
                <c:pt idx="6828">
                  <c:v>0.44600000000000001</c:v>
                </c:pt>
                <c:pt idx="6829">
                  <c:v>0.61</c:v>
                </c:pt>
                <c:pt idx="6830">
                  <c:v>2.0950000000000002</c:v>
                </c:pt>
                <c:pt idx="6831">
                  <c:v>1.0349999999999999</c:v>
                </c:pt>
                <c:pt idx="6832">
                  <c:v>0.34599999999999997</c:v>
                </c:pt>
                <c:pt idx="6833">
                  <c:v>0.45700000000000002</c:v>
                </c:pt>
                <c:pt idx="6834">
                  <c:v>1.2989999999999999</c:v>
                </c:pt>
                <c:pt idx="6835">
                  <c:v>1.67</c:v>
                </c:pt>
                <c:pt idx="6836">
                  <c:v>1.2929999999999999</c:v>
                </c:pt>
                <c:pt idx="6837">
                  <c:v>1.1830000000000001</c:v>
                </c:pt>
                <c:pt idx="6838">
                  <c:v>1.288</c:v>
                </c:pt>
                <c:pt idx="6839">
                  <c:v>1.2769999999999999</c:v>
                </c:pt>
                <c:pt idx="6840">
                  <c:v>1.2490000000000001</c:v>
                </c:pt>
                <c:pt idx="6841">
                  <c:v>1.137</c:v>
                </c:pt>
                <c:pt idx="6842">
                  <c:v>1.3160000000000001</c:v>
                </c:pt>
                <c:pt idx="6843">
                  <c:v>1.075</c:v>
                </c:pt>
                <c:pt idx="6844">
                  <c:v>1.171</c:v>
                </c:pt>
                <c:pt idx="6845">
                  <c:v>1.095</c:v>
                </c:pt>
                <c:pt idx="6846">
                  <c:v>1.3129999999999999</c:v>
                </c:pt>
                <c:pt idx="6847">
                  <c:v>3.5449999999999999</c:v>
                </c:pt>
                <c:pt idx="6848">
                  <c:v>4.0350000000000001</c:v>
                </c:pt>
                <c:pt idx="6849">
                  <c:v>4.4649999999999999</c:v>
                </c:pt>
                <c:pt idx="6850">
                  <c:v>1.2669999999999999</c:v>
                </c:pt>
                <c:pt idx="6851">
                  <c:v>2.5859999999999999</c:v>
                </c:pt>
                <c:pt idx="6852">
                  <c:v>3.1339999999999999</c:v>
                </c:pt>
                <c:pt idx="6853">
                  <c:v>4.1429999999999998</c:v>
                </c:pt>
                <c:pt idx="6854">
                  <c:v>2.8769999999999998</c:v>
                </c:pt>
                <c:pt idx="6855">
                  <c:v>1.1870000000000001</c:v>
                </c:pt>
                <c:pt idx="6856">
                  <c:v>0.16400000000000001</c:v>
                </c:pt>
                <c:pt idx="6857">
                  <c:v>0.30599999999999999</c:v>
                </c:pt>
                <c:pt idx="6858">
                  <c:v>0.99299999999999999</c:v>
                </c:pt>
                <c:pt idx="6859">
                  <c:v>1.29</c:v>
                </c:pt>
                <c:pt idx="6860">
                  <c:v>1.4690000000000001</c:v>
                </c:pt>
                <c:pt idx="6861">
                  <c:v>1.4690000000000001</c:v>
                </c:pt>
                <c:pt idx="6862">
                  <c:v>1.718</c:v>
                </c:pt>
                <c:pt idx="6863">
                  <c:v>1.835</c:v>
                </c:pt>
                <c:pt idx="6864">
                  <c:v>1.4430000000000001</c:v>
                </c:pt>
                <c:pt idx="6865">
                  <c:v>1.2130000000000001</c:v>
                </c:pt>
                <c:pt idx="6866">
                  <c:v>1.1859999999999999</c:v>
                </c:pt>
                <c:pt idx="6867">
                  <c:v>1.115</c:v>
                </c:pt>
                <c:pt idx="6868">
                  <c:v>1.115</c:v>
                </c:pt>
                <c:pt idx="6869">
                  <c:v>1.3280000000000001</c:v>
                </c:pt>
                <c:pt idx="6870">
                  <c:v>1.1339999999999999</c:v>
                </c:pt>
                <c:pt idx="6871">
                  <c:v>1.0089999999999999</c:v>
                </c:pt>
                <c:pt idx="6872">
                  <c:v>0.89200000000000002</c:v>
                </c:pt>
                <c:pt idx="6873">
                  <c:v>1.2709999999999999</c:v>
                </c:pt>
                <c:pt idx="6874">
                  <c:v>0.317</c:v>
                </c:pt>
                <c:pt idx="6875">
                  <c:v>0.82799999999999996</c:v>
                </c:pt>
                <c:pt idx="6876">
                  <c:v>1.0960000000000001</c:v>
                </c:pt>
                <c:pt idx="6877">
                  <c:v>0.72499999999999998</c:v>
                </c:pt>
                <c:pt idx="6878">
                  <c:v>0.85099999999999998</c:v>
                </c:pt>
                <c:pt idx="6879">
                  <c:v>0.20100000000000001</c:v>
                </c:pt>
                <c:pt idx="6880">
                  <c:v>0.45200000000000001</c:v>
                </c:pt>
                <c:pt idx="6881">
                  <c:v>0.218</c:v>
                </c:pt>
                <c:pt idx="6882">
                  <c:v>1.625</c:v>
                </c:pt>
                <c:pt idx="6883">
                  <c:v>1.421</c:v>
                </c:pt>
                <c:pt idx="6884">
                  <c:v>1.425</c:v>
                </c:pt>
                <c:pt idx="6885">
                  <c:v>1.502</c:v>
                </c:pt>
                <c:pt idx="6886">
                  <c:v>1.4670000000000001</c:v>
                </c:pt>
                <c:pt idx="6887">
                  <c:v>1.4379999999999999</c:v>
                </c:pt>
                <c:pt idx="6888">
                  <c:v>1.484</c:v>
                </c:pt>
                <c:pt idx="6889">
                  <c:v>1.2210000000000001</c:v>
                </c:pt>
                <c:pt idx="6890">
                  <c:v>1.3009999999999999</c:v>
                </c:pt>
                <c:pt idx="6891">
                  <c:v>1.224</c:v>
                </c:pt>
                <c:pt idx="6892">
                  <c:v>1.284</c:v>
                </c:pt>
                <c:pt idx="6893">
                  <c:v>1.268</c:v>
                </c:pt>
                <c:pt idx="6894">
                  <c:v>1.39</c:v>
                </c:pt>
                <c:pt idx="6895">
                  <c:v>1.72</c:v>
                </c:pt>
                <c:pt idx="6896">
                  <c:v>0.58699999999999997</c:v>
                </c:pt>
                <c:pt idx="6897">
                  <c:v>0.47299999999999998</c:v>
                </c:pt>
                <c:pt idx="6898">
                  <c:v>0.39700000000000002</c:v>
                </c:pt>
                <c:pt idx="6899">
                  <c:v>1.339</c:v>
                </c:pt>
                <c:pt idx="6900">
                  <c:v>0.44</c:v>
                </c:pt>
                <c:pt idx="6901">
                  <c:v>0.33400000000000002</c:v>
                </c:pt>
                <c:pt idx="6902">
                  <c:v>0.22600000000000001</c:v>
                </c:pt>
                <c:pt idx="6903">
                  <c:v>0.46100000000000002</c:v>
                </c:pt>
                <c:pt idx="6904">
                  <c:v>0.224</c:v>
                </c:pt>
                <c:pt idx="6905">
                  <c:v>0.46200000000000002</c:v>
                </c:pt>
                <c:pt idx="6906">
                  <c:v>1.6970000000000001</c:v>
                </c:pt>
                <c:pt idx="6907">
                  <c:v>1.5960000000000001</c:v>
                </c:pt>
                <c:pt idx="6908">
                  <c:v>1.349</c:v>
                </c:pt>
                <c:pt idx="6909">
                  <c:v>1.659</c:v>
                </c:pt>
                <c:pt idx="6910">
                  <c:v>1.2689999999999999</c:v>
                </c:pt>
                <c:pt idx="6911">
                  <c:v>1.4139999999999999</c:v>
                </c:pt>
                <c:pt idx="6912">
                  <c:v>1.363</c:v>
                </c:pt>
                <c:pt idx="6913">
                  <c:v>1.2649999999999999</c:v>
                </c:pt>
                <c:pt idx="6914">
                  <c:v>1.385</c:v>
                </c:pt>
                <c:pt idx="6915">
                  <c:v>1.0669999999999999</c:v>
                </c:pt>
                <c:pt idx="6916">
                  <c:v>1.1619999999999999</c:v>
                </c:pt>
                <c:pt idx="6917">
                  <c:v>1.2430000000000001</c:v>
                </c:pt>
                <c:pt idx="6918">
                  <c:v>1.4339999999999999</c:v>
                </c:pt>
                <c:pt idx="6919">
                  <c:v>1.407</c:v>
                </c:pt>
                <c:pt idx="6920">
                  <c:v>0.42699999999999999</c:v>
                </c:pt>
                <c:pt idx="6921">
                  <c:v>0.215</c:v>
                </c:pt>
                <c:pt idx="6922">
                  <c:v>0.312</c:v>
                </c:pt>
                <c:pt idx="6923">
                  <c:v>0.33600000000000002</c:v>
                </c:pt>
                <c:pt idx="6924">
                  <c:v>0.47299999999999998</c:v>
                </c:pt>
                <c:pt idx="6925">
                  <c:v>0.52500000000000002</c:v>
                </c:pt>
                <c:pt idx="6926">
                  <c:v>1.4219999999999999</c:v>
                </c:pt>
                <c:pt idx="6927">
                  <c:v>0.71899999999999997</c:v>
                </c:pt>
                <c:pt idx="6928">
                  <c:v>0.56399999999999995</c:v>
                </c:pt>
                <c:pt idx="6929">
                  <c:v>1.345</c:v>
                </c:pt>
                <c:pt idx="6930">
                  <c:v>1.2090000000000001</c:v>
                </c:pt>
                <c:pt idx="6931">
                  <c:v>1.401</c:v>
                </c:pt>
                <c:pt idx="6932">
                  <c:v>1.18</c:v>
                </c:pt>
                <c:pt idx="6933">
                  <c:v>1.41</c:v>
                </c:pt>
                <c:pt idx="6934">
                  <c:v>1.1639999999999999</c:v>
                </c:pt>
                <c:pt idx="6935">
                  <c:v>1.3080000000000001</c:v>
                </c:pt>
                <c:pt idx="6936">
                  <c:v>1.125</c:v>
                </c:pt>
                <c:pt idx="6937">
                  <c:v>1.2130000000000001</c:v>
                </c:pt>
                <c:pt idx="6938">
                  <c:v>1.2709999999999999</c:v>
                </c:pt>
                <c:pt idx="6939">
                  <c:v>1.2170000000000001</c:v>
                </c:pt>
                <c:pt idx="6940">
                  <c:v>1.1459999999999999</c:v>
                </c:pt>
                <c:pt idx="6941">
                  <c:v>1.2130000000000001</c:v>
                </c:pt>
                <c:pt idx="6942">
                  <c:v>1.268</c:v>
                </c:pt>
                <c:pt idx="6943">
                  <c:v>1.806</c:v>
                </c:pt>
                <c:pt idx="6944">
                  <c:v>3.984</c:v>
                </c:pt>
                <c:pt idx="6945">
                  <c:v>4.12</c:v>
                </c:pt>
                <c:pt idx="6946">
                  <c:v>3.81</c:v>
                </c:pt>
                <c:pt idx="6947">
                  <c:v>5.0609999999999999</c:v>
                </c:pt>
                <c:pt idx="6948">
                  <c:v>3.077</c:v>
                </c:pt>
                <c:pt idx="6949">
                  <c:v>4.0369999999999999</c:v>
                </c:pt>
                <c:pt idx="6950">
                  <c:v>4.5629999999999997</c:v>
                </c:pt>
                <c:pt idx="6951">
                  <c:v>4.2549999999999999</c:v>
                </c:pt>
                <c:pt idx="6952">
                  <c:v>3.8130000000000002</c:v>
                </c:pt>
                <c:pt idx="6953">
                  <c:v>3.3210000000000002</c:v>
                </c:pt>
                <c:pt idx="6954">
                  <c:v>4.2370000000000001</c:v>
                </c:pt>
                <c:pt idx="6955">
                  <c:v>1.5780000000000001</c:v>
                </c:pt>
                <c:pt idx="6956">
                  <c:v>1.5920000000000001</c:v>
                </c:pt>
                <c:pt idx="6957">
                  <c:v>1.762</c:v>
                </c:pt>
                <c:pt idx="6958">
                  <c:v>1.381</c:v>
                </c:pt>
                <c:pt idx="6959">
                  <c:v>1.4970000000000001</c:v>
                </c:pt>
                <c:pt idx="6960">
                  <c:v>1.4990000000000001</c:v>
                </c:pt>
                <c:pt idx="6961">
                  <c:v>1.4550000000000001</c:v>
                </c:pt>
                <c:pt idx="6962">
                  <c:v>1.3440000000000001</c:v>
                </c:pt>
                <c:pt idx="6963">
                  <c:v>1.4139999999999999</c:v>
                </c:pt>
                <c:pt idx="6964">
                  <c:v>2.2280000000000002</c:v>
                </c:pt>
                <c:pt idx="6965">
                  <c:v>1.373</c:v>
                </c:pt>
                <c:pt idx="6966">
                  <c:v>1.2869999999999999</c:v>
                </c:pt>
                <c:pt idx="6967">
                  <c:v>1.738</c:v>
                </c:pt>
                <c:pt idx="6968">
                  <c:v>0.67900000000000005</c:v>
                </c:pt>
                <c:pt idx="6969">
                  <c:v>0.434</c:v>
                </c:pt>
                <c:pt idx="6970">
                  <c:v>0.47299999999999998</c:v>
                </c:pt>
                <c:pt idx="6971">
                  <c:v>0.67800000000000005</c:v>
                </c:pt>
                <c:pt idx="6972">
                  <c:v>0.64300000000000002</c:v>
                </c:pt>
                <c:pt idx="6973">
                  <c:v>0.39300000000000002</c:v>
                </c:pt>
                <c:pt idx="6974">
                  <c:v>0.29299999999999998</c:v>
                </c:pt>
                <c:pt idx="6975">
                  <c:v>0.52100000000000002</c:v>
                </c:pt>
                <c:pt idx="6976">
                  <c:v>0.30199999999999999</c:v>
                </c:pt>
                <c:pt idx="6977">
                  <c:v>0.47499999999999998</c:v>
                </c:pt>
                <c:pt idx="6978">
                  <c:v>2.6280000000000001</c:v>
                </c:pt>
                <c:pt idx="6979">
                  <c:v>2.1680000000000001</c:v>
                </c:pt>
                <c:pt idx="6980">
                  <c:v>1.2769999999999999</c:v>
                </c:pt>
                <c:pt idx="6981">
                  <c:v>1.54</c:v>
                </c:pt>
                <c:pt idx="6982">
                  <c:v>1.1719999999999999</c:v>
                </c:pt>
                <c:pt idx="6983">
                  <c:v>1.2609999999999999</c:v>
                </c:pt>
                <c:pt idx="6984">
                  <c:v>1.1819999999999999</c:v>
                </c:pt>
                <c:pt idx="6985">
                  <c:v>1.4039999999999999</c:v>
                </c:pt>
                <c:pt idx="6986">
                  <c:v>1.1919999999999999</c:v>
                </c:pt>
                <c:pt idx="6987">
                  <c:v>1.5009999999999999</c:v>
                </c:pt>
                <c:pt idx="6988">
                  <c:v>1.34</c:v>
                </c:pt>
                <c:pt idx="6989">
                  <c:v>1.2869999999999999</c:v>
                </c:pt>
                <c:pt idx="6990">
                  <c:v>1.6180000000000001</c:v>
                </c:pt>
                <c:pt idx="6991">
                  <c:v>2.226</c:v>
                </c:pt>
                <c:pt idx="6992">
                  <c:v>3.7829999999999999</c:v>
                </c:pt>
                <c:pt idx="6993">
                  <c:v>4.7910000000000004</c:v>
                </c:pt>
                <c:pt idx="6994">
                  <c:v>3.7519999999999998</c:v>
                </c:pt>
                <c:pt idx="6995">
                  <c:v>4.2919999999999998</c:v>
                </c:pt>
                <c:pt idx="6996">
                  <c:v>3.1970000000000001</c:v>
                </c:pt>
                <c:pt idx="6997">
                  <c:v>3.32</c:v>
                </c:pt>
                <c:pt idx="6998">
                  <c:v>4.516</c:v>
                </c:pt>
                <c:pt idx="6999">
                  <c:v>5.1429999999999998</c:v>
                </c:pt>
                <c:pt idx="7000">
                  <c:v>3.5830000000000002</c:v>
                </c:pt>
                <c:pt idx="7001">
                  <c:v>0.72499999999999998</c:v>
                </c:pt>
                <c:pt idx="7002">
                  <c:v>1.627</c:v>
                </c:pt>
                <c:pt idx="7003">
                  <c:v>1.355</c:v>
                </c:pt>
                <c:pt idx="7004">
                  <c:v>1.302</c:v>
                </c:pt>
                <c:pt idx="7005">
                  <c:v>2.3260000000000001</c:v>
                </c:pt>
                <c:pt idx="7006">
                  <c:v>1.6259999999999999</c:v>
                </c:pt>
                <c:pt idx="7007">
                  <c:v>1.474</c:v>
                </c:pt>
                <c:pt idx="7008">
                  <c:v>1.73</c:v>
                </c:pt>
                <c:pt idx="7009">
                  <c:v>1.506</c:v>
                </c:pt>
                <c:pt idx="7010">
                  <c:v>1.6160000000000001</c:v>
                </c:pt>
                <c:pt idx="7011">
                  <c:v>1.6679999999999999</c:v>
                </c:pt>
                <c:pt idx="7012">
                  <c:v>1.8280000000000001</c:v>
                </c:pt>
                <c:pt idx="7013">
                  <c:v>1.585</c:v>
                </c:pt>
                <c:pt idx="7014">
                  <c:v>1.69</c:v>
                </c:pt>
                <c:pt idx="7015">
                  <c:v>2.1240000000000001</c:v>
                </c:pt>
                <c:pt idx="7016">
                  <c:v>4.87</c:v>
                </c:pt>
                <c:pt idx="7017">
                  <c:v>3.33</c:v>
                </c:pt>
                <c:pt idx="7018">
                  <c:v>0.999</c:v>
                </c:pt>
                <c:pt idx="7019">
                  <c:v>1.87</c:v>
                </c:pt>
                <c:pt idx="7020">
                  <c:v>3.77</c:v>
                </c:pt>
                <c:pt idx="7021">
                  <c:v>3.3530000000000002</c:v>
                </c:pt>
                <c:pt idx="7022">
                  <c:v>0.92100000000000004</c:v>
                </c:pt>
                <c:pt idx="7023">
                  <c:v>1.0229999999999999</c:v>
                </c:pt>
                <c:pt idx="7024">
                  <c:v>0.52800000000000002</c:v>
                </c:pt>
                <c:pt idx="7025">
                  <c:v>0.80700000000000005</c:v>
                </c:pt>
                <c:pt idx="7026">
                  <c:v>1.4419999999999999</c:v>
                </c:pt>
                <c:pt idx="7027">
                  <c:v>1.49</c:v>
                </c:pt>
                <c:pt idx="7028">
                  <c:v>1.417</c:v>
                </c:pt>
                <c:pt idx="7029">
                  <c:v>1.34</c:v>
                </c:pt>
                <c:pt idx="7030">
                  <c:v>1.7010000000000001</c:v>
                </c:pt>
                <c:pt idx="7031">
                  <c:v>1.274</c:v>
                </c:pt>
                <c:pt idx="7032">
                  <c:v>1.361</c:v>
                </c:pt>
                <c:pt idx="7033">
                  <c:v>1.355</c:v>
                </c:pt>
                <c:pt idx="7034">
                  <c:v>1.423</c:v>
                </c:pt>
                <c:pt idx="7035">
                  <c:v>1.2749999999999999</c:v>
                </c:pt>
                <c:pt idx="7036">
                  <c:v>1.3720000000000001</c:v>
                </c:pt>
                <c:pt idx="7037">
                  <c:v>1.2789999999999999</c:v>
                </c:pt>
                <c:pt idx="7038">
                  <c:v>1.4610000000000001</c:v>
                </c:pt>
                <c:pt idx="7039">
                  <c:v>1.31</c:v>
                </c:pt>
                <c:pt idx="7040">
                  <c:v>0.85499999999999998</c:v>
                </c:pt>
                <c:pt idx="7041">
                  <c:v>1.3089999999999999</c:v>
                </c:pt>
                <c:pt idx="7042">
                  <c:v>0.83099999999999996</c:v>
                </c:pt>
                <c:pt idx="7043">
                  <c:v>1.0780000000000001</c:v>
                </c:pt>
                <c:pt idx="7044">
                  <c:v>1.234</c:v>
                </c:pt>
                <c:pt idx="7045">
                  <c:v>0.80200000000000005</c:v>
                </c:pt>
                <c:pt idx="7046">
                  <c:v>0.71599999999999997</c:v>
                </c:pt>
                <c:pt idx="7047">
                  <c:v>0.65</c:v>
                </c:pt>
                <c:pt idx="7048">
                  <c:v>0.5</c:v>
                </c:pt>
                <c:pt idx="7049">
                  <c:v>0.96</c:v>
                </c:pt>
                <c:pt idx="7050">
                  <c:v>1.79</c:v>
                </c:pt>
                <c:pt idx="7051">
                  <c:v>1.8169999999999999</c:v>
                </c:pt>
                <c:pt idx="7052">
                  <c:v>1.2969999999999999</c:v>
                </c:pt>
                <c:pt idx="7053">
                  <c:v>1.647</c:v>
                </c:pt>
                <c:pt idx="7054">
                  <c:v>1.65</c:v>
                </c:pt>
                <c:pt idx="7055">
                  <c:v>1.6240000000000001</c:v>
                </c:pt>
                <c:pt idx="7056">
                  <c:v>1.41</c:v>
                </c:pt>
                <c:pt idx="7057">
                  <c:v>1.421</c:v>
                </c:pt>
                <c:pt idx="7058">
                  <c:v>1.6579999999999999</c:v>
                </c:pt>
                <c:pt idx="7059">
                  <c:v>1.657</c:v>
                </c:pt>
                <c:pt idx="7060">
                  <c:v>1.302</c:v>
                </c:pt>
                <c:pt idx="7061">
                  <c:v>1.5609999999999999</c:v>
                </c:pt>
                <c:pt idx="7062">
                  <c:v>1.911</c:v>
                </c:pt>
                <c:pt idx="7063">
                  <c:v>2.5190000000000001</c:v>
                </c:pt>
                <c:pt idx="7064">
                  <c:v>0.65100000000000002</c:v>
                </c:pt>
                <c:pt idx="7065">
                  <c:v>1.0640000000000001</c:v>
                </c:pt>
                <c:pt idx="7066">
                  <c:v>0.95899999999999996</c:v>
                </c:pt>
                <c:pt idx="7067">
                  <c:v>0.74299999999999999</c:v>
                </c:pt>
                <c:pt idx="7068">
                  <c:v>0.93799999999999994</c:v>
                </c:pt>
                <c:pt idx="7069">
                  <c:v>1.216</c:v>
                </c:pt>
                <c:pt idx="7070">
                  <c:v>1.306</c:v>
                </c:pt>
                <c:pt idx="7071">
                  <c:v>0.749</c:v>
                </c:pt>
                <c:pt idx="7072">
                  <c:v>1.423</c:v>
                </c:pt>
                <c:pt idx="7073">
                  <c:v>0.92900000000000005</c:v>
                </c:pt>
                <c:pt idx="7074">
                  <c:v>1.6990000000000001</c:v>
                </c:pt>
                <c:pt idx="7075">
                  <c:v>1.6040000000000001</c:v>
                </c:pt>
                <c:pt idx="7076">
                  <c:v>2.15</c:v>
                </c:pt>
                <c:pt idx="7077">
                  <c:v>1.7450000000000001</c:v>
                </c:pt>
                <c:pt idx="7078">
                  <c:v>1.61</c:v>
                </c:pt>
                <c:pt idx="7079">
                  <c:v>1.5960000000000001</c:v>
                </c:pt>
                <c:pt idx="7080">
                  <c:v>2.0190000000000001</c:v>
                </c:pt>
                <c:pt idx="7081">
                  <c:v>1.6080000000000001</c:v>
                </c:pt>
                <c:pt idx="7082">
                  <c:v>1.4379999999999999</c:v>
                </c:pt>
                <c:pt idx="7083">
                  <c:v>1.9470000000000001</c:v>
                </c:pt>
                <c:pt idx="7084">
                  <c:v>1.7410000000000001</c:v>
                </c:pt>
                <c:pt idx="7085">
                  <c:v>1.8260000000000001</c:v>
                </c:pt>
                <c:pt idx="7086">
                  <c:v>1.671</c:v>
                </c:pt>
                <c:pt idx="7087">
                  <c:v>2.2330000000000001</c:v>
                </c:pt>
                <c:pt idx="7088">
                  <c:v>2.226</c:v>
                </c:pt>
                <c:pt idx="7089">
                  <c:v>3.375</c:v>
                </c:pt>
                <c:pt idx="7090">
                  <c:v>1.4750000000000001</c:v>
                </c:pt>
                <c:pt idx="7091">
                  <c:v>2.4940000000000002</c:v>
                </c:pt>
                <c:pt idx="7092">
                  <c:v>3.798</c:v>
                </c:pt>
                <c:pt idx="7093">
                  <c:v>4.1369999999999996</c:v>
                </c:pt>
                <c:pt idx="7094">
                  <c:v>3.0310000000000001</c:v>
                </c:pt>
                <c:pt idx="7095">
                  <c:v>3.7109999999999999</c:v>
                </c:pt>
                <c:pt idx="7096">
                  <c:v>3.5819999999999999</c:v>
                </c:pt>
                <c:pt idx="7097">
                  <c:v>3.9140000000000001</c:v>
                </c:pt>
                <c:pt idx="7098">
                  <c:v>3.875</c:v>
                </c:pt>
                <c:pt idx="7099">
                  <c:v>1.472</c:v>
                </c:pt>
                <c:pt idx="7100">
                  <c:v>1.522</c:v>
                </c:pt>
                <c:pt idx="7101">
                  <c:v>1.405</c:v>
                </c:pt>
                <c:pt idx="7102">
                  <c:v>1.4950000000000001</c:v>
                </c:pt>
                <c:pt idx="7103">
                  <c:v>1.4119999999999999</c:v>
                </c:pt>
                <c:pt idx="7104">
                  <c:v>1.4550000000000001</c:v>
                </c:pt>
                <c:pt idx="7105">
                  <c:v>1.2789999999999999</c:v>
                </c:pt>
                <c:pt idx="7106">
                  <c:v>1.583</c:v>
                </c:pt>
                <c:pt idx="7107">
                  <c:v>1.232</c:v>
                </c:pt>
                <c:pt idx="7108">
                  <c:v>1.552</c:v>
                </c:pt>
                <c:pt idx="7109">
                  <c:v>1.756</c:v>
                </c:pt>
                <c:pt idx="7110">
                  <c:v>1.9990000000000001</c:v>
                </c:pt>
                <c:pt idx="7111">
                  <c:v>1.9350000000000001</c:v>
                </c:pt>
                <c:pt idx="7112">
                  <c:v>3.1440000000000001</c:v>
                </c:pt>
                <c:pt idx="7113">
                  <c:v>3.16</c:v>
                </c:pt>
                <c:pt idx="7114">
                  <c:v>0.98299999999999998</c:v>
                </c:pt>
                <c:pt idx="7115">
                  <c:v>1.6439999999999999</c:v>
                </c:pt>
                <c:pt idx="7116">
                  <c:v>0.57799999999999996</c:v>
                </c:pt>
                <c:pt idx="7117">
                  <c:v>2.2919999999999998</c:v>
                </c:pt>
                <c:pt idx="7118">
                  <c:v>3.2469999999999999</c:v>
                </c:pt>
                <c:pt idx="7119">
                  <c:v>2.6150000000000002</c:v>
                </c:pt>
                <c:pt idx="7120">
                  <c:v>3.8010000000000002</c:v>
                </c:pt>
                <c:pt idx="7121">
                  <c:v>3.2050000000000001</c:v>
                </c:pt>
                <c:pt idx="7122">
                  <c:v>2.2709999999999999</c:v>
                </c:pt>
                <c:pt idx="7123">
                  <c:v>2.0449999999999999</c:v>
                </c:pt>
                <c:pt idx="7124">
                  <c:v>1.7849999999999999</c:v>
                </c:pt>
                <c:pt idx="7125">
                  <c:v>1.984</c:v>
                </c:pt>
                <c:pt idx="7126">
                  <c:v>1.946</c:v>
                </c:pt>
                <c:pt idx="7127">
                  <c:v>1.524</c:v>
                </c:pt>
                <c:pt idx="7128">
                  <c:v>1.7490000000000001</c:v>
                </c:pt>
                <c:pt idx="7129">
                  <c:v>1.742</c:v>
                </c:pt>
                <c:pt idx="7130">
                  <c:v>1.8660000000000001</c:v>
                </c:pt>
                <c:pt idx="7131">
                  <c:v>1.518</c:v>
                </c:pt>
                <c:pt idx="7132">
                  <c:v>1.97</c:v>
                </c:pt>
                <c:pt idx="7133">
                  <c:v>1.532</c:v>
                </c:pt>
                <c:pt idx="7134">
                  <c:v>2.5990000000000002</c:v>
                </c:pt>
                <c:pt idx="7135">
                  <c:v>2.681</c:v>
                </c:pt>
                <c:pt idx="7136">
                  <c:v>3.3319999999999999</c:v>
                </c:pt>
                <c:pt idx="7137">
                  <c:v>3.4870000000000001</c:v>
                </c:pt>
                <c:pt idx="7138">
                  <c:v>2.2669999999999999</c:v>
                </c:pt>
                <c:pt idx="7139">
                  <c:v>2.6019999999999999</c:v>
                </c:pt>
                <c:pt idx="7140">
                  <c:v>3.927</c:v>
                </c:pt>
                <c:pt idx="7141">
                  <c:v>2.8079999999999998</c:v>
                </c:pt>
                <c:pt idx="7142">
                  <c:v>3.641</c:v>
                </c:pt>
                <c:pt idx="7143">
                  <c:v>3.149</c:v>
                </c:pt>
                <c:pt idx="7144">
                  <c:v>1.012</c:v>
                </c:pt>
                <c:pt idx="7145">
                  <c:v>1.171</c:v>
                </c:pt>
                <c:pt idx="7146">
                  <c:v>1.806</c:v>
                </c:pt>
                <c:pt idx="7147">
                  <c:v>2.0430000000000001</c:v>
                </c:pt>
                <c:pt idx="7148">
                  <c:v>1.8049999999999999</c:v>
                </c:pt>
                <c:pt idx="7149">
                  <c:v>1.579</c:v>
                </c:pt>
                <c:pt idx="7150">
                  <c:v>2.0009999999999999</c:v>
                </c:pt>
                <c:pt idx="7151">
                  <c:v>1.7170000000000001</c:v>
                </c:pt>
                <c:pt idx="7152">
                  <c:v>1.615</c:v>
                </c:pt>
                <c:pt idx="7153">
                  <c:v>1.9550000000000001</c:v>
                </c:pt>
                <c:pt idx="7154">
                  <c:v>1.845</c:v>
                </c:pt>
                <c:pt idx="7155">
                  <c:v>1.639</c:v>
                </c:pt>
                <c:pt idx="7156">
                  <c:v>2.069</c:v>
                </c:pt>
                <c:pt idx="7157">
                  <c:v>1.958</c:v>
                </c:pt>
                <c:pt idx="7158">
                  <c:v>1.65</c:v>
                </c:pt>
                <c:pt idx="7159">
                  <c:v>2.0880000000000001</c:v>
                </c:pt>
                <c:pt idx="7160">
                  <c:v>3.8769999999999998</c:v>
                </c:pt>
                <c:pt idx="7161">
                  <c:v>4.2750000000000004</c:v>
                </c:pt>
                <c:pt idx="7162">
                  <c:v>4.7889999999999997</c:v>
                </c:pt>
                <c:pt idx="7163">
                  <c:v>3.5379999999999998</c:v>
                </c:pt>
                <c:pt idx="7164">
                  <c:v>4.3380000000000001</c:v>
                </c:pt>
                <c:pt idx="7165">
                  <c:v>4.016</c:v>
                </c:pt>
                <c:pt idx="7166">
                  <c:v>2.9009999999999998</c:v>
                </c:pt>
                <c:pt idx="7167">
                  <c:v>1.3839999999999999</c:v>
                </c:pt>
                <c:pt idx="7168">
                  <c:v>1.353</c:v>
                </c:pt>
                <c:pt idx="7169">
                  <c:v>2.516</c:v>
                </c:pt>
                <c:pt idx="7170">
                  <c:v>1.974</c:v>
                </c:pt>
                <c:pt idx="7171">
                  <c:v>1.5980000000000001</c:v>
                </c:pt>
                <c:pt idx="7172">
                  <c:v>1.6539999999999999</c:v>
                </c:pt>
                <c:pt idx="7173">
                  <c:v>1.837</c:v>
                </c:pt>
                <c:pt idx="7174">
                  <c:v>1.6120000000000001</c:v>
                </c:pt>
                <c:pt idx="7175">
                  <c:v>1.4870000000000001</c:v>
                </c:pt>
                <c:pt idx="7176">
                  <c:v>1.6930000000000001</c:v>
                </c:pt>
                <c:pt idx="7177">
                  <c:v>1.9119999999999999</c:v>
                </c:pt>
                <c:pt idx="7178">
                  <c:v>1.498</c:v>
                </c:pt>
                <c:pt idx="7179">
                  <c:v>1.569</c:v>
                </c:pt>
                <c:pt idx="7180">
                  <c:v>2.093</c:v>
                </c:pt>
                <c:pt idx="7181">
                  <c:v>1.5389999999999999</c:v>
                </c:pt>
                <c:pt idx="7182">
                  <c:v>1.46</c:v>
                </c:pt>
                <c:pt idx="7183">
                  <c:v>2.8239999999999998</c:v>
                </c:pt>
                <c:pt idx="7184">
                  <c:v>0.90300000000000002</c:v>
                </c:pt>
                <c:pt idx="7185">
                  <c:v>0.54</c:v>
                </c:pt>
                <c:pt idx="7186">
                  <c:v>1.032</c:v>
                </c:pt>
                <c:pt idx="7187">
                  <c:v>0.66400000000000003</c:v>
                </c:pt>
                <c:pt idx="7188">
                  <c:v>1.071</c:v>
                </c:pt>
                <c:pt idx="7189">
                  <c:v>1.2030000000000001</c:v>
                </c:pt>
                <c:pt idx="7190">
                  <c:v>1.1830000000000001</c:v>
                </c:pt>
                <c:pt idx="7191">
                  <c:v>1.4930000000000001</c:v>
                </c:pt>
                <c:pt idx="7192">
                  <c:v>0.92800000000000005</c:v>
                </c:pt>
                <c:pt idx="7193">
                  <c:v>2.0510000000000002</c:v>
                </c:pt>
                <c:pt idx="7194">
                  <c:v>1.972</c:v>
                </c:pt>
                <c:pt idx="7195">
                  <c:v>1.6419999999999999</c:v>
                </c:pt>
                <c:pt idx="7196">
                  <c:v>2.02</c:v>
                </c:pt>
                <c:pt idx="7197">
                  <c:v>1.8320000000000001</c:v>
                </c:pt>
                <c:pt idx="7198">
                  <c:v>1.97</c:v>
                </c:pt>
                <c:pt idx="7199">
                  <c:v>1.968</c:v>
                </c:pt>
                <c:pt idx="7200">
                  <c:v>2.3730000000000002</c:v>
                </c:pt>
                <c:pt idx="7201">
                  <c:v>2.6869999999999998</c:v>
                </c:pt>
                <c:pt idx="7202">
                  <c:v>2.2330000000000001</c:v>
                </c:pt>
                <c:pt idx="7203">
                  <c:v>1.9350000000000001</c:v>
                </c:pt>
                <c:pt idx="7204">
                  <c:v>1.7789999999999999</c:v>
                </c:pt>
                <c:pt idx="7205">
                  <c:v>2.105</c:v>
                </c:pt>
                <c:pt idx="7206">
                  <c:v>1.9179999999999999</c:v>
                </c:pt>
                <c:pt idx="7207">
                  <c:v>2.4220000000000002</c:v>
                </c:pt>
                <c:pt idx="7208">
                  <c:v>2.68</c:v>
                </c:pt>
                <c:pt idx="7209">
                  <c:v>3.113</c:v>
                </c:pt>
                <c:pt idx="7210">
                  <c:v>3.988</c:v>
                </c:pt>
                <c:pt idx="7211">
                  <c:v>4.8929999999999998</c:v>
                </c:pt>
                <c:pt idx="7212">
                  <c:v>4.9169999999999998</c:v>
                </c:pt>
                <c:pt idx="7213">
                  <c:v>5.1890000000000001</c:v>
                </c:pt>
                <c:pt idx="7214">
                  <c:v>5.8310000000000004</c:v>
                </c:pt>
                <c:pt idx="7215">
                  <c:v>4.6360000000000001</c:v>
                </c:pt>
                <c:pt idx="7216">
                  <c:v>1.4610000000000001</c:v>
                </c:pt>
                <c:pt idx="7217">
                  <c:v>0.84199999999999997</c:v>
                </c:pt>
                <c:pt idx="7218">
                  <c:v>2.742</c:v>
                </c:pt>
                <c:pt idx="7219">
                  <c:v>2.11</c:v>
                </c:pt>
                <c:pt idx="7220">
                  <c:v>2.1</c:v>
                </c:pt>
                <c:pt idx="7221">
                  <c:v>2.2730000000000001</c:v>
                </c:pt>
                <c:pt idx="7222">
                  <c:v>1.8620000000000001</c:v>
                </c:pt>
                <c:pt idx="7223">
                  <c:v>2.06</c:v>
                </c:pt>
                <c:pt idx="7224">
                  <c:v>1.976</c:v>
                </c:pt>
                <c:pt idx="7225">
                  <c:v>2.0990000000000002</c:v>
                </c:pt>
                <c:pt idx="7226">
                  <c:v>1.9810000000000001</c:v>
                </c:pt>
                <c:pt idx="7227">
                  <c:v>1.8149999999999999</c:v>
                </c:pt>
                <c:pt idx="7228">
                  <c:v>2.23</c:v>
                </c:pt>
                <c:pt idx="7229">
                  <c:v>1.7969999999999999</c:v>
                </c:pt>
                <c:pt idx="7230">
                  <c:v>1.83</c:v>
                </c:pt>
                <c:pt idx="7231">
                  <c:v>2.1840000000000002</c:v>
                </c:pt>
                <c:pt idx="7232">
                  <c:v>1.1459999999999999</c:v>
                </c:pt>
                <c:pt idx="7233">
                  <c:v>1.3620000000000001</c:v>
                </c:pt>
                <c:pt idx="7234">
                  <c:v>1.216</c:v>
                </c:pt>
                <c:pt idx="7235">
                  <c:v>1.9610000000000001</c:v>
                </c:pt>
                <c:pt idx="7236">
                  <c:v>1.296</c:v>
                </c:pt>
                <c:pt idx="7237">
                  <c:v>1.454</c:v>
                </c:pt>
                <c:pt idx="7238">
                  <c:v>1.323</c:v>
                </c:pt>
                <c:pt idx="7239">
                  <c:v>3.133</c:v>
                </c:pt>
                <c:pt idx="7240">
                  <c:v>2.702</c:v>
                </c:pt>
                <c:pt idx="7241">
                  <c:v>2.1070000000000002</c:v>
                </c:pt>
                <c:pt idx="7242">
                  <c:v>1.9350000000000001</c:v>
                </c:pt>
                <c:pt idx="7243">
                  <c:v>2.1230000000000002</c:v>
                </c:pt>
                <c:pt idx="7244">
                  <c:v>2.2959999999999998</c:v>
                </c:pt>
                <c:pt idx="7245">
                  <c:v>2.085</c:v>
                </c:pt>
                <c:pt idx="7246">
                  <c:v>1.6359999999999999</c:v>
                </c:pt>
                <c:pt idx="7247">
                  <c:v>1.873</c:v>
                </c:pt>
                <c:pt idx="7248">
                  <c:v>1.857</c:v>
                </c:pt>
                <c:pt idx="7249">
                  <c:v>1.754</c:v>
                </c:pt>
                <c:pt idx="7250">
                  <c:v>2.0590000000000002</c:v>
                </c:pt>
                <c:pt idx="7251">
                  <c:v>1.62</c:v>
                </c:pt>
                <c:pt idx="7252">
                  <c:v>1.8939999999999999</c:v>
                </c:pt>
                <c:pt idx="7253">
                  <c:v>1.83</c:v>
                </c:pt>
                <c:pt idx="7254">
                  <c:v>2.1429999999999998</c:v>
                </c:pt>
                <c:pt idx="7255">
                  <c:v>1.9359999999999999</c:v>
                </c:pt>
                <c:pt idx="7256">
                  <c:v>3.4790000000000001</c:v>
                </c:pt>
                <c:pt idx="7257">
                  <c:v>5.9980000000000002</c:v>
                </c:pt>
                <c:pt idx="7258">
                  <c:v>3.7879999999999998</c:v>
                </c:pt>
                <c:pt idx="7259">
                  <c:v>3.3679999999999999</c:v>
                </c:pt>
                <c:pt idx="7260">
                  <c:v>1.2250000000000001</c:v>
                </c:pt>
                <c:pt idx="7261">
                  <c:v>0.496</c:v>
                </c:pt>
                <c:pt idx="7262">
                  <c:v>0.72299999999999998</c:v>
                </c:pt>
                <c:pt idx="7263">
                  <c:v>0.76300000000000001</c:v>
                </c:pt>
                <c:pt idx="7264">
                  <c:v>1.526</c:v>
                </c:pt>
                <c:pt idx="7265">
                  <c:v>1.8089999999999999</c:v>
                </c:pt>
                <c:pt idx="7266">
                  <c:v>2.105</c:v>
                </c:pt>
                <c:pt idx="7267">
                  <c:v>1.845</c:v>
                </c:pt>
                <c:pt idx="7268">
                  <c:v>1.9</c:v>
                </c:pt>
                <c:pt idx="7269">
                  <c:v>1.4930000000000001</c:v>
                </c:pt>
                <c:pt idx="7270">
                  <c:v>1.7070000000000001</c:v>
                </c:pt>
                <c:pt idx="7271">
                  <c:v>1.746</c:v>
                </c:pt>
                <c:pt idx="7272">
                  <c:v>1.7509999999999999</c:v>
                </c:pt>
                <c:pt idx="7273">
                  <c:v>1.9830000000000001</c:v>
                </c:pt>
                <c:pt idx="7274">
                  <c:v>1.4390000000000001</c:v>
                </c:pt>
                <c:pt idx="7275">
                  <c:v>1.5349999999999999</c:v>
                </c:pt>
                <c:pt idx="7276">
                  <c:v>1.841</c:v>
                </c:pt>
                <c:pt idx="7277">
                  <c:v>1.921</c:v>
                </c:pt>
                <c:pt idx="7278">
                  <c:v>1.8109999999999999</c:v>
                </c:pt>
                <c:pt idx="7279">
                  <c:v>2.0640000000000001</c:v>
                </c:pt>
                <c:pt idx="7280">
                  <c:v>3.3050000000000002</c:v>
                </c:pt>
                <c:pt idx="7281">
                  <c:v>3.26</c:v>
                </c:pt>
                <c:pt idx="7282">
                  <c:v>2.367</c:v>
                </c:pt>
                <c:pt idx="7283">
                  <c:v>1.6439999999999999</c:v>
                </c:pt>
                <c:pt idx="7284">
                  <c:v>1.2909999999999999</c:v>
                </c:pt>
                <c:pt idx="7285">
                  <c:v>3.5550000000000002</c:v>
                </c:pt>
                <c:pt idx="7286">
                  <c:v>2.5790000000000002</c:v>
                </c:pt>
                <c:pt idx="7287">
                  <c:v>1.593</c:v>
                </c:pt>
                <c:pt idx="7288">
                  <c:v>4.6420000000000003</c:v>
                </c:pt>
                <c:pt idx="7289">
                  <c:v>5.1059999999999999</c:v>
                </c:pt>
                <c:pt idx="7290">
                  <c:v>4.49</c:v>
                </c:pt>
                <c:pt idx="7291">
                  <c:v>1.8180000000000001</c:v>
                </c:pt>
                <c:pt idx="7292">
                  <c:v>1.7250000000000001</c:v>
                </c:pt>
                <c:pt idx="7293">
                  <c:v>2.2549999999999999</c:v>
                </c:pt>
                <c:pt idx="7294">
                  <c:v>1.796</c:v>
                </c:pt>
                <c:pt idx="7295">
                  <c:v>1.7030000000000001</c:v>
                </c:pt>
                <c:pt idx="7296">
                  <c:v>1.8859999999999999</c:v>
                </c:pt>
                <c:pt idx="7297">
                  <c:v>1.67</c:v>
                </c:pt>
                <c:pt idx="7298">
                  <c:v>1.825</c:v>
                </c:pt>
                <c:pt idx="7299">
                  <c:v>1.609</c:v>
                </c:pt>
                <c:pt idx="7300">
                  <c:v>1.9990000000000001</c:v>
                </c:pt>
                <c:pt idx="7301">
                  <c:v>2.1259999999999999</c:v>
                </c:pt>
                <c:pt idx="7302">
                  <c:v>1.6659999999999999</c:v>
                </c:pt>
                <c:pt idx="7303">
                  <c:v>1.8620000000000001</c:v>
                </c:pt>
                <c:pt idx="7304">
                  <c:v>1.5980000000000001</c:v>
                </c:pt>
                <c:pt idx="7305">
                  <c:v>2.84</c:v>
                </c:pt>
                <c:pt idx="7306">
                  <c:v>3.1549999999999998</c:v>
                </c:pt>
                <c:pt idx="7307">
                  <c:v>3.6890000000000001</c:v>
                </c:pt>
                <c:pt idx="7308">
                  <c:v>3.528</c:v>
                </c:pt>
                <c:pt idx="7309">
                  <c:v>3.0579999999999998</c:v>
                </c:pt>
                <c:pt idx="7310">
                  <c:v>3.0960000000000001</c:v>
                </c:pt>
                <c:pt idx="7311">
                  <c:v>3.5910000000000002</c:v>
                </c:pt>
                <c:pt idx="7312">
                  <c:v>3.806</c:v>
                </c:pt>
                <c:pt idx="7313">
                  <c:v>4.2839999999999998</c:v>
                </c:pt>
                <c:pt idx="7314">
                  <c:v>3.8740000000000001</c:v>
                </c:pt>
                <c:pt idx="7315">
                  <c:v>3.7989999999999999</c:v>
                </c:pt>
                <c:pt idx="7316">
                  <c:v>3.7210000000000001</c:v>
                </c:pt>
                <c:pt idx="7317">
                  <c:v>3.2290000000000001</c:v>
                </c:pt>
                <c:pt idx="7318">
                  <c:v>3.4529999999999998</c:v>
                </c:pt>
                <c:pt idx="7319">
                  <c:v>3.629</c:v>
                </c:pt>
                <c:pt idx="7320">
                  <c:v>3.1709999999999998</c:v>
                </c:pt>
                <c:pt idx="7321">
                  <c:v>3.7530000000000001</c:v>
                </c:pt>
                <c:pt idx="7322">
                  <c:v>3.258</c:v>
                </c:pt>
                <c:pt idx="7323">
                  <c:v>2.952</c:v>
                </c:pt>
                <c:pt idx="7324">
                  <c:v>3.1640000000000001</c:v>
                </c:pt>
                <c:pt idx="7325">
                  <c:v>2.9489999999999998</c:v>
                </c:pt>
                <c:pt idx="7326">
                  <c:v>2.83</c:v>
                </c:pt>
                <c:pt idx="7327">
                  <c:v>3.0390000000000001</c:v>
                </c:pt>
                <c:pt idx="7328">
                  <c:v>1.754</c:v>
                </c:pt>
                <c:pt idx="7329">
                  <c:v>2.5</c:v>
                </c:pt>
                <c:pt idx="7330">
                  <c:v>1.4570000000000001</c:v>
                </c:pt>
                <c:pt idx="7331">
                  <c:v>1.5960000000000001</c:v>
                </c:pt>
                <c:pt idx="7332">
                  <c:v>1.978</c:v>
                </c:pt>
                <c:pt idx="7333">
                  <c:v>0.95399999999999996</c:v>
                </c:pt>
                <c:pt idx="7334">
                  <c:v>0.41099999999999998</c:v>
                </c:pt>
                <c:pt idx="7335">
                  <c:v>2.8660000000000001</c:v>
                </c:pt>
                <c:pt idx="7336">
                  <c:v>2.0299999999999998</c:v>
                </c:pt>
                <c:pt idx="7337">
                  <c:v>1.738</c:v>
                </c:pt>
                <c:pt idx="7338">
                  <c:v>1.244</c:v>
                </c:pt>
                <c:pt idx="7339">
                  <c:v>1.4690000000000001</c:v>
                </c:pt>
                <c:pt idx="7340">
                  <c:v>1.536</c:v>
                </c:pt>
                <c:pt idx="7341">
                  <c:v>1.341</c:v>
                </c:pt>
                <c:pt idx="7342">
                  <c:v>1.2989999999999999</c:v>
                </c:pt>
                <c:pt idx="7343">
                  <c:v>1.6</c:v>
                </c:pt>
                <c:pt idx="7344">
                  <c:v>1.341</c:v>
                </c:pt>
                <c:pt idx="7345">
                  <c:v>1.4330000000000001</c:v>
                </c:pt>
                <c:pt idx="7346">
                  <c:v>1.806</c:v>
                </c:pt>
                <c:pt idx="7347">
                  <c:v>1.429</c:v>
                </c:pt>
                <c:pt idx="7348">
                  <c:v>1.333</c:v>
                </c:pt>
                <c:pt idx="7349">
                  <c:v>1.948</c:v>
                </c:pt>
                <c:pt idx="7350">
                  <c:v>1.7430000000000001</c:v>
                </c:pt>
                <c:pt idx="7351">
                  <c:v>1.841</c:v>
                </c:pt>
                <c:pt idx="7352">
                  <c:v>0.94199999999999995</c:v>
                </c:pt>
                <c:pt idx="7353">
                  <c:v>3.234</c:v>
                </c:pt>
                <c:pt idx="7354">
                  <c:v>1.5780000000000001</c:v>
                </c:pt>
                <c:pt idx="7355">
                  <c:v>0.99399999999999999</c:v>
                </c:pt>
                <c:pt idx="7356">
                  <c:v>0.69699999999999995</c:v>
                </c:pt>
                <c:pt idx="7357">
                  <c:v>0.755</c:v>
                </c:pt>
                <c:pt idx="7358">
                  <c:v>0.57999999999999996</c:v>
                </c:pt>
                <c:pt idx="7359">
                  <c:v>0.84899999999999998</c:v>
                </c:pt>
                <c:pt idx="7360">
                  <c:v>1.649</c:v>
                </c:pt>
                <c:pt idx="7361">
                  <c:v>2.597</c:v>
                </c:pt>
                <c:pt idx="7362">
                  <c:v>2.581</c:v>
                </c:pt>
                <c:pt idx="7363">
                  <c:v>2.4249999999999998</c:v>
                </c:pt>
                <c:pt idx="7364">
                  <c:v>2.31</c:v>
                </c:pt>
                <c:pt idx="7365">
                  <c:v>1.9930000000000001</c:v>
                </c:pt>
                <c:pt idx="7366">
                  <c:v>1.534</c:v>
                </c:pt>
                <c:pt idx="7367">
                  <c:v>1.889</c:v>
                </c:pt>
                <c:pt idx="7368">
                  <c:v>1.7430000000000001</c:v>
                </c:pt>
                <c:pt idx="7369">
                  <c:v>1.522</c:v>
                </c:pt>
                <c:pt idx="7370">
                  <c:v>1.724</c:v>
                </c:pt>
                <c:pt idx="7371">
                  <c:v>1.887</c:v>
                </c:pt>
                <c:pt idx="7372">
                  <c:v>1.516</c:v>
                </c:pt>
                <c:pt idx="7373">
                  <c:v>1.879</c:v>
                </c:pt>
                <c:pt idx="7374">
                  <c:v>1.728</c:v>
                </c:pt>
                <c:pt idx="7375">
                  <c:v>1.179</c:v>
                </c:pt>
                <c:pt idx="7376">
                  <c:v>1.4119999999999999</c:v>
                </c:pt>
                <c:pt idx="7377">
                  <c:v>0.75900000000000001</c:v>
                </c:pt>
                <c:pt idx="7378">
                  <c:v>0.52200000000000002</c:v>
                </c:pt>
                <c:pt idx="7379">
                  <c:v>0.57299999999999995</c:v>
                </c:pt>
                <c:pt idx="7380">
                  <c:v>0.34100000000000003</c:v>
                </c:pt>
                <c:pt idx="7381">
                  <c:v>0.88400000000000001</c:v>
                </c:pt>
                <c:pt idx="7382">
                  <c:v>1.0509999999999999</c:v>
                </c:pt>
                <c:pt idx="7383">
                  <c:v>1.137</c:v>
                </c:pt>
                <c:pt idx="7384">
                  <c:v>1.532</c:v>
                </c:pt>
                <c:pt idx="7385">
                  <c:v>1.8069999999999999</c:v>
                </c:pt>
                <c:pt idx="7386">
                  <c:v>1.341</c:v>
                </c:pt>
                <c:pt idx="7387">
                  <c:v>1.5209999999999999</c:v>
                </c:pt>
                <c:pt idx="7388">
                  <c:v>1.8879999999999999</c:v>
                </c:pt>
                <c:pt idx="7389">
                  <c:v>1.536</c:v>
                </c:pt>
                <c:pt idx="7390">
                  <c:v>1.3380000000000001</c:v>
                </c:pt>
                <c:pt idx="7391">
                  <c:v>1.6879999999999999</c:v>
                </c:pt>
                <c:pt idx="7392">
                  <c:v>1.556</c:v>
                </c:pt>
                <c:pt idx="7393">
                  <c:v>1.506</c:v>
                </c:pt>
                <c:pt idx="7394">
                  <c:v>1.371</c:v>
                </c:pt>
                <c:pt idx="7395">
                  <c:v>1.669</c:v>
                </c:pt>
                <c:pt idx="7396">
                  <c:v>1.3180000000000001</c:v>
                </c:pt>
                <c:pt idx="7397">
                  <c:v>1.385</c:v>
                </c:pt>
                <c:pt idx="7398">
                  <c:v>1.679</c:v>
                </c:pt>
                <c:pt idx="7399">
                  <c:v>1.02</c:v>
                </c:pt>
                <c:pt idx="7400">
                  <c:v>1.446</c:v>
                </c:pt>
                <c:pt idx="7401">
                  <c:v>0.89300000000000002</c:v>
                </c:pt>
                <c:pt idx="7402">
                  <c:v>0.64700000000000002</c:v>
                </c:pt>
                <c:pt idx="7403">
                  <c:v>0.65</c:v>
                </c:pt>
                <c:pt idx="7404">
                  <c:v>1.163</c:v>
                </c:pt>
                <c:pt idx="7405">
                  <c:v>0.73399999999999999</c:v>
                </c:pt>
                <c:pt idx="7406">
                  <c:v>0.46600000000000003</c:v>
                </c:pt>
                <c:pt idx="7407">
                  <c:v>0.57099999999999995</c:v>
                </c:pt>
                <c:pt idx="7408">
                  <c:v>1.238</c:v>
                </c:pt>
                <c:pt idx="7409">
                  <c:v>1.669</c:v>
                </c:pt>
                <c:pt idx="7410">
                  <c:v>1.544</c:v>
                </c:pt>
                <c:pt idx="7411">
                  <c:v>1.4339999999999999</c:v>
                </c:pt>
                <c:pt idx="7412">
                  <c:v>2.0099999999999998</c:v>
                </c:pt>
                <c:pt idx="7413">
                  <c:v>1.5409999999999999</c:v>
                </c:pt>
                <c:pt idx="7414">
                  <c:v>1.3009999999999999</c:v>
                </c:pt>
                <c:pt idx="7415">
                  <c:v>1.5660000000000001</c:v>
                </c:pt>
                <c:pt idx="7416">
                  <c:v>1.5669999999999999</c:v>
                </c:pt>
                <c:pt idx="7417">
                  <c:v>1.341</c:v>
                </c:pt>
                <c:pt idx="7418">
                  <c:v>1.5449999999999999</c:v>
                </c:pt>
                <c:pt idx="7419">
                  <c:v>1.8859999999999999</c:v>
                </c:pt>
                <c:pt idx="7420">
                  <c:v>1.671</c:v>
                </c:pt>
                <c:pt idx="7421">
                  <c:v>1.4790000000000001</c:v>
                </c:pt>
                <c:pt idx="7422">
                  <c:v>1.6459999999999999</c:v>
                </c:pt>
                <c:pt idx="7423">
                  <c:v>1.6950000000000001</c:v>
                </c:pt>
                <c:pt idx="7424">
                  <c:v>0.99099999999999999</c:v>
                </c:pt>
                <c:pt idx="7425">
                  <c:v>0.93400000000000005</c:v>
                </c:pt>
                <c:pt idx="7426">
                  <c:v>0.57199999999999995</c:v>
                </c:pt>
                <c:pt idx="7427">
                  <c:v>0.49</c:v>
                </c:pt>
                <c:pt idx="7428">
                  <c:v>1.25</c:v>
                </c:pt>
                <c:pt idx="7429">
                  <c:v>0.85799999999999998</c:v>
                </c:pt>
                <c:pt idx="7430">
                  <c:v>0.55100000000000005</c:v>
                </c:pt>
                <c:pt idx="7431">
                  <c:v>0.80800000000000005</c:v>
                </c:pt>
                <c:pt idx="7432">
                  <c:v>2.1920000000000002</c:v>
                </c:pt>
                <c:pt idx="7433">
                  <c:v>1.9510000000000001</c:v>
                </c:pt>
                <c:pt idx="7434">
                  <c:v>1.857</c:v>
                </c:pt>
                <c:pt idx="7435">
                  <c:v>2</c:v>
                </c:pt>
                <c:pt idx="7436">
                  <c:v>2.181</c:v>
                </c:pt>
                <c:pt idx="7437">
                  <c:v>1.8540000000000001</c:v>
                </c:pt>
                <c:pt idx="7438">
                  <c:v>1.5589999999999999</c:v>
                </c:pt>
                <c:pt idx="7439">
                  <c:v>1.8280000000000001</c:v>
                </c:pt>
                <c:pt idx="7440">
                  <c:v>1.9139999999999999</c:v>
                </c:pt>
                <c:pt idx="7441">
                  <c:v>1.6950000000000001</c:v>
                </c:pt>
                <c:pt idx="7442">
                  <c:v>1.5640000000000001</c:v>
                </c:pt>
                <c:pt idx="7443">
                  <c:v>1.575</c:v>
                </c:pt>
                <c:pt idx="7444">
                  <c:v>1.7669999999999999</c:v>
                </c:pt>
                <c:pt idx="7445">
                  <c:v>1.8939999999999999</c:v>
                </c:pt>
                <c:pt idx="7446">
                  <c:v>1.7809999999999999</c:v>
                </c:pt>
                <c:pt idx="7447">
                  <c:v>1.413</c:v>
                </c:pt>
                <c:pt idx="7448">
                  <c:v>1.06</c:v>
                </c:pt>
                <c:pt idx="7449">
                  <c:v>1.008</c:v>
                </c:pt>
                <c:pt idx="7450">
                  <c:v>0.45300000000000001</c:v>
                </c:pt>
                <c:pt idx="7451">
                  <c:v>0.45800000000000002</c:v>
                </c:pt>
                <c:pt idx="7452">
                  <c:v>0.77100000000000002</c:v>
                </c:pt>
                <c:pt idx="7453">
                  <c:v>0.45500000000000002</c:v>
                </c:pt>
                <c:pt idx="7454">
                  <c:v>0.39100000000000001</c:v>
                </c:pt>
                <c:pt idx="7455">
                  <c:v>0.432</c:v>
                </c:pt>
                <c:pt idx="7456">
                  <c:v>1.827</c:v>
                </c:pt>
                <c:pt idx="7457">
                  <c:v>2.105</c:v>
                </c:pt>
                <c:pt idx="7458">
                  <c:v>1.708</c:v>
                </c:pt>
                <c:pt idx="7459">
                  <c:v>1.673</c:v>
                </c:pt>
                <c:pt idx="7460">
                  <c:v>2.1030000000000002</c:v>
                </c:pt>
                <c:pt idx="7461">
                  <c:v>2.4319999999999999</c:v>
                </c:pt>
                <c:pt idx="7462">
                  <c:v>1.61</c:v>
                </c:pt>
                <c:pt idx="7463">
                  <c:v>1.5960000000000001</c:v>
                </c:pt>
                <c:pt idx="7464">
                  <c:v>1.3660000000000001</c:v>
                </c:pt>
                <c:pt idx="7465">
                  <c:v>1.67</c:v>
                </c:pt>
                <c:pt idx="7466">
                  <c:v>1.9870000000000001</c:v>
                </c:pt>
                <c:pt idx="7467">
                  <c:v>1.7769999999999999</c:v>
                </c:pt>
                <c:pt idx="7468">
                  <c:v>1.4179999999999999</c:v>
                </c:pt>
                <c:pt idx="7469">
                  <c:v>1.5349999999999999</c:v>
                </c:pt>
                <c:pt idx="7470">
                  <c:v>2.5979999999999999</c:v>
                </c:pt>
                <c:pt idx="7471">
                  <c:v>1.2450000000000001</c:v>
                </c:pt>
                <c:pt idx="7472">
                  <c:v>0.73099999999999998</c:v>
                </c:pt>
                <c:pt idx="7473">
                  <c:v>0.98599999999999999</c:v>
                </c:pt>
                <c:pt idx="7474">
                  <c:v>0.621</c:v>
                </c:pt>
                <c:pt idx="7475">
                  <c:v>0.90700000000000003</c:v>
                </c:pt>
                <c:pt idx="7476">
                  <c:v>0.71299999999999997</c:v>
                </c:pt>
                <c:pt idx="7477">
                  <c:v>0.52300000000000002</c:v>
                </c:pt>
                <c:pt idx="7478">
                  <c:v>1.302</c:v>
                </c:pt>
                <c:pt idx="7479">
                  <c:v>0.57799999999999996</c:v>
                </c:pt>
                <c:pt idx="7480">
                  <c:v>1.4670000000000001</c:v>
                </c:pt>
                <c:pt idx="7481">
                  <c:v>1.8720000000000001</c:v>
                </c:pt>
                <c:pt idx="7482">
                  <c:v>1.9850000000000001</c:v>
                </c:pt>
                <c:pt idx="7483">
                  <c:v>1.6950000000000001</c:v>
                </c:pt>
                <c:pt idx="7484">
                  <c:v>2.0489999999999999</c:v>
                </c:pt>
                <c:pt idx="7485">
                  <c:v>2.097</c:v>
                </c:pt>
                <c:pt idx="7486">
                  <c:v>1.6950000000000001</c:v>
                </c:pt>
                <c:pt idx="7487">
                  <c:v>2.0190000000000001</c:v>
                </c:pt>
                <c:pt idx="7488">
                  <c:v>1.7809999999999999</c:v>
                </c:pt>
                <c:pt idx="7489">
                  <c:v>1.742</c:v>
                </c:pt>
                <c:pt idx="7490">
                  <c:v>2.1019999999999999</c:v>
                </c:pt>
                <c:pt idx="7491">
                  <c:v>1.8779999999999999</c:v>
                </c:pt>
                <c:pt idx="7492">
                  <c:v>1.91</c:v>
                </c:pt>
                <c:pt idx="7493">
                  <c:v>2.1539999999999999</c:v>
                </c:pt>
                <c:pt idx="7494">
                  <c:v>2.8029999999999999</c:v>
                </c:pt>
                <c:pt idx="7495">
                  <c:v>1.635</c:v>
                </c:pt>
                <c:pt idx="7496">
                  <c:v>0.88100000000000001</c:v>
                </c:pt>
                <c:pt idx="7497">
                  <c:v>1.1140000000000001</c:v>
                </c:pt>
                <c:pt idx="7498">
                  <c:v>0.58799999999999997</c:v>
                </c:pt>
                <c:pt idx="7499">
                  <c:v>0.66700000000000004</c:v>
                </c:pt>
                <c:pt idx="7500">
                  <c:v>0.99199999999999999</c:v>
                </c:pt>
                <c:pt idx="7501">
                  <c:v>0.61499999999999999</c:v>
                </c:pt>
                <c:pt idx="7502">
                  <c:v>0.81899999999999995</c:v>
                </c:pt>
                <c:pt idx="7503">
                  <c:v>1.0449999999999999</c:v>
                </c:pt>
                <c:pt idx="7504">
                  <c:v>1.9419999999999999</c:v>
                </c:pt>
                <c:pt idx="7505">
                  <c:v>1.887</c:v>
                </c:pt>
                <c:pt idx="7506">
                  <c:v>1.8680000000000001</c:v>
                </c:pt>
                <c:pt idx="7507">
                  <c:v>2.6520000000000001</c:v>
                </c:pt>
                <c:pt idx="7508">
                  <c:v>2.2959999999999998</c:v>
                </c:pt>
                <c:pt idx="7509">
                  <c:v>1.611</c:v>
                </c:pt>
                <c:pt idx="7510">
                  <c:v>2.1339999999999999</c:v>
                </c:pt>
                <c:pt idx="7511">
                  <c:v>1.67</c:v>
                </c:pt>
                <c:pt idx="7512">
                  <c:v>1.837</c:v>
                </c:pt>
                <c:pt idx="7513">
                  <c:v>1.911</c:v>
                </c:pt>
                <c:pt idx="7514">
                  <c:v>1.7829999999999999</c:v>
                </c:pt>
                <c:pt idx="7515">
                  <c:v>2.117</c:v>
                </c:pt>
                <c:pt idx="7516">
                  <c:v>2.52</c:v>
                </c:pt>
                <c:pt idx="7517">
                  <c:v>1.986</c:v>
                </c:pt>
                <c:pt idx="7518">
                  <c:v>1.8380000000000001</c:v>
                </c:pt>
                <c:pt idx="7519">
                  <c:v>1.7470000000000001</c:v>
                </c:pt>
                <c:pt idx="7520">
                  <c:v>2.5310000000000001</c:v>
                </c:pt>
                <c:pt idx="7521">
                  <c:v>0.88700000000000001</c:v>
                </c:pt>
                <c:pt idx="7522">
                  <c:v>0.72699999999999998</c:v>
                </c:pt>
                <c:pt idx="7523">
                  <c:v>0.55200000000000005</c:v>
                </c:pt>
                <c:pt idx="7524">
                  <c:v>0.39200000000000002</c:v>
                </c:pt>
                <c:pt idx="7525">
                  <c:v>0.71299999999999997</c:v>
                </c:pt>
                <c:pt idx="7526">
                  <c:v>1.2729999999999999</c:v>
                </c:pt>
                <c:pt idx="7527">
                  <c:v>1.1539999999999999</c:v>
                </c:pt>
                <c:pt idx="7528">
                  <c:v>1.548</c:v>
                </c:pt>
                <c:pt idx="7529">
                  <c:v>1.5229999999999999</c:v>
                </c:pt>
                <c:pt idx="7530">
                  <c:v>1.478</c:v>
                </c:pt>
                <c:pt idx="7531">
                  <c:v>1.5940000000000001</c:v>
                </c:pt>
                <c:pt idx="7532">
                  <c:v>1.48</c:v>
                </c:pt>
                <c:pt idx="7533">
                  <c:v>1.718</c:v>
                </c:pt>
                <c:pt idx="7534">
                  <c:v>2.3540000000000001</c:v>
                </c:pt>
                <c:pt idx="7535">
                  <c:v>1.8029999999999999</c:v>
                </c:pt>
                <c:pt idx="7536">
                  <c:v>1.6439999999999999</c:v>
                </c:pt>
                <c:pt idx="7537">
                  <c:v>1.488</c:v>
                </c:pt>
                <c:pt idx="7538">
                  <c:v>1.9119999999999999</c:v>
                </c:pt>
                <c:pt idx="7539">
                  <c:v>2.2669999999999999</c:v>
                </c:pt>
                <c:pt idx="7540">
                  <c:v>1.583</c:v>
                </c:pt>
                <c:pt idx="7541">
                  <c:v>1.6140000000000001</c:v>
                </c:pt>
                <c:pt idx="7542">
                  <c:v>1.347</c:v>
                </c:pt>
                <c:pt idx="7543">
                  <c:v>2.3740000000000001</c:v>
                </c:pt>
                <c:pt idx="7544">
                  <c:v>0.63200000000000001</c:v>
                </c:pt>
                <c:pt idx="7545">
                  <c:v>1.093</c:v>
                </c:pt>
                <c:pt idx="7546">
                  <c:v>0.63200000000000001</c:v>
                </c:pt>
                <c:pt idx="7547">
                  <c:v>4.609</c:v>
                </c:pt>
                <c:pt idx="7548">
                  <c:v>6.3760000000000003</c:v>
                </c:pt>
                <c:pt idx="7549">
                  <c:v>5.5739999999999998</c:v>
                </c:pt>
                <c:pt idx="7550">
                  <c:v>0.94899999999999995</c:v>
                </c:pt>
                <c:pt idx="7551">
                  <c:v>0.55000000000000004</c:v>
                </c:pt>
                <c:pt idx="7552">
                  <c:v>1.9830000000000001</c:v>
                </c:pt>
                <c:pt idx="7553">
                  <c:v>2.1880000000000002</c:v>
                </c:pt>
                <c:pt idx="7554">
                  <c:v>1.9550000000000001</c:v>
                </c:pt>
                <c:pt idx="7555">
                  <c:v>2.141</c:v>
                </c:pt>
                <c:pt idx="7556">
                  <c:v>1.6950000000000001</c:v>
                </c:pt>
                <c:pt idx="7557">
                  <c:v>1.5249999999999999</c:v>
                </c:pt>
                <c:pt idx="7558">
                  <c:v>1.93</c:v>
                </c:pt>
                <c:pt idx="7559">
                  <c:v>1.669</c:v>
                </c:pt>
                <c:pt idx="7560">
                  <c:v>1.679</c:v>
                </c:pt>
                <c:pt idx="7561">
                  <c:v>1.81</c:v>
                </c:pt>
                <c:pt idx="7562">
                  <c:v>1.8089999999999999</c:v>
                </c:pt>
                <c:pt idx="7563">
                  <c:v>1.6459999999999999</c:v>
                </c:pt>
                <c:pt idx="7564">
                  <c:v>1.704</c:v>
                </c:pt>
                <c:pt idx="7565">
                  <c:v>1.843</c:v>
                </c:pt>
                <c:pt idx="7566">
                  <c:v>1.671</c:v>
                </c:pt>
                <c:pt idx="7567">
                  <c:v>2.2629999999999999</c:v>
                </c:pt>
                <c:pt idx="7568">
                  <c:v>1.1299999999999999</c:v>
                </c:pt>
                <c:pt idx="7569">
                  <c:v>0.93500000000000005</c:v>
                </c:pt>
                <c:pt idx="7570">
                  <c:v>0.78700000000000003</c:v>
                </c:pt>
                <c:pt idx="7571">
                  <c:v>0.83799999999999997</c:v>
                </c:pt>
                <c:pt idx="7572">
                  <c:v>0.61899999999999999</c:v>
                </c:pt>
                <c:pt idx="7573">
                  <c:v>0.63900000000000001</c:v>
                </c:pt>
                <c:pt idx="7574">
                  <c:v>1.2709999999999999</c:v>
                </c:pt>
                <c:pt idx="7575">
                  <c:v>0.755</c:v>
                </c:pt>
                <c:pt idx="7576">
                  <c:v>1.9850000000000001</c:v>
                </c:pt>
                <c:pt idx="7577">
                  <c:v>1.5820000000000001</c:v>
                </c:pt>
                <c:pt idx="7578">
                  <c:v>1.7270000000000001</c:v>
                </c:pt>
                <c:pt idx="7579">
                  <c:v>2.6190000000000002</c:v>
                </c:pt>
                <c:pt idx="7580">
                  <c:v>1.4930000000000001</c:v>
                </c:pt>
                <c:pt idx="7581">
                  <c:v>2.085</c:v>
                </c:pt>
                <c:pt idx="7582">
                  <c:v>1.5640000000000001</c:v>
                </c:pt>
                <c:pt idx="7583">
                  <c:v>1.6659999999999999</c:v>
                </c:pt>
                <c:pt idx="7584">
                  <c:v>1.7370000000000001</c:v>
                </c:pt>
                <c:pt idx="7585">
                  <c:v>1.5069999999999999</c:v>
                </c:pt>
                <c:pt idx="7586">
                  <c:v>1.903</c:v>
                </c:pt>
                <c:pt idx="7587">
                  <c:v>1.599</c:v>
                </c:pt>
                <c:pt idx="7588">
                  <c:v>1.728</c:v>
                </c:pt>
                <c:pt idx="7589">
                  <c:v>1.742</c:v>
                </c:pt>
                <c:pt idx="7590">
                  <c:v>2.5979999999999999</c:v>
                </c:pt>
                <c:pt idx="7591">
                  <c:v>1.7070000000000001</c:v>
                </c:pt>
                <c:pt idx="7592">
                  <c:v>2.6419999999999999</c:v>
                </c:pt>
                <c:pt idx="7593">
                  <c:v>3.419</c:v>
                </c:pt>
                <c:pt idx="7594">
                  <c:v>2.4140000000000001</c:v>
                </c:pt>
                <c:pt idx="7595">
                  <c:v>1.165</c:v>
                </c:pt>
                <c:pt idx="7596">
                  <c:v>4.4290000000000003</c:v>
                </c:pt>
                <c:pt idx="7597">
                  <c:v>2.0230000000000001</c:v>
                </c:pt>
                <c:pt idx="7598">
                  <c:v>0.92100000000000004</c:v>
                </c:pt>
                <c:pt idx="7599">
                  <c:v>3.8479999999999999</c:v>
                </c:pt>
                <c:pt idx="7600">
                  <c:v>4.4169999999999998</c:v>
                </c:pt>
                <c:pt idx="7601">
                  <c:v>2.512</c:v>
                </c:pt>
                <c:pt idx="7602">
                  <c:v>2.0339999999999998</c:v>
                </c:pt>
                <c:pt idx="7603">
                  <c:v>2.258</c:v>
                </c:pt>
                <c:pt idx="7604">
                  <c:v>2.3420000000000001</c:v>
                </c:pt>
                <c:pt idx="7605">
                  <c:v>2.173</c:v>
                </c:pt>
                <c:pt idx="7606">
                  <c:v>1.8049999999999999</c:v>
                </c:pt>
                <c:pt idx="7607">
                  <c:v>1.929</c:v>
                </c:pt>
                <c:pt idx="7608">
                  <c:v>1.9239999999999999</c:v>
                </c:pt>
                <c:pt idx="7609">
                  <c:v>1.9650000000000001</c:v>
                </c:pt>
                <c:pt idx="7610">
                  <c:v>1.671</c:v>
                </c:pt>
                <c:pt idx="7611">
                  <c:v>1.994</c:v>
                </c:pt>
                <c:pt idx="7612">
                  <c:v>1.76</c:v>
                </c:pt>
                <c:pt idx="7613">
                  <c:v>1.825</c:v>
                </c:pt>
                <c:pt idx="7614">
                  <c:v>1.853</c:v>
                </c:pt>
                <c:pt idx="7615">
                  <c:v>2.6669999999999998</c:v>
                </c:pt>
                <c:pt idx="7616">
                  <c:v>1.446</c:v>
                </c:pt>
                <c:pt idx="7617">
                  <c:v>4.7569999999999997</c:v>
                </c:pt>
                <c:pt idx="7618">
                  <c:v>4.0720000000000001</c:v>
                </c:pt>
                <c:pt idx="7619">
                  <c:v>2.778</c:v>
                </c:pt>
                <c:pt idx="7620">
                  <c:v>5.4480000000000004</c:v>
                </c:pt>
                <c:pt idx="7621">
                  <c:v>2.8940000000000001</c:v>
                </c:pt>
                <c:pt idx="7622">
                  <c:v>3.8679999999999999</c:v>
                </c:pt>
                <c:pt idx="7623">
                  <c:v>3.8029999999999999</c:v>
                </c:pt>
                <c:pt idx="7624">
                  <c:v>4.0720000000000001</c:v>
                </c:pt>
                <c:pt idx="7625">
                  <c:v>2.0630000000000002</c:v>
                </c:pt>
                <c:pt idx="7626">
                  <c:v>2.0449999999999999</c:v>
                </c:pt>
                <c:pt idx="7627">
                  <c:v>2.0529999999999999</c:v>
                </c:pt>
                <c:pt idx="7628">
                  <c:v>2.2389999999999999</c:v>
                </c:pt>
                <c:pt idx="7629">
                  <c:v>1.522</c:v>
                </c:pt>
                <c:pt idx="7630">
                  <c:v>1.748</c:v>
                </c:pt>
                <c:pt idx="7631">
                  <c:v>1.71</c:v>
                </c:pt>
                <c:pt idx="7632">
                  <c:v>1.6080000000000001</c:v>
                </c:pt>
                <c:pt idx="7633">
                  <c:v>1.76</c:v>
                </c:pt>
                <c:pt idx="7634">
                  <c:v>1.792</c:v>
                </c:pt>
                <c:pt idx="7635">
                  <c:v>2.1579999999999999</c:v>
                </c:pt>
                <c:pt idx="7636">
                  <c:v>1.7250000000000001</c:v>
                </c:pt>
                <c:pt idx="7637">
                  <c:v>2.1269999999999998</c:v>
                </c:pt>
                <c:pt idx="7638">
                  <c:v>1.6679999999999999</c:v>
                </c:pt>
                <c:pt idx="7639">
                  <c:v>3.1789999999999998</c:v>
                </c:pt>
                <c:pt idx="7640">
                  <c:v>4.3360000000000003</c:v>
                </c:pt>
                <c:pt idx="7641">
                  <c:v>4.532</c:v>
                </c:pt>
                <c:pt idx="7642">
                  <c:v>6.1559999999999997</c:v>
                </c:pt>
                <c:pt idx="7643">
                  <c:v>7.8280000000000003</c:v>
                </c:pt>
                <c:pt idx="7644">
                  <c:v>6.6689999999999996</c:v>
                </c:pt>
                <c:pt idx="7645">
                  <c:v>6.5039999999999996</c:v>
                </c:pt>
                <c:pt idx="7646">
                  <c:v>5.4640000000000004</c:v>
                </c:pt>
                <c:pt idx="7647">
                  <c:v>5.4059999999999997</c:v>
                </c:pt>
                <c:pt idx="7648">
                  <c:v>4.8129999999999997</c:v>
                </c:pt>
                <c:pt idx="7649">
                  <c:v>2.7040000000000002</c:v>
                </c:pt>
                <c:pt idx="7650">
                  <c:v>2.5179999999999998</c:v>
                </c:pt>
                <c:pt idx="7651">
                  <c:v>2.379</c:v>
                </c:pt>
                <c:pt idx="7652">
                  <c:v>1.9490000000000001</c:v>
                </c:pt>
                <c:pt idx="7653">
                  <c:v>2.3860000000000001</c:v>
                </c:pt>
                <c:pt idx="7654">
                  <c:v>2.0840000000000001</c:v>
                </c:pt>
                <c:pt idx="7655">
                  <c:v>2.0009999999999999</c:v>
                </c:pt>
                <c:pt idx="7656">
                  <c:v>2.0779999999999998</c:v>
                </c:pt>
                <c:pt idx="7657">
                  <c:v>2.0179999999999998</c:v>
                </c:pt>
                <c:pt idx="7658">
                  <c:v>2.2149999999999999</c:v>
                </c:pt>
                <c:pt idx="7659">
                  <c:v>2.1419999999999999</c:v>
                </c:pt>
                <c:pt idx="7660">
                  <c:v>2.04</c:v>
                </c:pt>
                <c:pt idx="7661">
                  <c:v>2.1720000000000002</c:v>
                </c:pt>
                <c:pt idx="7662">
                  <c:v>2.0110000000000001</c:v>
                </c:pt>
                <c:pt idx="7663">
                  <c:v>3.1030000000000002</c:v>
                </c:pt>
                <c:pt idx="7664">
                  <c:v>3.069</c:v>
                </c:pt>
                <c:pt idx="7665">
                  <c:v>4.8929999999999998</c:v>
                </c:pt>
                <c:pt idx="7666">
                  <c:v>3.6040000000000001</c:v>
                </c:pt>
                <c:pt idx="7667">
                  <c:v>2.9159999999999999</c:v>
                </c:pt>
                <c:pt idx="7668">
                  <c:v>6.5970000000000004</c:v>
                </c:pt>
                <c:pt idx="7669">
                  <c:v>6.24</c:v>
                </c:pt>
                <c:pt idx="7670">
                  <c:v>6.4569999999999999</c:v>
                </c:pt>
                <c:pt idx="7671">
                  <c:v>4.5030000000000001</c:v>
                </c:pt>
                <c:pt idx="7672">
                  <c:v>5.5810000000000004</c:v>
                </c:pt>
                <c:pt idx="7673">
                  <c:v>3.6070000000000002</c:v>
                </c:pt>
                <c:pt idx="7674">
                  <c:v>2.0720000000000001</c:v>
                </c:pt>
                <c:pt idx="7675">
                  <c:v>1.869</c:v>
                </c:pt>
                <c:pt idx="7676">
                  <c:v>1.952</c:v>
                </c:pt>
                <c:pt idx="7677">
                  <c:v>2.09</c:v>
                </c:pt>
                <c:pt idx="7678">
                  <c:v>2.0110000000000001</c:v>
                </c:pt>
                <c:pt idx="7679">
                  <c:v>2.13</c:v>
                </c:pt>
                <c:pt idx="7680">
                  <c:v>2.226</c:v>
                </c:pt>
                <c:pt idx="7681">
                  <c:v>2.012</c:v>
                </c:pt>
                <c:pt idx="7682">
                  <c:v>2.4089999999999998</c:v>
                </c:pt>
                <c:pt idx="7683">
                  <c:v>2.12</c:v>
                </c:pt>
                <c:pt idx="7684">
                  <c:v>2.1360000000000001</c:v>
                </c:pt>
                <c:pt idx="7685">
                  <c:v>2.1800000000000002</c:v>
                </c:pt>
                <c:pt idx="7686">
                  <c:v>2.2130000000000001</c:v>
                </c:pt>
                <c:pt idx="7687">
                  <c:v>2.5859999999999999</c:v>
                </c:pt>
                <c:pt idx="7688">
                  <c:v>1.117</c:v>
                </c:pt>
                <c:pt idx="7689">
                  <c:v>2.0270000000000001</c:v>
                </c:pt>
                <c:pt idx="7690">
                  <c:v>0.97099999999999997</c:v>
                </c:pt>
                <c:pt idx="7691">
                  <c:v>0.96899999999999997</c:v>
                </c:pt>
                <c:pt idx="7692">
                  <c:v>0.84599999999999997</c:v>
                </c:pt>
                <c:pt idx="7693">
                  <c:v>0.95399999999999996</c:v>
                </c:pt>
                <c:pt idx="7694">
                  <c:v>2.1459999999999999</c:v>
                </c:pt>
                <c:pt idx="7695">
                  <c:v>2.17</c:v>
                </c:pt>
                <c:pt idx="7696">
                  <c:v>5.0940000000000003</c:v>
                </c:pt>
                <c:pt idx="7697">
                  <c:v>3.7480000000000002</c:v>
                </c:pt>
                <c:pt idx="7698">
                  <c:v>2.7949999999999999</c:v>
                </c:pt>
                <c:pt idx="7699">
                  <c:v>2.0960000000000001</c:v>
                </c:pt>
                <c:pt idx="7700">
                  <c:v>2.2229999999999999</c:v>
                </c:pt>
                <c:pt idx="7701">
                  <c:v>2.1080000000000001</c:v>
                </c:pt>
                <c:pt idx="7702">
                  <c:v>2.5369999999999999</c:v>
                </c:pt>
                <c:pt idx="7703">
                  <c:v>2.1019999999999999</c:v>
                </c:pt>
                <c:pt idx="7704">
                  <c:v>2.2429999999999999</c:v>
                </c:pt>
                <c:pt idx="7705">
                  <c:v>2.1880000000000002</c:v>
                </c:pt>
                <c:pt idx="7706">
                  <c:v>2.589</c:v>
                </c:pt>
                <c:pt idx="7707">
                  <c:v>2.427</c:v>
                </c:pt>
                <c:pt idx="7708">
                  <c:v>2.4049999999999998</c:v>
                </c:pt>
                <c:pt idx="7709">
                  <c:v>2.2250000000000001</c:v>
                </c:pt>
                <c:pt idx="7710">
                  <c:v>2.1669999999999998</c:v>
                </c:pt>
                <c:pt idx="7711">
                  <c:v>2.4460000000000002</c:v>
                </c:pt>
                <c:pt idx="7712">
                  <c:v>1.5840000000000001</c:v>
                </c:pt>
                <c:pt idx="7713">
                  <c:v>1.5720000000000001</c:v>
                </c:pt>
                <c:pt idx="7714">
                  <c:v>1.5620000000000001</c:v>
                </c:pt>
                <c:pt idx="7715">
                  <c:v>1.04</c:v>
                </c:pt>
                <c:pt idx="7716">
                  <c:v>1.1679999999999999</c:v>
                </c:pt>
                <c:pt idx="7717">
                  <c:v>0.98699999999999999</c:v>
                </c:pt>
                <c:pt idx="7718">
                  <c:v>1.087</c:v>
                </c:pt>
                <c:pt idx="7719">
                  <c:v>1.4730000000000001</c:v>
                </c:pt>
                <c:pt idx="7720">
                  <c:v>2.1970000000000001</c:v>
                </c:pt>
                <c:pt idx="7721">
                  <c:v>2.407</c:v>
                </c:pt>
                <c:pt idx="7722">
                  <c:v>2.419</c:v>
                </c:pt>
                <c:pt idx="7723">
                  <c:v>2.4079999999999999</c:v>
                </c:pt>
                <c:pt idx="7724">
                  <c:v>2.4009999999999998</c:v>
                </c:pt>
                <c:pt idx="7725">
                  <c:v>2.6309999999999998</c:v>
                </c:pt>
                <c:pt idx="7726">
                  <c:v>2.2890000000000001</c:v>
                </c:pt>
                <c:pt idx="7727">
                  <c:v>2.254</c:v>
                </c:pt>
                <c:pt idx="7728">
                  <c:v>2.7109999999999999</c:v>
                </c:pt>
                <c:pt idx="7729">
                  <c:v>2.2919999999999998</c:v>
                </c:pt>
                <c:pt idx="7730">
                  <c:v>2.5710000000000002</c:v>
                </c:pt>
                <c:pt idx="7731">
                  <c:v>2.5179999999999998</c:v>
                </c:pt>
                <c:pt idx="7732">
                  <c:v>2.214</c:v>
                </c:pt>
                <c:pt idx="7733">
                  <c:v>2.3679999999999999</c:v>
                </c:pt>
                <c:pt idx="7734">
                  <c:v>2.1989999999999998</c:v>
                </c:pt>
                <c:pt idx="7735">
                  <c:v>2.4750000000000001</c:v>
                </c:pt>
                <c:pt idx="7736">
                  <c:v>1.34</c:v>
                </c:pt>
                <c:pt idx="7737">
                  <c:v>1.23</c:v>
                </c:pt>
                <c:pt idx="7738">
                  <c:v>1.1220000000000001</c:v>
                </c:pt>
                <c:pt idx="7739">
                  <c:v>0.97099999999999997</c:v>
                </c:pt>
                <c:pt idx="7740">
                  <c:v>1.012</c:v>
                </c:pt>
                <c:pt idx="7741">
                  <c:v>0.63500000000000001</c:v>
                </c:pt>
                <c:pt idx="7742">
                  <c:v>0.79400000000000004</c:v>
                </c:pt>
                <c:pt idx="7743">
                  <c:v>0.77200000000000002</c:v>
                </c:pt>
                <c:pt idx="7744">
                  <c:v>1.6870000000000001</c:v>
                </c:pt>
                <c:pt idx="7745">
                  <c:v>1.6220000000000001</c:v>
                </c:pt>
                <c:pt idx="7746">
                  <c:v>1.53</c:v>
                </c:pt>
                <c:pt idx="7747">
                  <c:v>1.6890000000000001</c:v>
                </c:pt>
                <c:pt idx="7748">
                  <c:v>1.58</c:v>
                </c:pt>
                <c:pt idx="7749">
                  <c:v>1.577</c:v>
                </c:pt>
                <c:pt idx="7750">
                  <c:v>1.855</c:v>
                </c:pt>
                <c:pt idx="7751">
                  <c:v>1.702</c:v>
                </c:pt>
                <c:pt idx="7752">
                  <c:v>1.6060000000000001</c:v>
                </c:pt>
                <c:pt idx="7753">
                  <c:v>1.6890000000000001</c:v>
                </c:pt>
                <c:pt idx="7754">
                  <c:v>1.5580000000000001</c:v>
                </c:pt>
                <c:pt idx="7755">
                  <c:v>1.5669999999999999</c:v>
                </c:pt>
                <c:pt idx="7756">
                  <c:v>1.702</c:v>
                </c:pt>
                <c:pt idx="7757">
                  <c:v>1.73</c:v>
                </c:pt>
                <c:pt idx="7758">
                  <c:v>1.871</c:v>
                </c:pt>
                <c:pt idx="7759">
                  <c:v>1.5649999999999999</c:v>
                </c:pt>
                <c:pt idx="7760">
                  <c:v>0.84799999999999998</c:v>
                </c:pt>
                <c:pt idx="7761">
                  <c:v>1.2749999999999999</c:v>
                </c:pt>
                <c:pt idx="7762">
                  <c:v>2.484</c:v>
                </c:pt>
                <c:pt idx="7763">
                  <c:v>3.6909999999999998</c:v>
                </c:pt>
                <c:pt idx="7764">
                  <c:v>2.5179999999999998</c:v>
                </c:pt>
                <c:pt idx="7765">
                  <c:v>3.25</c:v>
                </c:pt>
                <c:pt idx="7766">
                  <c:v>2.2229999999999999</c:v>
                </c:pt>
                <c:pt idx="7767">
                  <c:v>1.1160000000000001</c:v>
                </c:pt>
                <c:pt idx="7768">
                  <c:v>2.4180000000000001</c:v>
                </c:pt>
                <c:pt idx="7769">
                  <c:v>2.2050000000000001</c:v>
                </c:pt>
                <c:pt idx="7770">
                  <c:v>1.4139999999999999</c:v>
                </c:pt>
                <c:pt idx="7771">
                  <c:v>1.5609999999999999</c:v>
                </c:pt>
                <c:pt idx="7772">
                  <c:v>1.3740000000000001</c:v>
                </c:pt>
                <c:pt idx="7773">
                  <c:v>1.504</c:v>
                </c:pt>
                <c:pt idx="7774">
                  <c:v>1.3580000000000001</c:v>
                </c:pt>
                <c:pt idx="7775">
                  <c:v>1.5820000000000001</c:v>
                </c:pt>
                <c:pt idx="7776">
                  <c:v>1.5</c:v>
                </c:pt>
                <c:pt idx="7777">
                  <c:v>1.41</c:v>
                </c:pt>
                <c:pt idx="7778">
                  <c:v>1.458</c:v>
                </c:pt>
                <c:pt idx="7779">
                  <c:v>1.5980000000000001</c:v>
                </c:pt>
                <c:pt idx="7780">
                  <c:v>1.4450000000000001</c:v>
                </c:pt>
                <c:pt idx="7781">
                  <c:v>1.5780000000000001</c:v>
                </c:pt>
                <c:pt idx="7782">
                  <c:v>1.5489999999999999</c:v>
                </c:pt>
                <c:pt idx="7783">
                  <c:v>1.5449999999999999</c:v>
                </c:pt>
                <c:pt idx="7784">
                  <c:v>0.85699999999999998</c:v>
                </c:pt>
                <c:pt idx="7785">
                  <c:v>0.86699999999999999</c:v>
                </c:pt>
                <c:pt idx="7786">
                  <c:v>1.3089999999999999</c:v>
                </c:pt>
                <c:pt idx="7787">
                  <c:v>1.093</c:v>
                </c:pt>
                <c:pt idx="7788">
                  <c:v>0.63100000000000001</c:v>
                </c:pt>
                <c:pt idx="7789">
                  <c:v>1.1100000000000001</c:v>
                </c:pt>
                <c:pt idx="7790">
                  <c:v>3.2309999999999999</c:v>
                </c:pt>
                <c:pt idx="7791">
                  <c:v>1.2270000000000001</c:v>
                </c:pt>
                <c:pt idx="7792">
                  <c:v>2.012</c:v>
                </c:pt>
                <c:pt idx="7793">
                  <c:v>1.988</c:v>
                </c:pt>
                <c:pt idx="7794">
                  <c:v>1.8</c:v>
                </c:pt>
                <c:pt idx="7795">
                  <c:v>1.9350000000000001</c:v>
                </c:pt>
                <c:pt idx="7796">
                  <c:v>1.9510000000000001</c:v>
                </c:pt>
                <c:pt idx="7797">
                  <c:v>1.85</c:v>
                </c:pt>
                <c:pt idx="7798">
                  <c:v>1.7889999999999999</c:v>
                </c:pt>
                <c:pt idx="7799">
                  <c:v>1.6879999999999999</c:v>
                </c:pt>
                <c:pt idx="7800">
                  <c:v>1.7969999999999999</c:v>
                </c:pt>
                <c:pt idx="7801">
                  <c:v>1.679</c:v>
                </c:pt>
                <c:pt idx="7802">
                  <c:v>1.7050000000000001</c:v>
                </c:pt>
                <c:pt idx="7803">
                  <c:v>1.887</c:v>
                </c:pt>
                <c:pt idx="7804">
                  <c:v>1.8959999999999999</c:v>
                </c:pt>
                <c:pt idx="7805">
                  <c:v>1.8380000000000001</c:v>
                </c:pt>
                <c:pt idx="7806">
                  <c:v>1.9319999999999999</c:v>
                </c:pt>
                <c:pt idx="7807">
                  <c:v>2.024</c:v>
                </c:pt>
                <c:pt idx="7808">
                  <c:v>4.0629999999999997</c:v>
                </c:pt>
                <c:pt idx="7809">
                  <c:v>5.4340000000000002</c:v>
                </c:pt>
                <c:pt idx="7810">
                  <c:v>2.7450000000000001</c:v>
                </c:pt>
                <c:pt idx="7811">
                  <c:v>1.9370000000000001</c:v>
                </c:pt>
                <c:pt idx="7812">
                  <c:v>3.8420000000000001</c:v>
                </c:pt>
                <c:pt idx="7813">
                  <c:v>4.0759999999999996</c:v>
                </c:pt>
                <c:pt idx="7814">
                  <c:v>1.9179999999999999</c:v>
                </c:pt>
                <c:pt idx="7815">
                  <c:v>2.09</c:v>
                </c:pt>
                <c:pt idx="7816">
                  <c:v>5.4649999999999999</c:v>
                </c:pt>
                <c:pt idx="7817">
                  <c:v>2.7090000000000001</c:v>
                </c:pt>
                <c:pt idx="7818">
                  <c:v>1.675</c:v>
                </c:pt>
                <c:pt idx="7819">
                  <c:v>1.637</c:v>
                </c:pt>
                <c:pt idx="7820">
                  <c:v>1.5429999999999999</c:v>
                </c:pt>
                <c:pt idx="7821">
                  <c:v>1.6859999999999999</c:v>
                </c:pt>
                <c:pt idx="7822">
                  <c:v>1.56</c:v>
                </c:pt>
                <c:pt idx="7823">
                  <c:v>1.6559999999999999</c:v>
                </c:pt>
                <c:pt idx="7824">
                  <c:v>1.522</c:v>
                </c:pt>
                <c:pt idx="7825">
                  <c:v>1.6619999999999999</c:v>
                </c:pt>
                <c:pt idx="7826">
                  <c:v>1.4950000000000001</c:v>
                </c:pt>
                <c:pt idx="7827">
                  <c:v>1.49</c:v>
                </c:pt>
                <c:pt idx="7828">
                  <c:v>1.581</c:v>
                </c:pt>
                <c:pt idx="7829">
                  <c:v>1.5029999999999999</c:v>
                </c:pt>
                <c:pt idx="7830">
                  <c:v>1.5669999999999999</c:v>
                </c:pt>
                <c:pt idx="7831">
                  <c:v>2.9750000000000001</c:v>
                </c:pt>
                <c:pt idx="7832">
                  <c:v>3.6309999999999998</c:v>
                </c:pt>
                <c:pt idx="7833">
                  <c:v>3.3780000000000001</c:v>
                </c:pt>
                <c:pt idx="7834">
                  <c:v>1.972</c:v>
                </c:pt>
                <c:pt idx="7835">
                  <c:v>1.6639999999999999</c:v>
                </c:pt>
                <c:pt idx="7836">
                  <c:v>3.8860000000000001</c:v>
                </c:pt>
                <c:pt idx="7837">
                  <c:v>1.329</c:v>
                </c:pt>
                <c:pt idx="7838">
                  <c:v>3.246</c:v>
                </c:pt>
                <c:pt idx="7839">
                  <c:v>3.7770000000000001</c:v>
                </c:pt>
                <c:pt idx="7840">
                  <c:v>2.4820000000000002</c:v>
                </c:pt>
                <c:pt idx="7841">
                  <c:v>1.581</c:v>
                </c:pt>
                <c:pt idx="7842">
                  <c:v>1.482</c:v>
                </c:pt>
                <c:pt idx="7843">
                  <c:v>1.665</c:v>
                </c:pt>
                <c:pt idx="7844">
                  <c:v>1.4510000000000001</c:v>
                </c:pt>
                <c:pt idx="7845">
                  <c:v>1.635</c:v>
                </c:pt>
                <c:pt idx="7846">
                  <c:v>1.5089999999999999</c:v>
                </c:pt>
                <c:pt idx="7847">
                  <c:v>1.6879999999999999</c:v>
                </c:pt>
                <c:pt idx="7848">
                  <c:v>1.46</c:v>
                </c:pt>
                <c:pt idx="7849">
                  <c:v>1.6879999999999999</c:v>
                </c:pt>
                <c:pt idx="7850">
                  <c:v>1.5389999999999999</c:v>
                </c:pt>
                <c:pt idx="7851">
                  <c:v>1.6910000000000001</c:v>
                </c:pt>
                <c:pt idx="7852">
                  <c:v>1.5449999999999999</c:v>
                </c:pt>
                <c:pt idx="7853">
                  <c:v>1.653</c:v>
                </c:pt>
                <c:pt idx="7854">
                  <c:v>1.5740000000000001</c:v>
                </c:pt>
                <c:pt idx="7855">
                  <c:v>2.0369999999999999</c:v>
                </c:pt>
                <c:pt idx="7856">
                  <c:v>3.5870000000000002</c:v>
                </c:pt>
                <c:pt idx="7857">
                  <c:v>3.8439999999999999</c:v>
                </c:pt>
                <c:pt idx="7858">
                  <c:v>1.2749999999999999</c:v>
                </c:pt>
                <c:pt idx="7859">
                  <c:v>3.0009999999999999</c:v>
                </c:pt>
                <c:pt idx="7860">
                  <c:v>2.5419999999999998</c:v>
                </c:pt>
                <c:pt idx="7861">
                  <c:v>0.45100000000000001</c:v>
                </c:pt>
                <c:pt idx="7862">
                  <c:v>1.208</c:v>
                </c:pt>
                <c:pt idx="7863">
                  <c:v>1.0649999999999999</c:v>
                </c:pt>
                <c:pt idx="7864">
                  <c:v>1.514</c:v>
                </c:pt>
                <c:pt idx="7865">
                  <c:v>1.516</c:v>
                </c:pt>
                <c:pt idx="7866">
                  <c:v>1.5449999999999999</c:v>
                </c:pt>
                <c:pt idx="7867">
                  <c:v>1.5489999999999999</c:v>
                </c:pt>
                <c:pt idx="7868">
                  <c:v>1.5369999999999999</c:v>
                </c:pt>
                <c:pt idx="7869">
                  <c:v>1.556</c:v>
                </c:pt>
                <c:pt idx="7870">
                  <c:v>1.4890000000000001</c:v>
                </c:pt>
                <c:pt idx="7871">
                  <c:v>1.5589999999999999</c:v>
                </c:pt>
                <c:pt idx="7872">
                  <c:v>1.516</c:v>
                </c:pt>
                <c:pt idx="7873">
                  <c:v>1.4870000000000001</c:v>
                </c:pt>
                <c:pt idx="7874">
                  <c:v>1.522</c:v>
                </c:pt>
                <c:pt idx="7875">
                  <c:v>1.55</c:v>
                </c:pt>
                <c:pt idx="7876">
                  <c:v>1.484</c:v>
                </c:pt>
                <c:pt idx="7877">
                  <c:v>1.5529999999999999</c:v>
                </c:pt>
                <c:pt idx="7878">
                  <c:v>1.536</c:v>
                </c:pt>
                <c:pt idx="7879">
                  <c:v>1.552</c:v>
                </c:pt>
                <c:pt idx="7880">
                  <c:v>0.97299999999999998</c:v>
                </c:pt>
                <c:pt idx="7881">
                  <c:v>1.994</c:v>
                </c:pt>
                <c:pt idx="7882">
                  <c:v>0.6</c:v>
                </c:pt>
                <c:pt idx="7883">
                  <c:v>0.64700000000000002</c:v>
                </c:pt>
                <c:pt idx="7884">
                  <c:v>0.63400000000000001</c:v>
                </c:pt>
                <c:pt idx="7885">
                  <c:v>0.60599999999999998</c:v>
                </c:pt>
                <c:pt idx="7886">
                  <c:v>0.68899999999999995</c:v>
                </c:pt>
                <c:pt idx="7887">
                  <c:v>0.91600000000000004</c:v>
                </c:pt>
                <c:pt idx="7888">
                  <c:v>1.5920000000000001</c:v>
                </c:pt>
                <c:pt idx="7889">
                  <c:v>1.649</c:v>
                </c:pt>
                <c:pt idx="7890">
                  <c:v>1.5740000000000001</c:v>
                </c:pt>
                <c:pt idx="7891">
                  <c:v>1.647</c:v>
                </c:pt>
                <c:pt idx="7892">
                  <c:v>1.657</c:v>
                </c:pt>
                <c:pt idx="7893">
                  <c:v>1.651</c:v>
                </c:pt>
                <c:pt idx="7894">
                  <c:v>1.6160000000000001</c:v>
                </c:pt>
                <c:pt idx="7895">
                  <c:v>1.6419999999999999</c:v>
                </c:pt>
                <c:pt idx="7896">
                  <c:v>1.641</c:v>
                </c:pt>
                <c:pt idx="7897">
                  <c:v>1.645</c:v>
                </c:pt>
                <c:pt idx="7898">
                  <c:v>1.629</c:v>
                </c:pt>
                <c:pt idx="7899">
                  <c:v>1.6359999999999999</c:v>
                </c:pt>
                <c:pt idx="7900">
                  <c:v>1.6619999999999999</c:v>
                </c:pt>
                <c:pt idx="7901">
                  <c:v>1.6679999999999999</c:v>
                </c:pt>
                <c:pt idx="7902">
                  <c:v>1.623</c:v>
                </c:pt>
                <c:pt idx="7903">
                  <c:v>1.66</c:v>
                </c:pt>
                <c:pt idx="7904">
                  <c:v>1.115</c:v>
                </c:pt>
                <c:pt idx="7905">
                  <c:v>0.69499999999999995</c:v>
                </c:pt>
                <c:pt idx="7906">
                  <c:v>0.77</c:v>
                </c:pt>
                <c:pt idx="7907">
                  <c:v>0.71499999999999997</c:v>
                </c:pt>
                <c:pt idx="7908">
                  <c:v>0.51400000000000001</c:v>
                </c:pt>
                <c:pt idx="7909">
                  <c:v>0.624</c:v>
                </c:pt>
                <c:pt idx="7910">
                  <c:v>0.48899999999999999</c:v>
                </c:pt>
                <c:pt idx="7911">
                  <c:v>0.88900000000000001</c:v>
                </c:pt>
                <c:pt idx="7912">
                  <c:v>1.4370000000000001</c:v>
                </c:pt>
                <c:pt idx="7913">
                  <c:v>1.4850000000000001</c:v>
                </c:pt>
                <c:pt idx="7914">
                  <c:v>1.4510000000000001</c:v>
                </c:pt>
                <c:pt idx="7915">
                  <c:v>1.504</c:v>
                </c:pt>
                <c:pt idx="7916">
                  <c:v>1.4690000000000001</c:v>
                </c:pt>
                <c:pt idx="7917">
                  <c:v>1.532</c:v>
                </c:pt>
                <c:pt idx="7918">
                  <c:v>1.458</c:v>
                </c:pt>
                <c:pt idx="7919">
                  <c:v>1.5289999999999999</c:v>
                </c:pt>
                <c:pt idx="7920">
                  <c:v>1.5229999999999999</c:v>
                </c:pt>
                <c:pt idx="7921">
                  <c:v>1.506</c:v>
                </c:pt>
                <c:pt idx="7922">
                  <c:v>1.4910000000000001</c:v>
                </c:pt>
                <c:pt idx="7923">
                  <c:v>1.4810000000000001</c:v>
                </c:pt>
                <c:pt idx="7924">
                  <c:v>1.528</c:v>
                </c:pt>
                <c:pt idx="7925">
                  <c:v>1.5569999999999999</c:v>
                </c:pt>
                <c:pt idx="7926">
                  <c:v>1.554</c:v>
                </c:pt>
                <c:pt idx="7927">
                  <c:v>1.486</c:v>
                </c:pt>
                <c:pt idx="7928">
                  <c:v>0.97199999999999998</c:v>
                </c:pt>
                <c:pt idx="7929">
                  <c:v>0.63400000000000001</c:v>
                </c:pt>
                <c:pt idx="7930">
                  <c:v>0.57399999999999995</c:v>
                </c:pt>
                <c:pt idx="7931">
                  <c:v>0.61399999999999999</c:v>
                </c:pt>
                <c:pt idx="7932">
                  <c:v>0.61</c:v>
                </c:pt>
                <c:pt idx="7933">
                  <c:v>0.58599999999999997</c:v>
                </c:pt>
                <c:pt idx="7934">
                  <c:v>2.0739999999999998</c:v>
                </c:pt>
                <c:pt idx="7935">
                  <c:v>0.85</c:v>
                </c:pt>
                <c:pt idx="7936">
                  <c:v>1.56</c:v>
                </c:pt>
                <c:pt idx="7937">
                  <c:v>1.5529999999999999</c:v>
                </c:pt>
                <c:pt idx="7938">
                  <c:v>1.542</c:v>
                </c:pt>
                <c:pt idx="7939">
                  <c:v>1.516</c:v>
                </c:pt>
                <c:pt idx="7940">
                  <c:v>1.554</c:v>
                </c:pt>
                <c:pt idx="7941">
                  <c:v>1.554</c:v>
                </c:pt>
                <c:pt idx="7942">
                  <c:v>1.589</c:v>
                </c:pt>
                <c:pt idx="7943">
                  <c:v>1.59</c:v>
                </c:pt>
                <c:pt idx="7944">
                  <c:v>1.6060000000000001</c:v>
                </c:pt>
                <c:pt idx="7945">
                  <c:v>1.609</c:v>
                </c:pt>
                <c:pt idx="7946">
                  <c:v>1.619</c:v>
                </c:pt>
                <c:pt idx="7947">
                  <c:v>1.6559999999999999</c:v>
                </c:pt>
                <c:pt idx="7948">
                  <c:v>1.643</c:v>
                </c:pt>
                <c:pt idx="7949">
                  <c:v>1.6519999999999999</c:v>
                </c:pt>
                <c:pt idx="7950">
                  <c:v>1.661</c:v>
                </c:pt>
                <c:pt idx="7951">
                  <c:v>1.677</c:v>
                </c:pt>
                <c:pt idx="7952">
                  <c:v>3.8929999999999998</c:v>
                </c:pt>
                <c:pt idx="7953">
                  <c:v>5.6870000000000003</c:v>
                </c:pt>
                <c:pt idx="7954">
                  <c:v>4.2610000000000001</c:v>
                </c:pt>
                <c:pt idx="7955">
                  <c:v>4.218</c:v>
                </c:pt>
                <c:pt idx="7956">
                  <c:v>4.2089999999999996</c:v>
                </c:pt>
                <c:pt idx="7957">
                  <c:v>4.1769999999999996</c:v>
                </c:pt>
                <c:pt idx="7958">
                  <c:v>1.734</c:v>
                </c:pt>
                <c:pt idx="7959">
                  <c:v>1.105</c:v>
                </c:pt>
                <c:pt idx="7960">
                  <c:v>1.744</c:v>
                </c:pt>
                <c:pt idx="7961">
                  <c:v>1.7689999999999999</c:v>
                </c:pt>
                <c:pt idx="7962">
                  <c:v>1.7749999999999999</c:v>
                </c:pt>
                <c:pt idx="7963">
                  <c:v>1.754</c:v>
                </c:pt>
                <c:pt idx="7964">
                  <c:v>1.726</c:v>
                </c:pt>
                <c:pt idx="7965">
                  <c:v>1.7270000000000001</c:v>
                </c:pt>
                <c:pt idx="7966">
                  <c:v>1.758</c:v>
                </c:pt>
                <c:pt idx="7967">
                  <c:v>1.68</c:v>
                </c:pt>
                <c:pt idx="7968">
                  <c:v>1.714</c:v>
                </c:pt>
                <c:pt idx="7969">
                  <c:v>1.7569999999999999</c:v>
                </c:pt>
                <c:pt idx="7970">
                  <c:v>1.6919999999999999</c:v>
                </c:pt>
                <c:pt idx="7971">
                  <c:v>1.6759999999999999</c:v>
                </c:pt>
                <c:pt idx="7972">
                  <c:v>1.66</c:v>
                </c:pt>
                <c:pt idx="7973">
                  <c:v>1.645</c:v>
                </c:pt>
                <c:pt idx="7974">
                  <c:v>1.6140000000000001</c:v>
                </c:pt>
                <c:pt idx="7975">
                  <c:v>1.6970000000000001</c:v>
                </c:pt>
                <c:pt idx="7976">
                  <c:v>1.121</c:v>
                </c:pt>
                <c:pt idx="7977">
                  <c:v>0.67800000000000005</c:v>
                </c:pt>
                <c:pt idx="7978">
                  <c:v>1.3640000000000001</c:v>
                </c:pt>
                <c:pt idx="7979">
                  <c:v>0.67800000000000005</c:v>
                </c:pt>
                <c:pt idx="7980">
                  <c:v>0.65900000000000003</c:v>
                </c:pt>
                <c:pt idx="7981">
                  <c:v>0.68100000000000005</c:v>
                </c:pt>
                <c:pt idx="7982">
                  <c:v>0.629</c:v>
                </c:pt>
                <c:pt idx="7983">
                  <c:v>0.97099999999999997</c:v>
                </c:pt>
                <c:pt idx="7984">
                  <c:v>1.607</c:v>
                </c:pt>
                <c:pt idx="7985">
                  <c:v>1.6080000000000001</c:v>
                </c:pt>
                <c:pt idx="7986">
                  <c:v>1.587</c:v>
                </c:pt>
                <c:pt idx="7987">
                  <c:v>1.5820000000000001</c:v>
                </c:pt>
                <c:pt idx="7988">
                  <c:v>1.641</c:v>
                </c:pt>
                <c:pt idx="7989">
                  <c:v>1.633</c:v>
                </c:pt>
                <c:pt idx="7990">
                  <c:v>1.6519999999999999</c:v>
                </c:pt>
                <c:pt idx="7991">
                  <c:v>1.647</c:v>
                </c:pt>
                <c:pt idx="7992">
                  <c:v>1.6479999999999999</c:v>
                </c:pt>
                <c:pt idx="7993">
                  <c:v>1.6339999999999999</c:v>
                </c:pt>
                <c:pt idx="7994">
                  <c:v>1.639</c:v>
                </c:pt>
                <c:pt idx="7995">
                  <c:v>1.663</c:v>
                </c:pt>
                <c:pt idx="7996">
                  <c:v>1.667</c:v>
                </c:pt>
                <c:pt idx="7997">
                  <c:v>1.659</c:v>
                </c:pt>
                <c:pt idx="7998">
                  <c:v>1.714</c:v>
                </c:pt>
                <c:pt idx="7999">
                  <c:v>1.675</c:v>
                </c:pt>
                <c:pt idx="8000">
                  <c:v>2.1440000000000001</c:v>
                </c:pt>
                <c:pt idx="8001">
                  <c:v>0.66300000000000003</c:v>
                </c:pt>
                <c:pt idx="8002">
                  <c:v>0.67700000000000005</c:v>
                </c:pt>
                <c:pt idx="8003">
                  <c:v>0.65800000000000003</c:v>
                </c:pt>
                <c:pt idx="8004">
                  <c:v>0.67100000000000004</c:v>
                </c:pt>
                <c:pt idx="8005">
                  <c:v>0.60799999999999998</c:v>
                </c:pt>
                <c:pt idx="8006">
                  <c:v>0.6</c:v>
                </c:pt>
                <c:pt idx="8007">
                  <c:v>0.94899999999999995</c:v>
                </c:pt>
                <c:pt idx="8008">
                  <c:v>1.544</c:v>
                </c:pt>
                <c:pt idx="8009">
                  <c:v>1.5349999999999999</c:v>
                </c:pt>
                <c:pt idx="8010">
                  <c:v>1.4890000000000001</c:v>
                </c:pt>
                <c:pt idx="8011">
                  <c:v>1.5269999999999999</c:v>
                </c:pt>
                <c:pt idx="8012">
                  <c:v>1.552</c:v>
                </c:pt>
                <c:pt idx="8013">
                  <c:v>1.49</c:v>
                </c:pt>
                <c:pt idx="8014">
                  <c:v>1.5569999999999999</c:v>
                </c:pt>
                <c:pt idx="8015">
                  <c:v>1.5009999999999999</c:v>
                </c:pt>
                <c:pt idx="8016">
                  <c:v>1.538</c:v>
                </c:pt>
                <c:pt idx="8017">
                  <c:v>1.488</c:v>
                </c:pt>
                <c:pt idx="8018">
                  <c:v>1.508</c:v>
                </c:pt>
                <c:pt idx="8019">
                  <c:v>1.546</c:v>
                </c:pt>
                <c:pt idx="8020">
                  <c:v>1.5640000000000001</c:v>
                </c:pt>
                <c:pt idx="8021">
                  <c:v>1.5009999999999999</c:v>
                </c:pt>
                <c:pt idx="8022">
                  <c:v>1.542</c:v>
                </c:pt>
                <c:pt idx="8023">
                  <c:v>1.595</c:v>
                </c:pt>
                <c:pt idx="8024">
                  <c:v>1.0920000000000001</c:v>
                </c:pt>
                <c:pt idx="8025">
                  <c:v>0.61899999999999999</c:v>
                </c:pt>
                <c:pt idx="8026">
                  <c:v>0.65900000000000003</c:v>
                </c:pt>
                <c:pt idx="8027">
                  <c:v>0.57699999999999996</c:v>
                </c:pt>
                <c:pt idx="8028">
                  <c:v>2.41</c:v>
                </c:pt>
                <c:pt idx="8029">
                  <c:v>1.966</c:v>
                </c:pt>
                <c:pt idx="8030">
                  <c:v>0.59499999999999997</c:v>
                </c:pt>
                <c:pt idx="8031">
                  <c:v>1.0169999999999999</c:v>
                </c:pt>
                <c:pt idx="8032">
                  <c:v>1.5860000000000001</c:v>
                </c:pt>
                <c:pt idx="8033">
                  <c:v>1.575</c:v>
                </c:pt>
                <c:pt idx="8034">
                  <c:v>1.593</c:v>
                </c:pt>
                <c:pt idx="8035">
                  <c:v>1.573</c:v>
                </c:pt>
                <c:pt idx="8036">
                  <c:v>1.583</c:v>
                </c:pt>
                <c:pt idx="8037">
                  <c:v>1.62</c:v>
                </c:pt>
                <c:pt idx="8038">
                  <c:v>1.601</c:v>
                </c:pt>
                <c:pt idx="8039">
                  <c:v>1.5620000000000001</c:v>
                </c:pt>
                <c:pt idx="8040">
                  <c:v>1.5980000000000001</c:v>
                </c:pt>
                <c:pt idx="8041">
                  <c:v>1.6</c:v>
                </c:pt>
                <c:pt idx="8042">
                  <c:v>1.633</c:v>
                </c:pt>
                <c:pt idx="8043">
                  <c:v>1.6080000000000001</c:v>
                </c:pt>
                <c:pt idx="8044">
                  <c:v>1.585</c:v>
                </c:pt>
                <c:pt idx="8045">
                  <c:v>1.6020000000000001</c:v>
                </c:pt>
                <c:pt idx="8046">
                  <c:v>1.6040000000000001</c:v>
                </c:pt>
                <c:pt idx="8047">
                  <c:v>1.585</c:v>
                </c:pt>
                <c:pt idx="8048">
                  <c:v>1.228</c:v>
                </c:pt>
                <c:pt idx="8049">
                  <c:v>0.66100000000000003</c:v>
                </c:pt>
                <c:pt idx="8050">
                  <c:v>0.68700000000000006</c:v>
                </c:pt>
                <c:pt idx="8051">
                  <c:v>0.65600000000000003</c:v>
                </c:pt>
                <c:pt idx="8052">
                  <c:v>0.65200000000000002</c:v>
                </c:pt>
                <c:pt idx="8053">
                  <c:v>0.61799999999999999</c:v>
                </c:pt>
                <c:pt idx="8054">
                  <c:v>0.59699999999999998</c:v>
                </c:pt>
                <c:pt idx="8055">
                  <c:v>1.0309999999999999</c:v>
                </c:pt>
                <c:pt idx="8056">
                  <c:v>1.5760000000000001</c:v>
                </c:pt>
                <c:pt idx="8057">
                  <c:v>1.536</c:v>
                </c:pt>
                <c:pt idx="8058">
                  <c:v>1.554</c:v>
                </c:pt>
                <c:pt idx="8059">
                  <c:v>1.571</c:v>
                </c:pt>
                <c:pt idx="8060">
                  <c:v>1.552</c:v>
                </c:pt>
                <c:pt idx="8061">
                  <c:v>1.5289999999999999</c:v>
                </c:pt>
                <c:pt idx="8062">
                  <c:v>1.5169999999999999</c:v>
                </c:pt>
                <c:pt idx="8063">
                  <c:v>1.5249999999999999</c:v>
                </c:pt>
                <c:pt idx="8064">
                  <c:v>1.5549999999999999</c:v>
                </c:pt>
                <c:pt idx="8065">
                  <c:v>1.5620000000000001</c:v>
                </c:pt>
                <c:pt idx="8066">
                  <c:v>1.5249999999999999</c:v>
                </c:pt>
                <c:pt idx="8067">
                  <c:v>1.534</c:v>
                </c:pt>
                <c:pt idx="8068">
                  <c:v>1.532</c:v>
                </c:pt>
                <c:pt idx="8069">
                  <c:v>1.554</c:v>
                </c:pt>
                <c:pt idx="8070">
                  <c:v>1.5349999999999999</c:v>
                </c:pt>
                <c:pt idx="8071">
                  <c:v>1.5409999999999999</c:v>
                </c:pt>
                <c:pt idx="8072">
                  <c:v>1.181</c:v>
                </c:pt>
                <c:pt idx="8073">
                  <c:v>0.63900000000000001</c:v>
                </c:pt>
                <c:pt idx="8074">
                  <c:v>0.60799999999999998</c:v>
                </c:pt>
                <c:pt idx="8075">
                  <c:v>0.61</c:v>
                </c:pt>
                <c:pt idx="8076">
                  <c:v>0.59599999999999997</c:v>
                </c:pt>
                <c:pt idx="8077">
                  <c:v>0.61399999999999999</c:v>
                </c:pt>
                <c:pt idx="8078">
                  <c:v>0.624</c:v>
                </c:pt>
                <c:pt idx="8079">
                  <c:v>1.0569999999999999</c:v>
                </c:pt>
                <c:pt idx="8080">
                  <c:v>1.575</c:v>
                </c:pt>
                <c:pt idx="8081">
                  <c:v>1.5640000000000001</c:v>
                </c:pt>
                <c:pt idx="8082">
                  <c:v>1.5569999999999999</c:v>
                </c:pt>
                <c:pt idx="8083">
                  <c:v>1.5669999999999999</c:v>
                </c:pt>
                <c:pt idx="8084">
                  <c:v>1.587</c:v>
                </c:pt>
                <c:pt idx="8085">
                  <c:v>1.5509999999999999</c:v>
                </c:pt>
                <c:pt idx="8086">
                  <c:v>1.5820000000000001</c:v>
                </c:pt>
                <c:pt idx="8087">
                  <c:v>1.5449999999999999</c:v>
                </c:pt>
                <c:pt idx="8088">
                  <c:v>1.538</c:v>
                </c:pt>
                <c:pt idx="8089">
                  <c:v>1.5669999999999999</c:v>
                </c:pt>
                <c:pt idx="8090">
                  <c:v>1.5449999999999999</c:v>
                </c:pt>
                <c:pt idx="8091">
                  <c:v>1.5469999999999999</c:v>
                </c:pt>
                <c:pt idx="8092">
                  <c:v>1.518</c:v>
                </c:pt>
                <c:pt idx="8093">
                  <c:v>1.5189999999999999</c:v>
                </c:pt>
                <c:pt idx="8094">
                  <c:v>1.554</c:v>
                </c:pt>
                <c:pt idx="8095">
                  <c:v>2.0710000000000002</c:v>
                </c:pt>
                <c:pt idx="8096">
                  <c:v>2.3130000000000002</c:v>
                </c:pt>
                <c:pt idx="8097">
                  <c:v>0.71399999999999997</c:v>
                </c:pt>
                <c:pt idx="8098">
                  <c:v>0.80700000000000005</c:v>
                </c:pt>
                <c:pt idx="8099">
                  <c:v>0.79200000000000004</c:v>
                </c:pt>
                <c:pt idx="8100">
                  <c:v>0.84099999999999997</c:v>
                </c:pt>
                <c:pt idx="8101">
                  <c:v>0.76800000000000002</c:v>
                </c:pt>
                <c:pt idx="8102">
                  <c:v>0.82399999999999995</c:v>
                </c:pt>
                <c:pt idx="8103">
                  <c:v>1.2909999999999999</c:v>
                </c:pt>
                <c:pt idx="8104">
                  <c:v>1.839</c:v>
                </c:pt>
                <c:pt idx="8105">
                  <c:v>1.804</c:v>
                </c:pt>
                <c:pt idx="8106">
                  <c:v>1.8959999999999999</c:v>
                </c:pt>
                <c:pt idx="8107">
                  <c:v>1.954</c:v>
                </c:pt>
                <c:pt idx="8108">
                  <c:v>1.9690000000000001</c:v>
                </c:pt>
                <c:pt idx="8109">
                  <c:v>1.9359999999999999</c:v>
                </c:pt>
                <c:pt idx="8110">
                  <c:v>2</c:v>
                </c:pt>
                <c:pt idx="8111">
                  <c:v>1.9359999999999999</c:v>
                </c:pt>
                <c:pt idx="8112">
                  <c:v>1.85</c:v>
                </c:pt>
                <c:pt idx="8113">
                  <c:v>1.8480000000000001</c:v>
                </c:pt>
                <c:pt idx="8114">
                  <c:v>1.819</c:v>
                </c:pt>
                <c:pt idx="8115">
                  <c:v>1.762</c:v>
                </c:pt>
                <c:pt idx="8116">
                  <c:v>1.7989999999999999</c:v>
                </c:pt>
                <c:pt idx="8117">
                  <c:v>1.776</c:v>
                </c:pt>
                <c:pt idx="8118">
                  <c:v>1.788</c:v>
                </c:pt>
                <c:pt idx="8119">
                  <c:v>1.7869999999999999</c:v>
                </c:pt>
                <c:pt idx="8120">
                  <c:v>1.421</c:v>
                </c:pt>
                <c:pt idx="8121">
                  <c:v>0.85299999999999998</c:v>
                </c:pt>
                <c:pt idx="8122">
                  <c:v>0.82499999999999996</c:v>
                </c:pt>
                <c:pt idx="8123">
                  <c:v>0.85099999999999998</c:v>
                </c:pt>
                <c:pt idx="8124">
                  <c:v>0.86299999999999999</c:v>
                </c:pt>
                <c:pt idx="8125">
                  <c:v>0.81899999999999995</c:v>
                </c:pt>
                <c:pt idx="8126">
                  <c:v>0.83899999999999997</c:v>
                </c:pt>
                <c:pt idx="8127">
                  <c:v>1.2769999999999999</c:v>
                </c:pt>
                <c:pt idx="8128">
                  <c:v>1.762</c:v>
                </c:pt>
                <c:pt idx="8129">
                  <c:v>1.7070000000000001</c:v>
                </c:pt>
                <c:pt idx="8130">
                  <c:v>1.7649999999999999</c:v>
                </c:pt>
                <c:pt idx="8131">
                  <c:v>1.78</c:v>
                </c:pt>
                <c:pt idx="8132">
                  <c:v>1.7589999999999999</c:v>
                </c:pt>
                <c:pt idx="8133">
                  <c:v>1.724</c:v>
                </c:pt>
                <c:pt idx="8134">
                  <c:v>1.7310000000000001</c:v>
                </c:pt>
                <c:pt idx="8135">
                  <c:v>1.722</c:v>
                </c:pt>
                <c:pt idx="8136">
                  <c:v>1.6739999999999999</c:v>
                </c:pt>
                <c:pt idx="8137">
                  <c:v>1.7430000000000001</c:v>
                </c:pt>
                <c:pt idx="8138">
                  <c:v>1.724</c:v>
                </c:pt>
                <c:pt idx="8139">
                  <c:v>1.752</c:v>
                </c:pt>
                <c:pt idx="8140">
                  <c:v>1.74</c:v>
                </c:pt>
                <c:pt idx="8141">
                  <c:v>1.7170000000000001</c:v>
                </c:pt>
                <c:pt idx="8142">
                  <c:v>1.6950000000000001</c:v>
                </c:pt>
                <c:pt idx="8143">
                  <c:v>1.736</c:v>
                </c:pt>
                <c:pt idx="8144">
                  <c:v>3.6240000000000001</c:v>
                </c:pt>
                <c:pt idx="8145">
                  <c:v>0.746</c:v>
                </c:pt>
                <c:pt idx="8146">
                  <c:v>0.75700000000000001</c:v>
                </c:pt>
                <c:pt idx="8147">
                  <c:v>2.21</c:v>
                </c:pt>
                <c:pt idx="8148">
                  <c:v>1.006</c:v>
                </c:pt>
                <c:pt idx="8149">
                  <c:v>0.60299999999999998</c:v>
                </c:pt>
                <c:pt idx="8150">
                  <c:v>0.56200000000000006</c:v>
                </c:pt>
                <c:pt idx="8151">
                  <c:v>1.8180000000000001</c:v>
                </c:pt>
                <c:pt idx="8152">
                  <c:v>1.5329999999999999</c:v>
                </c:pt>
                <c:pt idx="8153">
                  <c:v>1.5269999999999999</c:v>
                </c:pt>
                <c:pt idx="8154">
                  <c:v>1.4950000000000001</c:v>
                </c:pt>
                <c:pt idx="8155">
                  <c:v>1.5129999999999999</c:v>
                </c:pt>
                <c:pt idx="8156">
                  <c:v>1.5880000000000001</c:v>
                </c:pt>
                <c:pt idx="8157">
                  <c:v>1.4990000000000001</c:v>
                </c:pt>
                <c:pt idx="8158">
                  <c:v>1.554</c:v>
                </c:pt>
                <c:pt idx="8159">
                  <c:v>1.5409999999999999</c:v>
                </c:pt>
                <c:pt idx="8160">
                  <c:v>1.5389999999999999</c:v>
                </c:pt>
                <c:pt idx="8161">
                  <c:v>1.5620000000000001</c:v>
                </c:pt>
                <c:pt idx="8162">
                  <c:v>1.5209999999999999</c:v>
                </c:pt>
                <c:pt idx="8163">
                  <c:v>1.5189999999999999</c:v>
                </c:pt>
                <c:pt idx="8164">
                  <c:v>1.496</c:v>
                </c:pt>
                <c:pt idx="8165">
                  <c:v>1.534</c:v>
                </c:pt>
                <c:pt idx="8166">
                  <c:v>1.5449999999999999</c:v>
                </c:pt>
                <c:pt idx="8167">
                  <c:v>1.5720000000000001</c:v>
                </c:pt>
                <c:pt idx="8168">
                  <c:v>1.224</c:v>
                </c:pt>
                <c:pt idx="8169">
                  <c:v>0.60499999999999998</c:v>
                </c:pt>
                <c:pt idx="8170">
                  <c:v>0.623</c:v>
                </c:pt>
                <c:pt idx="8171">
                  <c:v>0.57499999999999996</c:v>
                </c:pt>
                <c:pt idx="8172">
                  <c:v>0.57399999999999995</c:v>
                </c:pt>
                <c:pt idx="8173">
                  <c:v>0.61899999999999999</c:v>
                </c:pt>
                <c:pt idx="8174">
                  <c:v>0.64700000000000002</c:v>
                </c:pt>
                <c:pt idx="8175">
                  <c:v>1.0069999999999999</c:v>
                </c:pt>
                <c:pt idx="8176">
                  <c:v>1.5669999999999999</c:v>
                </c:pt>
                <c:pt idx="8177">
                  <c:v>1.53</c:v>
                </c:pt>
                <c:pt idx="8178">
                  <c:v>1.506</c:v>
                </c:pt>
                <c:pt idx="8179">
                  <c:v>1.5149999999999999</c:v>
                </c:pt>
                <c:pt idx="8180">
                  <c:v>1.5389999999999999</c:v>
                </c:pt>
                <c:pt idx="8181">
                  <c:v>1.5469999999999999</c:v>
                </c:pt>
                <c:pt idx="8182">
                  <c:v>1.51</c:v>
                </c:pt>
                <c:pt idx="8183">
                  <c:v>1.5329999999999999</c:v>
                </c:pt>
                <c:pt idx="8184">
                  <c:v>1.5349999999999999</c:v>
                </c:pt>
                <c:pt idx="8185">
                  <c:v>1.5489999999999999</c:v>
                </c:pt>
                <c:pt idx="8186">
                  <c:v>1.5249999999999999</c:v>
                </c:pt>
                <c:pt idx="8187">
                  <c:v>1.5429999999999999</c:v>
                </c:pt>
                <c:pt idx="8188">
                  <c:v>1.5509999999999999</c:v>
                </c:pt>
                <c:pt idx="8189">
                  <c:v>1.5169999999999999</c:v>
                </c:pt>
                <c:pt idx="8190">
                  <c:v>1.5649999999999999</c:v>
                </c:pt>
                <c:pt idx="8191">
                  <c:v>1.5309999999999999</c:v>
                </c:pt>
                <c:pt idx="8192">
                  <c:v>2.2290000000000001</c:v>
                </c:pt>
                <c:pt idx="8193">
                  <c:v>0.60199999999999998</c:v>
                </c:pt>
                <c:pt idx="8194">
                  <c:v>0.504</c:v>
                </c:pt>
                <c:pt idx="8195">
                  <c:v>0.52700000000000002</c:v>
                </c:pt>
                <c:pt idx="8196">
                  <c:v>0.55200000000000005</c:v>
                </c:pt>
                <c:pt idx="8197">
                  <c:v>0.51500000000000001</c:v>
                </c:pt>
                <c:pt idx="8198">
                  <c:v>0.53100000000000003</c:v>
                </c:pt>
                <c:pt idx="8199">
                  <c:v>0.95099999999999996</c:v>
                </c:pt>
                <c:pt idx="8200">
                  <c:v>1.4550000000000001</c:v>
                </c:pt>
                <c:pt idx="8201">
                  <c:v>1.419</c:v>
                </c:pt>
                <c:pt idx="8202">
                  <c:v>1.448</c:v>
                </c:pt>
                <c:pt idx="8203">
                  <c:v>1.42</c:v>
                </c:pt>
                <c:pt idx="8204">
                  <c:v>1.4610000000000001</c:v>
                </c:pt>
                <c:pt idx="8205">
                  <c:v>1.4139999999999999</c:v>
                </c:pt>
                <c:pt idx="8206">
                  <c:v>1.4550000000000001</c:v>
                </c:pt>
                <c:pt idx="8207">
                  <c:v>1.395</c:v>
                </c:pt>
                <c:pt idx="8208">
                  <c:v>1.4219999999999999</c:v>
                </c:pt>
                <c:pt idx="8209">
                  <c:v>1.381</c:v>
                </c:pt>
                <c:pt idx="8210">
                  <c:v>1.4379999999999999</c:v>
                </c:pt>
                <c:pt idx="8211">
                  <c:v>1.3720000000000001</c:v>
                </c:pt>
                <c:pt idx="8212">
                  <c:v>1.444</c:v>
                </c:pt>
                <c:pt idx="8213">
                  <c:v>1.373</c:v>
                </c:pt>
                <c:pt idx="8214">
                  <c:v>1.4379999999999999</c:v>
                </c:pt>
                <c:pt idx="8215">
                  <c:v>1.3560000000000001</c:v>
                </c:pt>
                <c:pt idx="8216">
                  <c:v>1.1419999999999999</c:v>
                </c:pt>
                <c:pt idx="8217">
                  <c:v>0.45600000000000002</c:v>
                </c:pt>
                <c:pt idx="8218">
                  <c:v>0.499</c:v>
                </c:pt>
                <c:pt idx="8219">
                  <c:v>0.48499999999999999</c:v>
                </c:pt>
                <c:pt idx="8220">
                  <c:v>0.45200000000000001</c:v>
                </c:pt>
                <c:pt idx="8221">
                  <c:v>0.47099999999999997</c:v>
                </c:pt>
                <c:pt idx="8222">
                  <c:v>0.45400000000000001</c:v>
                </c:pt>
                <c:pt idx="8223">
                  <c:v>0.86</c:v>
                </c:pt>
                <c:pt idx="8224">
                  <c:v>1.423</c:v>
                </c:pt>
                <c:pt idx="8225">
                  <c:v>1.3580000000000001</c:v>
                </c:pt>
                <c:pt idx="8226">
                  <c:v>1.448</c:v>
                </c:pt>
                <c:pt idx="8227">
                  <c:v>1.3540000000000001</c:v>
                </c:pt>
                <c:pt idx="8228">
                  <c:v>1.413</c:v>
                </c:pt>
                <c:pt idx="8229">
                  <c:v>1.3859999999999999</c:v>
                </c:pt>
                <c:pt idx="8230">
                  <c:v>1.379</c:v>
                </c:pt>
                <c:pt idx="8231">
                  <c:v>1.3959999999999999</c:v>
                </c:pt>
                <c:pt idx="8232">
                  <c:v>1.3680000000000001</c:v>
                </c:pt>
                <c:pt idx="8233">
                  <c:v>1.448</c:v>
                </c:pt>
                <c:pt idx="8234">
                  <c:v>1.363</c:v>
                </c:pt>
                <c:pt idx="8235">
                  <c:v>1.381</c:v>
                </c:pt>
                <c:pt idx="8236">
                  <c:v>1.4239999999999999</c:v>
                </c:pt>
                <c:pt idx="8237">
                  <c:v>1.36</c:v>
                </c:pt>
                <c:pt idx="8238">
                  <c:v>1.43</c:v>
                </c:pt>
                <c:pt idx="8239">
                  <c:v>1.345</c:v>
                </c:pt>
                <c:pt idx="8240">
                  <c:v>1.1279999999999999</c:v>
                </c:pt>
                <c:pt idx="8241">
                  <c:v>0.43</c:v>
                </c:pt>
                <c:pt idx="8242">
                  <c:v>0.44600000000000001</c:v>
                </c:pt>
                <c:pt idx="8243">
                  <c:v>0.503</c:v>
                </c:pt>
                <c:pt idx="8244">
                  <c:v>0.42799999999999999</c:v>
                </c:pt>
                <c:pt idx="8245">
                  <c:v>0.436</c:v>
                </c:pt>
                <c:pt idx="8246">
                  <c:v>0.43</c:v>
                </c:pt>
                <c:pt idx="8247">
                  <c:v>0.89200000000000002</c:v>
                </c:pt>
                <c:pt idx="8248">
                  <c:v>1.339</c:v>
                </c:pt>
                <c:pt idx="8249">
                  <c:v>1.401</c:v>
                </c:pt>
                <c:pt idx="8250">
                  <c:v>1.349</c:v>
                </c:pt>
                <c:pt idx="8251">
                  <c:v>1.351</c:v>
                </c:pt>
                <c:pt idx="8252">
                  <c:v>1.4279999999999999</c:v>
                </c:pt>
                <c:pt idx="8253">
                  <c:v>1.349</c:v>
                </c:pt>
                <c:pt idx="8254">
                  <c:v>1.375</c:v>
                </c:pt>
                <c:pt idx="8255">
                  <c:v>1.3959999999999999</c:v>
                </c:pt>
                <c:pt idx="8256">
                  <c:v>1.365</c:v>
                </c:pt>
                <c:pt idx="8257">
                  <c:v>1.389</c:v>
                </c:pt>
                <c:pt idx="8258">
                  <c:v>1.4319999999999999</c:v>
                </c:pt>
                <c:pt idx="8259">
                  <c:v>1.3620000000000001</c:v>
                </c:pt>
                <c:pt idx="8260">
                  <c:v>1.381</c:v>
                </c:pt>
                <c:pt idx="8261">
                  <c:v>1.377</c:v>
                </c:pt>
                <c:pt idx="8262">
                  <c:v>1.427</c:v>
                </c:pt>
                <c:pt idx="8263">
                  <c:v>1.379</c:v>
                </c:pt>
                <c:pt idx="8264">
                  <c:v>1.157</c:v>
                </c:pt>
                <c:pt idx="8265">
                  <c:v>0.49399999999999999</c:v>
                </c:pt>
                <c:pt idx="8266">
                  <c:v>0.42799999999999999</c:v>
                </c:pt>
                <c:pt idx="8267">
                  <c:v>0.495</c:v>
                </c:pt>
                <c:pt idx="8268">
                  <c:v>0.40899999999999997</c:v>
                </c:pt>
                <c:pt idx="8269">
                  <c:v>0.49099999999999999</c:v>
                </c:pt>
                <c:pt idx="8270">
                  <c:v>0.439</c:v>
                </c:pt>
                <c:pt idx="8271">
                  <c:v>1.0660000000000001</c:v>
                </c:pt>
                <c:pt idx="8272">
                  <c:v>1.603</c:v>
                </c:pt>
                <c:pt idx="8273">
                  <c:v>2.5659999999999998</c:v>
                </c:pt>
                <c:pt idx="8274">
                  <c:v>3.7749999999999999</c:v>
                </c:pt>
                <c:pt idx="8275">
                  <c:v>1.85</c:v>
                </c:pt>
                <c:pt idx="8276">
                  <c:v>1.5489999999999999</c:v>
                </c:pt>
                <c:pt idx="8277">
                  <c:v>1.708</c:v>
                </c:pt>
                <c:pt idx="8278">
                  <c:v>1.784</c:v>
                </c:pt>
                <c:pt idx="8279">
                  <c:v>1.7929999999999999</c:v>
                </c:pt>
                <c:pt idx="8280">
                  <c:v>1.867</c:v>
                </c:pt>
                <c:pt idx="8281">
                  <c:v>1.9330000000000001</c:v>
                </c:pt>
                <c:pt idx="8282">
                  <c:v>1.8779999999999999</c:v>
                </c:pt>
                <c:pt idx="8283">
                  <c:v>2.0329999999999999</c:v>
                </c:pt>
                <c:pt idx="8284">
                  <c:v>1.7509999999999999</c:v>
                </c:pt>
                <c:pt idx="8285">
                  <c:v>1.911</c:v>
                </c:pt>
                <c:pt idx="8286">
                  <c:v>2.12</c:v>
                </c:pt>
                <c:pt idx="8287">
                  <c:v>2.0150000000000001</c:v>
                </c:pt>
                <c:pt idx="8288">
                  <c:v>1.6870000000000001</c:v>
                </c:pt>
                <c:pt idx="8289">
                  <c:v>1.0580000000000001</c:v>
                </c:pt>
                <c:pt idx="8290">
                  <c:v>1.214</c:v>
                </c:pt>
                <c:pt idx="8291">
                  <c:v>1.0980000000000001</c:v>
                </c:pt>
                <c:pt idx="8292">
                  <c:v>1.204</c:v>
                </c:pt>
                <c:pt idx="8293">
                  <c:v>1.034</c:v>
                </c:pt>
                <c:pt idx="8294">
                  <c:v>1.097</c:v>
                </c:pt>
                <c:pt idx="8295">
                  <c:v>1.776</c:v>
                </c:pt>
                <c:pt idx="8296">
                  <c:v>1.83</c:v>
                </c:pt>
                <c:pt idx="8297">
                  <c:v>2.335</c:v>
                </c:pt>
                <c:pt idx="8298">
                  <c:v>2.0059999999999998</c:v>
                </c:pt>
                <c:pt idx="8299">
                  <c:v>2.2090000000000001</c:v>
                </c:pt>
                <c:pt idx="8300">
                  <c:v>2.7959999999999998</c:v>
                </c:pt>
                <c:pt idx="8301">
                  <c:v>3.86</c:v>
                </c:pt>
                <c:pt idx="8302">
                  <c:v>3.8780000000000001</c:v>
                </c:pt>
                <c:pt idx="8303">
                  <c:v>3.742</c:v>
                </c:pt>
                <c:pt idx="8304">
                  <c:v>3.8530000000000002</c:v>
                </c:pt>
                <c:pt idx="8305">
                  <c:v>3.7709999999999999</c:v>
                </c:pt>
                <c:pt idx="8306">
                  <c:v>3.7810000000000001</c:v>
                </c:pt>
                <c:pt idx="8307">
                  <c:v>3.871</c:v>
                </c:pt>
                <c:pt idx="8308">
                  <c:v>3.7269999999999999</c:v>
                </c:pt>
                <c:pt idx="8309">
                  <c:v>3.0710000000000002</c:v>
                </c:pt>
                <c:pt idx="8310">
                  <c:v>3.5630000000000002</c:v>
                </c:pt>
                <c:pt idx="8311">
                  <c:v>3.5190000000000001</c:v>
                </c:pt>
                <c:pt idx="8312">
                  <c:v>3.1160000000000001</c:v>
                </c:pt>
                <c:pt idx="8313">
                  <c:v>4.016</c:v>
                </c:pt>
                <c:pt idx="8314">
                  <c:v>3.0350000000000001</c:v>
                </c:pt>
                <c:pt idx="8315">
                  <c:v>2.2290000000000001</c:v>
                </c:pt>
                <c:pt idx="8316">
                  <c:v>2.7530000000000001</c:v>
                </c:pt>
                <c:pt idx="8317">
                  <c:v>2.1070000000000002</c:v>
                </c:pt>
                <c:pt idx="8318">
                  <c:v>2.74</c:v>
                </c:pt>
                <c:pt idx="8319">
                  <c:v>1.7290000000000001</c:v>
                </c:pt>
                <c:pt idx="8320">
                  <c:v>1.61</c:v>
                </c:pt>
                <c:pt idx="8321">
                  <c:v>1.629</c:v>
                </c:pt>
                <c:pt idx="8322">
                  <c:v>1.6379999999999999</c:v>
                </c:pt>
                <c:pt idx="8323">
                  <c:v>1.631</c:v>
                </c:pt>
                <c:pt idx="8324">
                  <c:v>1.615</c:v>
                </c:pt>
                <c:pt idx="8325">
                  <c:v>1.619</c:v>
                </c:pt>
                <c:pt idx="8326">
                  <c:v>1.63</c:v>
                </c:pt>
                <c:pt idx="8327">
                  <c:v>1.6319999999999999</c:v>
                </c:pt>
                <c:pt idx="8328">
                  <c:v>1.63</c:v>
                </c:pt>
                <c:pt idx="8329">
                  <c:v>1.6140000000000001</c:v>
                </c:pt>
                <c:pt idx="8330">
                  <c:v>1.6040000000000001</c:v>
                </c:pt>
                <c:pt idx="8331">
                  <c:v>1.597</c:v>
                </c:pt>
                <c:pt idx="8332">
                  <c:v>1.6419999999999999</c:v>
                </c:pt>
                <c:pt idx="8333">
                  <c:v>1.633</c:v>
                </c:pt>
                <c:pt idx="8334">
                  <c:v>1.5589999999999999</c:v>
                </c:pt>
                <c:pt idx="8335">
                  <c:v>1.58</c:v>
                </c:pt>
                <c:pt idx="8336">
                  <c:v>1.413</c:v>
                </c:pt>
                <c:pt idx="8337">
                  <c:v>0.69599999999999995</c:v>
                </c:pt>
                <c:pt idx="8338">
                  <c:v>0.69399999999999995</c:v>
                </c:pt>
                <c:pt idx="8339">
                  <c:v>0.65900000000000003</c:v>
                </c:pt>
                <c:pt idx="8340">
                  <c:v>0.63700000000000001</c:v>
                </c:pt>
                <c:pt idx="8341">
                  <c:v>0.65700000000000003</c:v>
                </c:pt>
                <c:pt idx="8342">
                  <c:v>1.788</c:v>
                </c:pt>
                <c:pt idx="8343">
                  <c:v>2.927</c:v>
                </c:pt>
                <c:pt idx="8344">
                  <c:v>2.5179999999999998</c:v>
                </c:pt>
                <c:pt idx="8345">
                  <c:v>1.615</c:v>
                </c:pt>
                <c:pt idx="8346">
                  <c:v>1.643</c:v>
                </c:pt>
                <c:pt idx="8347">
                  <c:v>1.669</c:v>
                </c:pt>
                <c:pt idx="8348">
                  <c:v>1.5640000000000001</c:v>
                </c:pt>
                <c:pt idx="8349">
                  <c:v>1.623</c:v>
                </c:pt>
                <c:pt idx="8350">
                  <c:v>1.6319999999999999</c:v>
                </c:pt>
                <c:pt idx="8351">
                  <c:v>1.6579999999999999</c:v>
                </c:pt>
                <c:pt idx="8352">
                  <c:v>1.585</c:v>
                </c:pt>
                <c:pt idx="8353">
                  <c:v>1.627</c:v>
                </c:pt>
                <c:pt idx="8354">
                  <c:v>1.6419999999999999</c:v>
                </c:pt>
                <c:pt idx="8355">
                  <c:v>1.5920000000000001</c:v>
                </c:pt>
                <c:pt idx="8356">
                  <c:v>1.609</c:v>
                </c:pt>
                <c:pt idx="8357">
                  <c:v>1.58</c:v>
                </c:pt>
                <c:pt idx="8358">
                  <c:v>1.665</c:v>
                </c:pt>
                <c:pt idx="8359">
                  <c:v>1.6830000000000001</c:v>
                </c:pt>
                <c:pt idx="8360">
                  <c:v>1.456</c:v>
                </c:pt>
                <c:pt idx="8361">
                  <c:v>0.61899999999999999</c:v>
                </c:pt>
                <c:pt idx="8362">
                  <c:v>0.6</c:v>
                </c:pt>
                <c:pt idx="8363">
                  <c:v>0.66900000000000004</c:v>
                </c:pt>
                <c:pt idx="8364">
                  <c:v>0.59399999999999997</c:v>
                </c:pt>
                <c:pt idx="8365">
                  <c:v>0.60399999999999998</c:v>
                </c:pt>
                <c:pt idx="8366">
                  <c:v>0.59099999999999997</c:v>
                </c:pt>
                <c:pt idx="8367">
                  <c:v>1.08</c:v>
                </c:pt>
                <c:pt idx="8368">
                  <c:v>1.9810000000000001</c:v>
                </c:pt>
                <c:pt idx="8369">
                  <c:v>1.518</c:v>
                </c:pt>
                <c:pt idx="8370">
                  <c:v>1.504</c:v>
                </c:pt>
                <c:pt idx="8371">
                  <c:v>1.49</c:v>
                </c:pt>
                <c:pt idx="8372">
                  <c:v>1.5149999999999999</c:v>
                </c:pt>
                <c:pt idx="8373">
                  <c:v>1.468</c:v>
                </c:pt>
                <c:pt idx="8374">
                  <c:v>1.4790000000000001</c:v>
                </c:pt>
                <c:pt idx="8375">
                  <c:v>1.4810000000000001</c:v>
                </c:pt>
                <c:pt idx="8376">
                  <c:v>1.4810000000000001</c:v>
                </c:pt>
                <c:pt idx="8377">
                  <c:v>1.5189999999999999</c:v>
                </c:pt>
                <c:pt idx="8378">
                  <c:v>1.4690000000000001</c:v>
                </c:pt>
                <c:pt idx="8379">
                  <c:v>1.462</c:v>
                </c:pt>
                <c:pt idx="8380">
                  <c:v>1.458</c:v>
                </c:pt>
                <c:pt idx="8381">
                  <c:v>1.47</c:v>
                </c:pt>
                <c:pt idx="8382">
                  <c:v>1.4670000000000001</c:v>
                </c:pt>
                <c:pt idx="8383">
                  <c:v>1.4770000000000001</c:v>
                </c:pt>
                <c:pt idx="8384">
                  <c:v>1.333</c:v>
                </c:pt>
                <c:pt idx="8385">
                  <c:v>0.53400000000000003</c:v>
                </c:pt>
                <c:pt idx="8386">
                  <c:v>0.51700000000000002</c:v>
                </c:pt>
                <c:pt idx="8387">
                  <c:v>0.496</c:v>
                </c:pt>
                <c:pt idx="8388">
                  <c:v>0.76600000000000001</c:v>
                </c:pt>
                <c:pt idx="8389">
                  <c:v>0.57799999999999996</c:v>
                </c:pt>
                <c:pt idx="8390">
                  <c:v>0.54500000000000004</c:v>
                </c:pt>
                <c:pt idx="8391">
                  <c:v>1.0569999999999999</c:v>
                </c:pt>
                <c:pt idx="8392">
                  <c:v>1.484</c:v>
                </c:pt>
                <c:pt idx="8393">
                  <c:v>1.4379999999999999</c:v>
                </c:pt>
                <c:pt idx="8394">
                  <c:v>1.4370000000000001</c:v>
                </c:pt>
                <c:pt idx="8395">
                  <c:v>1.4119999999999999</c:v>
                </c:pt>
                <c:pt idx="8396">
                  <c:v>1.44</c:v>
                </c:pt>
                <c:pt idx="8397">
                  <c:v>1.4279999999999999</c:v>
                </c:pt>
                <c:pt idx="8398">
                  <c:v>1.415</c:v>
                </c:pt>
                <c:pt idx="8399">
                  <c:v>1.409</c:v>
                </c:pt>
                <c:pt idx="8400">
                  <c:v>1.41</c:v>
                </c:pt>
                <c:pt idx="8401">
                  <c:v>1.4159999999999999</c:v>
                </c:pt>
                <c:pt idx="8402">
                  <c:v>1.4019999999999999</c:v>
                </c:pt>
                <c:pt idx="8403">
                  <c:v>1.4079999999999999</c:v>
                </c:pt>
                <c:pt idx="8404">
                  <c:v>1.429</c:v>
                </c:pt>
                <c:pt idx="8405">
                  <c:v>1.427</c:v>
                </c:pt>
                <c:pt idx="8406">
                  <c:v>1.401</c:v>
                </c:pt>
                <c:pt idx="8407">
                  <c:v>1.4139999999999999</c:v>
                </c:pt>
                <c:pt idx="8408">
                  <c:v>1.2709999999999999</c:v>
                </c:pt>
                <c:pt idx="8409">
                  <c:v>0.46600000000000003</c:v>
                </c:pt>
                <c:pt idx="8410">
                  <c:v>0.45800000000000002</c:v>
                </c:pt>
                <c:pt idx="8411">
                  <c:v>0.68600000000000005</c:v>
                </c:pt>
                <c:pt idx="8412">
                  <c:v>0.49</c:v>
                </c:pt>
                <c:pt idx="8413">
                  <c:v>0.46500000000000002</c:v>
                </c:pt>
                <c:pt idx="8414">
                  <c:v>0.47499999999999998</c:v>
                </c:pt>
                <c:pt idx="8415">
                  <c:v>0.997</c:v>
                </c:pt>
                <c:pt idx="8416">
                  <c:v>1.411</c:v>
                </c:pt>
                <c:pt idx="8417">
                  <c:v>1.4350000000000001</c:v>
                </c:pt>
                <c:pt idx="8418">
                  <c:v>1.4159999999999999</c:v>
                </c:pt>
                <c:pt idx="8419">
                  <c:v>1.4219999999999999</c:v>
                </c:pt>
                <c:pt idx="8420">
                  <c:v>1.415</c:v>
                </c:pt>
                <c:pt idx="8421">
                  <c:v>1.405</c:v>
                </c:pt>
                <c:pt idx="8422">
                  <c:v>1.373</c:v>
                </c:pt>
                <c:pt idx="8423">
                  <c:v>1.399</c:v>
                </c:pt>
                <c:pt idx="8424">
                  <c:v>1.405</c:v>
                </c:pt>
                <c:pt idx="8425">
                  <c:v>1.413</c:v>
                </c:pt>
                <c:pt idx="8426">
                  <c:v>1.409</c:v>
                </c:pt>
                <c:pt idx="8427">
                  <c:v>1.425</c:v>
                </c:pt>
                <c:pt idx="8428">
                  <c:v>1.387</c:v>
                </c:pt>
                <c:pt idx="8429">
                  <c:v>1.3939999999999999</c:v>
                </c:pt>
                <c:pt idx="8430">
                  <c:v>1.3620000000000001</c:v>
                </c:pt>
                <c:pt idx="8431">
                  <c:v>1.417</c:v>
                </c:pt>
                <c:pt idx="8432">
                  <c:v>3.585</c:v>
                </c:pt>
                <c:pt idx="8433">
                  <c:v>3.1150000000000002</c:v>
                </c:pt>
                <c:pt idx="8434">
                  <c:v>1.329</c:v>
                </c:pt>
                <c:pt idx="8435">
                  <c:v>2.4289999999999998</c:v>
                </c:pt>
                <c:pt idx="8436">
                  <c:v>3.0179999999999998</c:v>
                </c:pt>
                <c:pt idx="8437">
                  <c:v>2.25</c:v>
                </c:pt>
                <c:pt idx="8438">
                  <c:v>1.1439999999999999</c:v>
                </c:pt>
                <c:pt idx="8439">
                  <c:v>3.597</c:v>
                </c:pt>
                <c:pt idx="8440">
                  <c:v>3.976</c:v>
                </c:pt>
                <c:pt idx="8441">
                  <c:v>1.35</c:v>
                </c:pt>
                <c:pt idx="8442">
                  <c:v>1.4119999999999999</c:v>
                </c:pt>
                <c:pt idx="8443">
                  <c:v>1.429</c:v>
                </c:pt>
                <c:pt idx="8444">
                  <c:v>1.4279999999999999</c:v>
                </c:pt>
                <c:pt idx="8445">
                  <c:v>1.391</c:v>
                </c:pt>
                <c:pt idx="8446">
                  <c:v>1.3759999999999999</c:v>
                </c:pt>
                <c:pt idx="8447">
                  <c:v>1.411</c:v>
                </c:pt>
                <c:pt idx="8448">
                  <c:v>1.407</c:v>
                </c:pt>
                <c:pt idx="8449">
                  <c:v>1.419</c:v>
                </c:pt>
                <c:pt idx="8450">
                  <c:v>1.395</c:v>
                </c:pt>
                <c:pt idx="8451">
                  <c:v>1.387</c:v>
                </c:pt>
                <c:pt idx="8452">
                  <c:v>1.401</c:v>
                </c:pt>
                <c:pt idx="8453">
                  <c:v>1.3919999999999999</c:v>
                </c:pt>
                <c:pt idx="8454">
                  <c:v>1.4059999999999999</c:v>
                </c:pt>
                <c:pt idx="8455">
                  <c:v>1.679</c:v>
                </c:pt>
                <c:pt idx="8456">
                  <c:v>3.9540000000000002</c:v>
                </c:pt>
                <c:pt idx="8457">
                  <c:v>3.1789999999999998</c:v>
                </c:pt>
                <c:pt idx="8458">
                  <c:v>1.512</c:v>
                </c:pt>
                <c:pt idx="8459">
                  <c:v>2.222</c:v>
                </c:pt>
                <c:pt idx="8460">
                  <c:v>3.1139999999999999</c:v>
                </c:pt>
                <c:pt idx="8461">
                  <c:v>1.4410000000000001</c:v>
                </c:pt>
                <c:pt idx="8462">
                  <c:v>1.7829999999999999</c:v>
                </c:pt>
                <c:pt idx="8463">
                  <c:v>3.7</c:v>
                </c:pt>
                <c:pt idx="8464">
                  <c:v>2.629</c:v>
                </c:pt>
                <c:pt idx="8465">
                  <c:v>1.4159999999999999</c:v>
                </c:pt>
                <c:pt idx="8466">
                  <c:v>1.4330000000000001</c:v>
                </c:pt>
                <c:pt idx="8467">
                  <c:v>1.444</c:v>
                </c:pt>
                <c:pt idx="8468">
                  <c:v>1.458</c:v>
                </c:pt>
                <c:pt idx="8469">
                  <c:v>1.4179999999999999</c:v>
                </c:pt>
                <c:pt idx="8470">
                  <c:v>1.4570000000000001</c:v>
                </c:pt>
                <c:pt idx="8471">
                  <c:v>1.4379999999999999</c:v>
                </c:pt>
                <c:pt idx="8472">
                  <c:v>1.4339999999999999</c:v>
                </c:pt>
                <c:pt idx="8473">
                  <c:v>1.417</c:v>
                </c:pt>
                <c:pt idx="8474">
                  <c:v>1.508</c:v>
                </c:pt>
                <c:pt idx="8475">
                  <c:v>1.425</c:v>
                </c:pt>
                <c:pt idx="8476">
                  <c:v>1.43</c:v>
                </c:pt>
                <c:pt idx="8477">
                  <c:v>1.4350000000000001</c:v>
                </c:pt>
                <c:pt idx="8478">
                  <c:v>1.45</c:v>
                </c:pt>
                <c:pt idx="8479">
                  <c:v>1.5189999999999999</c:v>
                </c:pt>
                <c:pt idx="8480">
                  <c:v>1.33</c:v>
                </c:pt>
                <c:pt idx="8481">
                  <c:v>1.1120000000000001</c:v>
                </c:pt>
                <c:pt idx="8482">
                  <c:v>1.8220000000000001</c:v>
                </c:pt>
                <c:pt idx="8483">
                  <c:v>0.55200000000000005</c:v>
                </c:pt>
                <c:pt idx="8484">
                  <c:v>0.52700000000000002</c:v>
                </c:pt>
                <c:pt idx="8485">
                  <c:v>0.55700000000000005</c:v>
                </c:pt>
                <c:pt idx="8486">
                  <c:v>2.3580000000000001</c:v>
                </c:pt>
                <c:pt idx="8487">
                  <c:v>2.1520000000000001</c:v>
                </c:pt>
                <c:pt idx="8488">
                  <c:v>1.4510000000000001</c:v>
                </c:pt>
                <c:pt idx="8489">
                  <c:v>1.4630000000000001</c:v>
                </c:pt>
                <c:pt idx="8490">
                  <c:v>1.4590000000000001</c:v>
                </c:pt>
                <c:pt idx="8491">
                  <c:v>1.4590000000000001</c:v>
                </c:pt>
                <c:pt idx="8492">
                  <c:v>1.4750000000000001</c:v>
                </c:pt>
                <c:pt idx="8493">
                  <c:v>1.47</c:v>
                </c:pt>
                <c:pt idx="8494">
                  <c:v>1.474</c:v>
                </c:pt>
                <c:pt idx="8495">
                  <c:v>1.4630000000000001</c:v>
                </c:pt>
                <c:pt idx="8496">
                  <c:v>1.4690000000000001</c:v>
                </c:pt>
                <c:pt idx="8497">
                  <c:v>1.4410000000000001</c:v>
                </c:pt>
                <c:pt idx="8498">
                  <c:v>1.4410000000000001</c:v>
                </c:pt>
                <c:pt idx="8499">
                  <c:v>1.4470000000000001</c:v>
                </c:pt>
                <c:pt idx="8500">
                  <c:v>1.4950000000000001</c:v>
                </c:pt>
                <c:pt idx="8501">
                  <c:v>1.4670000000000001</c:v>
                </c:pt>
                <c:pt idx="8502">
                  <c:v>1.4710000000000001</c:v>
                </c:pt>
                <c:pt idx="8503">
                  <c:v>1.456</c:v>
                </c:pt>
                <c:pt idx="8504">
                  <c:v>3.0990000000000002</c:v>
                </c:pt>
                <c:pt idx="8505">
                  <c:v>3.3210000000000002</c:v>
                </c:pt>
                <c:pt idx="8506">
                  <c:v>2.145</c:v>
                </c:pt>
                <c:pt idx="8507">
                  <c:v>1.4770000000000001</c:v>
                </c:pt>
                <c:pt idx="8508">
                  <c:v>3.3170000000000002</c:v>
                </c:pt>
                <c:pt idx="8509">
                  <c:v>3.2770000000000001</c:v>
                </c:pt>
                <c:pt idx="8510">
                  <c:v>0.97399999999999998</c:v>
                </c:pt>
                <c:pt idx="8511">
                  <c:v>1.0129999999999999</c:v>
                </c:pt>
                <c:pt idx="8512">
                  <c:v>1.419</c:v>
                </c:pt>
                <c:pt idx="8513">
                  <c:v>1.4350000000000001</c:v>
                </c:pt>
                <c:pt idx="8514">
                  <c:v>1.446</c:v>
                </c:pt>
                <c:pt idx="8515">
                  <c:v>1.4790000000000001</c:v>
                </c:pt>
                <c:pt idx="8516">
                  <c:v>1.49</c:v>
                </c:pt>
                <c:pt idx="8517">
                  <c:v>1.518</c:v>
                </c:pt>
                <c:pt idx="8518">
                  <c:v>1.518</c:v>
                </c:pt>
                <c:pt idx="8519">
                  <c:v>1.5840000000000001</c:v>
                </c:pt>
                <c:pt idx="8520">
                  <c:v>1.548</c:v>
                </c:pt>
                <c:pt idx="8521">
                  <c:v>1.5449999999999999</c:v>
                </c:pt>
                <c:pt idx="8522">
                  <c:v>1.635</c:v>
                </c:pt>
                <c:pt idx="8523">
                  <c:v>1.5229999999999999</c:v>
                </c:pt>
                <c:pt idx="8524">
                  <c:v>1.5780000000000001</c:v>
                </c:pt>
                <c:pt idx="8525">
                  <c:v>1.6259999999999999</c:v>
                </c:pt>
                <c:pt idx="8526">
                  <c:v>1.5960000000000001</c:v>
                </c:pt>
                <c:pt idx="8527">
                  <c:v>1.5609999999999999</c:v>
                </c:pt>
                <c:pt idx="8528">
                  <c:v>3.1930000000000001</c:v>
                </c:pt>
                <c:pt idx="8529">
                  <c:v>3.2290000000000001</c:v>
                </c:pt>
                <c:pt idx="8530">
                  <c:v>1.609</c:v>
                </c:pt>
                <c:pt idx="8531">
                  <c:v>0.753</c:v>
                </c:pt>
                <c:pt idx="8532">
                  <c:v>2.7240000000000002</c:v>
                </c:pt>
                <c:pt idx="8533">
                  <c:v>3.2829999999999999</c:v>
                </c:pt>
                <c:pt idx="8534">
                  <c:v>3.1440000000000001</c:v>
                </c:pt>
                <c:pt idx="8535">
                  <c:v>1.58</c:v>
                </c:pt>
                <c:pt idx="8536">
                  <c:v>2.2029999999999998</c:v>
                </c:pt>
                <c:pt idx="8537">
                  <c:v>1.5649999999999999</c:v>
                </c:pt>
                <c:pt idx="8538">
                  <c:v>1.62</c:v>
                </c:pt>
                <c:pt idx="8539">
                  <c:v>1.5429999999999999</c:v>
                </c:pt>
                <c:pt idx="8540">
                  <c:v>1.5820000000000001</c:v>
                </c:pt>
                <c:pt idx="8541">
                  <c:v>1.595</c:v>
                </c:pt>
                <c:pt idx="8542">
                  <c:v>1.544</c:v>
                </c:pt>
                <c:pt idx="8543">
                  <c:v>1.641</c:v>
                </c:pt>
                <c:pt idx="8544">
                  <c:v>1.556</c:v>
                </c:pt>
                <c:pt idx="8545">
                  <c:v>1.623</c:v>
                </c:pt>
                <c:pt idx="8546">
                  <c:v>1.5429999999999999</c:v>
                </c:pt>
                <c:pt idx="8547">
                  <c:v>1.607</c:v>
                </c:pt>
                <c:pt idx="8548">
                  <c:v>1.611</c:v>
                </c:pt>
                <c:pt idx="8549">
                  <c:v>1.552</c:v>
                </c:pt>
                <c:pt idx="8550">
                  <c:v>1.593</c:v>
                </c:pt>
                <c:pt idx="8551">
                  <c:v>1.639</c:v>
                </c:pt>
                <c:pt idx="8552">
                  <c:v>1.589</c:v>
                </c:pt>
                <c:pt idx="8553">
                  <c:v>0.66200000000000003</c:v>
                </c:pt>
                <c:pt idx="8554">
                  <c:v>0.69699999999999995</c:v>
                </c:pt>
                <c:pt idx="8555">
                  <c:v>0.68100000000000005</c:v>
                </c:pt>
                <c:pt idx="8556">
                  <c:v>0.65700000000000003</c:v>
                </c:pt>
                <c:pt idx="8557">
                  <c:v>0.66700000000000004</c:v>
                </c:pt>
                <c:pt idx="8558">
                  <c:v>0.7</c:v>
                </c:pt>
                <c:pt idx="8559">
                  <c:v>1.175</c:v>
                </c:pt>
                <c:pt idx="8560">
                  <c:v>1.5660000000000001</c:v>
                </c:pt>
                <c:pt idx="8561">
                  <c:v>1.581</c:v>
                </c:pt>
                <c:pt idx="8562">
                  <c:v>1.581</c:v>
                </c:pt>
                <c:pt idx="8563">
                  <c:v>1.593</c:v>
                </c:pt>
                <c:pt idx="8564">
                  <c:v>1.5860000000000001</c:v>
                </c:pt>
                <c:pt idx="8565">
                  <c:v>1.5780000000000001</c:v>
                </c:pt>
                <c:pt idx="8566">
                  <c:v>1.552</c:v>
                </c:pt>
                <c:pt idx="8567">
                  <c:v>1.6379999999999999</c:v>
                </c:pt>
                <c:pt idx="8568">
                  <c:v>1.5840000000000001</c:v>
                </c:pt>
                <c:pt idx="8569">
                  <c:v>1.585</c:v>
                </c:pt>
                <c:pt idx="8570">
                  <c:v>1.5980000000000001</c:v>
                </c:pt>
                <c:pt idx="8571">
                  <c:v>1.607</c:v>
                </c:pt>
                <c:pt idx="8572">
                  <c:v>1.6220000000000001</c:v>
                </c:pt>
                <c:pt idx="8573">
                  <c:v>1.6120000000000001</c:v>
                </c:pt>
                <c:pt idx="8574">
                  <c:v>1.621</c:v>
                </c:pt>
                <c:pt idx="8575">
                  <c:v>1.5580000000000001</c:v>
                </c:pt>
                <c:pt idx="8576">
                  <c:v>1.5880000000000001</c:v>
                </c:pt>
                <c:pt idx="8577">
                  <c:v>0.69699999999999995</c:v>
                </c:pt>
                <c:pt idx="8578">
                  <c:v>0.59599999999999997</c:v>
                </c:pt>
                <c:pt idx="8579">
                  <c:v>0.69899999999999995</c:v>
                </c:pt>
                <c:pt idx="8580">
                  <c:v>0.61199999999999999</c:v>
                </c:pt>
                <c:pt idx="8581">
                  <c:v>0.64900000000000002</c:v>
                </c:pt>
                <c:pt idx="8582">
                  <c:v>0.623</c:v>
                </c:pt>
                <c:pt idx="8583">
                  <c:v>1.145</c:v>
                </c:pt>
                <c:pt idx="8584">
                  <c:v>1.512</c:v>
                </c:pt>
                <c:pt idx="8585">
                  <c:v>1.5349999999999999</c:v>
                </c:pt>
                <c:pt idx="8586">
                  <c:v>1.4970000000000001</c:v>
                </c:pt>
                <c:pt idx="8587">
                  <c:v>1.478</c:v>
                </c:pt>
                <c:pt idx="8588">
                  <c:v>1.4610000000000001</c:v>
                </c:pt>
                <c:pt idx="8589">
                  <c:v>1.488</c:v>
                </c:pt>
                <c:pt idx="8590">
                  <c:v>1.49</c:v>
                </c:pt>
                <c:pt idx="8591">
                  <c:v>1.429</c:v>
                </c:pt>
                <c:pt idx="8592">
                  <c:v>1.419</c:v>
                </c:pt>
                <c:pt idx="8593">
                  <c:v>1.4419999999999999</c:v>
                </c:pt>
                <c:pt idx="8594">
                  <c:v>1.458</c:v>
                </c:pt>
                <c:pt idx="8595">
                  <c:v>1.4710000000000001</c:v>
                </c:pt>
                <c:pt idx="8596">
                  <c:v>1.4490000000000001</c:v>
                </c:pt>
                <c:pt idx="8597">
                  <c:v>1.4319999999999999</c:v>
                </c:pt>
                <c:pt idx="8598">
                  <c:v>1.42</c:v>
                </c:pt>
                <c:pt idx="8599">
                  <c:v>1.4390000000000001</c:v>
                </c:pt>
                <c:pt idx="8600">
                  <c:v>1.4</c:v>
                </c:pt>
                <c:pt idx="8601">
                  <c:v>0.48799999999999999</c:v>
                </c:pt>
                <c:pt idx="8602">
                  <c:v>0.47699999999999998</c:v>
                </c:pt>
                <c:pt idx="8603">
                  <c:v>0.49099999999999999</c:v>
                </c:pt>
                <c:pt idx="8604">
                  <c:v>0.505</c:v>
                </c:pt>
                <c:pt idx="8605">
                  <c:v>0.501</c:v>
                </c:pt>
                <c:pt idx="8606">
                  <c:v>0.47299999999999998</c:v>
                </c:pt>
                <c:pt idx="8607">
                  <c:v>0.99099999999999999</c:v>
                </c:pt>
                <c:pt idx="8608">
                  <c:v>1.448</c:v>
                </c:pt>
                <c:pt idx="8609">
                  <c:v>1.415</c:v>
                </c:pt>
                <c:pt idx="8610">
                  <c:v>1.3720000000000001</c:v>
                </c:pt>
                <c:pt idx="8611">
                  <c:v>1.4570000000000001</c:v>
                </c:pt>
                <c:pt idx="8612">
                  <c:v>1.4219999999999999</c:v>
                </c:pt>
                <c:pt idx="8613">
                  <c:v>1.4370000000000001</c:v>
                </c:pt>
                <c:pt idx="8614">
                  <c:v>1.4330000000000001</c:v>
                </c:pt>
                <c:pt idx="8615">
                  <c:v>1.427</c:v>
                </c:pt>
                <c:pt idx="8616">
                  <c:v>1.448</c:v>
                </c:pt>
                <c:pt idx="8617">
                  <c:v>1.4239999999999999</c:v>
                </c:pt>
                <c:pt idx="8618">
                  <c:v>1.44</c:v>
                </c:pt>
                <c:pt idx="8619">
                  <c:v>1.409</c:v>
                </c:pt>
                <c:pt idx="8620">
                  <c:v>1.4159999999999999</c:v>
                </c:pt>
                <c:pt idx="8621">
                  <c:v>1.4239999999999999</c:v>
                </c:pt>
                <c:pt idx="8622">
                  <c:v>1.448</c:v>
                </c:pt>
                <c:pt idx="8623">
                  <c:v>1.4139999999999999</c:v>
                </c:pt>
                <c:pt idx="8624">
                  <c:v>1.395</c:v>
                </c:pt>
                <c:pt idx="8625">
                  <c:v>0.54100000000000004</c:v>
                </c:pt>
                <c:pt idx="8626">
                  <c:v>0.52400000000000002</c:v>
                </c:pt>
                <c:pt idx="8627">
                  <c:v>0.501</c:v>
                </c:pt>
                <c:pt idx="8628">
                  <c:v>0.497</c:v>
                </c:pt>
                <c:pt idx="8629">
                  <c:v>0.53600000000000003</c:v>
                </c:pt>
                <c:pt idx="8630">
                  <c:v>0.51600000000000001</c:v>
                </c:pt>
                <c:pt idx="8631">
                  <c:v>0.98299999999999998</c:v>
                </c:pt>
                <c:pt idx="8632">
                  <c:v>1.4470000000000001</c:v>
                </c:pt>
                <c:pt idx="8633">
                  <c:v>1.4359999999999999</c:v>
                </c:pt>
                <c:pt idx="8634">
                  <c:v>1.508</c:v>
                </c:pt>
                <c:pt idx="8635">
                  <c:v>1.446</c:v>
                </c:pt>
                <c:pt idx="8636">
                  <c:v>1.429</c:v>
                </c:pt>
                <c:pt idx="8637">
                  <c:v>1.415</c:v>
                </c:pt>
                <c:pt idx="8638">
                  <c:v>1.47</c:v>
                </c:pt>
                <c:pt idx="8639">
                  <c:v>1.4810000000000001</c:v>
                </c:pt>
                <c:pt idx="8640">
                  <c:v>1.45</c:v>
                </c:pt>
                <c:pt idx="8641">
                  <c:v>1.4630000000000001</c:v>
                </c:pt>
                <c:pt idx="8642">
                  <c:v>1.484</c:v>
                </c:pt>
                <c:pt idx="8643">
                  <c:v>1.498</c:v>
                </c:pt>
                <c:pt idx="8644">
                  <c:v>1.462</c:v>
                </c:pt>
                <c:pt idx="8645">
                  <c:v>1.468</c:v>
                </c:pt>
                <c:pt idx="8646">
                  <c:v>1.53</c:v>
                </c:pt>
                <c:pt idx="8647">
                  <c:v>1.482</c:v>
                </c:pt>
                <c:pt idx="8648">
                  <c:v>1.4419999999999999</c:v>
                </c:pt>
                <c:pt idx="8649">
                  <c:v>0.6</c:v>
                </c:pt>
                <c:pt idx="8650">
                  <c:v>0.54</c:v>
                </c:pt>
                <c:pt idx="8651">
                  <c:v>0.627</c:v>
                </c:pt>
                <c:pt idx="8652">
                  <c:v>0.53800000000000003</c:v>
                </c:pt>
                <c:pt idx="8653">
                  <c:v>0.61299999999999999</c:v>
                </c:pt>
                <c:pt idx="8654">
                  <c:v>0.58599999999999997</c:v>
                </c:pt>
                <c:pt idx="8655">
                  <c:v>1.0429999999999999</c:v>
                </c:pt>
                <c:pt idx="8656">
                  <c:v>1.556</c:v>
                </c:pt>
                <c:pt idx="8657">
                  <c:v>1.484</c:v>
                </c:pt>
                <c:pt idx="8658">
                  <c:v>1.5589999999999999</c:v>
                </c:pt>
                <c:pt idx="8659">
                  <c:v>1.5580000000000001</c:v>
                </c:pt>
                <c:pt idx="8660">
                  <c:v>1.52</c:v>
                </c:pt>
                <c:pt idx="8661">
                  <c:v>1.5780000000000001</c:v>
                </c:pt>
                <c:pt idx="8662">
                  <c:v>1.492</c:v>
                </c:pt>
                <c:pt idx="8663">
                  <c:v>1.5840000000000001</c:v>
                </c:pt>
                <c:pt idx="8664">
                  <c:v>1.524</c:v>
                </c:pt>
                <c:pt idx="8665">
                  <c:v>1.5589999999999999</c:v>
                </c:pt>
                <c:pt idx="8666">
                  <c:v>1.5740000000000001</c:v>
                </c:pt>
                <c:pt idx="8667">
                  <c:v>1.548</c:v>
                </c:pt>
                <c:pt idx="8668">
                  <c:v>1.5680000000000001</c:v>
                </c:pt>
                <c:pt idx="8669">
                  <c:v>1.5369999999999999</c:v>
                </c:pt>
                <c:pt idx="8670">
                  <c:v>1.5609999999999999</c:v>
                </c:pt>
                <c:pt idx="8671">
                  <c:v>1.506</c:v>
                </c:pt>
                <c:pt idx="8672">
                  <c:v>1.47</c:v>
                </c:pt>
                <c:pt idx="8673">
                  <c:v>0.57999999999999996</c:v>
                </c:pt>
                <c:pt idx="8674">
                  <c:v>0.59699999999999998</c:v>
                </c:pt>
                <c:pt idx="8675">
                  <c:v>0.52400000000000002</c:v>
                </c:pt>
                <c:pt idx="8676">
                  <c:v>0.51400000000000001</c:v>
                </c:pt>
                <c:pt idx="8677">
                  <c:v>0.51200000000000001</c:v>
                </c:pt>
                <c:pt idx="8678">
                  <c:v>0.501</c:v>
                </c:pt>
                <c:pt idx="8679">
                  <c:v>1.0009999999999999</c:v>
                </c:pt>
                <c:pt idx="8680">
                  <c:v>1.4530000000000001</c:v>
                </c:pt>
                <c:pt idx="8681">
                  <c:v>1.4179999999999999</c:v>
                </c:pt>
                <c:pt idx="8682">
                  <c:v>1.4350000000000001</c:v>
                </c:pt>
                <c:pt idx="8683">
                  <c:v>1.421</c:v>
                </c:pt>
                <c:pt idx="8684">
                  <c:v>1.417</c:v>
                </c:pt>
                <c:pt idx="8685">
                  <c:v>1.4179999999999999</c:v>
                </c:pt>
                <c:pt idx="8686">
                  <c:v>1.401</c:v>
                </c:pt>
                <c:pt idx="8687">
                  <c:v>1.4039999999999999</c:v>
                </c:pt>
                <c:pt idx="8688">
                  <c:v>1.425</c:v>
                </c:pt>
                <c:pt idx="8689">
                  <c:v>1.415</c:v>
                </c:pt>
                <c:pt idx="8690">
                  <c:v>1.387</c:v>
                </c:pt>
                <c:pt idx="8691">
                  <c:v>1.4139999999999999</c:v>
                </c:pt>
                <c:pt idx="8692">
                  <c:v>1.3939999999999999</c:v>
                </c:pt>
                <c:pt idx="8693">
                  <c:v>1.419</c:v>
                </c:pt>
                <c:pt idx="8694">
                  <c:v>1.417</c:v>
                </c:pt>
                <c:pt idx="8695">
                  <c:v>1.4119999999999999</c:v>
                </c:pt>
                <c:pt idx="8696">
                  <c:v>1.377</c:v>
                </c:pt>
                <c:pt idx="8697">
                  <c:v>0.45300000000000001</c:v>
                </c:pt>
                <c:pt idx="8698">
                  <c:v>0.47199999999999998</c:v>
                </c:pt>
                <c:pt idx="8699">
                  <c:v>0.48199999999999998</c:v>
                </c:pt>
                <c:pt idx="8700">
                  <c:v>0.48</c:v>
                </c:pt>
                <c:pt idx="8701">
                  <c:v>0.46899999999999997</c:v>
                </c:pt>
                <c:pt idx="8702">
                  <c:v>0.46400000000000002</c:v>
                </c:pt>
                <c:pt idx="8703">
                  <c:v>0.93700000000000006</c:v>
                </c:pt>
                <c:pt idx="8704">
                  <c:v>1.44</c:v>
                </c:pt>
                <c:pt idx="8705">
                  <c:v>1.403</c:v>
                </c:pt>
                <c:pt idx="8706">
                  <c:v>1.3959999999999999</c:v>
                </c:pt>
                <c:pt idx="8707">
                  <c:v>1.3640000000000001</c:v>
                </c:pt>
                <c:pt idx="8708">
                  <c:v>1.3740000000000001</c:v>
                </c:pt>
                <c:pt idx="8709">
                  <c:v>1.427</c:v>
                </c:pt>
                <c:pt idx="8710">
                  <c:v>1.4430000000000001</c:v>
                </c:pt>
                <c:pt idx="8711">
                  <c:v>1.4</c:v>
                </c:pt>
                <c:pt idx="8712">
                  <c:v>1.409</c:v>
                </c:pt>
                <c:pt idx="8713">
                  <c:v>1.423</c:v>
                </c:pt>
                <c:pt idx="8714">
                  <c:v>1.44</c:v>
                </c:pt>
                <c:pt idx="8715">
                  <c:v>1.4039999999999999</c:v>
                </c:pt>
                <c:pt idx="8716">
                  <c:v>1.4179999999999999</c:v>
                </c:pt>
                <c:pt idx="8717">
                  <c:v>1.4259999999999999</c:v>
                </c:pt>
                <c:pt idx="8718">
                  <c:v>1.46</c:v>
                </c:pt>
                <c:pt idx="8719">
                  <c:v>1.4219999999999999</c:v>
                </c:pt>
                <c:pt idx="8720">
                  <c:v>1.407</c:v>
                </c:pt>
                <c:pt idx="8721">
                  <c:v>0.52100000000000002</c:v>
                </c:pt>
                <c:pt idx="8722">
                  <c:v>0.504</c:v>
                </c:pt>
                <c:pt idx="8723">
                  <c:v>1.3420000000000001</c:v>
                </c:pt>
                <c:pt idx="8724">
                  <c:v>0.502</c:v>
                </c:pt>
                <c:pt idx="8725">
                  <c:v>0.52800000000000002</c:v>
                </c:pt>
                <c:pt idx="8726">
                  <c:v>0.53200000000000003</c:v>
                </c:pt>
                <c:pt idx="8727">
                  <c:v>1.3140000000000001</c:v>
                </c:pt>
                <c:pt idx="8728">
                  <c:v>1.7529999999999999</c:v>
                </c:pt>
                <c:pt idx="8729">
                  <c:v>1.6379999999999999</c:v>
                </c:pt>
                <c:pt idx="8730">
                  <c:v>1.669</c:v>
                </c:pt>
                <c:pt idx="8731">
                  <c:v>1.5149999999999999</c:v>
                </c:pt>
                <c:pt idx="8732">
                  <c:v>1.5049999999999999</c:v>
                </c:pt>
                <c:pt idx="8733">
                  <c:v>1.452</c:v>
                </c:pt>
                <c:pt idx="8734">
                  <c:v>1.454</c:v>
                </c:pt>
                <c:pt idx="8735">
                  <c:v>1.5409999999999999</c:v>
                </c:pt>
                <c:pt idx="8736">
                  <c:v>1.454</c:v>
                </c:pt>
                <c:pt idx="8737">
                  <c:v>1.48</c:v>
                </c:pt>
                <c:pt idx="8738">
                  <c:v>1.5109999999999999</c:v>
                </c:pt>
                <c:pt idx="8739">
                  <c:v>1.514</c:v>
                </c:pt>
                <c:pt idx="8740">
                  <c:v>1.4830000000000001</c:v>
                </c:pt>
                <c:pt idx="8741">
                  <c:v>1.4690000000000001</c:v>
                </c:pt>
                <c:pt idx="8742">
                  <c:v>1.5169999999999999</c:v>
                </c:pt>
                <c:pt idx="8743">
                  <c:v>1.5049999999999999</c:v>
                </c:pt>
                <c:pt idx="8744">
                  <c:v>1.444</c:v>
                </c:pt>
                <c:pt idx="8745">
                  <c:v>0.61499999999999999</c:v>
                </c:pt>
                <c:pt idx="8746">
                  <c:v>0.60599999999999998</c:v>
                </c:pt>
                <c:pt idx="8747">
                  <c:v>1.46</c:v>
                </c:pt>
                <c:pt idx="8748">
                  <c:v>1.228</c:v>
                </c:pt>
                <c:pt idx="8749">
                  <c:v>1.244</c:v>
                </c:pt>
                <c:pt idx="8750">
                  <c:v>1.292</c:v>
                </c:pt>
                <c:pt idx="8751">
                  <c:v>1.6970000000000001</c:v>
                </c:pt>
                <c:pt idx="8752">
                  <c:v>2.0219999999999998</c:v>
                </c:pt>
                <c:pt idx="8753">
                  <c:v>1.95</c:v>
                </c:pt>
                <c:pt idx="8754">
                  <c:v>1.8180000000000001</c:v>
                </c:pt>
                <c:pt idx="8755">
                  <c:v>1.81</c:v>
                </c:pt>
                <c:pt idx="8756">
                  <c:v>1.7330000000000001</c:v>
                </c:pt>
                <c:pt idx="8757">
                  <c:v>1.6479999999999999</c:v>
                </c:pt>
                <c:pt idx="8758">
                  <c:v>1.7350000000000001</c:v>
                </c:pt>
                <c:pt idx="8759">
                  <c:v>1.6040000000000001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B0F-AC19-1AA1466C82B5}"/>
            </c:ext>
          </c:extLst>
        </c:ser>
        <c:ser>
          <c:idx val="1"/>
          <c:order val="1"/>
          <c:tx>
            <c:strRef>
              <c:f>'Årlig effektkurva'!$D$65</c:f>
              <c:strCache>
                <c:ptCount val="1"/>
                <c:pt idx="0">
                  <c:v>Först/sista dagen på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'Årlig effektkurva'!$E$71:$E$8830</c:f>
              <c:numCache>
                <c:formatCode>General</c:formatCode>
                <c:ptCount val="8760"/>
                <c:pt idx="0">
                  <c:v>13.8</c:v>
                </c:pt>
                <c:pt idx="1">
                  <c:v>13.8</c:v>
                </c:pt>
                <c:pt idx="2">
                  <c:v>13.8</c:v>
                </c:pt>
                <c:pt idx="3">
                  <c:v>13.8</c:v>
                </c:pt>
                <c:pt idx="4">
                  <c:v>13.8</c:v>
                </c:pt>
                <c:pt idx="5">
                  <c:v>13.8</c:v>
                </c:pt>
                <c:pt idx="6">
                  <c:v>13.8</c:v>
                </c:pt>
                <c:pt idx="7">
                  <c:v>13.8</c:v>
                </c:pt>
                <c:pt idx="8">
                  <c:v>13.8</c:v>
                </c:pt>
                <c:pt idx="9">
                  <c:v>13.8</c:v>
                </c:pt>
                <c:pt idx="10">
                  <c:v>13.8</c:v>
                </c:pt>
                <c:pt idx="11">
                  <c:v>13.8</c:v>
                </c:pt>
                <c:pt idx="12">
                  <c:v>13.8</c:v>
                </c:pt>
                <c:pt idx="13">
                  <c:v>13.8</c:v>
                </c:pt>
                <c:pt idx="14">
                  <c:v>13.8</c:v>
                </c:pt>
                <c:pt idx="15">
                  <c:v>13.8</c:v>
                </c:pt>
                <c:pt idx="16">
                  <c:v>13.8</c:v>
                </c:pt>
                <c:pt idx="17">
                  <c:v>13.8</c:v>
                </c:pt>
                <c:pt idx="18">
                  <c:v>13.8</c:v>
                </c:pt>
                <c:pt idx="19">
                  <c:v>13.8</c:v>
                </c:pt>
                <c:pt idx="20">
                  <c:v>13.8</c:v>
                </c:pt>
                <c:pt idx="21">
                  <c:v>13.8</c:v>
                </c:pt>
                <c:pt idx="22">
                  <c:v>13.8</c:v>
                </c:pt>
                <c:pt idx="23">
                  <c:v>13.8</c:v>
                </c:pt>
                <c:pt idx="24">
                  <c:v>13.8</c:v>
                </c:pt>
                <c:pt idx="25">
                  <c:v>13.8</c:v>
                </c:pt>
                <c:pt idx="26">
                  <c:v>13.8</c:v>
                </c:pt>
                <c:pt idx="27">
                  <c:v>13.8</c:v>
                </c:pt>
                <c:pt idx="28">
                  <c:v>13.8</c:v>
                </c:pt>
                <c:pt idx="29">
                  <c:v>13.8</c:v>
                </c:pt>
                <c:pt idx="30">
                  <c:v>13.8</c:v>
                </c:pt>
                <c:pt idx="31">
                  <c:v>13.8</c:v>
                </c:pt>
                <c:pt idx="32">
                  <c:v>13.8</c:v>
                </c:pt>
                <c:pt idx="33">
                  <c:v>13.8</c:v>
                </c:pt>
                <c:pt idx="34">
                  <c:v>13.8</c:v>
                </c:pt>
                <c:pt idx="35">
                  <c:v>13.8</c:v>
                </c:pt>
                <c:pt idx="36">
                  <c:v>13.8</c:v>
                </c:pt>
                <c:pt idx="37">
                  <c:v>13.8</c:v>
                </c:pt>
                <c:pt idx="38">
                  <c:v>13.8</c:v>
                </c:pt>
                <c:pt idx="39">
                  <c:v>13.8</c:v>
                </c:pt>
                <c:pt idx="40">
                  <c:v>13.8</c:v>
                </c:pt>
                <c:pt idx="41">
                  <c:v>13.8</c:v>
                </c:pt>
                <c:pt idx="42">
                  <c:v>13.8</c:v>
                </c:pt>
                <c:pt idx="43">
                  <c:v>13.8</c:v>
                </c:pt>
                <c:pt idx="44">
                  <c:v>13.8</c:v>
                </c:pt>
                <c:pt idx="45">
                  <c:v>13.8</c:v>
                </c:pt>
                <c:pt idx="46">
                  <c:v>13.8</c:v>
                </c:pt>
                <c:pt idx="47">
                  <c:v>13.8</c:v>
                </c:pt>
                <c:pt idx="48">
                  <c:v>13.8</c:v>
                </c:pt>
                <c:pt idx="49">
                  <c:v>13.8</c:v>
                </c:pt>
                <c:pt idx="50">
                  <c:v>13.8</c:v>
                </c:pt>
                <c:pt idx="51">
                  <c:v>13.8</c:v>
                </c:pt>
                <c:pt idx="52">
                  <c:v>13.8</c:v>
                </c:pt>
                <c:pt idx="53">
                  <c:v>13.8</c:v>
                </c:pt>
                <c:pt idx="54">
                  <c:v>13.8</c:v>
                </c:pt>
                <c:pt idx="55">
                  <c:v>13.8</c:v>
                </c:pt>
                <c:pt idx="56">
                  <c:v>13.8</c:v>
                </c:pt>
                <c:pt idx="57">
                  <c:v>13.8</c:v>
                </c:pt>
                <c:pt idx="58">
                  <c:v>13.8</c:v>
                </c:pt>
                <c:pt idx="59">
                  <c:v>13.8</c:v>
                </c:pt>
                <c:pt idx="60">
                  <c:v>13.8</c:v>
                </c:pt>
                <c:pt idx="61">
                  <c:v>13.8</c:v>
                </c:pt>
                <c:pt idx="62">
                  <c:v>13.8</c:v>
                </c:pt>
                <c:pt idx="63">
                  <c:v>13.8</c:v>
                </c:pt>
                <c:pt idx="64">
                  <c:v>13.8</c:v>
                </c:pt>
                <c:pt idx="65">
                  <c:v>13.8</c:v>
                </c:pt>
                <c:pt idx="66">
                  <c:v>13.8</c:v>
                </c:pt>
                <c:pt idx="67">
                  <c:v>13.8</c:v>
                </c:pt>
                <c:pt idx="68">
                  <c:v>13.8</c:v>
                </c:pt>
                <c:pt idx="69">
                  <c:v>13.8</c:v>
                </c:pt>
                <c:pt idx="70">
                  <c:v>13.8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13.8</c:v>
                </c:pt>
                <c:pt idx="82">
                  <c:v>13.8</c:v>
                </c:pt>
                <c:pt idx="83">
                  <c:v>13.8</c:v>
                </c:pt>
                <c:pt idx="84">
                  <c:v>13.8</c:v>
                </c:pt>
                <c:pt idx="85">
                  <c:v>13.8</c:v>
                </c:pt>
                <c:pt idx="86">
                  <c:v>13.8</c:v>
                </c:pt>
                <c:pt idx="87">
                  <c:v>13.8</c:v>
                </c:pt>
                <c:pt idx="88">
                  <c:v>13.8</c:v>
                </c:pt>
                <c:pt idx="89">
                  <c:v>13.8</c:v>
                </c:pt>
                <c:pt idx="90">
                  <c:v>13.8</c:v>
                </c:pt>
                <c:pt idx="91">
                  <c:v>13.8</c:v>
                </c:pt>
                <c:pt idx="92">
                  <c:v>13.8</c:v>
                </c:pt>
                <c:pt idx="93">
                  <c:v>13.8</c:v>
                </c:pt>
                <c:pt idx="94">
                  <c:v>13.8</c:v>
                </c:pt>
                <c:pt idx="95">
                  <c:v>13.8</c:v>
                </c:pt>
                <c:pt idx="96">
                  <c:v>13.8</c:v>
                </c:pt>
                <c:pt idx="97">
                  <c:v>13.8</c:v>
                </c:pt>
                <c:pt idx="98">
                  <c:v>13.8</c:v>
                </c:pt>
                <c:pt idx="99">
                  <c:v>13.8</c:v>
                </c:pt>
                <c:pt idx="100">
                  <c:v>13.8</c:v>
                </c:pt>
                <c:pt idx="101">
                  <c:v>13.8</c:v>
                </c:pt>
                <c:pt idx="102">
                  <c:v>13.8</c:v>
                </c:pt>
                <c:pt idx="103">
                  <c:v>13.8</c:v>
                </c:pt>
                <c:pt idx="104">
                  <c:v>13.8</c:v>
                </c:pt>
                <c:pt idx="105">
                  <c:v>13.8</c:v>
                </c:pt>
                <c:pt idx="106">
                  <c:v>13.8</c:v>
                </c:pt>
                <c:pt idx="107">
                  <c:v>13.8</c:v>
                </c:pt>
                <c:pt idx="108">
                  <c:v>13.8</c:v>
                </c:pt>
                <c:pt idx="109">
                  <c:v>13.8</c:v>
                </c:pt>
                <c:pt idx="110">
                  <c:v>13.8</c:v>
                </c:pt>
                <c:pt idx="111">
                  <c:v>13.8</c:v>
                </c:pt>
                <c:pt idx="112">
                  <c:v>13.8</c:v>
                </c:pt>
                <c:pt idx="113">
                  <c:v>13.8</c:v>
                </c:pt>
                <c:pt idx="114">
                  <c:v>13.8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13.8</c:v>
                </c:pt>
                <c:pt idx="126">
                  <c:v>13.8</c:v>
                </c:pt>
                <c:pt idx="127">
                  <c:v>13.8</c:v>
                </c:pt>
                <c:pt idx="128">
                  <c:v>13.8</c:v>
                </c:pt>
                <c:pt idx="129">
                  <c:v>13.8</c:v>
                </c:pt>
                <c:pt idx="130">
                  <c:v>13.8</c:v>
                </c:pt>
                <c:pt idx="131">
                  <c:v>13.8</c:v>
                </c:pt>
                <c:pt idx="132">
                  <c:v>13.8</c:v>
                </c:pt>
                <c:pt idx="133">
                  <c:v>13.8</c:v>
                </c:pt>
                <c:pt idx="134">
                  <c:v>13.8</c:v>
                </c:pt>
                <c:pt idx="135">
                  <c:v>13.8</c:v>
                </c:pt>
                <c:pt idx="136">
                  <c:v>13.8</c:v>
                </c:pt>
                <c:pt idx="137">
                  <c:v>13.8</c:v>
                </c:pt>
                <c:pt idx="138">
                  <c:v>13.8</c:v>
                </c:pt>
                <c:pt idx="139">
                  <c:v>13.8</c:v>
                </c:pt>
                <c:pt idx="140">
                  <c:v>13.8</c:v>
                </c:pt>
                <c:pt idx="141">
                  <c:v>13.8</c:v>
                </c:pt>
                <c:pt idx="142">
                  <c:v>13.8</c:v>
                </c:pt>
                <c:pt idx="143">
                  <c:v>13.8</c:v>
                </c:pt>
                <c:pt idx="144">
                  <c:v>13.8</c:v>
                </c:pt>
                <c:pt idx="145">
                  <c:v>13.8</c:v>
                </c:pt>
                <c:pt idx="146">
                  <c:v>13.8</c:v>
                </c:pt>
                <c:pt idx="147">
                  <c:v>13.8</c:v>
                </c:pt>
                <c:pt idx="148">
                  <c:v>13.8</c:v>
                </c:pt>
                <c:pt idx="149">
                  <c:v>13.8</c:v>
                </c:pt>
                <c:pt idx="150">
                  <c:v>13.8</c:v>
                </c:pt>
                <c:pt idx="151">
                  <c:v>13.8</c:v>
                </c:pt>
                <c:pt idx="152">
                  <c:v>13.8</c:v>
                </c:pt>
                <c:pt idx="153">
                  <c:v>13.8</c:v>
                </c:pt>
                <c:pt idx="154">
                  <c:v>13.8</c:v>
                </c:pt>
                <c:pt idx="155">
                  <c:v>13.8</c:v>
                </c:pt>
                <c:pt idx="156">
                  <c:v>13.8</c:v>
                </c:pt>
                <c:pt idx="157">
                  <c:v>13.8</c:v>
                </c:pt>
                <c:pt idx="158">
                  <c:v>13.8</c:v>
                </c:pt>
                <c:pt idx="159">
                  <c:v>13.8</c:v>
                </c:pt>
                <c:pt idx="160">
                  <c:v>13.8</c:v>
                </c:pt>
                <c:pt idx="161">
                  <c:v>13.8</c:v>
                </c:pt>
                <c:pt idx="162">
                  <c:v>13.8</c:v>
                </c:pt>
                <c:pt idx="163">
                  <c:v>13.8</c:v>
                </c:pt>
                <c:pt idx="164">
                  <c:v>13.8</c:v>
                </c:pt>
                <c:pt idx="165">
                  <c:v>13.8</c:v>
                </c:pt>
                <c:pt idx="166">
                  <c:v>13.8</c:v>
                </c:pt>
                <c:pt idx="167">
                  <c:v>13.8</c:v>
                </c:pt>
                <c:pt idx="168">
                  <c:v>13.8</c:v>
                </c:pt>
                <c:pt idx="169">
                  <c:v>13.8</c:v>
                </c:pt>
                <c:pt idx="170">
                  <c:v>13.8</c:v>
                </c:pt>
                <c:pt idx="171">
                  <c:v>13.8</c:v>
                </c:pt>
                <c:pt idx="172">
                  <c:v>13.8</c:v>
                </c:pt>
                <c:pt idx="173">
                  <c:v>13.8</c:v>
                </c:pt>
                <c:pt idx="174">
                  <c:v>13.8</c:v>
                </c:pt>
                <c:pt idx="175">
                  <c:v>13.8</c:v>
                </c:pt>
                <c:pt idx="176">
                  <c:v>13.8</c:v>
                </c:pt>
                <c:pt idx="177">
                  <c:v>13.8</c:v>
                </c:pt>
                <c:pt idx="178">
                  <c:v>13.8</c:v>
                </c:pt>
                <c:pt idx="179">
                  <c:v>13.8</c:v>
                </c:pt>
                <c:pt idx="180">
                  <c:v>13.8</c:v>
                </c:pt>
                <c:pt idx="181">
                  <c:v>13.8</c:v>
                </c:pt>
                <c:pt idx="182">
                  <c:v>13.8</c:v>
                </c:pt>
                <c:pt idx="183">
                  <c:v>13.8</c:v>
                </c:pt>
                <c:pt idx="184">
                  <c:v>13.8</c:v>
                </c:pt>
                <c:pt idx="185">
                  <c:v>13.8</c:v>
                </c:pt>
                <c:pt idx="186">
                  <c:v>13.8</c:v>
                </c:pt>
                <c:pt idx="187">
                  <c:v>13.8</c:v>
                </c:pt>
                <c:pt idx="188">
                  <c:v>13.8</c:v>
                </c:pt>
                <c:pt idx="189">
                  <c:v>13.8</c:v>
                </c:pt>
                <c:pt idx="190">
                  <c:v>13.8</c:v>
                </c:pt>
                <c:pt idx="191">
                  <c:v>13.8</c:v>
                </c:pt>
                <c:pt idx="192">
                  <c:v>13.8</c:v>
                </c:pt>
                <c:pt idx="193">
                  <c:v>13.8</c:v>
                </c:pt>
                <c:pt idx="194">
                  <c:v>13.8</c:v>
                </c:pt>
                <c:pt idx="195">
                  <c:v>13.8</c:v>
                </c:pt>
                <c:pt idx="196">
                  <c:v>13.8</c:v>
                </c:pt>
                <c:pt idx="197">
                  <c:v>13.8</c:v>
                </c:pt>
                <c:pt idx="198">
                  <c:v>13.8</c:v>
                </c:pt>
                <c:pt idx="199">
                  <c:v>13.8</c:v>
                </c:pt>
                <c:pt idx="200">
                  <c:v>13.8</c:v>
                </c:pt>
                <c:pt idx="201">
                  <c:v>13.8</c:v>
                </c:pt>
                <c:pt idx="202">
                  <c:v>13.8</c:v>
                </c:pt>
                <c:pt idx="203">
                  <c:v>13.8</c:v>
                </c:pt>
                <c:pt idx="204">
                  <c:v>13.8</c:v>
                </c:pt>
                <c:pt idx="205">
                  <c:v>13.8</c:v>
                </c:pt>
                <c:pt idx="206">
                  <c:v>13.8</c:v>
                </c:pt>
                <c:pt idx="207">
                  <c:v>13.8</c:v>
                </c:pt>
                <c:pt idx="208">
                  <c:v>13.8</c:v>
                </c:pt>
                <c:pt idx="209">
                  <c:v>13.8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13.8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13.8</c:v>
                </c:pt>
                <c:pt idx="227">
                  <c:v>13.8</c:v>
                </c:pt>
                <c:pt idx="228">
                  <c:v>13.8</c:v>
                </c:pt>
                <c:pt idx="229">
                  <c:v>13.8</c:v>
                </c:pt>
                <c:pt idx="230">
                  <c:v>13.8</c:v>
                </c:pt>
                <c:pt idx="231">
                  <c:v>13.8</c:v>
                </c:pt>
                <c:pt idx="232">
                  <c:v>13.8</c:v>
                </c:pt>
                <c:pt idx="233">
                  <c:v>13.8</c:v>
                </c:pt>
                <c:pt idx="234">
                  <c:v>13.8</c:v>
                </c:pt>
                <c:pt idx="235">
                  <c:v>13.8</c:v>
                </c:pt>
                <c:pt idx="236">
                  <c:v>13.8</c:v>
                </c:pt>
                <c:pt idx="237">
                  <c:v>13.8</c:v>
                </c:pt>
                <c:pt idx="238">
                  <c:v>13.8</c:v>
                </c:pt>
                <c:pt idx="239">
                  <c:v>13.8</c:v>
                </c:pt>
                <c:pt idx="240">
                  <c:v>13.8</c:v>
                </c:pt>
                <c:pt idx="241">
                  <c:v>13.8</c:v>
                </c:pt>
                <c:pt idx="242">
                  <c:v>13.8</c:v>
                </c:pt>
                <c:pt idx="243">
                  <c:v>13.8</c:v>
                </c:pt>
                <c:pt idx="244">
                  <c:v>13.8</c:v>
                </c:pt>
                <c:pt idx="245">
                  <c:v>13.8</c:v>
                </c:pt>
                <c:pt idx="246">
                  <c:v>13.8</c:v>
                </c:pt>
                <c:pt idx="247">
                  <c:v>13.8</c:v>
                </c:pt>
                <c:pt idx="248">
                  <c:v>13.8</c:v>
                </c:pt>
                <c:pt idx="249">
                  <c:v>13.8</c:v>
                </c:pt>
                <c:pt idx="250">
                  <c:v>13.8</c:v>
                </c:pt>
                <c:pt idx="251">
                  <c:v>13.8</c:v>
                </c:pt>
                <c:pt idx="252">
                  <c:v>13.8</c:v>
                </c:pt>
                <c:pt idx="253">
                  <c:v>13.8</c:v>
                </c:pt>
                <c:pt idx="254">
                  <c:v>13.8</c:v>
                </c:pt>
                <c:pt idx="255">
                  <c:v>13.8</c:v>
                </c:pt>
                <c:pt idx="256">
                  <c:v>13.8</c:v>
                </c:pt>
                <c:pt idx="257">
                  <c:v>13.8</c:v>
                </c:pt>
                <c:pt idx="258">
                  <c:v>13.8</c:v>
                </c:pt>
                <c:pt idx="259">
                  <c:v>13.8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13.8</c:v>
                </c:pt>
                <c:pt idx="264">
                  <c:v>13.8</c:v>
                </c:pt>
                <c:pt idx="265">
                  <c:v>13.8</c:v>
                </c:pt>
                <c:pt idx="266">
                  <c:v>13.8</c:v>
                </c:pt>
                <c:pt idx="267">
                  <c:v>13.8</c:v>
                </c:pt>
                <c:pt idx="268">
                  <c:v>13.8</c:v>
                </c:pt>
                <c:pt idx="269">
                  <c:v>13.8</c:v>
                </c:pt>
                <c:pt idx="270">
                  <c:v>13.8</c:v>
                </c:pt>
                <c:pt idx="271">
                  <c:v>13.8</c:v>
                </c:pt>
                <c:pt idx="272">
                  <c:v>13.8</c:v>
                </c:pt>
                <c:pt idx="273">
                  <c:v>13.8</c:v>
                </c:pt>
                <c:pt idx="274">
                  <c:v>13.8</c:v>
                </c:pt>
                <c:pt idx="275">
                  <c:v>13.8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13.8</c:v>
                </c:pt>
                <c:pt idx="286">
                  <c:v>13.8</c:v>
                </c:pt>
                <c:pt idx="287">
                  <c:v>13.8</c:v>
                </c:pt>
                <c:pt idx="288">
                  <c:v>13.8</c:v>
                </c:pt>
                <c:pt idx="289">
                  <c:v>13.8</c:v>
                </c:pt>
                <c:pt idx="290">
                  <c:v>13.8</c:v>
                </c:pt>
                <c:pt idx="291">
                  <c:v>13.8</c:v>
                </c:pt>
                <c:pt idx="292">
                  <c:v>13.8</c:v>
                </c:pt>
                <c:pt idx="293">
                  <c:v>13.8</c:v>
                </c:pt>
                <c:pt idx="294">
                  <c:v>13.8</c:v>
                </c:pt>
                <c:pt idx="295">
                  <c:v>13.8</c:v>
                </c:pt>
                <c:pt idx="296">
                  <c:v>13.8</c:v>
                </c:pt>
                <c:pt idx="297">
                  <c:v>13.8</c:v>
                </c:pt>
                <c:pt idx="298">
                  <c:v>13.8</c:v>
                </c:pt>
                <c:pt idx="299">
                  <c:v>13.8</c:v>
                </c:pt>
                <c:pt idx="300">
                  <c:v>13.8</c:v>
                </c:pt>
                <c:pt idx="301">
                  <c:v>13.8</c:v>
                </c:pt>
                <c:pt idx="302">
                  <c:v>13.8</c:v>
                </c:pt>
                <c:pt idx="303">
                  <c:v>13.8</c:v>
                </c:pt>
                <c:pt idx="304">
                  <c:v>13.8</c:v>
                </c:pt>
                <c:pt idx="305">
                  <c:v>13.8</c:v>
                </c:pt>
                <c:pt idx="306">
                  <c:v>13.8</c:v>
                </c:pt>
                <c:pt idx="307">
                  <c:v>13.8</c:v>
                </c:pt>
                <c:pt idx="308">
                  <c:v>13.8</c:v>
                </c:pt>
                <c:pt idx="309">
                  <c:v>13.8</c:v>
                </c:pt>
                <c:pt idx="310">
                  <c:v>13.8</c:v>
                </c:pt>
                <c:pt idx="311">
                  <c:v>13.8</c:v>
                </c:pt>
                <c:pt idx="312">
                  <c:v>13.8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13.8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13.8</c:v>
                </c:pt>
                <c:pt idx="326">
                  <c:v>13.8</c:v>
                </c:pt>
                <c:pt idx="327">
                  <c:v>13.8</c:v>
                </c:pt>
                <c:pt idx="328">
                  <c:v>13.8</c:v>
                </c:pt>
                <c:pt idx="329">
                  <c:v>13.8</c:v>
                </c:pt>
                <c:pt idx="330">
                  <c:v>13.8</c:v>
                </c:pt>
                <c:pt idx="331">
                  <c:v>13.8</c:v>
                </c:pt>
                <c:pt idx="332">
                  <c:v>13.8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13.8</c:v>
                </c:pt>
                <c:pt idx="342">
                  <c:v>13.8</c:v>
                </c:pt>
                <c:pt idx="343">
                  <c:v>13.8</c:v>
                </c:pt>
                <c:pt idx="344">
                  <c:v>13.8</c:v>
                </c:pt>
                <c:pt idx="345">
                  <c:v>13.8</c:v>
                </c:pt>
                <c:pt idx="346">
                  <c:v>13.8</c:v>
                </c:pt>
                <c:pt idx="347">
                  <c:v>13.8</c:v>
                </c:pt>
                <c:pt idx="348">
                  <c:v>13.8</c:v>
                </c:pt>
                <c:pt idx="349">
                  <c:v>13.8</c:v>
                </c:pt>
                <c:pt idx="350">
                  <c:v>13.8</c:v>
                </c:pt>
                <c:pt idx="351">
                  <c:v>13.8</c:v>
                </c:pt>
                <c:pt idx="352">
                  <c:v>13.8</c:v>
                </c:pt>
                <c:pt idx="353">
                  <c:v>13.8</c:v>
                </c:pt>
                <c:pt idx="354">
                  <c:v>13.8</c:v>
                </c:pt>
                <c:pt idx="355">
                  <c:v>13.8</c:v>
                </c:pt>
                <c:pt idx="356">
                  <c:v>13.8</c:v>
                </c:pt>
                <c:pt idx="357">
                  <c:v>13.8</c:v>
                </c:pt>
                <c:pt idx="358">
                  <c:v>13.8</c:v>
                </c:pt>
                <c:pt idx="359">
                  <c:v>13.8</c:v>
                </c:pt>
                <c:pt idx="360">
                  <c:v>13.8</c:v>
                </c:pt>
                <c:pt idx="361">
                  <c:v>13.8</c:v>
                </c:pt>
                <c:pt idx="362">
                  <c:v>13.8</c:v>
                </c:pt>
                <c:pt idx="363">
                  <c:v>13.8</c:v>
                </c:pt>
                <c:pt idx="364">
                  <c:v>13.8</c:v>
                </c:pt>
                <c:pt idx="365">
                  <c:v>13.8</c:v>
                </c:pt>
                <c:pt idx="366">
                  <c:v>13.8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13.8</c:v>
                </c:pt>
                <c:pt idx="371">
                  <c:v>13.8</c:v>
                </c:pt>
                <c:pt idx="372">
                  <c:v>13.8</c:v>
                </c:pt>
                <c:pt idx="373">
                  <c:v>13.8</c:v>
                </c:pt>
                <c:pt idx="374">
                  <c:v>13.8</c:v>
                </c:pt>
                <c:pt idx="375">
                  <c:v>13.8</c:v>
                </c:pt>
                <c:pt idx="376">
                  <c:v>13.8</c:v>
                </c:pt>
                <c:pt idx="377">
                  <c:v>13.8</c:v>
                </c:pt>
                <c:pt idx="378">
                  <c:v>13.8</c:v>
                </c:pt>
                <c:pt idx="379">
                  <c:v>13.8</c:v>
                </c:pt>
                <c:pt idx="380">
                  <c:v>13.8</c:v>
                </c:pt>
                <c:pt idx="381">
                  <c:v>13.8</c:v>
                </c:pt>
                <c:pt idx="382">
                  <c:v>13.8</c:v>
                </c:pt>
                <c:pt idx="383">
                  <c:v>13.8</c:v>
                </c:pt>
                <c:pt idx="384">
                  <c:v>13.8</c:v>
                </c:pt>
                <c:pt idx="385">
                  <c:v>13.8</c:v>
                </c:pt>
                <c:pt idx="386">
                  <c:v>13.8</c:v>
                </c:pt>
                <c:pt idx="387">
                  <c:v>13.8</c:v>
                </c:pt>
                <c:pt idx="388">
                  <c:v>13.8</c:v>
                </c:pt>
                <c:pt idx="389">
                  <c:v>13.8</c:v>
                </c:pt>
                <c:pt idx="390">
                  <c:v>13.8</c:v>
                </c:pt>
                <c:pt idx="391">
                  <c:v>13.8</c:v>
                </c:pt>
                <c:pt idx="392">
                  <c:v>13.8</c:v>
                </c:pt>
                <c:pt idx="393">
                  <c:v>13.8</c:v>
                </c:pt>
                <c:pt idx="394">
                  <c:v>13.8</c:v>
                </c:pt>
                <c:pt idx="395">
                  <c:v>13.8</c:v>
                </c:pt>
                <c:pt idx="396">
                  <c:v>13.8</c:v>
                </c:pt>
                <c:pt idx="397">
                  <c:v>13.8</c:v>
                </c:pt>
                <c:pt idx="398">
                  <c:v>13.8</c:v>
                </c:pt>
                <c:pt idx="399">
                  <c:v>13.8</c:v>
                </c:pt>
                <c:pt idx="400">
                  <c:v>13.8</c:v>
                </c:pt>
                <c:pt idx="401">
                  <c:v>13.8</c:v>
                </c:pt>
                <c:pt idx="402">
                  <c:v>13.8</c:v>
                </c:pt>
                <c:pt idx="403">
                  <c:v>13.8</c:v>
                </c:pt>
                <c:pt idx="404">
                  <c:v>13.8</c:v>
                </c:pt>
                <c:pt idx="405">
                  <c:v>13.8</c:v>
                </c:pt>
                <c:pt idx="406">
                  <c:v>13.8</c:v>
                </c:pt>
                <c:pt idx="407">
                  <c:v>13.8</c:v>
                </c:pt>
                <c:pt idx="408">
                  <c:v>13.8</c:v>
                </c:pt>
                <c:pt idx="409">
                  <c:v>13.8</c:v>
                </c:pt>
                <c:pt idx="410">
                  <c:v>13.8</c:v>
                </c:pt>
                <c:pt idx="411">
                  <c:v>13.8</c:v>
                </c:pt>
                <c:pt idx="412">
                  <c:v>13.8</c:v>
                </c:pt>
                <c:pt idx="413">
                  <c:v>13.8</c:v>
                </c:pt>
                <c:pt idx="414">
                  <c:v>13.8</c:v>
                </c:pt>
                <c:pt idx="415">
                  <c:v>13.8</c:v>
                </c:pt>
                <c:pt idx="416">
                  <c:v>13.8</c:v>
                </c:pt>
                <c:pt idx="417">
                  <c:v>13.8</c:v>
                </c:pt>
                <c:pt idx="418">
                  <c:v>13.8</c:v>
                </c:pt>
                <c:pt idx="419">
                  <c:v>13.8</c:v>
                </c:pt>
                <c:pt idx="420">
                  <c:v>13.8</c:v>
                </c:pt>
                <c:pt idx="421">
                  <c:v>13.8</c:v>
                </c:pt>
                <c:pt idx="422">
                  <c:v>13.8</c:v>
                </c:pt>
                <c:pt idx="423">
                  <c:v>13.8</c:v>
                </c:pt>
                <c:pt idx="424">
                  <c:v>13.8</c:v>
                </c:pt>
                <c:pt idx="425">
                  <c:v>13.8</c:v>
                </c:pt>
                <c:pt idx="426">
                  <c:v>13.8</c:v>
                </c:pt>
                <c:pt idx="427">
                  <c:v>13.8</c:v>
                </c:pt>
                <c:pt idx="428">
                  <c:v>13.8</c:v>
                </c:pt>
                <c:pt idx="429">
                  <c:v>13.8</c:v>
                </c:pt>
                <c:pt idx="430">
                  <c:v>13.8</c:v>
                </c:pt>
                <c:pt idx="431">
                  <c:v>13.8</c:v>
                </c:pt>
                <c:pt idx="432">
                  <c:v>13.8</c:v>
                </c:pt>
                <c:pt idx="433">
                  <c:v>13.8</c:v>
                </c:pt>
                <c:pt idx="434">
                  <c:v>13.8</c:v>
                </c:pt>
                <c:pt idx="435">
                  <c:v>13.8</c:v>
                </c:pt>
                <c:pt idx="436">
                  <c:v>13.8</c:v>
                </c:pt>
                <c:pt idx="437">
                  <c:v>13.8</c:v>
                </c:pt>
                <c:pt idx="438">
                  <c:v>13.8</c:v>
                </c:pt>
                <c:pt idx="439">
                  <c:v>13.8</c:v>
                </c:pt>
                <c:pt idx="440">
                  <c:v>13.8</c:v>
                </c:pt>
                <c:pt idx="441">
                  <c:v>13.8</c:v>
                </c:pt>
                <c:pt idx="442">
                  <c:v>13.8</c:v>
                </c:pt>
                <c:pt idx="443">
                  <c:v>13.8</c:v>
                </c:pt>
                <c:pt idx="444">
                  <c:v>13.8</c:v>
                </c:pt>
                <c:pt idx="445">
                  <c:v>13.8</c:v>
                </c:pt>
                <c:pt idx="446">
                  <c:v>13.8</c:v>
                </c:pt>
                <c:pt idx="447">
                  <c:v>13.8</c:v>
                </c:pt>
                <c:pt idx="448">
                  <c:v>13.8</c:v>
                </c:pt>
                <c:pt idx="449">
                  <c:v>13.8</c:v>
                </c:pt>
                <c:pt idx="450">
                  <c:v>13.8</c:v>
                </c:pt>
                <c:pt idx="451">
                  <c:v>13.8</c:v>
                </c:pt>
                <c:pt idx="452">
                  <c:v>13.8</c:v>
                </c:pt>
                <c:pt idx="453">
                  <c:v>13.8</c:v>
                </c:pt>
                <c:pt idx="454">
                  <c:v>13.8</c:v>
                </c:pt>
                <c:pt idx="455">
                  <c:v>13.8</c:v>
                </c:pt>
                <c:pt idx="456">
                  <c:v>13.8</c:v>
                </c:pt>
                <c:pt idx="457">
                  <c:v>13.8</c:v>
                </c:pt>
                <c:pt idx="458">
                  <c:v>13.8</c:v>
                </c:pt>
                <c:pt idx="459">
                  <c:v>13.8</c:v>
                </c:pt>
                <c:pt idx="460">
                  <c:v>13.8</c:v>
                </c:pt>
                <c:pt idx="461">
                  <c:v>13.8</c:v>
                </c:pt>
                <c:pt idx="462">
                  <c:v>13.8</c:v>
                </c:pt>
                <c:pt idx="463">
                  <c:v>13.8</c:v>
                </c:pt>
                <c:pt idx="464">
                  <c:v>13.8</c:v>
                </c:pt>
                <c:pt idx="465">
                  <c:v>13.8</c:v>
                </c:pt>
                <c:pt idx="466">
                  <c:v>13.8</c:v>
                </c:pt>
                <c:pt idx="467">
                  <c:v>13.8</c:v>
                </c:pt>
                <c:pt idx="468">
                  <c:v>13.8</c:v>
                </c:pt>
                <c:pt idx="469">
                  <c:v>13.8</c:v>
                </c:pt>
                <c:pt idx="470">
                  <c:v>13.8</c:v>
                </c:pt>
                <c:pt idx="471">
                  <c:v>13.8</c:v>
                </c:pt>
                <c:pt idx="472">
                  <c:v>13.8</c:v>
                </c:pt>
                <c:pt idx="473">
                  <c:v>13.8</c:v>
                </c:pt>
                <c:pt idx="474">
                  <c:v>13.8</c:v>
                </c:pt>
                <c:pt idx="475">
                  <c:v>13.8</c:v>
                </c:pt>
                <c:pt idx="476">
                  <c:v>13.8</c:v>
                </c:pt>
                <c:pt idx="477">
                  <c:v>13.8</c:v>
                </c:pt>
                <c:pt idx="478">
                  <c:v>13.8</c:v>
                </c:pt>
                <c:pt idx="479">
                  <c:v>13.8</c:v>
                </c:pt>
                <c:pt idx="480">
                  <c:v>13.8</c:v>
                </c:pt>
                <c:pt idx="481">
                  <c:v>13.8</c:v>
                </c:pt>
                <c:pt idx="482">
                  <c:v>13.8</c:v>
                </c:pt>
                <c:pt idx="483">
                  <c:v>13.8</c:v>
                </c:pt>
                <c:pt idx="484">
                  <c:v>13.8</c:v>
                </c:pt>
                <c:pt idx="485">
                  <c:v>13.8</c:v>
                </c:pt>
                <c:pt idx="486">
                  <c:v>13.8</c:v>
                </c:pt>
                <c:pt idx="487">
                  <c:v>13.8</c:v>
                </c:pt>
                <c:pt idx="488">
                  <c:v>13.8</c:v>
                </c:pt>
                <c:pt idx="489">
                  <c:v>13.8</c:v>
                </c:pt>
                <c:pt idx="490">
                  <c:v>13.8</c:v>
                </c:pt>
                <c:pt idx="491">
                  <c:v>13.8</c:v>
                </c:pt>
                <c:pt idx="492">
                  <c:v>13.8</c:v>
                </c:pt>
                <c:pt idx="493">
                  <c:v>13.8</c:v>
                </c:pt>
                <c:pt idx="494">
                  <c:v>13.8</c:v>
                </c:pt>
                <c:pt idx="495">
                  <c:v>13.8</c:v>
                </c:pt>
                <c:pt idx="496">
                  <c:v>13.8</c:v>
                </c:pt>
                <c:pt idx="497">
                  <c:v>13.8</c:v>
                </c:pt>
                <c:pt idx="498">
                  <c:v>13.8</c:v>
                </c:pt>
                <c:pt idx="499">
                  <c:v>13.8</c:v>
                </c:pt>
                <c:pt idx="500">
                  <c:v>13.8</c:v>
                </c:pt>
                <c:pt idx="501">
                  <c:v>13.8</c:v>
                </c:pt>
                <c:pt idx="502">
                  <c:v>13.8</c:v>
                </c:pt>
                <c:pt idx="503">
                  <c:v>13.8</c:v>
                </c:pt>
                <c:pt idx="504">
                  <c:v>13.8</c:v>
                </c:pt>
                <c:pt idx="505">
                  <c:v>13.8</c:v>
                </c:pt>
                <c:pt idx="506">
                  <c:v>13.8</c:v>
                </c:pt>
                <c:pt idx="507">
                  <c:v>13.8</c:v>
                </c:pt>
                <c:pt idx="508">
                  <c:v>13.8</c:v>
                </c:pt>
                <c:pt idx="509">
                  <c:v>13.8</c:v>
                </c:pt>
                <c:pt idx="510">
                  <c:v>13.8</c:v>
                </c:pt>
                <c:pt idx="511">
                  <c:v>13.8</c:v>
                </c:pt>
                <c:pt idx="512">
                  <c:v>13.8</c:v>
                </c:pt>
                <c:pt idx="513">
                  <c:v>13.8</c:v>
                </c:pt>
                <c:pt idx="514">
                  <c:v>13.8</c:v>
                </c:pt>
                <c:pt idx="515">
                  <c:v>13.8</c:v>
                </c:pt>
                <c:pt idx="516">
                  <c:v>13.8</c:v>
                </c:pt>
                <c:pt idx="517">
                  <c:v>13.8</c:v>
                </c:pt>
                <c:pt idx="518">
                  <c:v>13.8</c:v>
                </c:pt>
                <c:pt idx="519">
                  <c:v>13.8</c:v>
                </c:pt>
                <c:pt idx="520">
                  <c:v>13.8</c:v>
                </c:pt>
                <c:pt idx="521">
                  <c:v>13.8</c:v>
                </c:pt>
                <c:pt idx="522">
                  <c:v>13.8</c:v>
                </c:pt>
                <c:pt idx="523">
                  <c:v>13.8</c:v>
                </c:pt>
                <c:pt idx="524">
                  <c:v>13.8</c:v>
                </c:pt>
                <c:pt idx="525">
                  <c:v>13.8</c:v>
                </c:pt>
                <c:pt idx="526">
                  <c:v>13.8</c:v>
                </c:pt>
                <c:pt idx="527">
                  <c:v>13.8</c:v>
                </c:pt>
                <c:pt idx="528">
                  <c:v>13.8</c:v>
                </c:pt>
                <c:pt idx="529">
                  <c:v>13.8</c:v>
                </c:pt>
                <c:pt idx="530">
                  <c:v>13.8</c:v>
                </c:pt>
                <c:pt idx="531">
                  <c:v>13.8</c:v>
                </c:pt>
                <c:pt idx="532">
                  <c:v>13.8</c:v>
                </c:pt>
                <c:pt idx="533">
                  <c:v>13.8</c:v>
                </c:pt>
                <c:pt idx="534">
                  <c:v>13.8</c:v>
                </c:pt>
                <c:pt idx="535">
                  <c:v>13.8</c:v>
                </c:pt>
                <c:pt idx="536">
                  <c:v>13.8</c:v>
                </c:pt>
                <c:pt idx="537">
                  <c:v>13.8</c:v>
                </c:pt>
                <c:pt idx="538">
                  <c:v>13.8</c:v>
                </c:pt>
                <c:pt idx="539">
                  <c:v>13.8</c:v>
                </c:pt>
                <c:pt idx="540">
                  <c:v>13.8</c:v>
                </c:pt>
                <c:pt idx="541">
                  <c:v>13.8</c:v>
                </c:pt>
                <c:pt idx="542">
                  <c:v>13.8</c:v>
                </c:pt>
                <c:pt idx="543">
                  <c:v>13.8</c:v>
                </c:pt>
                <c:pt idx="544">
                  <c:v>13.8</c:v>
                </c:pt>
                <c:pt idx="545">
                  <c:v>13.8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13.8</c:v>
                </c:pt>
                <c:pt idx="550">
                  <c:v>13.8</c:v>
                </c:pt>
                <c:pt idx="551">
                  <c:v>13.8</c:v>
                </c:pt>
                <c:pt idx="552">
                  <c:v>13.8</c:v>
                </c:pt>
                <c:pt idx="553">
                  <c:v>13.8</c:v>
                </c:pt>
                <c:pt idx="554">
                  <c:v>13.8</c:v>
                </c:pt>
                <c:pt idx="555">
                  <c:v>13.8</c:v>
                </c:pt>
                <c:pt idx="556">
                  <c:v>13.8</c:v>
                </c:pt>
                <c:pt idx="557">
                  <c:v>13.8</c:v>
                </c:pt>
                <c:pt idx="558">
                  <c:v>13.8</c:v>
                </c:pt>
                <c:pt idx="559">
                  <c:v>13.8</c:v>
                </c:pt>
                <c:pt idx="560">
                  <c:v>13.8</c:v>
                </c:pt>
                <c:pt idx="561">
                  <c:v>13.8</c:v>
                </c:pt>
                <c:pt idx="562">
                  <c:v>13.8</c:v>
                </c:pt>
                <c:pt idx="563">
                  <c:v>13.8</c:v>
                </c:pt>
                <c:pt idx="564">
                  <c:v>13.8</c:v>
                </c:pt>
                <c:pt idx="565">
                  <c:v>13.8</c:v>
                </c:pt>
                <c:pt idx="566">
                  <c:v>13.8</c:v>
                </c:pt>
                <c:pt idx="567">
                  <c:v>13.8</c:v>
                </c:pt>
                <c:pt idx="568">
                  <c:v>13.8</c:v>
                </c:pt>
                <c:pt idx="569">
                  <c:v>13.8</c:v>
                </c:pt>
                <c:pt idx="570">
                  <c:v>13.8</c:v>
                </c:pt>
                <c:pt idx="571">
                  <c:v>13.8</c:v>
                </c:pt>
                <c:pt idx="572">
                  <c:v>13.8</c:v>
                </c:pt>
                <c:pt idx="573">
                  <c:v>13.8</c:v>
                </c:pt>
                <c:pt idx="574">
                  <c:v>13.8</c:v>
                </c:pt>
                <c:pt idx="575">
                  <c:v>13.8</c:v>
                </c:pt>
                <c:pt idx="576">
                  <c:v>13.8</c:v>
                </c:pt>
                <c:pt idx="577">
                  <c:v>13.8</c:v>
                </c:pt>
                <c:pt idx="578">
                  <c:v>13.8</c:v>
                </c:pt>
                <c:pt idx="579">
                  <c:v>13.8</c:v>
                </c:pt>
                <c:pt idx="580">
                  <c:v>13.8</c:v>
                </c:pt>
                <c:pt idx="581">
                  <c:v>13.8</c:v>
                </c:pt>
                <c:pt idx="582">
                  <c:v>13.8</c:v>
                </c:pt>
                <c:pt idx="583">
                  <c:v>13.8</c:v>
                </c:pt>
                <c:pt idx="584">
                  <c:v>13.8</c:v>
                </c:pt>
                <c:pt idx="585">
                  <c:v>13.8</c:v>
                </c:pt>
                <c:pt idx="586">
                  <c:v>13.8</c:v>
                </c:pt>
                <c:pt idx="587">
                  <c:v>13.8</c:v>
                </c:pt>
                <c:pt idx="588">
                  <c:v>13.8</c:v>
                </c:pt>
                <c:pt idx="589">
                  <c:v>13.8</c:v>
                </c:pt>
                <c:pt idx="590">
                  <c:v>13.8</c:v>
                </c:pt>
                <c:pt idx="591">
                  <c:v>13.8</c:v>
                </c:pt>
                <c:pt idx="592">
                  <c:v>13.8</c:v>
                </c:pt>
                <c:pt idx="593">
                  <c:v>13.8</c:v>
                </c:pt>
                <c:pt idx="594">
                  <c:v>13.8</c:v>
                </c:pt>
                <c:pt idx="595">
                  <c:v>13.8</c:v>
                </c:pt>
                <c:pt idx="596">
                  <c:v>13.8</c:v>
                </c:pt>
                <c:pt idx="597">
                  <c:v>13.8</c:v>
                </c:pt>
                <c:pt idx="598">
                  <c:v>13.8</c:v>
                </c:pt>
                <c:pt idx="599">
                  <c:v>13.8</c:v>
                </c:pt>
                <c:pt idx="600">
                  <c:v>13.8</c:v>
                </c:pt>
                <c:pt idx="601">
                  <c:v>13.8</c:v>
                </c:pt>
                <c:pt idx="602">
                  <c:v>13.8</c:v>
                </c:pt>
                <c:pt idx="603">
                  <c:v>13.8</c:v>
                </c:pt>
                <c:pt idx="604">
                  <c:v>13.8</c:v>
                </c:pt>
                <c:pt idx="605">
                  <c:v>13.8</c:v>
                </c:pt>
                <c:pt idx="606">
                  <c:v>13.8</c:v>
                </c:pt>
                <c:pt idx="607">
                  <c:v>13.8</c:v>
                </c:pt>
                <c:pt idx="608">
                  <c:v>13.8</c:v>
                </c:pt>
                <c:pt idx="609">
                  <c:v>13.8</c:v>
                </c:pt>
                <c:pt idx="610">
                  <c:v>13.8</c:v>
                </c:pt>
                <c:pt idx="611">
                  <c:v>13.8</c:v>
                </c:pt>
                <c:pt idx="612">
                  <c:v>13.8</c:v>
                </c:pt>
                <c:pt idx="613">
                  <c:v>13.8</c:v>
                </c:pt>
                <c:pt idx="614">
                  <c:v>13.8</c:v>
                </c:pt>
                <c:pt idx="615">
                  <c:v>13.8</c:v>
                </c:pt>
                <c:pt idx="616">
                  <c:v>13.8</c:v>
                </c:pt>
                <c:pt idx="617">
                  <c:v>13.8</c:v>
                </c:pt>
                <c:pt idx="618">
                  <c:v>13.8</c:v>
                </c:pt>
                <c:pt idx="619">
                  <c:v>13.8</c:v>
                </c:pt>
                <c:pt idx="620">
                  <c:v>13.8</c:v>
                </c:pt>
                <c:pt idx="621">
                  <c:v>13.8</c:v>
                </c:pt>
                <c:pt idx="622">
                  <c:v>13.8</c:v>
                </c:pt>
                <c:pt idx="623">
                  <c:v>13.8</c:v>
                </c:pt>
                <c:pt idx="624">
                  <c:v>13.8</c:v>
                </c:pt>
                <c:pt idx="625">
                  <c:v>13.8</c:v>
                </c:pt>
                <c:pt idx="626">
                  <c:v>13.8</c:v>
                </c:pt>
                <c:pt idx="627">
                  <c:v>13.8</c:v>
                </c:pt>
                <c:pt idx="628">
                  <c:v>13.8</c:v>
                </c:pt>
                <c:pt idx="629">
                  <c:v>13.8</c:v>
                </c:pt>
                <c:pt idx="630">
                  <c:v>13.8</c:v>
                </c:pt>
                <c:pt idx="631">
                  <c:v>13.8</c:v>
                </c:pt>
                <c:pt idx="632">
                  <c:v>13.8</c:v>
                </c:pt>
                <c:pt idx="633">
                  <c:v>13.8</c:v>
                </c:pt>
                <c:pt idx="634">
                  <c:v>13.8</c:v>
                </c:pt>
                <c:pt idx="635">
                  <c:v>13.8</c:v>
                </c:pt>
                <c:pt idx="636">
                  <c:v>13.8</c:v>
                </c:pt>
                <c:pt idx="637">
                  <c:v>13.8</c:v>
                </c:pt>
                <c:pt idx="638">
                  <c:v>13.8</c:v>
                </c:pt>
                <c:pt idx="639">
                  <c:v>13.8</c:v>
                </c:pt>
                <c:pt idx="640">
                  <c:v>13.8</c:v>
                </c:pt>
                <c:pt idx="641">
                  <c:v>13.8</c:v>
                </c:pt>
                <c:pt idx="642">
                  <c:v>13.8</c:v>
                </c:pt>
                <c:pt idx="643">
                  <c:v>13.8</c:v>
                </c:pt>
                <c:pt idx="644">
                  <c:v>13.8</c:v>
                </c:pt>
                <c:pt idx="645">
                  <c:v>13.8</c:v>
                </c:pt>
                <c:pt idx="646">
                  <c:v>13.8</c:v>
                </c:pt>
                <c:pt idx="647">
                  <c:v>13.8</c:v>
                </c:pt>
                <c:pt idx="648">
                  <c:v>13.8</c:v>
                </c:pt>
                <c:pt idx="649">
                  <c:v>13.8</c:v>
                </c:pt>
                <c:pt idx="650">
                  <c:v>13.8</c:v>
                </c:pt>
                <c:pt idx="651">
                  <c:v>13.8</c:v>
                </c:pt>
                <c:pt idx="652">
                  <c:v>13.8</c:v>
                </c:pt>
                <c:pt idx="653">
                  <c:v>13.8</c:v>
                </c:pt>
                <c:pt idx="654">
                  <c:v>13.8</c:v>
                </c:pt>
                <c:pt idx="655">
                  <c:v>13.8</c:v>
                </c:pt>
                <c:pt idx="656">
                  <c:v>13.8</c:v>
                </c:pt>
                <c:pt idx="657">
                  <c:v>13.8</c:v>
                </c:pt>
                <c:pt idx="658">
                  <c:v>13.8</c:v>
                </c:pt>
                <c:pt idx="659">
                  <c:v>13.8</c:v>
                </c:pt>
                <c:pt idx="660">
                  <c:v>13.8</c:v>
                </c:pt>
                <c:pt idx="661">
                  <c:v>13.8</c:v>
                </c:pt>
                <c:pt idx="662">
                  <c:v>13.8</c:v>
                </c:pt>
                <c:pt idx="663">
                  <c:v>13.8</c:v>
                </c:pt>
                <c:pt idx="664">
                  <c:v>13.8</c:v>
                </c:pt>
                <c:pt idx="665">
                  <c:v>13.8</c:v>
                </c:pt>
                <c:pt idx="666">
                  <c:v>13.8</c:v>
                </c:pt>
                <c:pt idx="667">
                  <c:v>13.8</c:v>
                </c:pt>
                <c:pt idx="668">
                  <c:v>13.8</c:v>
                </c:pt>
                <c:pt idx="669">
                  <c:v>13.8</c:v>
                </c:pt>
                <c:pt idx="670">
                  <c:v>13.8</c:v>
                </c:pt>
                <c:pt idx="671">
                  <c:v>13.8</c:v>
                </c:pt>
                <c:pt idx="672">
                  <c:v>13.8</c:v>
                </c:pt>
                <c:pt idx="673">
                  <c:v>13.8</c:v>
                </c:pt>
                <c:pt idx="674">
                  <c:v>13.8</c:v>
                </c:pt>
                <c:pt idx="675">
                  <c:v>13.8</c:v>
                </c:pt>
                <c:pt idx="676">
                  <c:v>13.8</c:v>
                </c:pt>
                <c:pt idx="677">
                  <c:v>13.8</c:v>
                </c:pt>
                <c:pt idx="678">
                  <c:v>13.8</c:v>
                </c:pt>
                <c:pt idx="679">
                  <c:v>13.8</c:v>
                </c:pt>
                <c:pt idx="680">
                  <c:v>13.8</c:v>
                </c:pt>
                <c:pt idx="681">
                  <c:v>13.8</c:v>
                </c:pt>
                <c:pt idx="682">
                  <c:v>13.8</c:v>
                </c:pt>
                <c:pt idx="683">
                  <c:v>13.8</c:v>
                </c:pt>
                <c:pt idx="684">
                  <c:v>13.8</c:v>
                </c:pt>
                <c:pt idx="685">
                  <c:v>13.8</c:v>
                </c:pt>
                <c:pt idx="686">
                  <c:v>13.8</c:v>
                </c:pt>
                <c:pt idx="687">
                  <c:v>13.8</c:v>
                </c:pt>
                <c:pt idx="688">
                  <c:v>13.8</c:v>
                </c:pt>
                <c:pt idx="689">
                  <c:v>13.8</c:v>
                </c:pt>
                <c:pt idx="690">
                  <c:v>13.8</c:v>
                </c:pt>
                <c:pt idx="691">
                  <c:v>13.8</c:v>
                </c:pt>
                <c:pt idx="692">
                  <c:v>13.8</c:v>
                </c:pt>
                <c:pt idx="693">
                  <c:v>13.8</c:v>
                </c:pt>
                <c:pt idx="694">
                  <c:v>13.8</c:v>
                </c:pt>
                <c:pt idx="695">
                  <c:v>13.8</c:v>
                </c:pt>
                <c:pt idx="696">
                  <c:v>13.8</c:v>
                </c:pt>
                <c:pt idx="697">
                  <c:v>13.8</c:v>
                </c:pt>
                <c:pt idx="698">
                  <c:v>13.8</c:v>
                </c:pt>
                <c:pt idx="699">
                  <c:v>13.8</c:v>
                </c:pt>
                <c:pt idx="700">
                  <c:v>13.8</c:v>
                </c:pt>
                <c:pt idx="701">
                  <c:v>13.8</c:v>
                </c:pt>
                <c:pt idx="702">
                  <c:v>13.8</c:v>
                </c:pt>
                <c:pt idx="703">
                  <c:v>13.8</c:v>
                </c:pt>
                <c:pt idx="704">
                  <c:v>13.8</c:v>
                </c:pt>
                <c:pt idx="705">
                  <c:v>13.8</c:v>
                </c:pt>
                <c:pt idx="706">
                  <c:v>13.8</c:v>
                </c:pt>
                <c:pt idx="707">
                  <c:v>13.8</c:v>
                </c:pt>
                <c:pt idx="708">
                  <c:v>13.8</c:v>
                </c:pt>
                <c:pt idx="709">
                  <c:v>13.8</c:v>
                </c:pt>
                <c:pt idx="710">
                  <c:v>13.8</c:v>
                </c:pt>
                <c:pt idx="711">
                  <c:v>13.8</c:v>
                </c:pt>
                <c:pt idx="712">
                  <c:v>13.8</c:v>
                </c:pt>
                <c:pt idx="713">
                  <c:v>13.8</c:v>
                </c:pt>
                <c:pt idx="714">
                  <c:v>13.8</c:v>
                </c:pt>
                <c:pt idx="715">
                  <c:v>13.8</c:v>
                </c:pt>
                <c:pt idx="716">
                  <c:v>13.8</c:v>
                </c:pt>
                <c:pt idx="717">
                  <c:v>13.8</c:v>
                </c:pt>
                <c:pt idx="718">
                  <c:v>13.8</c:v>
                </c:pt>
                <c:pt idx="719">
                  <c:v>13.8</c:v>
                </c:pt>
                <c:pt idx="720">
                  <c:v>13.8</c:v>
                </c:pt>
                <c:pt idx="721">
                  <c:v>13.8</c:v>
                </c:pt>
                <c:pt idx="722">
                  <c:v>13.8</c:v>
                </c:pt>
                <c:pt idx="723">
                  <c:v>13.8</c:v>
                </c:pt>
                <c:pt idx="724">
                  <c:v>13.8</c:v>
                </c:pt>
                <c:pt idx="725">
                  <c:v>13.8</c:v>
                </c:pt>
                <c:pt idx="726">
                  <c:v>13.8</c:v>
                </c:pt>
                <c:pt idx="727">
                  <c:v>13.8</c:v>
                </c:pt>
                <c:pt idx="728">
                  <c:v>13.8</c:v>
                </c:pt>
                <c:pt idx="729">
                  <c:v>13.8</c:v>
                </c:pt>
                <c:pt idx="730">
                  <c:v>13.8</c:v>
                </c:pt>
                <c:pt idx="731">
                  <c:v>13.8</c:v>
                </c:pt>
                <c:pt idx="732">
                  <c:v>13.8</c:v>
                </c:pt>
                <c:pt idx="733">
                  <c:v>13.8</c:v>
                </c:pt>
                <c:pt idx="734">
                  <c:v>13.8</c:v>
                </c:pt>
                <c:pt idx="735">
                  <c:v>13.8</c:v>
                </c:pt>
                <c:pt idx="736">
                  <c:v>13.8</c:v>
                </c:pt>
                <c:pt idx="737">
                  <c:v>13.8</c:v>
                </c:pt>
                <c:pt idx="738">
                  <c:v>13.8</c:v>
                </c:pt>
                <c:pt idx="739">
                  <c:v>13.8</c:v>
                </c:pt>
                <c:pt idx="740">
                  <c:v>13.8</c:v>
                </c:pt>
                <c:pt idx="741">
                  <c:v>13.8</c:v>
                </c:pt>
                <c:pt idx="742">
                  <c:v>13.8</c:v>
                </c:pt>
                <c:pt idx="743">
                  <c:v>13.8</c:v>
                </c:pt>
                <c:pt idx="744">
                  <c:v>13.8</c:v>
                </c:pt>
                <c:pt idx="745">
                  <c:v>13.8</c:v>
                </c:pt>
                <c:pt idx="746">
                  <c:v>13.8</c:v>
                </c:pt>
                <c:pt idx="747">
                  <c:v>13.8</c:v>
                </c:pt>
                <c:pt idx="748">
                  <c:v>13.8</c:v>
                </c:pt>
                <c:pt idx="749">
                  <c:v>13.8</c:v>
                </c:pt>
                <c:pt idx="750">
                  <c:v>13.8</c:v>
                </c:pt>
                <c:pt idx="751">
                  <c:v>13.8</c:v>
                </c:pt>
                <c:pt idx="752">
                  <c:v>13.8</c:v>
                </c:pt>
                <c:pt idx="753">
                  <c:v>13.8</c:v>
                </c:pt>
                <c:pt idx="754">
                  <c:v>13.8</c:v>
                </c:pt>
                <c:pt idx="755">
                  <c:v>13.8</c:v>
                </c:pt>
                <c:pt idx="756">
                  <c:v>13.8</c:v>
                </c:pt>
                <c:pt idx="757">
                  <c:v>13.8</c:v>
                </c:pt>
                <c:pt idx="758">
                  <c:v>13.8</c:v>
                </c:pt>
                <c:pt idx="759">
                  <c:v>13.8</c:v>
                </c:pt>
                <c:pt idx="760">
                  <c:v>13.8</c:v>
                </c:pt>
                <c:pt idx="761">
                  <c:v>13.8</c:v>
                </c:pt>
                <c:pt idx="762">
                  <c:v>13.8</c:v>
                </c:pt>
                <c:pt idx="763">
                  <c:v>13.8</c:v>
                </c:pt>
                <c:pt idx="764">
                  <c:v>13.8</c:v>
                </c:pt>
                <c:pt idx="765">
                  <c:v>13.8</c:v>
                </c:pt>
                <c:pt idx="766">
                  <c:v>13.8</c:v>
                </c:pt>
                <c:pt idx="767">
                  <c:v>13.8</c:v>
                </c:pt>
                <c:pt idx="768">
                  <c:v>13.8</c:v>
                </c:pt>
                <c:pt idx="769">
                  <c:v>13.8</c:v>
                </c:pt>
                <c:pt idx="770">
                  <c:v>13.8</c:v>
                </c:pt>
                <c:pt idx="771">
                  <c:v>13.8</c:v>
                </c:pt>
                <c:pt idx="772">
                  <c:v>13.8</c:v>
                </c:pt>
                <c:pt idx="773">
                  <c:v>13.8</c:v>
                </c:pt>
                <c:pt idx="774">
                  <c:v>13.8</c:v>
                </c:pt>
                <c:pt idx="775">
                  <c:v>13.8</c:v>
                </c:pt>
                <c:pt idx="776">
                  <c:v>13.8</c:v>
                </c:pt>
                <c:pt idx="777">
                  <c:v>13.8</c:v>
                </c:pt>
                <c:pt idx="778">
                  <c:v>13.8</c:v>
                </c:pt>
                <c:pt idx="779">
                  <c:v>13.8</c:v>
                </c:pt>
                <c:pt idx="780">
                  <c:v>13.8</c:v>
                </c:pt>
                <c:pt idx="781">
                  <c:v>13.8</c:v>
                </c:pt>
                <c:pt idx="782">
                  <c:v>13.8</c:v>
                </c:pt>
                <c:pt idx="783">
                  <c:v>13.8</c:v>
                </c:pt>
                <c:pt idx="784">
                  <c:v>13.8</c:v>
                </c:pt>
                <c:pt idx="785">
                  <c:v>13.8</c:v>
                </c:pt>
                <c:pt idx="786">
                  <c:v>13.8</c:v>
                </c:pt>
                <c:pt idx="787">
                  <c:v>13.8</c:v>
                </c:pt>
                <c:pt idx="788">
                  <c:v>13.8</c:v>
                </c:pt>
                <c:pt idx="789">
                  <c:v>13.8</c:v>
                </c:pt>
                <c:pt idx="790">
                  <c:v>13.8</c:v>
                </c:pt>
                <c:pt idx="791">
                  <c:v>13.8</c:v>
                </c:pt>
                <c:pt idx="792">
                  <c:v>13.8</c:v>
                </c:pt>
                <c:pt idx="793">
                  <c:v>13.8</c:v>
                </c:pt>
                <c:pt idx="794">
                  <c:v>13.8</c:v>
                </c:pt>
                <c:pt idx="795">
                  <c:v>13.8</c:v>
                </c:pt>
                <c:pt idx="796">
                  <c:v>13.8</c:v>
                </c:pt>
                <c:pt idx="797">
                  <c:v>13.8</c:v>
                </c:pt>
                <c:pt idx="798">
                  <c:v>13.8</c:v>
                </c:pt>
                <c:pt idx="799">
                  <c:v>13.8</c:v>
                </c:pt>
                <c:pt idx="800">
                  <c:v>13.8</c:v>
                </c:pt>
                <c:pt idx="801">
                  <c:v>13.8</c:v>
                </c:pt>
                <c:pt idx="802">
                  <c:v>13.8</c:v>
                </c:pt>
                <c:pt idx="803">
                  <c:v>13.8</c:v>
                </c:pt>
                <c:pt idx="804">
                  <c:v>13.8</c:v>
                </c:pt>
                <c:pt idx="805">
                  <c:v>13.8</c:v>
                </c:pt>
                <c:pt idx="806">
                  <c:v>13.8</c:v>
                </c:pt>
                <c:pt idx="807">
                  <c:v>13.8</c:v>
                </c:pt>
                <c:pt idx="808">
                  <c:v>13.8</c:v>
                </c:pt>
                <c:pt idx="809">
                  <c:v>13.8</c:v>
                </c:pt>
                <c:pt idx="810">
                  <c:v>13.8</c:v>
                </c:pt>
                <c:pt idx="811">
                  <c:v>13.8</c:v>
                </c:pt>
                <c:pt idx="812">
                  <c:v>13.8</c:v>
                </c:pt>
                <c:pt idx="813">
                  <c:v>13.8</c:v>
                </c:pt>
                <c:pt idx="814">
                  <c:v>13.8</c:v>
                </c:pt>
                <c:pt idx="815">
                  <c:v>13.8</c:v>
                </c:pt>
                <c:pt idx="816">
                  <c:v>13.8</c:v>
                </c:pt>
                <c:pt idx="817">
                  <c:v>13.8</c:v>
                </c:pt>
                <c:pt idx="818">
                  <c:v>13.8</c:v>
                </c:pt>
                <c:pt idx="819">
                  <c:v>13.8</c:v>
                </c:pt>
                <c:pt idx="820">
                  <c:v>13.8</c:v>
                </c:pt>
                <c:pt idx="821">
                  <c:v>13.8</c:v>
                </c:pt>
                <c:pt idx="822">
                  <c:v>13.8</c:v>
                </c:pt>
                <c:pt idx="823">
                  <c:v>13.8</c:v>
                </c:pt>
                <c:pt idx="824">
                  <c:v>13.8</c:v>
                </c:pt>
                <c:pt idx="825">
                  <c:v>13.8</c:v>
                </c:pt>
                <c:pt idx="826">
                  <c:v>13.8</c:v>
                </c:pt>
                <c:pt idx="827">
                  <c:v>13.8</c:v>
                </c:pt>
                <c:pt idx="828">
                  <c:v>13.8</c:v>
                </c:pt>
                <c:pt idx="829">
                  <c:v>13.8</c:v>
                </c:pt>
                <c:pt idx="830">
                  <c:v>13.8</c:v>
                </c:pt>
                <c:pt idx="831">
                  <c:v>13.8</c:v>
                </c:pt>
                <c:pt idx="832">
                  <c:v>13.8</c:v>
                </c:pt>
                <c:pt idx="833">
                  <c:v>13.8</c:v>
                </c:pt>
                <c:pt idx="834">
                  <c:v>13.8</c:v>
                </c:pt>
                <c:pt idx="835">
                  <c:v>13.8</c:v>
                </c:pt>
                <c:pt idx="836">
                  <c:v>13.8</c:v>
                </c:pt>
                <c:pt idx="837">
                  <c:v>13.8</c:v>
                </c:pt>
                <c:pt idx="838">
                  <c:v>13.8</c:v>
                </c:pt>
                <c:pt idx="839">
                  <c:v>13.8</c:v>
                </c:pt>
                <c:pt idx="840">
                  <c:v>13.8</c:v>
                </c:pt>
                <c:pt idx="841">
                  <c:v>13.8</c:v>
                </c:pt>
                <c:pt idx="842">
                  <c:v>13.8</c:v>
                </c:pt>
                <c:pt idx="843">
                  <c:v>13.8</c:v>
                </c:pt>
                <c:pt idx="844">
                  <c:v>13.8</c:v>
                </c:pt>
                <c:pt idx="845">
                  <c:v>13.8</c:v>
                </c:pt>
                <c:pt idx="846">
                  <c:v>13.8</c:v>
                </c:pt>
                <c:pt idx="847">
                  <c:v>13.8</c:v>
                </c:pt>
                <c:pt idx="848">
                  <c:v>13.8</c:v>
                </c:pt>
                <c:pt idx="849">
                  <c:v>13.8</c:v>
                </c:pt>
                <c:pt idx="850">
                  <c:v>13.8</c:v>
                </c:pt>
                <c:pt idx="851">
                  <c:v>13.8</c:v>
                </c:pt>
                <c:pt idx="852">
                  <c:v>13.8</c:v>
                </c:pt>
                <c:pt idx="853">
                  <c:v>13.8</c:v>
                </c:pt>
                <c:pt idx="854">
                  <c:v>13.8</c:v>
                </c:pt>
                <c:pt idx="855">
                  <c:v>13.8</c:v>
                </c:pt>
                <c:pt idx="856">
                  <c:v>13.8</c:v>
                </c:pt>
                <c:pt idx="857">
                  <c:v>13.8</c:v>
                </c:pt>
                <c:pt idx="858">
                  <c:v>13.8</c:v>
                </c:pt>
                <c:pt idx="859">
                  <c:v>13.8</c:v>
                </c:pt>
                <c:pt idx="860">
                  <c:v>13.8</c:v>
                </c:pt>
                <c:pt idx="861">
                  <c:v>13.8</c:v>
                </c:pt>
                <c:pt idx="862">
                  <c:v>13.8</c:v>
                </c:pt>
                <c:pt idx="863">
                  <c:v>13.8</c:v>
                </c:pt>
                <c:pt idx="864">
                  <c:v>13.8</c:v>
                </c:pt>
                <c:pt idx="865">
                  <c:v>13.8</c:v>
                </c:pt>
                <c:pt idx="866">
                  <c:v>13.8</c:v>
                </c:pt>
                <c:pt idx="867">
                  <c:v>13.8</c:v>
                </c:pt>
                <c:pt idx="868">
                  <c:v>13.8</c:v>
                </c:pt>
                <c:pt idx="869">
                  <c:v>13.8</c:v>
                </c:pt>
                <c:pt idx="870">
                  <c:v>13.8</c:v>
                </c:pt>
                <c:pt idx="871">
                  <c:v>13.8</c:v>
                </c:pt>
                <c:pt idx="872">
                  <c:v>13.8</c:v>
                </c:pt>
                <c:pt idx="873">
                  <c:v>13.8</c:v>
                </c:pt>
                <c:pt idx="874">
                  <c:v>13.8</c:v>
                </c:pt>
                <c:pt idx="875">
                  <c:v>13.8</c:v>
                </c:pt>
                <c:pt idx="876">
                  <c:v>13.8</c:v>
                </c:pt>
                <c:pt idx="877">
                  <c:v>13.8</c:v>
                </c:pt>
                <c:pt idx="878">
                  <c:v>13.8</c:v>
                </c:pt>
                <c:pt idx="879">
                  <c:v>13.8</c:v>
                </c:pt>
                <c:pt idx="880">
                  <c:v>13.8</c:v>
                </c:pt>
                <c:pt idx="881">
                  <c:v>13.8</c:v>
                </c:pt>
                <c:pt idx="882">
                  <c:v>13.8</c:v>
                </c:pt>
                <c:pt idx="883">
                  <c:v>13.8</c:v>
                </c:pt>
                <c:pt idx="884">
                  <c:v>13.8</c:v>
                </c:pt>
                <c:pt idx="885">
                  <c:v>13.8</c:v>
                </c:pt>
                <c:pt idx="886">
                  <c:v>13.8</c:v>
                </c:pt>
                <c:pt idx="887">
                  <c:v>13.8</c:v>
                </c:pt>
                <c:pt idx="888">
                  <c:v>13.8</c:v>
                </c:pt>
                <c:pt idx="889">
                  <c:v>13.8</c:v>
                </c:pt>
                <c:pt idx="890">
                  <c:v>13.8</c:v>
                </c:pt>
                <c:pt idx="891">
                  <c:v>13.8</c:v>
                </c:pt>
                <c:pt idx="892">
                  <c:v>13.8</c:v>
                </c:pt>
                <c:pt idx="893">
                  <c:v>13.8</c:v>
                </c:pt>
                <c:pt idx="894">
                  <c:v>13.8</c:v>
                </c:pt>
                <c:pt idx="895">
                  <c:v>13.8</c:v>
                </c:pt>
                <c:pt idx="896">
                  <c:v>13.8</c:v>
                </c:pt>
                <c:pt idx="897">
                  <c:v>13.8</c:v>
                </c:pt>
                <c:pt idx="898">
                  <c:v>13.8</c:v>
                </c:pt>
                <c:pt idx="899">
                  <c:v>13.8</c:v>
                </c:pt>
                <c:pt idx="900">
                  <c:v>13.8</c:v>
                </c:pt>
                <c:pt idx="901">
                  <c:v>13.8</c:v>
                </c:pt>
                <c:pt idx="902">
                  <c:v>13.8</c:v>
                </c:pt>
                <c:pt idx="903">
                  <c:v>13.8</c:v>
                </c:pt>
                <c:pt idx="904">
                  <c:v>13.8</c:v>
                </c:pt>
                <c:pt idx="905">
                  <c:v>13.8</c:v>
                </c:pt>
                <c:pt idx="906">
                  <c:v>13.8</c:v>
                </c:pt>
                <c:pt idx="907">
                  <c:v>13.8</c:v>
                </c:pt>
                <c:pt idx="908">
                  <c:v>13.8</c:v>
                </c:pt>
                <c:pt idx="909">
                  <c:v>13.8</c:v>
                </c:pt>
                <c:pt idx="910">
                  <c:v>13.8</c:v>
                </c:pt>
                <c:pt idx="911">
                  <c:v>13.8</c:v>
                </c:pt>
                <c:pt idx="912">
                  <c:v>13.8</c:v>
                </c:pt>
                <c:pt idx="913">
                  <c:v>13.8</c:v>
                </c:pt>
                <c:pt idx="914">
                  <c:v>13.8</c:v>
                </c:pt>
                <c:pt idx="915">
                  <c:v>13.8</c:v>
                </c:pt>
                <c:pt idx="916">
                  <c:v>13.8</c:v>
                </c:pt>
                <c:pt idx="917">
                  <c:v>13.8</c:v>
                </c:pt>
                <c:pt idx="918">
                  <c:v>13.8</c:v>
                </c:pt>
                <c:pt idx="919">
                  <c:v>13.8</c:v>
                </c:pt>
                <c:pt idx="920">
                  <c:v>13.8</c:v>
                </c:pt>
                <c:pt idx="921">
                  <c:v>13.8</c:v>
                </c:pt>
                <c:pt idx="922">
                  <c:v>13.8</c:v>
                </c:pt>
                <c:pt idx="923">
                  <c:v>13.8</c:v>
                </c:pt>
                <c:pt idx="924">
                  <c:v>13.8</c:v>
                </c:pt>
                <c:pt idx="925">
                  <c:v>13.8</c:v>
                </c:pt>
                <c:pt idx="926">
                  <c:v>13.8</c:v>
                </c:pt>
                <c:pt idx="927">
                  <c:v>13.8</c:v>
                </c:pt>
                <c:pt idx="928">
                  <c:v>13.8</c:v>
                </c:pt>
                <c:pt idx="929">
                  <c:v>13.8</c:v>
                </c:pt>
                <c:pt idx="930">
                  <c:v>13.8</c:v>
                </c:pt>
                <c:pt idx="931">
                  <c:v>13.8</c:v>
                </c:pt>
                <c:pt idx="932">
                  <c:v>13.8</c:v>
                </c:pt>
                <c:pt idx="933">
                  <c:v>13.8</c:v>
                </c:pt>
                <c:pt idx="934">
                  <c:v>13.8</c:v>
                </c:pt>
                <c:pt idx="935">
                  <c:v>13.8</c:v>
                </c:pt>
                <c:pt idx="936">
                  <c:v>13.8</c:v>
                </c:pt>
                <c:pt idx="937">
                  <c:v>13.8</c:v>
                </c:pt>
                <c:pt idx="938">
                  <c:v>13.8</c:v>
                </c:pt>
                <c:pt idx="939">
                  <c:v>13.8</c:v>
                </c:pt>
                <c:pt idx="940">
                  <c:v>13.8</c:v>
                </c:pt>
                <c:pt idx="941">
                  <c:v>13.8</c:v>
                </c:pt>
                <c:pt idx="942">
                  <c:v>13.8</c:v>
                </c:pt>
                <c:pt idx="943">
                  <c:v>13.8</c:v>
                </c:pt>
                <c:pt idx="944">
                  <c:v>13.8</c:v>
                </c:pt>
                <c:pt idx="945">
                  <c:v>13.8</c:v>
                </c:pt>
                <c:pt idx="946">
                  <c:v>13.8</c:v>
                </c:pt>
                <c:pt idx="947">
                  <c:v>13.8</c:v>
                </c:pt>
                <c:pt idx="948">
                  <c:v>13.8</c:v>
                </c:pt>
                <c:pt idx="949">
                  <c:v>13.8</c:v>
                </c:pt>
                <c:pt idx="950">
                  <c:v>13.8</c:v>
                </c:pt>
                <c:pt idx="951">
                  <c:v>13.8</c:v>
                </c:pt>
                <c:pt idx="952">
                  <c:v>13.8</c:v>
                </c:pt>
                <c:pt idx="953">
                  <c:v>13.8</c:v>
                </c:pt>
                <c:pt idx="954">
                  <c:v>13.8</c:v>
                </c:pt>
                <c:pt idx="955">
                  <c:v>13.8</c:v>
                </c:pt>
                <c:pt idx="956">
                  <c:v>13.8</c:v>
                </c:pt>
                <c:pt idx="957">
                  <c:v>13.8</c:v>
                </c:pt>
                <c:pt idx="958">
                  <c:v>13.8</c:v>
                </c:pt>
                <c:pt idx="959">
                  <c:v>13.8</c:v>
                </c:pt>
                <c:pt idx="960">
                  <c:v>13.8</c:v>
                </c:pt>
                <c:pt idx="961">
                  <c:v>13.8</c:v>
                </c:pt>
                <c:pt idx="962">
                  <c:v>13.8</c:v>
                </c:pt>
                <c:pt idx="963">
                  <c:v>13.8</c:v>
                </c:pt>
                <c:pt idx="964">
                  <c:v>13.8</c:v>
                </c:pt>
                <c:pt idx="965">
                  <c:v>13.8</c:v>
                </c:pt>
                <c:pt idx="966">
                  <c:v>13.8</c:v>
                </c:pt>
                <c:pt idx="967">
                  <c:v>13.8</c:v>
                </c:pt>
                <c:pt idx="968">
                  <c:v>13.8</c:v>
                </c:pt>
                <c:pt idx="969">
                  <c:v>13.8</c:v>
                </c:pt>
                <c:pt idx="970">
                  <c:v>13.8</c:v>
                </c:pt>
                <c:pt idx="971">
                  <c:v>13.8</c:v>
                </c:pt>
                <c:pt idx="972">
                  <c:v>13.8</c:v>
                </c:pt>
                <c:pt idx="973">
                  <c:v>13.8</c:v>
                </c:pt>
                <c:pt idx="974">
                  <c:v>13.8</c:v>
                </c:pt>
                <c:pt idx="975">
                  <c:v>13.8</c:v>
                </c:pt>
                <c:pt idx="976">
                  <c:v>13.8</c:v>
                </c:pt>
                <c:pt idx="977">
                  <c:v>13.8</c:v>
                </c:pt>
                <c:pt idx="978">
                  <c:v>13.8</c:v>
                </c:pt>
                <c:pt idx="979">
                  <c:v>13.8</c:v>
                </c:pt>
                <c:pt idx="980">
                  <c:v>13.8</c:v>
                </c:pt>
                <c:pt idx="981">
                  <c:v>13.8</c:v>
                </c:pt>
                <c:pt idx="982">
                  <c:v>13.8</c:v>
                </c:pt>
                <c:pt idx="983">
                  <c:v>13.8</c:v>
                </c:pt>
                <c:pt idx="984">
                  <c:v>13.8</c:v>
                </c:pt>
                <c:pt idx="985">
                  <c:v>13.8</c:v>
                </c:pt>
                <c:pt idx="986">
                  <c:v>13.8</c:v>
                </c:pt>
                <c:pt idx="987">
                  <c:v>13.8</c:v>
                </c:pt>
                <c:pt idx="988">
                  <c:v>13.8</c:v>
                </c:pt>
                <c:pt idx="989">
                  <c:v>13.8</c:v>
                </c:pt>
                <c:pt idx="990">
                  <c:v>13.8</c:v>
                </c:pt>
                <c:pt idx="991">
                  <c:v>13.8</c:v>
                </c:pt>
                <c:pt idx="992">
                  <c:v>13.8</c:v>
                </c:pt>
                <c:pt idx="993">
                  <c:v>13.8</c:v>
                </c:pt>
                <c:pt idx="994">
                  <c:v>13.8</c:v>
                </c:pt>
                <c:pt idx="995">
                  <c:v>13.8</c:v>
                </c:pt>
                <c:pt idx="996">
                  <c:v>13.8</c:v>
                </c:pt>
                <c:pt idx="997">
                  <c:v>13.8</c:v>
                </c:pt>
                <c:pt idx="998">
                  <c:v>13.8</c:v>
                </c:pt>
                <c:pt idx="999">
                  <c:v>13.8</c:v>
                </c:pt>
                <c:pt idx="1000">
                  <c:v>13.8</c:v>
                </c:pt>
                <c:pt idx="1001">
                  <c:v>13.8</c:v>
                </c:pt>
                <c:pt idx="1002">
                  <c:v>13.8</c:v>
                </c:pt>
                <c:pt idx="1003">
                  <c:v>13.8</c:v>
                </c:pt>
                <c:pt idx="1004">
                  <c:v>13.8</c:v>
                </c:pt>
                <c:pt idx="1005">
                  <c:v>13.8</c:v>
                </c:pt>
                <c:pt idx="1006">
                  <c:v>13.8</c:v>
                </c:pt>
                <c:pt idx="1007">
                  <c:v>13.8</c:v>
                </c:pt>
                <c:pt idx="1008">
                  <c:v>13.8</c:v>
                </c:pt>
                <c:pt idx="1009">
                  <c:v>13.8</c:v>
                </c:pt>
                <c:pt idx="1010">
                  <c:v>13.8</c:v>
                </c:pt>
                <c:pt idx="1011">
                  <c:v>13.8</c:v>
                </c:pt>
                <c:pt idx="1012">
                  <c:v>13.8</c:v>
                </c:pt>
                <c:pt idx="1013">
                  <c:v>13.8</c:v>
                </c:pt>
                <c:pt idx="1014">
                  <c:v>13.8</c:v>
                </c:pt>
                <c:pt idx="1015">
                  <c:v>13.8</c:v>
                </c:pt>
                <c:pt idx="1016">
                  <c:v>13.8</c:v>
                </c:pt>
                <c:pt idx="1017">
                  <c:v>13.8</c:v>
                </c:pt>
                <c:pt idx="1018">
                  <c:v>13.8</c:v>
                </c:pt>
                <c:pt idx="1019">
                  <c:v>13.8</c:v>
                </c:pt>
                <c:pt idx="1020">
                  <c:v>13.8</c:v>
                </c:pt>
                <c:pt idx="1021">
                  <c:v>13.8</c:v>
                </c:pt>
                <c:pt idx="1022">
                  <c:v>13.8</c:v>
                </c:pt>
                <c:pt idx="1023">
                  <c:v>13.8</c:v>
                </c:pt>
                <c:pt idx="1024">
                  <c:v>13.8</c:v>
                </c:pt>
                <c:pt idx="1025">
                  <c:v>13.8</c:v>
                </c:pt>
                <c:pt idx="1026">
                  <c:v>13.8</c:v>
                </c:pt>
                <c:pt idx="1027">
                  <c:v>13.8</c:v>
                </c:pt>
                <c:pt idx="1028">
                  <c:v>13.8</c:v>
                </c:pt>
                <c:pt idx="1029">
                  <c:v>13.8</c:v>
                </c:pt>
                <c:pt idx="1030">
                  <c:v>13.8</c:v>
                </c:pt>
                <c:pt idx="1031">
                  <c:v>13.8</c:v>
                </c:pt>
                <c:pt idx="1032">
                  <c:v>13.8</c:v>
                </c:pt>
                <c:pt idx="1033">
                  <c:v>13.8</c:v>
                </c:pt>
                <c:pt idx="1034">
                  <c:v>13.8</c:v>
                </c:pt>
                <c:pt idx="1035">
                  <c:v>13.8</c:v>
                </c:pt>
                <c:pt idx="1036">
                  <c:v>13.8</c:v>
                </c:pt>
                <c:pt idx="1037">
                  <c:v>13.8</c:v>
                </c:pt>
                <c:pt idx="1038">
                  <c:v>13.8</c:v>
                </c:pt>
                <c:pt idx="1039">
                  <c:v>13.8</c:v>
                </c:pt>
                <c:pt idx="1040">
                  <c:v>13.8</c:v>
                </c:pt>
                <c:pt idx="1041">
                  <c:v>13.8</c:v>
                </c:pt>
                <c:pt idx="1042">
                  <c:v>13.8</c:v>
                </c:pt>
                <c:pt idx="1043">
                  <c:v>13.8</c:v>
                </c:pt>
                <c:pt idx="1044">
                  <c:v>13.8</c:v>
                </c:pt>
                <c:pt idx="1045">
                  <c:v>13.8</c:v>
                </c:pt>
                <c:pt idx="1046">
                  <c:v>13.8</c:v>
                </c:pt>
                <c:pt idx="1047">
                  <c:v>13.8</c:v>
                </c:pt>
                <c:pt idx="1048">
                  <c:v>13.8</c:v>
                </c:pt>
                <c:pt idx="1049">
                  <c:v>13.8</c:v>
                </c:pt>
                <c:pt idx="1050">
                  <c:v>13.8</c:v>
                </c:pt>
                <c:pt idx="1051">
                  <c:v>13.8</c:v>
                </c:pt>
                <c:pt idx="1052">
                  <c:v>13.8</c:v>
                </c:pt>
                <c:pt idx="1053">
                  <c:v>13.8</c:v>
                </c:pt>
                <c:pt idx="1054">
                  <c:v>13.8</c:v>
                </c:pt>
                <c:pt idx="1055">
                  <c:v>13.8</c:v>
                </c:pt>
                <c:pt idx="1056">
                  <c:v>13.8</c:v>
                </c:pt>
                <c:pt idx="1057">
                  <c:v>13.8</c:v>
                </c:pt>
                <c:pt idx="1058">
                  <c:v>13.8</c:v>
                </c:pt>
                <c:pt idx="1059">
                  <c:v>13.8</c:v>
                </c:pt>
                <c:pt idx="1060">
                  <c:v>13.8</c:v>
                </c:pt>
                <c:pt idx="1061">
                  <c:v>13.8</c:v>
                </c:pt>
                <c:pt idx="1062">
                  <c:v>13.8</c:v>
                </c:pt>
                <c:pt idx="1063">
                  <c:v>13.8</c:v>
                </c:pt>
                <c:pt idx="1064">
                  <c:v>13.8</c:v>
                </c:pt>
                <c:pt idx="1065">
                  <c:v>13.8</c:v>
                </c:pt>
                <c:pt idx="1066">
                  <c:v>13.8</c:v>
                </c:pt>
                <c:pt idx="1067">
                  <c:v>13.8</c:v>
                </c:pt>
                <c:pt idx="1068">
                  <c:v>13.8</c:v>
                </c:pt>
                <c:pt idx="1069">
                  <c:v>13.8</c:v>
                </c:pt>
                <c:pt idx="1070">
                  <c:v>13.8</c:v>
                </c:pt>
                <c:pt idx="1071">
                  <c:v>13.8</c:v>
                </c:pt>
                <c:pt idx="1072">
                  <c:v>13.8</c:v>
                </c:pt>
                <c:pt idx="1073">
                  <c:v>13.8</c:v>
                </c:pt>
                <c:pt idx="1074">
                  <c:v>13.8</c:v>
                </c:pt>
                <c:pt idx="1075">
                  <c:v>13.8</c:v>
                </c:pt>
                <c:pt idx="1076">
                  <c:v>13.8</c:v>
                </c:pt>
                <c:pt idx="1077">
                  <c:v>13.8</c:v>
                </c:pt>
                <c:pt idx="1078">
                  <c:v>13.8</c:v>
                </c:pt>
                <c:pt idx="1079">
                  <c:v>13.8</c:v>
                </c:pt>
                <c:pt idx="1080">
                  <c:v>13.8</c:v>
                </c:pt>
                <c:pt idx="1081">
                  <c:v>13.8</c:v>
                </c:pt>
                <c:pt idx="1082">
                  <c:v>13.8</c:v>
                </c:pt>
                <c:pt idx="1083">
                  <c:v>13.8</c:v>
                </c:pt>
                <c:pt idx="1084">
                  <c:v>13.8</c:v>
                </c:pt>
                <c:pt idx="1085">
                  <c:v>13.8</c:v>
                </c:pt>
                <c:pt idx="1086">
                  <c:v>13.8</c:v>
                </c:pt>
                <c:pt idx="1087">
                  <c:v>13.8</c:v>
                </c:pt>
                <c:pt idx="1088">
                  <c:v>13.8</c:v>
                </c:pt>
                <c:pt idx="1089">
                  <c:v>13.8</c:v>
                </c:pt>
                <c:pt idx="1090">
                  <c:v>13.8</c:v>
                </c:pt>
                <c:pt idx="1091">
                  <c:v>13.8</c:v>
                </c:pt>
                <c:pt idx="1092">
                  <c:v>13.8</c:v>
                </c:pt>
                <c:pt idx="1093">
                  <c:v>13.8</c:v>
                </c:pt>
                <c:pt idx="1094">
                  <c:v>13.8</c:v>
                </c:pt>
                <c:pt idx="1095">
                  <c:v>13.8</c:v>
                </c:pt>
                <c:pt idx="1096">
                  <c:v>13.8</c:v>
                </c:pt>
                <c:pt idx="1097">
                  <c:v>13.8</c:v>
                </c:pt>
                <c:pt idx="1098">
                  <c:v>13.8</c:v>
                </c:pt>
                <c:pt idx="1099">
                  <c:v>13.8</c:v>
                </c:pt>
                <c:pt idx="1100">
                  <c:v>13.8</c:v>
                </c:pt>
                <c:pt idx="1101">
                  <c:v>13.8</c:v>
                </c:pt>
                <c:pt idx="1102">
                  <c:v>13.8</c:v>
                </c:pt>
                <c:pt idx="1103">
                  <c:v>13.8</c:v>
                </c:pt>
                <c:pt idx="1104">
                  <c:v>13.8</c:v>
                </c:pt>
                <c:pt idx="1105">
                  <c:v>13.8</c:v>
                </c:pt>
                <c:pt idx="1106">
                  <c:v>13.8</c:v>
                </c:pt>
                <c:pt idx="1107">
                  <c:v>13.8</c:v>
                </c:pt>
                <c:pt idx="1108">
                  <c:v>13.8</c:v>
                </c:pt>
                <c:pt idx="1109">
                  <c:v>13.8</c:v>
                </c:pt>
                <c:pt idx="1110">
                  <c:v>13.8</c:v>
                </c:pt>
                <c:pt idx="1111">
                  <c:v>13.8</c:v>
                </c:pt>
                <c:pt idx="1112">
                  <c:v>13.8</c:v>
                </c:pt>
                <c:pt idx="1113">
                  <c:v>13.8</c:v>
                </c:pt>
                <c:pt idx="1114">
                  <c:v>13.8</c:v>
                </c:pt>
                <c:pt idx="1115">
                  <c:v>13.8</c:v>
                </c:pt>
                <c:pt idx="1116">
                  <c:v>13.8</c:v>
                </c:pt>
                <c:pt idx="1117">
                  <c:v>13.8</c:v>
                </c:pt>
                <c:pt idx="1118">
                  <c:v>13.8</c:v>
                </c:pt>
                <c:pt idx="1119">
                  <c:v>13.8</c:v>
                </c:pt>
                <c:pt idx="1120">
                  <c:v>13.8</c:v>
                </c:pt>
                <c:pt idx="1121">
                  <c:v>13.8</c:v>
                </c:pt>
                <c:pt idx="1122">
                  <c:v>13.8</c:v>
                </c:pt>
                <c:pt idx="1123">
                  <c:v>13.8</c:v>
                </c:pt>
                <c:pt idx="1124">
                  <c:v>13.8</c:v>
                </c:pt>
                <c:pt idx="1125">
                  <c:v>13.8</c:v>
                </c:pt>
                <c:pt idx="1126">
                  <c:v>13.8</c:v>
                </c:pt>
                <c:pt idx="1127">
                  <c:v>13.8</c:v>
                </c:pt>
                <c:pt idx="1128">
                  <c:v>13.8</c:v>
                </c:pt>
                <c:pt idx="1129">
                  <c:v>13.8</c:v>
                </c:pt>
                <c:pt idx="1130">
                  <c:v>13.8</c:v>
                </c:pt>
                <c:pt idx="1131">
                  <c:v>13.8</c:v>
                </c:pt>
                <c:pt idx="1132">
                  <c:v>13.8</c:v>
                </c:pt>
                <c:pt idx="1133">
                  <c:v>13.8</c:v>
                </c:pt>
                <c:pt idx="1134">
                  <c:v>13.8</c:v>
                </c:pt>
                <c:pt idx="1135">
                  <c:v>13.8</c:v>
                </c:pt>
                <c:pt idx="1136">
                  <c:v>13.8</c:v>
                </c:pt>
                <c:pt idx="1137">
                  <c:v>13.8</c:v>
                </c:pt>
                <c:pt idx="1138">
                  <c:v>13.8</c:v>
                </c:pt>
                <c:pt idx="1139">
                  <c:v>13.8</c:v>
                </c:pt>
                <c:pt idx="1140">
                  <c:v>13.8</c:v>
                </c:pt>
                <c:pt idx="1141">
                  <c:v>13.8</c:v>
                </c:pt>
                <c:pt idx="1142">
                  <c:v>13.8</c:v>
                </c:pt>
                <c:pt idx="1143">
                  <c:v>13.8</c:v>
                </c:pt>
                <c:pt idx="1144">
                  <c:v>13.8</c:v>
                </c:pt>
                <c:pt idx="1145">
                  <c:v>13.8</c:v>
                </c:pt>
                <c:pt idx="1146">
                  <c:v>13.8</c:v>
                </c:pt>
                <c:pt idx="1147">
                  <c:v>13.8</c:v>
                </c:pt>
                <c:pt idx="1148">
                  <c:v>13.8</c:v>
                </c:pt>
                <c:pt idx="1149">
                  <c:v>13.8</c:v>
                </c:pt>
                <c:pt idx="1150">
                  <c:v>13.8</c:v>
                </c:pt>
                <c:pt idx="1151">
                  <c:v>13.8</c:v>
                </c:pt>
                <c:pt idx="1152">
                  <c:v>13.8</c:v>
                </c:pt>
                <c:pt idx="1153">
                  <c:v>13.8</c:v>
                </c:pt>
                <c:pt idx="1154">
                  <c:v>13.8</c:v>
                </c:pt>
                <c:pt idx="1155">
                  <c:v>13.8</c:v>
                </c:pt>
                <c:pt idx="1156">
                  <c:v>13.8</c:v>
                </c:pt>
                <c:pt idx="1157">
                  <c:v>13.8</c:v>
                </c:pt>
                <c:pt idx="1158">
                  <c:v>13.8</c:v>
                </c:pt>
                <c:pt idx="1159">
                  <c:v>13.8</c:v>
                </c:pt>
                <c:pt idx="1160">
                  <c:v>13.8</c:v>
                </c:pt>
                <c:pt idx="1161">
                  <c:v>13.8</c:v>
                </c:pt>
                <c:pt idx="1162">
                  <c:v>13.8</c:v>
                </c:pt>
                <c:pt idx="1163">
                  <c:v>13.8</c:v>
                </c:pt>
                <c:pt idx="1164">
                  <c:v>13.8</c:v>
                </c:pt>
                <c:pt idx="1165">
                  <c:v>13.8</c:v>
                </c:pt>
                <c:pt idx="1166">
                  <c:v>13.8</c:v>
                </c:pt>
                <c:pt idx="1167">
                  <c:v>13.8</c:v>
                </c:pt>
                <c:pt idx="1168">
                  <c:v>13.8</c:v>
                </c:pt>
                <c:pt idx="1169">
                  <c:v>13.8</c:v>
                </c:pt>
                <c:pt idx="1170">
                  <c:v>13.8</c:v>
                </c:pt>
                <c:pt idx="1171">
                  <c:v>13.8</c:v>
                </c:pt>
                <c:pt idx="1172">
                  <c:v>13.8</c:v>
                </c:pt>
                <c:pt idx="1173">
                  <c:v>13.8</c:v>
                </c:pt>
                <c:pt idx="1174">
                  <c:v>13.8</c:v>
                </c:pt>
                <c:pt idx="1175">
                  <c:v>13.8</c:v>
                </c:pt>
                <c:pt idx="1176">
                  <c:v>13.8</c:v>
                </c:pt>
                <c:pt idx="1177">
                  <c:v>13.8</c:v>
                </c:pt>
                <c:pt idx="1178">
                  <c:v>13.8</c:v>
                </c:pt>
                <c:pt idx="1179">
                  <c:v>13.8</c:v>
                </c:pt>
                <c:pt idx="1180">
                  <c:v>13.8</c:v>
                </c:pt>
                <c:pt idx="1181">
                  <c:v>13.8</c:v>
                </c:pt>
                <c:pt idx="1182">
                  <c:v>13.8</c:v>
                </c:pt>
                <c:pt idx="1183">
                  <c:v>13.8</c:v>
                </c:pt>
                <c:pt idx="1184">
                  <c:v>13.8</c:v>
                </c:pt>
                <c:pt idx="1185">
                  <c:v>13.8</c:v>
                </c:pt>
                <c:pt idx="1186">
                  <c:v>13.8</c:v>
                </c:pt>
                <c:pt idx="1187">
                  <c:v>13.8</c:v>
                </c:pt>
                <c:pt idx="1188">
                  <c:v>13.8</c:v>
                </c:pt>
                <c:pt idx="1189">
                  <c:v>13.8</c:v>
                </c:pt>
                <c:pt idx="1190">
                  <c:v>13.8</c:v>
                </c:pt>
                <c:pt idx="1191">
                  <c:v>13.8</c:v>
                </c:pt>
                <c:pt idx="1192">
                  <c:v>13.8</c:v>
                </c:pt>
                <c:pt idx="1193">
                  <c:v>13.8</c:v>
                </c:pt>
                <c:pt idx="1194">
                  <c:v>13.8</c:v>
                </c:pt>
                <c:pt idx="1195">
                  <c:v>13.8</c:v>
                </c:pt>
                <c:pt idx="1196">
                  <c:v>13.8</c:v>
                </c:pt>
                <c:pt idx="1197">
                  <c:v>13.8</c:v>
                </c:pt>
                <c:pt idx="1198">
                  <c:v>13.8</c:v>
                </c:pt>
                <c:pt idx="1199">
                  <c:v>13.8</c:v>
                </c:pt>
                <c:pt idx="1200">
                  <c:v>13.8</c:v>
                </c:pt>
                <c:pt idx="1201">
                  <c:v>13.8</c:v>
                </c:pt>
                <c:pt idx="1202">
                  <c:v>13.8</c:v>
                </c:pt>
                <c:pt idx="1203">
                  <c:v>13.8</c:v>
                </c:pt>
                <c:pt idx="1204">
                  <c:v>13.8</c:v>
                </c:pt>
                <c:pt idx="1205">
                  <c:v>13.8</c:v>
                </c:pt>
                <c:pt idx="1206">
                  <c:v>13.8</c:v>
                </c:pt>
                <c:pt idx="1207">
                  <c:v>13.8</c:v>
                </c:pt>
                <c:pt idx="1208">
                  <c:v>13.8</c:v>
                </c:pt>
                <c:pt idx="1209">
                  <c:v>13.8</c:v>
                </c:pt>
                <c:pt idx="1210">
                  <c:v>13.8</c:v>
                </c:pt>
                <c:pt idx="1211">
                  <c:v>13.8</c:v>
                </c:pt>
                <c:pt idx="1212">
                  <c:v>13.8</c:v>
                </c:pt>
                <c:pt idx="1213">
                  <c:v>13.8</c:v>
                </c:pt>
                <c:pt idx="1214">
                  <c:v>13.8</c:v>
                </c:pt>
                <c:pt idx="1215">
                  <c:v>13.8</c:v>
                </c:pt>
                <c:pt idx="1216">
                  <c:v>13.8</c:v>
                </c:pt>
                <c:pt idx="1217">
                  <c:v>13.8</c:v>
                </c:pt>
                <c:pt idx="1218">
                  <c:v>13.8</c:v>
                </c:pt>
                <c:pt idx="1219">
                  <c:v>13.8</c:v>
                </c:pt>
                <c:pt idx="1220">
                  <c:v>13.8</c:v>
                </c:pt>
                <c:pt idx="1221">
                  <c:v>13.8</c:v>
                </c:pt>
                <c:pt idx="1222">
                  <c:v>13.8</c:v>
                </c:pt>
                <c:pt idx="1223">
                  <c:v>13.8</c:v>
                </c:pt>
                <c:pt idx="1224">
                  <c:v>13.8</c:v>
                </c:pt>
                <c:pt idx="1225">
                  <c:v>13.8</c:v>
                </c:pt>
                <c:pt idx="1226">
                  <c:v>13.8</c:v>
                </c:pt>
                <c:pt idx="1227">
                  <c:v>13.8</c:v>
                </c:pt>
                <c:pt idx="1228">
                  <c:v>13.8</c:v>
                </c:pt>
                <c:pt idx="1229">
                  <c:v>13.8</c:v>
                </c:pt>
                <c:pt idx="1230">
                  <c:v>13.8</c:v>
                </c:pt>
                <c:pt idx="1231">
                  <c:v>13.8</c:v>
                </c:pt>
                <c:pt idx="1232">
                  <c:v>13.8</c:v>
                </c:pt>
                <c:pt idx="1233">
                  <c:v>13.8</c:v>
                </c:pt>
                <c:pt idx="1234">
                  <c:v>13.8</c:v>
                </c:pt>
                <c:pt idx="1235">
                  <c:v>13.8</c:v>
                </c:pt>
                <c:pt idx="1236">
                  <c:v>13.8</c:v>
                </c:pt>
                <c:pt idx="1237">
                  <c:v>13.8</c:v>
                </c:pt>
                <c:pt idx="1238">
                  <c:v>13.8</c:v>
                </c:pt>
                <c:pt idx="1239">
                  <c:v>13.8</c:v>
                </c:pt>
                <c:pt idx="1240">
                  <c:v>13.8</c:v>
                </c:pt>
                <c:pt idx="1241">
                  <c:v>13.8</c:v>
                </c:pt>
                <c:pt idx="1242">
                  <c:v>13.8</c:v>
                </c:pt>
                <c:pt idx="1243">
                  <c:v>13.8</c:v>
                </c:pt>
                <c:pt idx="1244">
                  <c:v>13.8</c:v>
                </c:pt>
                <c:pt idx="1245">
                  <c:v>13.8</c:v>
                </c:pt>
                <c:pt idx="1246">
                  <c:v>13.8</c:v>
                </c:pt>
                <c:pt idx="1247">
                  <c:v>13.8</c:v>
                </c:pt>
                <c:pt idx="1248">
                  <c:v>13.8</c:v>
                </c:pt>
                <c:pt idx="1249">
                  <c:v>13.8</c:v>
                </c:pt>
                <c:pt idx="1250">
                  <c:v>13.8</c:v>
                </c:pt>
                <c:pt idx="1251">
                  <c:v>13.8</c:v>
                </c:pt>
                <c:pt idx="1252">
                  <c:v>13.8</c:v>
                </c:pt>
                <c:pt idx="1253">
                  <c:v>13.8</c:v>
                </c:pt>
                <c:pt idx="1254">
                  <c:v>13.8</c:v>
                </c:pt>
                <c:pt idx="1255">
                  <c:v>13.8</c:v>
                </c:pt>
                <c:pt idx="1256">
                  <c:v>13.8</c:v>
                </c:pt>
                <c:pt idx="1257">
                  <c:v>13.8</c:v>
                </c:pt>
                <c:pt idx="1258">
                  <c:v>13.8</c:v>
                </c:pt>
                <c:pt idx="1259">
                  <c:v>13.8</c:v>
                </c:pt>
                <c:pt idx="1260">
                  <c:v>13.8</c:v>
                </c:pt>
                <c:pt idx="1261">
                  <c:v>13.8</c:v>
                </c:pt>
                <c:pt idx="1262">
                  <c:v>13.8</c:v>
                </c:pt>
                <c:pt idx="1263">
                  <c:v>13.8</c:v>
                </c:pt>
                <c:pt idx="1264">
                  <c:v>13.8</c:v>
                </c:pt>
                <c:pt idx="1265">
                  <c:v>13.8</c:v>
                </c:pt>
                <c:pt idx="1266">
                  <c:v>13.8</c:v>
                </c:pt>
                <c:pt idx="1267">
                  <c:v>13.8</c:v>
                </c:pt>
                <c:pt idx="1268">
                  <c:v>13.8</c:v>
                </c:pt>
                <c:pt idx="1269">
                  <c:v>13.8</c:v>
                </c:pt>
                <c:pt idx="1270">
                  <c:v>13.8</c:v>
                </c:pt>
                <c:pt idx="1271">
                  <c:v>13.8</c:v>
                </c:pt>
                <c:pt idx="1272">
                  <c:v>13.8</c:v>
                </c:pt>
                <c:pt idx="1273">
                  <c:v>13.8</c:v>
                </c:pt>
                <c:pt idx="1274">
                  <c:v>13.8</c:v>
                </c:pt>
                <c:pt idx="1275">
                  <c:v>13.8</c:v>
                </c:pt>
                <c:pt idx="1276">
                  <c:v>13.8</c:v>
                </c:pt>
                <c:pt idx="1277">
                  <c:v>13.8</c:v>
                </c:pt>
                <c:pt idx="1278">
                  <c:v>13.8</c:v>
                </c:pt>
                <c:pt idx="1279">
                  <c:v>13.8</c:v>
                </c:pt>
                <c:pt idx="1280">
                  <c:v>13.8</c:v>
                </c:pt>
                <c:pt idx="1281">
                  <c:v>13.8</c:v>
                </c:pt>
                <c:pt idx="1282">
                  <c:v>13.8</c:v>
                </c:pt>
                <c:pt idx="1283">
                  <c:v>13.8</c:v>
                </c:pt>
                <c:pt idx="1284">
                  <c:v>13.8</c:v>
                </c:pt>
                <c:pt idx="1285">
                  <c:v>13.8</c:v>
                </c:pt>
                <c:pt idx="1286">
                  <c:v>13.8</c:v>
                </c:pt>
                <c:pt idx="1287">
                  <c:v>13.8</c:v>
                </c:pt>
                <c:pt idx="1288">
                  <c:v>13.8</c:v>
                </c:pt>
                <c:pt idx="1289">
                  <c:v>13.8</c:v>
                </c:pt>
                <c:pt idx="1290">
                  <c:v>13.8</c:v>
                </c:pt>
                <c:pt idx="1291">
                  <c:v>13.8</c:v>
                </c:pt>
                <c:pt idx="1292">
                  <c:v>13.8</c:v>
                </c:pt>
                <c:pt idx="1293">
                  <c:v>13.8</c:v>
                </c:pt>
                <c:pt idx="1294">
                  <c:v>13.8</c:v>
                </c:pt>
                <c:pt idx="1295">
                  <c:v>13.8</c:v>
                </c:pt>
                <c:pt idx="1296">
                  <c:v>13.8</c:v>
                </c:pt>
                <c:pt idx="1297">
                  <c:v>13.8</c:v>
                </c:pt>
                <c:pt idx="1298">
                  <c:v>13.8</c:v>
                </c:pt>
                <c:pt idx="1299">
                  <c:v>13.8</c:v>
                </c:pt>
                <c:pt idx="1300">
                  <c:v>13.8</c:v>
                </c:pt>
                <c:pt idx="1301">
                  <c:v>13.8</c:v>
                </c:pt>
                <c:pt idx="1302">
                  <c:v>13.8</c:v>
                </c:pt>
                <c:pt idx="1303">
                  <c:v>13.8</c:v>
                </c:pt>
                <c:pt idx="1304">
                  <c:v>13.8</c:v>
                </c:pt>
                <c:pt idx="1305">
                  <c:v>13.8</c:v>
                </c:pt>
                <c:pt idx="1306">
                  <c:v>13.8</c:v>
                </c:pt>
                <c:pt idx="1307">
                  <c:v>13.8</c:v>
                </c:pt>
                <c:pt idx="1308">
                  <c:v>13.8</c:v>
                </c:pt>
                <c:pt idx="1309">
                  <c:v>13.8</c:v>
                </c:pt>
                <c:pt idx="1310">
                  <c:v>13.8</c:v>
                </c:pt>
                <c:pt idx="1311">
                  <c:v>13.8</c:v>
                </c:pt>
                <c:pt idx="1312">
                  <c:v>13.8</c:v>
                </c:pt>
                <c:pt idx="1313">
                  <c:v>13.8</c:v>
                </c:pt>
                <c:pt idx="1314">
                  <c:v>13.8</c:v>
                </c:pt>
                <c:pt idx="1315">
                  <c:v>13.8</c:v>
                </c:pt>
                <c:pt idx="1316">
                  <c:v>13.8</c:v>
                </c:pt>
                <c:pt idx="1317">
                  <c:v>13.8</c:v>
                </c:pt>
                <c:pt idx="1318">
                  <c:v>13.8</c:v>
                </c:pt>
                <c:pt idx="1319">
                  <c:v>13.8</c:v>
                </c:pt>
                <c:pt idx="1320">
                  <c:v>13.8</c:v>
                </c:pt>
                <c:pt idx="1321">
                  <c:v>13.8</c:v>
                </c:pt>
                <c:pt idx="1322">
                  <c:v>13.8</c:v>
                </c:pt>
                <c:pt idx="1323">
                  <c:v>13.8</c:v>
                </c:pt>
                <c:pt idx="1324">
                  <c:v>13.8</c:v>
                </c:pt>
                <c:pt idx="1325">
                  <c:v>13.8</c:v>
                </c:pt>
                <c:pt idx="1326">
                  <c:v>13.8</c:v>
                </c:pt>
                <c:pt idx="1327">
                  <c:v>13.8</c:v>
                </c:pt>
                <c:pt idx="1328">
                  <c:v>13.8</c:v>
                </c:pt>
                <c:pt idx="1329">
                  <c:v>13.8</c:v>
                </c:pt>
                <c:pt idx="1330">
                  <c:v>13.8</c:v>
                </c:pt>
                <c:pt idx="1331">
                  <c:v>13.8</c:v>
                </c:pt>
                <c:pt idx="1332">
                  <c:v>13.8</c:v>
                </c:pt>
                <c:pt idx="1333">
                  <c:v>13.8</c:v>
                </c:pt>
                <c:pt idx="1334">
                  <c:v>13.8</c:v>
                </c:pt>
                <c:pt idx="1335">
                  <c:v>13.8</c:v>
                </c:pt>
                <c:pt idx="1336">
                  <c:v>13.8</c:v>
                </c:pt>
                <c:pt idx="1337">
                  <c:v>13.8</c:v>
                </c:pt>
                <c:pt idx="1338">
                  <c:v>13.8</c:v>
                </c:pt>
                <c:pt idx="1339">
                  <c:v>13.8</c:v>
                </c:pt>
                <c:pt idx="1340">
                  <c:v>13.8</c:v>
                </c:pt>
                <c:pt idx="1341">
                  <c:v>13.8</c:v>
                </c:pt>
                <c:pt idx="1342">
                  <c:v>13.8</c:v>
                </c:pt>
                <c:pt idx="1343">
                  <c:v>13.8</c:v>
                </c:pt>
                <c:pt idx="1344">
                  <c:v>13.8</c:v>
                </c:pt>
                <c:pt idx="1345">
                  <c:v>13.8</c:v>
                </c:pt>
                <c:pt idx="1346">
                  <c:v>13.8</c:v>
                </c:pt>
                <c:pt idx="1347">
                  <c:v>13.8</c:v>
                </c:pt>
                <c:pt idx="1348">
                  <c:v>13.8</c:v>
                </c:pt>
                <c:pt idx="1349">
                  <c:v>13.8</c:v>
                </c:pt>
                <c:pt idx="1350">
                  <c:v>13.8</c:v>
                </c:pt>
                <c:pt idx="1351">
                  <c:v>13.8</c:v>
                </c:pt>
                <c:pt idx="1352">
                  <c:v>13.8</c:v>
                </c:pt>
                <c:pt idx="1353">
                  <c:v>13.8</c:v>
                </c:pt>
                <c:pt idx="1354">
                  <c:v>13.8</c:v>
                </c:pt>
                <c:pt idx="1355">
                  <c:v>13.8</c:v>
                </c:pt>
                <c:pt idx="1356">
                  <c:v>13.8</c:v>
                </c:pt>
                <c:pt idx="1357">
                  <c:v>13.8</c:v>
                </c:pt>
                <c:pt idx="1358">
                  <c:v>13.8</c:v>
                </c:pt>
                <c:pt idx="1359">
                  <c:v>13.8</c:v>
                </c:pt>
                <c:pt idx="1360">
                  <c:v>13.8</c:v>
                </c:pt>
                <c:pt idx="1361">
                  <c:v>13.8</c:v>
                </c:pt>
                <c:pt idx="1362">
                  <c:v>13.8</c:v>
                </c:pt>
                <c:pt idx="1363">
                  <c:v>13.8</c:v>
                </c:pt>
                <c:pt idx="1364">
                  <c:v>13.8</c:v>
                </c:pt>
                <c:pt idx="1365">
                  <c:v>13.8</c:v>
                </c:pt>
                <c:pt idx="1366">
                  <c:v>13.8</c:v>
                </c:pt>
                <c:pt idx="1367">
                  <c:v>13.8</c:v>
                </c:pt>
                <c:pt idx="1368">
                  <c:v>13.8</c:v>
                </c:pt>
                <c:pt idx="1369">
                  <c:v>13.8</c:v>
                </c:pt>
                <c:pt idx="1370">
                  <c:v>13.8</c:v>
                </c:pt>
                <c:pt idx="1371">
                  <c:v>13.8</c:v>
                </c:pt>
                <c:pt idx="1372">
                  <c:v>13.8</c:v>
                </c:pt>
                <c:pt idx="1373">
                  <c:v>13.8</c:v>
                </c:pt>
                <c:pt idx="1374">
                  <c:v>13.8</c:v>
                </c:pt>
                <c:pt idx="1375">
                  <c:v>13.8</c:v>
                </c:pt>
                <c:pt idx="1376">
                  <c:v>13.8</c:v>
                </c:pt>
                <c:pt idx="1377">
                  <c:v>13.8</c:v>
                </c:pt>
                <c:pt idx="1378">
                  <c:v>13.8</c:v>
                </c:pt>
                <c:pt idx="1379">
                  <c:v>13.8</c:v>
                </c:pt>
                <c:pt idx="1380">
                  <c:v>13.8</c:v>
                </c:pt>
                <c:pt idx="1381">
                  <c:v>13.8</c:v>
                </c:pt>
                <c:pt idx="1382">
                  <c:v>13.8</c:v>
                </c:pt>
                <c:pt idx="1383">
                  <c:v>13.8</c:v>
                </c:pt>
                <c:pt idx="1384">
                  <c:v>13.8</c:v>
                </c:pt>
                <c:pt idx="1385">
                  <c:v>13.8</c:v>
                </c:pt>
                <c:pt idx="1386">
                  <c:v>13.8</c:v>
                </c:pt>
                <c:pt idx="1387">
                  <c:v>13.8</c:v>
                </c:pt>
                <c:pt idx="1388">
                  <c:v>13.8</c:v>
                </c:pt>
                <c:pt idx="1389">
                  <c:v>13.8</c:v>
                </c:pt>
                <c:pt idx="1390">
                  <c:v>13.8</c:v>
                </c:pt>
                <c:pt idx="1391">
                  <c:v>13.8</c:v>
                </c:pt>
                <c:pt idx="1392">
                  <c:v>13.8</c:v>
                </c:pt>
                <c:pt idx="1393">
                  <c:v>13.8</c:v>
                </c:pt>
                <c:pt idx="1394">
                  <c:v>13.8</c:v>
                </c:pt>
                <c:pt idx="1395">
                  <c:v>13.8</c:v>
                </c:pt>
                <c:pt idx="1396">
                  <c:v>13.8</c:v>
                </c:pt>
                <c:pt idx="1397">
                  <c:v>13.8</c:v>
                </c:pt>
                <c:pt idx="1398">
                  <c:v>13.8</c:v>
                </c:pt>
                <c:pt idx="1399">
                  <c:v>13.8</c:v>
                </c:pt>
                <c:pt idx="1400">
                  <c:v>13.8</c:v>
                </c:pt>
                <c:pt idx="1401">
                  <c:v>13.8</c:v>
                </c:pt>
                <c:pt idx="1402">
                  <c:v>13.8</c:v>
                </c:pt>
                <c:pt idx="1403">
                  <c:v>13.8</c:v>
                </c:pt>
                <c:pt idx="1404">
                  <c:v>13.8</c:v>
                </c:pt>
                <c:pt idx="1405">
                  <c:v>13.8</c:v>
                </c:pt>
                <c:pt idx="1406">
                  <c:v>13.8</c:v>
                </c:pt>
                <c:pt idx="1407">
                  <c:v>13.8</c:v>
                </c:pt>
                <c:pt idx="1408">
                  <c:v>13.8</c:v>
                </c:pt>
                <c:pt idx="1409">
                  <c:v>13.8</c:v>
                </c:pt>
                <c:pt idx="1410">
                  <c:v>13.8</c:v>
                </c:pt>
                <c:pt idx="1411">
                  <c:v>13.8</c:v>
                </c:pt>
                <c:pt idx="1412">
                  <c:v>13.8</c:v>
                </c:pt>
                <c:pt idx="1413">
                  <c:v>13.8</c:v>
                </c:pt>
                <c:pt idx="1414">
                  <c:v>13.8</c:v>
                </c:pt>
                <c:pt idx="1415">
                  <c:v>13.8</c:v>
                </c:pt>
                <c:pt idx="1416">
                  <c:v>13.8</c:v>
                </c:pt>
                <c:pt idx="1417">
                  <c:v>13.8</c:v>
                </c:pt>
                <c:pt idx="1418">
                  <c:v>13.8</c:v>
                </c:pt>
                <c:pt idx="1419">
                  <c:v>13.8</c:v>
                </c:pt>
                <c:pt idx="1420">
                  <c:v>13.8</c:v>
                </c:pt>
                <c:pt idx="1421">
                  <c:v>13.8</c:v>
                </c:pt>
                <c:pt idx="1422">
                  <c:v>13.8</c:v>
                </c:pt>
                <c:pt idx="1423">
                  <c:v>13.8</c:v>
                </c:pt>
                <c:pt idx="1424">
                  <c:v>13.8</c:v>
                </c:pt>
                <c:pt idx="1425">
                  <c:v>13.8</c:v>
                </c:pt>
                <c:pt idx="1426">
                  <c:v>13.8</c:v>
                </c:pt>
                <c:pt idx="1427">
                  <c:v>13.8</c:v>
                </c:pt>
                <c:pt idx="1428">
                  <c:v>13.8</c:v>
                </c:pt>
                <c:pt idx="1429">
                  <c:v>13.8</c:v>
                </c:pt>
                <c:pt idx="1430">
                  <c:v>13.8</c:v>
                </c:pt>
                <c:pt idx="1431">
                  <c:v>13.8</c:v>
                </c:pt>
                <c:pt idx="1432">
                  <c:v>13.8</c:v>
                </c:pt>
                <c:pt idx="1433">
                  <c:v>13.8</c:v>
                </c:pt>
                <c:pt idx="1434">
                  <c:v>13.8</c:v>
                </c:pt>
                <c:pt idx="1435">
                  <c:v>13.8</c:v>
                </c:pt>
                <c:pt idx="1436">
                  <c:v>13.8</c:v>
                </c:pt>
                <c:pt idx="1437">
                  <c:v>13.8</c:v>
                </c:pt>
                <c:pt idx="1438">
                  <c:v>13.8</c:v>
                </c:pt>
                <c:pt idx="1439">
                  <c:v>13.8</c:v>
                </c:pt>
                <c:pt idx="1440">
                  <c:v>13.8</c:v>
                </c:pt>
                <c:pt idx="1441">
                  <c:v>13.8</c:v>
                </c:pt>
                <c:pt idx="1442">
                  <c:v>13.8</c:v>
                </c:pt>
                <c:pt idx="1443">
                  <c:v>13.8</c:v>
                </c:pt>
                <c:pt idx="1444">
                  <c:v>13.8</c:v>
                </c:pt>
                <c:pt idx="1445">
                  <c:v>13.8</c:v>
                </c:pt>
                <c:pt idx="1446">
                  <c:v>13.8</c:v>
                </c:pt>
                <c:pt idx="1447">
                  <c:v>13.8</c:v>
                </c:pt>
                <c:pt idx="1448">
                  <c:v>13.8</c:v>
                </c:pt>
                <c:pt idx="1449">
                  <c:v>13.8</c:v>
                </c:pt>
                <c:pt idx="1450">
                  <c:v>13.8</c:v>
                </c:pt>
                <c:pt idx="1451">
                  <c:v>13.8</c:v>
                </c:pt>
                <c:pt idx="1452">
                  <c:v>13.8</c:v>
                </c:pt>
                <c:pt idx="1453">
                  <c:v>13.8</c:v>
                </c:pt>
                <c:pt idx="1454">
                  <c:v>13.8</c:v>
                </c:pt>
                <c:pt idx="1455">
                  <c:v>13.8</c:v>
                </c:pt>
                <c:pt idx="1456">
                  <c:v>13.8</c:v>
                </c:pt>
                <c:pt idx="1457">
                  <c:v>13.8</c:v>
                </c:pt>
                <c:pt idx="1458">
                  <c:v>13.8</c:v>
                </c:pt>
                <c:pt idx="1459">
                  <c:v>13.8</c:v>
                </c:pt>
                <c:pt idx="1460">
                  <c:v>13.8</c:v>
                </c:pt>
                <c:pt idx="1461">
                  <c:v>13.8</c:v>
                </c:pt>
                <c:pt idx="1462">
                  <c:v>13.8</c:v>
                </c:pt>
                <c:pt idx="1463">
                  <c:v>13.8</c:v>
                </c:pt>
                <c:pt idx="1464">
                  <c:v>13.8</c:v>
                </c:pt>
                <c:pt idx="1465">
                  <c:v>13.8</c:v>
                </c:pt>
                <c:pt idx="1466">
                  <c:v>13.8</c:v>
                </c:pt>
                <c:pt idx="1467">
                  <c:v>13.8</c:v>
                </c:pt>
                <c:pt idx="1468">
                  <c:v>13.8</c:v>
                </c:pt>
                <c:pt idx="1469">
                  <c:v>13.8</c:v>
                </c:pt>
                <c:pt idx="1470">
                  <c:v>13.8</c:v>
                </c:pt>
                <c:pt idx="1471">
                  <c:v>13.8</c:v>
                </c:pt>
                <c:pt idx="1472">
                  <c:v>13.8</c:v>
                </c:pt>
                <c:pt idx="1473">
                  <c:v>13.8</c:v>
                </c:pt>
                <c:pt idx="1474">
                  <c:v>13.8</c:v>
                </c:pt>
                <c:pt idx="1475">
                  <c:v>13.8</c:v>
                </c:pt>
                <c:pt idx="1476">
                  <c:v>13.8</c:v>
                </c:pt>
                <c:pt idx="1477">
                  <c:v>13.8</c:v>
                </c:pt>
                <c:pt idx="1478">
                  <c:v>13.8</c:v>
                </c:pt>
                <c:pt idx="1479">
                  <c:v>13.8</c:v>
                </c:pt>
                <c:pt idx="1480">
                  <c:v>13.8</c:v>
                </c:pt>
                <c:pt idx="1481">
                  <c:v>13.8</c:v>
                </c:pt>
                <c:pt idx="1482">
                  <c:v>13.8</c:v>
                </c:pt>
                <c:pt idx="1483">
                  <c:v>13.8</c:v>
                </c:pt>
                <c:pt idx="1484">
                  <c:v>13.8</c:v>
                </c:pt>
                <c:pt idx="1485">
                  <c:v>13.8</c:v>
                </c:pt>
                <c:pt idx="1486">
                  <c:v>13.8</c:v>
                </c:pt>
                <c:pt idx="1487">
                  <c:v>13.8</c:v>
                </c:pt>
                <c:pt idx="1488">
                  <c:v>13.8</c:v>
                </c:pt>
                <c:pt idx="1489">
                  <c:v>13.8</c:v>
                </c:pt>
                <c:pt idx="1490">
                  <c:v>13.8</c:v>
                </c:pt>
                <c:pt idx="1491">
                  <c:v>13.8</c:v>
                </c:pt>
                <c:pt idx="1492">
                  <c:v>13.8</c:v>
                </c:pt>
                <c:pt idx="1493">
                  <c:v>13.8</c:v>
                </c:pt>
                <c:pt idx="1494">
                  <c:v>13.8</c:v>
                </c:pt>
                <c:pt idx="1495">
                  <c:v>13.8</c:v>
                </c:pt>
                <c:pt idx="1496">
                  <c:v>13.8</c:v>
                </c:pt>
                <c:pt idx="1497">
                  <c:v>13.8</c:v>
                </c:pt>
                <c:pt idx="1498">
                  <c:v>13.8</c:v>
                </c:pt>
                <c:pt idx="1499">
                  <c:v>13.8</c:v>
                </c:pt>
                <c:pt idx="1500">
                  <c:v>13.8</c:v>
                </c:pt>
                <c:pt idx="1501">
                  <c:v>13.8</c:v>
                </c:pt>
                <c:pt idx="1502">
                  <c:v>13.8</c:v>
                </c:pt>
                <c:pt idx="1503">
                  <c:v>13.8</c:v>
                </c:pt>
                <c:pt idx="1504">
                  <c:v>13.8</c:v>
                </c:pt>
                <c:pt idx="1505">
                  <c:v>13.8</c:v>
                </c:pt>
                <c:pt idx="1506">
                  <c:v>13.8</c:v>
                </c:pt>
                <c:pt idx="1507">
                  <c:v>13.8</c:v>
                </c:pt>
                <c:pt idx="1508">
                  <c:v>13.8</c:v>
                </c:pt>
                <c:pt idx="1509">
                  <c:v>13.8</c:v>
                </c:pt>
                <c:pt idx="1510">
                  <c:v>13.8</c:v>
                </c:pt>
                <c:pt idx="1511">
                  <c:v>13.8</c:v>
                </c:pt>
                <c:pt idx="1512">
                  <c:v>13.8</c:v>
                </c:pt>
                <c:pt idx="1513">
                  <c:v>13.8</c:v>
                </c:pt>
                <c:pt idx="1514">
                  <c:v>13.8</c:v>
                </c:pt>
                <c:pt idx="1515">
                  <c:v>13.8</c:v>
                </c:pt>
                <c:pt idx="1516">
                  <c:v>13.8</c:v>
                </c:pt>
                <c:pt idx="1517">
                  <c:v>13.8</c:v>
                </c:pt>
                <c:pt idx="1518">
                  <c:v>13.8</c:v>
                </c:pt>
                <c:pt idx="1519">
                  <c:v>13.8</c:v>
                </c:pt>
                <c:pt idx="1520">
                  <c:v>13.8</c:v>
                </c:pt>
                <c:pt idx="1521">
                  <c:v>13.8</c:v>
                </c:pt>
                <c:pt idx="1522">
                  <c:v>13.8</c:v>
                </c:pt>
                <c:pt idx="1523">
                  <c:v>13.8</c:v>
                </c:pt>
                <c:pt idx="1524">
                  <c:v>13.8</c:v>
                </c:pt>
                <c:pt idx="1525">
                  <c:v>13.8</c:v>
                </c:pt>
                <c:pt idx="1526">
                  <c:v>13.8</c:v>
                </c:pt>
                <c:pt idx="1527">
                  <c:v>13.8</c:v>
                </c:pt>
                <c:pt idx="1528">
                  <c:v>13.8</c:v>
                </c:pt>
                <c:pt idx="1529">
                  <c:v>13.8</c:v>
                </c:pt>
                <c:pt idx="1530">
                  <c:v>13.8</c:v>
                </c:pt>
                <c:pt idx="1531">
                  <c:v>13.8</c:v>
                </c:pt>
                <c:pt idx="1532">
                  <c:v>13.8</c:v>
                </c:pt>
                <c:pt idx="1533">
                  <c:v>13.8</c:v>
                </c:pt>
                <c:pt idx="1534">
                  <c:v>13.8</c:v>
                </c:pt>
                <c:pt idx="1535">
                  <c:v>13.8</c:v>
                </c:pt>
                <c:pt idx="1536">
                  <c:v>13.8</c:v>
                </c:pt>
                <c:pt idx="1537">
                  <c:v>13.8</c:v>
                </c:pt>
                <c:pt idx="1538">
                  <c:v>13.8</c:v>
                </c:pt>
                <c:pt idx="1539">
                  <c:v>13.8</c:v>
                </c:pt>
                <c:pt idx="1540">
                  <c:v>13.8</c:v>
                </c:pt>
                <c:pt idx="1541">
                  <c:v>13.8</c:v>
                </c:pt>
                <c:pt idx="1542">
                  <c:v>13.8</c:v>
                </c:pt>
                <c:pt idx="1543">
                  <c:v>13.8</c:v>
                </c:pt>
                <c:pt idx="1544">
                  <c:v>13.8</c:v>
                </c:pt>
                <c:pt idx="1545">
                  <c:v>13.8</c:v>
                </c:pt>
                <c:pt idx="1546">
                  <c:v>13.8</c:v>
                </c:pt>
                <c:pt idx="1547">
                  <c:v>13.8</c:v>
                </c:pt>
                <c:pt idx="1548">
                  <c:v>13.8</c:v>
                </c:pt>
                <c:pt idx="1549">
                  <c:v>13.8</c:v>
                </c:pt>
                <c:pt idx="1550">
                  <c:v>13.8</c:v>
                </c:pt>
                <c:pt idx="1551">
                  <c:v>13.8</c:v>
                </c:pt>
                <c:pt idx="1552">
                  <c:v>13.8</c:v>
                </c:pt>
                <c:pt idx="1553">
                  <c:v>13.8</c:v>
                </c:pt>
                <c:pt idx="1554">
                  <c:v>13.8</c:v>
                </c:pt>
                <c:pt idx="1555">
                  <c:v>13.8</c:v>
                </c:pt>
                <c:pt idx="1556">
                  <c:v>13.8</c:v>
                </c:pt>
                <c:pt idx="1557">
                  <c:v>13.8</c:v>
                </c:pt>
                <c:pt idx="1558">
                  <c:v>13.8</c:v>
                </c:pt>
                <c:pt idx="1559">
                  <c:v>13.8</c:v>
                </c:pt>
                <c:pt idx="1560">
                  <c:v>13.8</c:v>
                </c:pt>
                <c:pt idx="1561">
                  <c:v>13.8</c:v>
                </c:pt>
                <c:pt idx="1562">
                  <c:v>13.8</c:v>
                </c:pt>
                <c:pt idx="1563">
                  <c:v>13.8</c:v>
                </c:pt>
                <c:pt idx="1564">
                  <c:v>13.8</c:v>
                </c:pt>
                <c:pt idx="1565">
                  <c:v>13.8</c:v>
                </c:pt>
                <c:pt idx="1566">
                  <c:v>13.8</c:v>
                </c:pt>
                <c:pt idx="1567">
                  <c:v>13.8</c:v>
                </c:pt>
                <c:pt idx="1568">
                  <c:v>13.8</c:v>
                </c:pt>
                <c:pt idx="1569">
                  <c:v>13.8</c:v>
                </c:pt>
                <c:pt idx="1570">
                  <c:v>13.8</c:v>
                </c:pt>
                <c:pt idx="1571">
                  <c:v>13.8</c:v>
                </c:pt>
                <c:pt idx="1572">
                  <c:v>13.8</c:v>
                </c:pt>
                <c:pt idx="1573">
                  <c:v>13.8</c:v>
                </c:pt>
                <c:pt idx="1574">
                  <c:v>13.8</c:v>
                </c:pt>
                <c:pt idx="1575">
                  <c:v>13.8</c:v>
                </c:pt>
                <c:pt idx="1576">
                  <c:v>13.8</c:v>
                </c:pt>
                <c:pt idx="1577">
                  <c:v>13.8</c:v>
                </c:pt>
                <c:pt idx="1578">
                  <c:v>13.8</c:v>
                </c:pt>
                <c:pt idx="1579">
                  <c:v>13.8</c:v>
                </c:pt>
                <c:pt idx="1580">
                  <c:v>13.8</c:v>
                </c:pt>
                <c:pt idx="1581">
                  <c:v>13.8</c:v>
                </c:pt>
                <c:pt idx="1582">
                  <c:v>13.8</c:v>
                </c:pt>
                <c:pt idx="1583">
                  <c:v>13.8</c:v>
                </c:pt>
                <c:pt idx="1584">
                  <c:v>13.8</c:v>
                </c:pt>
                <c:pt idx="1585">
                  <c:v>13.8</c:v>
                </c:pt>
                <c:pt idx="1586">
                  <c:v>13.8</c:v>
                </c:pt>
                <c:pt idx="1587">
                  <c:v>13.8</c:v>
                </c:pt>
                <c:pt idx="1588">
                  <c:v>13.8</c:v>
                </c:pt>
                <c:pt idx="1589">
                  <c:v>13.8</c:v>
                </c:pt>
                <c:pt idx="1590">
                  <c:v>13.8</c:v>
                </c:pt>
                <c:pt idx="1591">
                  <c:v>13.8</c:v>
                </c:pt>
                <c:pt idx="1592">
                  <c:v>13.8</c:v>
                </c:pt>
                <c:pt idx="1593">
                  <c:v>13.8</c:v>
                </c:pt>
                <c:pt idx="1594">
                  <c:v>13.8</c:v>
                </c:pt>
                <c:pt idx="1595">
                  <c:v>13.8</c:v>
                </c:pt>
                <c:pt idx="1596">
                  <c:v>13.8</c:v>
                </c:pt>
                <c:pt idx="1597">
                  <c:v>13.8</c:v>
                </c:pt>
                <c:pt idx="1598">
                  <c:v>13.8</c:v>
                </c:pt>
                <c:pt idx="1599">
                  <c:v>13.8</c:v>
                </c:pt>
                <c:pt idx="1600">
                  <c:v>13.8</c:v>
                </c:pt>
                <c:pt idx="1601">
                  <c:v>13.8</c:v>
                </c:pt>
                <c:pt idx="1602">
                  <c:v>13.8</c:v>
                </c:pt>
                <c:pt idx="1603">
                  <c:v>13.8</c:v>
                </c:pt>
                <c:pt idx="1604">
                  <c:v>13.8</c:v>
                </c:pt>
                <c:pt idx="1605">
                  <c:v>13.8</c:v>
                </c:pt>
                <c:pt idx="1606">
                  <c:v>13.8</c:v>
                </c:pt>
                <c:pt idx="1607">
                  <c:v>13.8</c:v>
                </c:pt>
                <c:pt idx="1608">
                  <c:v>13.8</c:v>
                </c:pt>
                <c:pt idx="1609">
                  <c:v>13.8</c:v>
                </c:pt>
                <c:pt idx="1610">
                  <c:v>13.8</c:v>
                </c:pt>
                <c:pt idx="1611">
                  <c:v>13.8</c:v>
                </c:pt>
                <c:pt idx="1612">
                  <c:v>13.8</c:v>
                </c:pt>
                <c:pt idx="1613">
                  <c:v>13.8</c:v>
                </c:pt>
                <c:pt idx="1614">
                  <c:v>13.8</c:v>
                </c:pt>
                <c:pt idx="1615">
                  <c:v>13.8</c:v>
                </c:pt>
                <c:pt idx="1616">
                  <c:v>13.8</c:v>
                </c:pt>
                <c:pt idx="1617">
                  <c:v>13.8</c:v>
                </c:pt>
                <c:pt idx="1618">
                  <c:v>13.8</c:v>
                </c:pt>
                <c:pt idx="1619">
                  <c:v>13.8</c:v>
                </c:pt>
                <c:pt idx="1620">
                  <c:v>13.8</c:v>
                </c:pt>
                <c:pt idx="1621">
                  <c:v>13.8</c:v>
                </c:pt>
                <c:pt idx="1622">
                  <c:v>13.8</c:v>
                </c:pt>
                <c:pt idx="1623">
                  <c:v>13.8</c:v>
                </c:pt>
                <c:pt idx="1624">
                  <c:v>13.8</c:v>
                </c:pt>
                <c:pt idx="1625">
                  <c:v>13.8</c:v>
                </c:pt>
                <c:pt idx="1626">
                  <c:v>13.8</c:v>
                </c:pt>
                <c:pt idx="1627">
                  <c:v>13.8</c:v>
                </c:pt>
                <c:pt idx="1628">
                  <c:v>13.8</c:v>
                </c:pt>
                <c:pt idx="1629">
                  <c:v>13.8</c:v>
                </c:pt>
                <c:pt idx="1630">
                  <c:v>13.8</c:v>
                </c:pt>
                <c:pt idx="1631">
                  <c:v>13.8</c:v>
                </c:pt>
                <c:pt idx="1632">
                  <c:v>13.8</c:v>
                </c:pt>
                <c:pt idx="1633">
                  <c:v>13.8</c:v>
                </c:pt>
                <c:pt idx="1634">
                  <c:v>13.8</c:v>
                </c:pt>
                <c:pt idx="1635">
                  <c:v>13.8</c:v>
                </c:pt>
                <c:pt idx="1636">
                  <c:v>13.8</c:v>
                </c:pt>
                <c:pt idx="1637">
                  <c:v>13.8</c:v>
                </c:pt>
                <c:pt idx="1638">
                  <c:v>13.8</c:v>
                </c:pt>
                <c:pt idx="1639">
                  <c:v>13.8</c:v>
                </c:pt>
                <c:pt idx="1640">
                  <c:v>13.8</c:v>
                </c:pt>
                <c:pt idx="1641">
                  <c:v>13.8</c:v>
                </c:pt>
                <c:pt idx="1642">
                  <c:v>13.8</c:v>
                </c:pt>
                <c:pt idx="1643">
                  <c:v>13.8</c:v>
                </c:pt>
                <c:pt idx="1644">
                  <c:v>13.8</c:v>
                </c:pt>
                <c:pt idx="1645">
                  <c:v>13.8</c:v>
                </c:pt>
                <c:pt idx="1646">
                  <c:v>13.8</c:v>
                </c:pt>
                <c:pt idx="1647">
                  <c:v>13.8</c:v>
                </c:pt>
                <c:pt idx="1648">
                  <c:v>13.8</c:v>
                </c:pt>
                <c:pt idx="1649">
                  <c:v>13.8</c:v>
                </c:pt>
                <c:pt idx="1650">
                  <c:v>13.8</c:v>
                </c:pt>
                <c:pt idx="1651">
                  <c:v>13.8</c:v>
                </c:pt>
                <c:pt idx="1652">
                  <c:v>13.8</c:v>
                </c:pt>
                <c:pt idx="1653">
                  <c:v>13.8</c:v>
                </c:pt>
                <c:pt idx="1654">
                  <c:v>13.8</c:v>
                </c:pt>
                <c:pt idx="1655">
                  <c:v>13.8</c:v>
                </c:pt>
                <c:pt idx="1656">
                  <c:v>13.8</c:v>
                </c:pt>
                <c:pt idx="1657">
                  <c:v>13.8</c:v>
                </c:pt>
                <c:pt idx="1658">
                  <c:v>13.8</c:v>
                </c:pt>
                <c:pt idx="1659">
                  <c:v>13.8</c:v>
                </c:pt>
                <c:pt idx="1660">
                  <c:v>13.8</c:v>
                </c:pt>
                <c:pt idx="1661">
                  <c:v>13.8</c:v>
                </c:pt>
                <c:pt idx="1662">
                  <c:v>13.8</c:v>
                </c:pt>
                <c:pt idx="1663">
                  <c:v>13.8</c:v>
                </c:pt>
                <c:pt idx="1664">
                  <c:v>13.8</c:v>
                </c:pt>
                <c:pt idx="1665">
                  <c:v>13.8</c:v>
                </c:pt>
                <c:pt idx="1666">
                  <c:v>13.8</c:v>
                </c:pt>
                <c:pt idx="1667">
                  <c:v>13.8</c:v>
                </c:pt>
                <c:pt idx="1668">
                  <c:v>13.8</c:v>
                </c:pt>
                <c:pt idx="1669">
                  <c:v>13.8</c:v>
                </c:pt>
                <c:pt idx="1670">
                  <c:v>13.8</c:v>
                </c:pt>
                <c:pt idx="1671">
                  <c:v>13.8</c:v>
                </c:pt>
                <c:pt idx="1672">
                  <c:v>13.8</c:v>
                </c:pt>
                <c:pt idx="1673">
                  <c:v>13.8</c:v>
                </c:pt>
                <c:pt idx="1674">
                  <c:v>13.8</c:v>
                </c:pt>
                <c:pt idx="1675">
                  <c:v>13.8</c:v>
                </c:pt>
                <c:pt idx="1676">
                  <c:v>13.8</c:v>
                </c:pt>
                <c:pt idx="1677">
                  <c:v>13.8</c:v>
                </c:pt>
                <c:pt idx="1678">
                  <c:v>13.8</c:v>
                </c:pt>
                <c:pt idx="1679">
                  <c:v>13.8</c:v>
                </c:pt>
                <c:pt idx="1680">
                  <c:v>13.8</c:v>
                </c:pt>
                <c:pt idx="1681">
                  <c:v>13.8</c:v>
                </c:pt>
                <c:pt idx="1682">
                  <c:v>13.8</c:v>
                </c:pt>
                <c:pt idx="1683">
                  <c:v>13.8</c:v>
                </c:pt>
                <c:pt idx="1684">
                  <c:v>13.8</c:v>
                </c:pt>
                <c:pt idx="1685">
                  <c:v>13.8</c:v>
                </c:pt>
                <c:pt idx="1686">
                  <c:v>13.8</c:v>
                </c:pt>
                <c:pt idx="1687">
                  <c:v>13.8</c:v>
                </c:pt>
                <c:pt idx="1688">
                  <c:v>13.8</c:v>
                </c:pt>
                <c:pt idx="1689">
                  <c:v>13.8</c:v>
                </c:pt>
                <c:pt idx="1690">
                  <c:v>13.8</c:v>
                </c:pt>
                <c:pt idx="1691">
                  <c:v>13.8</c:v>
                </c:pt>
                <c:pt idx="1692">
                  <c:v>13.8</c:v>
                </c:pt>
                <c:pt idx="1693">
                  <c:v>13.8</c:v>
                </c:pt>
                <c:pt idx="1694">
                  <c:v>13.8</c:v>
                </c:pt>
                <c:pt idx="1695">
                  <c:v>13.8</c:v>
                </c:pt>
                <c:pt idx="1696">
                  <c:v>13.8</c:v>
                </c:pt>
                <c:pt idx="1697">
                  <c:v>13.8</c:v>
                </c:pt>
                <c:pt idx="1698">
                  <c:v>13.8</c:v>
                </c:pt>
                <c:pt idx="1699">
                  <c:v>13.8</c:v>
                </c:pt>
                <c:pt idx="1700">
                  <c:v>13.8</c:v>
                </c:pt>
                <c:pt idx="1701">
                  <c:v>13.8</c:v>
                </c:pt>
                <c:pt idx="1702">
                  <c:v>13.8</c:v>
                </c:pt>
                <c:pt idx="1703">
                  <c:v>13.8</c:v>
                </c:pt>
                <c:pt idx="1704">
                  <c:v>13.8</c:v>
                </c:pt>
                <c:pt idx="1705">
                  <c:v>13.8</c:v>
                </c:pt>
                <c:pt idx="1706">
                  <c:v>13.8</c:v>
                </c:pt>
                <c:pt idx="1707">
                  <c:v>13.8</c:v>
                </c:pt>
                <c:pt idx="1708">
                  <c:v>13.8</c:v>
                </c:pt>
                <c:pt idx="1709">
                  <c:v>13.8</c:v>
                </c:pt>
                <c:pt idx="1710">
                  <c:v>13.8</c:v>
                </c:pt>
                <c:pt idx="1711">
                  <c:v>13.8</c:v>
                </c:pt>
                <c:pt idx="1712">
                  <c:v>13.8</c:v>
                </c:pt>
                <c:pt idx="1713">
                  <c:v>13.8</c:v>
                </c:pt>
                <c:pt idx="1714">
                  <c:v>13.8</c:v>
                </c:pt>
                <c:pt idx="1715">
                  <c:v>13.8</c:v>
                </c:pt>
                <c:pt idx="1716">
                  <c:v>13.8</c:v>
                </c:pt>
                <c:pt idx="1717">
                  <c:v>13.8</c:v>
                </c:pt>
                <c:pt idx="1718">
                  <c:v>13.8</c:v>
                </c:pt>
                <c:pt idx="1719">
                  <c:v>13.8</c:v>
                </c:pt>
                <c:pt idx="1720">
                  <c:v>13.8</c:v>
                </c:pt>
                <c:pt idx="1721">
                  <c:v>13.8</c:v>
                </c:pt>
                <c:pt idx="1722">
                  <c:v>13.8</c:v>
                </c:pt>
                <c:pt idx="1723">
                  <c:v>13.8</c:v>
                </c:pt>
                <c:pt idx="1724">
                  <c:v>13.8</c:v>
                </c:pt>
                <c:pt idx="1725">
                  <c:v>13.8</c:v>
                </c:pt>
                <c:pt idx="1726">
                  <c:v>13.8</c:v>
                </c:pt>
                <c:pt idx="1727">
                  <c:v>13.8</c:v>
                </c:pt>
                <c:pt idx="1728">
                  <c:v>13.8</c:v>
                </c:pt>
                <c:pt idx="1729">
                  <c:v>13.8</c:v>
                </c:pt>
                <c:pt idx="1730">
                  <c:v>13.8</c:v>
                </c:pt>
                <c:pt idx="1731">
                  <c:v>13.8</c:v>
                </c:pt>
                <c:pt idx="1732">
                  <c:v>13.8</c:v>
                </c:pt>
                <c:pt idx="1733">
                  <c:v>13.8</c:v>
                </c:pt>
                <c:pt idx="1734">
                  <c:v>13.8</c:v>
                </c:pt>
                <c:pt idx="1735">
                  <c:v>13.8</c:v>
                </c:pt>
                <c:pt idx="1736">
                  <c:v>13.8</c:v>
                </c:pt>
                <c:pt idx="1737">
                  <c:v>13.8</c:v>
                </c:pt>
                <c:pt idx="1738">
                  <c:v>13.8</c:v>
                </c:pt>
                <c:pt idx="1739">
                  <c:v>13.8</c:v>
                </c:pt>
                <c:pt idx="1740">
                  <c:v>13.8</c:v>
                </c:pt>
                <c:pt idx="1741">
                  <c:v>13.8</c:v>
                </c:pt>
                <c:pt idx="1742">
                  <c:v>13.8</c:v>
                </c:pt>
                <c:pt idx="1743">
                  <c:v>13.8</c:v>
                </c:pt>
                <c:pt idx="1744">
                  <c:v>13.8</c:v>
                </c:pt>
                <c:pt idx="1745">
                  <c:v>13.8</c:v>
                </c:pt>
                <c:pt idx="1746">
                  <c:v>13.8</c:v>
                </c:pt>
                <c:pt idx="1747">
                  <c:v>13.8</c:v>
                </c:pt>
                <c:pt idx="1748">
                  <c:v>13.8</c:v>
                </c:pt>
                <c:pt idx="1749">
                  <c:v>13.8</c:v>
                </c:pt>
                <c:pt idx="1750">
                  <c:v>13.8</c:v>
                </c:pt>
                <c:pt idx="1751">
                  <c:v>13.8</c:v>
                </c:pt>
                <c:pt idx="1752">
                  <c:v>13.8</c:v>
                </c:pt>
                <c:pt idx="1753">
                  <c:v>13.8</c:v>
                </c:pt>
                <c:pt idx="1754">
                  <c:v>13.8</c:v>
                </c:pt>
                <c:pt idx="1755">
                  <c:v>13.8</c:v>
                </c:pt>
                <c:pt idx="1756">
                  <c:v>13.8</c:v>
                </c:pt>
                <c:pt idx="1757">
                  <c:v>13.8</c:v>
                </c:pt>
                <c:pt idx="1758">
                  <c:v>13.8</c:v>
                </c:pt>
                <c:pt idx="1759">
                  <c:v>13.8</c:v>
                </c:pt>
                <c:pt idx="1760">
                  <c:v>13.8</c:v>
                </c:pt>
                <c:pt idx="1761">
                  <c:v>13.8</c:v>
                </c:pt>
                <c:pt idx="1762">
                  <c:v>13.8</c:v>
                </c:pt>
                <c:pt idx="1763">
                  <c:v>13.8</c:v>
                </c:pt>
                <c:pt idx="1764">
                  <c:v>13.8</c:v>
                </c:pt>
                <c:pt idx="1765">
                  <c:v>13.8</c:v>
                </c:pt>
                <c:pt idx="1766">
                  <c:v>13.8</c:v>
                </c:pt>
                <c:pt idx="1767">
                  <c:v>13.8</c:v>
                </c:pt>
                <c:pt idx="1768">
                  <c:v>13.8</c:v>
                </c:pt>
                <c:pt idx="1769">
                  <c:v>13.8</c:v>
                </c:pt>
                <c:pt idx="1770">
                  <c:v>13.8</c:v>
                </c:pt>
                <c:pt idx="1771">
                  <c:v>13.8</c:v>
                </c:pt>
                <c:pt idx="1772">
                  <c:v>13.8</c:v>
                </c:pt>
                <c:pt idx="1773">
                  <c:v>13.8</c:v>
                </c:pt>
                <c:pt idx="1774">
                  <c:v>13.8</c:v>
                </c:pt>
                <c:pt idx="1775">
                  <c:v>13.8</c:v>
                </c:pt>
                <c:pt idx="1776">
                  <c:v>13.8</c:v>
                </c:pt>
                <c:pt idx="1777">
                  <c:v>13.8</c:v>
                </c:pt>
                <c:pt idx="1778">
                  <c:v>13.8</c:v>
                </c:pt>
                <c:pt idx="1779">
                  <c:v>13.8</c:v>
                </c:pt>
                <c:pt idx="1780">
                  <c:v>13.8</c:v>
                </c:pt>
                <c:pt idx="1781">
                  <c:v>13.8</c:v>
                </c:pt>
                <c:pt idx="1782">
                  <c:v>13.8</c:v>
                </c:pt>
                <c:pt idx="1783">
                  <c:v>13.8</c:v>
                </c:pt>
                <c:pt idx="1784">
                  <c:v>13.8</c:v>
                </c:pt>
                <c:pt idx="1785">
                  <c:v>13.8</c:v>
                </c:pt>
                <c:pt idx="1786">
                  <c:v>13.8</c:v>
                </c:pt>
                <c:pt idx="1787">
                  <c:v>13.8</c:v>
                </c:pt>
                <c:pt idx="1788">
                  <c:v>13.8</c:v>
                </c:pt>
                <c:pt idx="1789">
                  <c:v>13.8</c:v>
                </c:pt>
                <c:pt idx="1790">
                  <c:v>13.8</c:v>
                </c:pt>
                <c:pt idx="1791">
                  <c:v>13.8</c:v>
                </c:pt>
                <c:pt idx="1792">
                  <c:v>13.8</c:v>
                </c:pt>
                <c:pt idx="1793">
                  <c:v>13.8</c:v>
                </c:pt>
                <c:pt idx="1794">
                  <c:v>13.8</c:v>
                </c:pt>
                <c:pt idx="1795">
                  <c:v>13.8</c:v>
                </c:pt>
                <c:pt idx="1796">
                  <c:v>13.8</c:v>
                </c:pt>
                <c:pt idx="1797">
                  <c:v>13.8</c:v>
                </c:pt>
                <c:pt idx="1798">
                  <c:v>13.8</c:v>
                </c:pt>
                <c:pt idx="1799">
                  <c:v>13.8</c:v>
                </c:pt>
                <c:pt idx="1800">
                  <c:v>13.8</c:v>
                </c:pt>
                <c:pt idx="1801">
                  <c:v>13.8</c:v>
                </c:pt>
                <c:pt idx="1802">
                  <c:v>13.8</c:v>
                </c:pt>
                <c:pt idx="1803">
                  <c:v>13.8</c:v>
                </c:pt>
                <c:pt idx="1804">
                  <c:v>13.8</c:v>
                </c:pt>
                <c:pt idx="1805">
                  <c:v>13.8</c:v>
                </c:pt>
                <c:pt idx="1806">
                  <c:v>13.8</c:v>
                </c:pt>
                <c:pt idx="1807">
                  <c:v>13.8</c:v>
                </c:pt>
                <c:pt idx="1808">
                  <c:v>13.8</c:v>
                </c:pt>
                <c:pt idx="1809">
                  <c:v>13.8</c:v>
                </c:pt>
                <c:pt idx="1810">
                  <c:v>13.8</c:v>
                </c:pt>
                <c:pt idx="1811">
                  <c:v>13.8</c:v>
                </c:pt>
                <c:pt idx="1812">
                  <c:v>13.8</c:v>
                </c:pt>
                <c:pt idx="1813">
                  <c:v>13.8</c:v>
                </c:pt>
                <c:pt idx="1814">
                  <c:v>13.8</c:v>
                </c:pt>
                <c:pt idx="1815">
                  <c:v>13.8</c:v>
                </c:pt>
                <c:pt idx="1816">
                  <c:v>13.8</c:v>
                </c:pt>
                <c:pt idx="1817">
                  <c:v>13.8</c:v>
                </c:pt>
                <c:pt idx="1818">
                  <c:v>13.8</c:v>
                </c:pt>
                <c:pt idx="1819">
                  <c:v>13.8</c:v>
                </c:pt>
                <c:pt idx="1820">
                  <c:v>13.8</c:v>
                </c:pt>
                <c:pt idx="1821">
                  <c:v>13.8</c:v>
                </c:pt>
                <c:pt idx="1822">
                  <c:v>13.8</c:v>
                </c:pt>
                <c:pt idx="1823">
                  <c:v>13.8</c:v>
                </c:pt>
                <c:pt idx="1824">
                  <c:v>13.8</c:v>
                </c:pt>
                <c:pt idx="1825">
                  <c:v>13.8</c:v>
                </c:pt>
                <c:pt idx="1826">
                  <c:v>13.8</c:v>
                </c:pt>
                <c:pt idx="1827">
                  <c:v>13.8</c:v>
                </c:pt>
                <c:pt idx="1828">
                  <c:v>13.8</c:v>
                </c:pt>
                <c:pt idx="1829">
                  <c:v>13.8</c:v>
                </c:pt>
                <c:pt idx="1830">
                  <c:v>13.8</c:v>
                </c:pt>
                <c:pt idx="1831">
                  <c:v>13.8</c:v>
                </c:pt>
                <c:pt idx="1832">
                  <c:v>13.8</c:v>
                </c:pt>
                <c:pt idx="1833">
                  <c:v>13.8</c:v>
                </c:pt>
                <c:pt idx="1834">
                  <c:v>13.8</c:v>
                </c:pt>
                <c:pt idx="1835">
                  <c:v>13.8</c:v>
                </c:pt>
                <c:pt idx="1836">
                  <c:v>13.8</c:v>
                </c:pt>
                <c:pt idx="1837">
                  <c:v>13.8</c:v>
                </c:pt>
                <c:pt idx="1838">
                  <c:v>13.8</c:v>
                </c:pt>
                <c:pt idx="1839">
                  <c:v>13.8</c:v>
                </c:pt>
                <c:pt idx="1840">
                  <c:v>13.8</c:v>
                </c:pt>
                <c:pt idx="1841">
                  <c:v>13.8</c:v>
                </c:pt>
                <c:pt idx="1842">
                  <c:v>13.8</c:v>
                </c:pt>
                <c:pt idx="1843">
                  <c:v>13.8</c:v>
                </c:pt>
                <c:pt idx="1844">
                  <c:v>13.8</c:v>
                </c:pt>
                <c:pt idx="1845">
                  <c:v>13.8</c:v>
                </c:pt>
                <c:pt idx="1846">
                  <c:v>13.8</c:v>
                </c:pt>
                <c:pt idx="1847">
                  <c:v>13.8</c:v>
                </c:pt>
                <c:pt idx="1848">
                  <c:v>13.8</c:v>
                </c:pt>
                <c:pt idx="1849">
                  <c:v>13.8</c:v>
                </c:pt>
                <c:pt idx="1850">
                  <c:v>13.8</c:v>
                </c:pt>
                <c:pt idx="1851">
                  <c:v>13.8</c:v>
                </c:pt>
                <c:pt idx="1852">
                  <c:v>13.8</c:v>
                </c:pt>
                <c:pt idx="1853">
                  <c:v>13.8</c:v>
                </c:pt>
                <c:pt idx="1854">
                  <c:v>13.8</c:v>
                </c:pt>
                <c:pt idx="1855">
                  <c:v>13.8</c:v>
                </c:pt>
                <c:pt idx="1856">
                  <c:v>13.8</c:v>
                </c:pt>
                <c:pt idx="1857">
                  <c:v>13.8</c:v>
                </c:pt>
                <c:pt idx="1858">
                  <c:v>13.8</c:v>
                </c:pt>
                <c:pt idx="1859">
                  <c:v>13.8</c:v>
                </c:pt>
                <c:pt idx="1860">
                  <c:v>13.8</c:v>
                </c:pt>
                <c:pt idx="1861">
                  <c:v>13.8</c:v>
                </c:pt>
                <c:pt idx="1862">
                  <c:v>13.8</c:v>
                </c:pt>
                <c:pt idx="1863">
                  <c:v>13.8</c:v>
                </c:pt>
                <c:pt idx="1864">
                  <c:v>13.8</c:v>
                </c:pt>
                <c:pt idx="1865">
                  <c:v>13.8</c:v>
                </c:pt>
                <c:pt idx="1866">
                  <c:v>13.8</c:v>
                </c:pt>
                <c:pt idx="1867">
                  <c:v>13.8</c:v>
                </c:pt>
                <c:pt idx="1868">
                  <c:v>13.8</c:v>
                </c:pt>
                <c:pt idx="1869">
                  <c:v>13.8</c:v>
                </c:pt>
                <c:pt idx="1870">
                  <c:v>13.8</c:v>
                </c:pt>
                <c:pt idx="1871">
                  <c:v>13.8</c:v>
                </c:pt>
                <c:pt idx="1872">
                  <c:v>13.8</c:v>
                </c:pt>
                <c:pt idx="1873">
                  <c:v>13.8</c:v>
                </c:pt>
                <c:pt idx="1874">
                  <c:v>13.8</c:v>
                </c:pt>
                <c:pt idx="1875">
                  <c:v>13.8</c:v>
                </c:pt>
                <c:pt idx="1876">
                  <c:v>13.8</c:v>
                </c:pt>
                <c:pt idx="1877">
                  <c:v>13.8</c:v>
                </c:pt>
                <c:pt idx="1878">
                  <c:v>13.8</c:v>
                </c:pt>
                <c:pt idx="1879">
                  <c:v>13.8</c:v>
                </c:pt>
                <c:pt idx="1880">
                  <c:v>13.8</c:v>
                </c:pt>
                <c:pt idx="1881">
                  <c:v>13.8</c:v>
                </c:pt>
                <c:pt idx="1882">
                  <c:v>13.8</c:v>
                </c:pt>
                <c:pt idx="1883">
                  <c:v>13.8</c:v>
                </c:pt>
                <c:pt idx="1884">
                  <c:v>13.8</c:v>
                </c:pt>
                <c:pt idx="1885">
                  <c:v>13.8</c:v>
                </c:pt>
                <c:pt idx="1886">
                  <c:v>13.8</c:v>
                </c:pt>
                <c:pt idx="1887">
                  <c:v>13.8</c:v>
                </c:pt>
                <c:pt idx="1888">
                  <c:v>13.8</c:v>
                </c:pt>
                <c:pt idx="1889">
                  <c:v>13.8</c:v>
                </c:pt>
                <c:pt idx="1890">
                  <c:v>13.8</c:v>
                </c:pt>
                <c:pt idx="1891">
                  <c:v>13.8</c:v>
                </c:pt>
                <c:pt idx="1892">
                  <c:v>13.8</c:v>
                </c:pt>
                <c:pt idx="1893">
                  <c:v>13.8</c:v>
                </c:pt>
                <c:pt idx="1894">
                  <c:v>13.8</c:v>
                </c:pt>
                <c:pt idx="1895">
                  <c:v>13.8</c:v>
                </c:pt>
                <c:pt idx="1896">
                  <c:v>13.8</c:v>
                </c:pt>
                <c:pt idx="1897">
                  <c:v>13.8</c:v>
                </c:pt>
                <c:pt idx="1898">
                  <c:v>13.8</c:v>
                </c:pt>
                <c:pt idx="1899">
                  <c:v>13.8</c:v>
                </c:pt>
                <c:pt idx="1900">
                  <c:v>13.8</c:v>
                </c:pt>
                <c:pt idx="1901">
                  <c:v>13.8</c:v>
                </c:pt>
                <c:pt idx="1902">
                  <c:v>13.8</c:v>
                </c:pt>
                <c:pt idx="1903">
                  <c:v>13.8</c:v>
                </c:pt>
                <c:pt idx="1904">
                  <c:v>13.8</c:v>
                </c:pt>
                <c:pt idx="1905">
                  <c:v>13.8</c:v>
                </c:pt>
                <c:pt idx="1906">
                  <c:v>13.8</c:v>
                </c:pt>
                <c:pt idx="1907">
                  <c:v>13.8</c:v>
                </c:pt>
                <c:pt idx="1908">
                  <c:v>13.8</c:v>
                </c:pt>
                <c:pt idx="1909">
                  <c:v>13.8</c:v>
                </c:pt>
                <c:pt idx="1910">
                  <c:v>13.8</c:v>
                </c:pt>
                <c:pt idx="1911">
                  <c:v>13.8</c:v>
                </c:pt>
                <c:pt idx="1912">
                  <c:v>13.8</c:v>
                </c:pt>
                <c:pt idx="1913">
                  <c:v>13.8</c:v>
                </c:pt>
                <c:pt idx="1914">
                  <c:v>13.8</c:v>
                </c:pt>
                <c:pt idx="1915">
                  <c:v>13.8</c:v>
                </c:pt>
                <c:pt idx="1916">
                  <c:v>13.8</c:v>
                </c:pt>
                <c:pt idx="1917">
                  <c:v>13.8</c:v>
                </c:pt>
                <c:pt idx="1918">
                  <c:v>13.8</c:v>
                </c:pt>
                <c:pt idx="1919">
                  <c:v>13.8</c:v>
                </c:pt>
                <c:pt idx="1920">
                  <c:v>13.8</c:v>
                </c:pt>
                <c:pt idx="1921">
                  <c:v>13.8</c:v>
                </c:pt>
                <c:pt idx="1922">
                  <c:v>13.8</c:v>
                </c:pt>
                <c:pt idx="1923">
                  <c:v>13.8</c:v>
                </c:pt>
                <c:pt idx="1924">
                  <c:v>13.8</c:v>
                </c:pt>
                <c:pt idx="1925">
                  <c:v>13.8</c:v>
                </c:pt>
                <c:pt idx="1926">
                  <c:v>13.8</c:v>
                </c:pt>
                <c:pt idx="1927">
                  <c:v>13.8</c:v>
                </c:pt>
                <c:pt idx="1928">
                  <c:v>13.8</c:v>
                </c:pt>
                <c:pt idx="1929">
                  <c:v>13.8</c:v>
                </c:pt>
                <c:pt idx="1930">
                  <c:v>13.8</c:v>
                </c:pt>
                <c:pt idx="1931">
                  <c:v>13.8</c:v>
                </c:pt>
                <c:pt idx="1932">
                  <c:v>13.8</c:v>
                </c:pt>
                <c:pt idx="1933">
                  <c:v>13.8</c:v>
                </c:pt>
                <c:pt idx="1934">
                  <c:v>13.8</c:v>
                </c:pt>
                <c:pt idx="1935">
                  <c:v>13.8</c:v>
                </c:pt>
                <c:pt idx="1936">
                  <c:v>13.8</c:v>
                </c:pt>
                <c:pt idx="1937">
                  <c:v>13.8</c:v>
                </c:pt>
                <c:pt idx="1938">
                  <c:v>13.8</c:v>
                </c:pt>
                <c:pt idx="1939">
                  <c:v>13.8</c:v>
                </c:pt>
                <c:pt idx="1940">
                  <c:v>13.8</c:v>
                </c:pt>
                <c:pt idx="1941">
                  <c:v>13.8</c:v>
                </c:pt>
                <c:pt idx="1942">
                  <c:v>13.8</c:v>
                </c:pt>
                <c:pt idx="1943">
                  <c:v>13.8</c:v>
                </c:pt>
                <c:pt idx="1944">
                  <c:v>13.8</c:v>
                </c:pt>
                <c:pt idx="1945">
                  <c:v>13.8</c:v>
                </c:pt>
                <c:pt idx="1946">
                  <c:v>13.8</c:v>
                </c:pt>
                <c:pt idx="1947">
                  <c:v>13.8</c:v>
                </c:pt>
                <c:pt idx="1948">
                  <c:v>13.8</c:v>
                </c:pt>
                <c:pt idx="1949">
                  <c:v>13.8</c:v>
                </c:pt>
                <c:pt idx="1950">
                  <c:v>13.8</c:v>
                </c:pt>
                <c:pt idx="1951">
                  <c:v>13.8</c:v>
                </c:pt>
                <c:pt idx="1952">
                  <c:v>13.8</c:v>
                </c:pt>
                <c:pt idx="1953">
                  <c:v>13.8</c:v>
                </c:pt>
                <c:pt idx="1954">
                  <c:v>13.8</c:v>
                </c:pt>
                <c:pt idx="1955">
                  <c:v>13.8</c:v>
                </c:pt>
                <c:pt idx="1956">
                  <c:v>13.8</c:v>
                </c:pt>
                <c:pt idx="1957">
                  <c:v>13.8</c:v>
                </c:pt>
                <c:pt idx="1958">
                  <c:v>13.8</c:v>
                </c:pt>
                <c:pt idx="1959">
                  <c:v>13.8</c:v>
                </c:pt>
                <c:pt idx="1960">
                  <c:v>13.8</c:v>
                </c:pt>
                <c:pt idx="1961">
                  <c:v>13.8</c:v>
                </c:pt>
                <c:pt idx="1962">
                  <c:v>13.8</c:v>
                </c:pt>
                <c:pt idx="1963">
                  <c:v>13.8</c:v>
                </c:pt>
                <c:pt idx="1964">
                  <c:v>13.8</c:v>
                </c:pt>
                <c:pt idx="1965">
                  <c:v>13.8</c:v>
                </c:pt>
                <c:pt idx="1966">
                  <c:v>13.8</c:v>
                </c:pt>
                <c:pt idx="1967">
                  <c:v>13.8</c:v>
                </c:pt>
                <c:pt idx="1968">
                  <c:v>13.8</c:v>
                </c:pt>
                <c:pt idx="1969">
                  <c:v>13.8</c:v>
                </c:pt>
                <c:pt idx="1970">
                  <c:v>13.8</c:v>
                </c:pt>
                <c:pt idx="1971">
                  <c:v>13.8</c:v>
                </c:pt>
                <c:pt idx="1972">
                  <c:v>13.8</c:v>
                </c:pt>
                <c:pt idx="1973">
                  <c:v>13.8</c:v>
                </c:pt>
                <c:pt idx="1974">
                  <c:v>13.8</c:v>
                </c:pt>
                <c:pt idx="1975">
                  <c:v>13.8</c:v>
                </c:pt>
                <c:pt idx="1976">
                  <c:v>13.8</c:v>
                </c:pt>
                <c:pt idx="1977">
                  <c:v>13.8</c:v>
                </c:pt>
                <c:pt idx="1978">
                  <c:v>13.8</c:v>
                </c:pt>
                <c:pt idx="1979">
                  <c:v>13.8</c:v>
                </c:pt>
                <c:pt idx="1980">
                  <c:v>13.8</c:v>
                </c:pt>
                <c:pt idx="1981">
                  <c:v>13.8</c:v>
                </c:pt>
                <c:pt idx="1982">
                  <c:v>13.8</c:v>
                </c:pt>
                <c:pt idx="1983">
                  <c:v>13.8</c:v>
                </c:pt>
                <c:pt idx="1984">
                  <c:v>13.8</c:v>
                </c:pt>
                <c:pt idx="1985">
                  <c:v>13.8</c:v>
                </c:pt>
                <c:pt idx="1986">
                  <c:v>13.8</c:v>
                </c:pt>
                <c:pt idx="1987">
                  <c:v>13.8</c:v>
                </c:pt>
                <c:pt idx="1988">
                  <c:v>13.8</c:v>
                </c:pt>
                <c:pt idx="1989">
                  <c:v>13.8</c:v>
                </c:pt>
                <c:pt idx="1990">
                  <c:v>13.8</c:v>
                </c:pt>
                <c:pt idx="1991">
                  <c:v>13.8</c:v>
                </c:pt>
                <c:pt idx="1992">
                  <c:v>13.8</c:v>
                </c:pt>
                <c:pt idx="1993">
                  <c:v>13.8</c:v>
                </c:pt>
                <c:pt idx="1994">
                  <c:v>13.8</c:v>
                </c:pt>
                <c:pt idx="1995">
                  <c:v>13.8</c:v>
                </c:pt>
                <c:pt idx="1996">
                  <c:v>13.8</c:v>
                </c:pt>
                <c:pt idx="1997">
                  <c:v>13.8</c:v>
                </c:pt>
                <c:pt idx="1998">
                  <c:v>13.8</c:v>
                </c:pt>
                <c:pt idx="1999">
                  <c:v>13.8</c:v>
                </c:pt>
                <c:pt idx="2000">
                  <c:v>13.8</c:v>
                </c:pt>
                <c:pt idx="2001">
                  <c:v>13.8</c:v>
                </c:pt>
                <c:pt idx="2002">
                  <c:v>13.8</c:v>
                </c:pt>
                <c:pt idx="2003">
                  <c:v>13.8</c:v>
                </c:pt>
                <c:pt idx="2004">
                  <c:v>13.8</c:v>
                </c:pt>
                <c:pt idx="2005">
                  <c:v>13.8</c:v>
                </c:pt>
                <c:pt idx="2006">
                  <c:v>13.8</c:v>
                </c:pt>
                <c:pt idx="2007">
                  <c:v>13.8</c:v>
                </c:pt>
                <c:pt idx="2008">
                  <c:v>13.8</c:v>
                </c:pt>
                <c:pt idx="2009">
                  <c:v>13.8</c:v>
                </c:pt>
                <c:pt idx="2010">
                  <c:v>13.8</c:v>
                </c:pt>
                <c:pt idx="2011">
                  <c:v>13.8</c:v>
                </c:pt>
                <c:pt idx="2012">
                  <c:v>13.8</c:v>
                </c:pt>
                <c:pt idx="2013">
                  <c:v>13.8</c:v>
                </c:pt>
                <c:pt idx="2014">
                  <c:v>13.8</c:v>
                </c:pt>
                <c:pt idx="2015">
                  <c:v>13.8</c:v>
                </c:pt>
                <c:pt idx="2016">
                  <c:v>13.8</c:v>
                </c:pt>
                <c:pt idx="2017">
                  <c:v>13.8</c:v>
                </c:pt>
                <c:pt idx="2018">
                  <c:v>13.8</c:v>
                </c:pt>
                <c:pt idx="2019">
                  <c:v>13.8</c:v>
                </c:pt>
                <c:pt idx="2020">
                  <c:v>13.8</c:v>
                </c:pt>
                <c:pt idx="2021">
                  <c:v>13.8</c:v>
                </c:pt>
                <c:pt idx="2022">
                  <c:v>13.8</c:v>
                </c:pt>
                <c:pt idx="2023">
                  <c:v>13.8</c:v>
                </c:pt>
                <c:pt idx="2024">
                  <c:v>13.8</c:v>
                </c:pt>
                <c:pt idx="2025">
                  <c:v>13.8</c:v>
                </c:pt>
                <c:pt idx="2026">
                  <c:v>13.8</c:v>
                </c:pt>
                <c:pt idx="2027">
                  <c:v>13.8</c:v>
                </c:pt>
                <c:pt idx="2028">
                  <c:v>13.8</c:v>
                </c:pt>
                <c:pt idx="2029">
                  <c:v>13.8</c:v>
                </c:pt>
                <c:pt idx="2030">
                  <c:v>13.8</c:v>
                </c:pt>
                <c:pt idx="2031">
                  <c:v>13.8</c:v>
                </c:pt>
                <c:pt idx="2032">
                  <c:v>13.8</c:v>
                </c:pt>
                <c:pt idx="2033">
                  <c:v>13.8</c:v>
                </c:pt>
                <c:pt idx="2034">
                  <c:v>13.8</c:v>
                </c:pt>
                <c:pt idx="2035">
                  <c:v>13.8</c:v>
                </c:pt>
                <c:pt idx="2036">
                  <c:v>13.8</c:v>
                </c:pt>
                <c:pt idx="2037">
                  <c:v>13.8</c:v>
                </c:pt>
                <c:pt idx="2038">
                  <c:v>13.8</c:v>
                </c:pt>
                <c:pt idx="2039">
                  <c:v>13.8</c:v>
                </c:pt>
                <c:pt idx="2040">
                  <c:v>13.8</c:v>
                </c:pt>
                <c:pt idx="2041">
                  <c:v>13.8</c:v>
                </c:pt>
                <c:pt idx="2042">
                  <c:v>13.8</c:v>
                </c:pt>
                <c:pt idx="2043">
                  <c:v>13.8</c:v>
                </c:pt>
                <c:pt idx="2044">
                  <c:v>13.8</c:v>
                </c:pt>
                <c:pt idx="2045">
                  <c:v>13.8</c:v>
                </c:pt>
                <c:pt idx="2046">
                  <c:v>13.8</c:v>
                </c:pt>
                <c:pt idx="2047">
                  <c:v>13.8</c:v>
                </c:pt>
                <c:pt idx="2048">
                  <c:v>13.8</c:v>
                </c:pt>
                <c:pt idx="2049">
                  <c:v>13.8</c:v>
                </c:pt>
                <c:pt idx="2050">
                  <c:v>13.8</c:v>
                </c:pt>
                <c:pt idx="2051">
                  <c:v>13.8</c:v>
                </c:pt>
                <c:pt idx="2052">
                  <c:v>13.8</c:v>
                </c:pt>
                <c:pt idx="2053">
                  <c:v>13.8</c:v>
                </c:pt>
                <c:pt idx="2054">
                  <c:v>13.8</c:v>
                </c:pt>
                <c:pt idx="2055">
                  <c:v>13.8</c:v>
                </c:pt>
                <c:pt idx="2056">
                  <c:v>13.8</c:v>
                </c:pt>
                <c:pt idx="2057">
                  <c:v>13.8</c:v>
                </c:pt>
                <c:pt idx="2058">
                  <c:v>13.8</c:v>
                </c:pt>
                <c:pt idx="2059">
                  <c:v>13.8</c:v>
                </c:pt>
                <c:pt idx="2060">
                  <c:v>13.8</c:v>
                </c:pt>
                <c:pt idx="2061">
                  <c:v>13.8</c:v>
                </c:pt>
                <c:pt idx="2062">
                  <c:v>13.8</c:v>
                </c:pt>
                <c:pt idx="2063">
                  <c:v>13.8</c:v>
                </c:pt>
                <c:pt idx="2064">
                  <c:v>13.8</c:v>
                </c:pt>
                <c:pt idx="2065">
                  <c:v>13.8</c:v>
                </c:pt>
                <c:pt idx="2066">
                  <c:v>13.8</c:v>
                </c:pt>
                <c:pt idx="2067">
                  <c:v>13.8</c:v>
                </c:pt>
                <c:pt idx="2068">
                  <c:v>13.8</c:v>
                </c:pt>
                <c:pt idx="2069">
                  <c:v>13.8</c:v>
                </c:pt>
                <c:pt idx="2070">
                  <c:v>13.8</c:v>
                </c:pt>
                <c:pt idx="2071">
                  <c:v>13.8</c:v>
                </c:pt>
                <c:pt idx="2072">
                  <c:v>13.8</c:v>
                </c:pt>
                <c:pt idx="2073">
                  <c:v>13.8</c:v>
                </c:pt>
                <c:pt idx="2074">
                  <c:v>13.8</c:v>
                </c:pt>
                <c:pt idx="2075">
                  <c:v>13.8</c:v>
                </c:pt>
                <c:pt idx="2076">
                  <c:v>13.8</c:v>
                </c:pt>
                <c:pt idx="2077">
                  <c:v>13.8</c:v>
                </c:pt>
                <c:pt idx="2078">
                  <c:v>13.8</c:v>
                </c:pt>
                <c:pt idx="2079">
                  <c:v>13.8</c:v>
                </c:pt>
                <c:pt idx="2080">
                  <c:v>13.8</c:v>
                </c:pt>
                <c:pt idx="2081">
                  <c:v>13.8</c:v>
                </c:pt>
                <c:pt idx="2082">
                  <c:v>13.8</c:v>
                </c:pt>
                <c:pt idx="2083">
                  <c:v>13.8</c:v>
                </c:pt>
                <c:pt idx="2084">
                  <c:v>13.8</c:v>
                </c:pt>
                <c:pt idx="2085">
                  <c:v>13.8</c:v>
                </c:pt>
                <c:pt idx="2086">
                  <c:v>13.8</c:v>
                </c:pt>
                <c:pt idx="2087">
                  <c:v>13.8</c:v>
                </c:pt>
                <c:pt idx="2088">
                  <c:v>13.8</c:v>
                </c:pt>
                <c:pt idx="2089">
                  <c:v>13.8</c:v>
                </c:pt>
                <c:pt idx="2090">
                  <c:v>13.8</c:v>
                </c:pt>
                <c:pt idx="2091">
                  <c:v>13.8</c:v>
                </c:pt>
                <c:pt idx="2092">
                  <c:v>13.8</c:v>
                </c:pt>
                <c:pt idx="2093">
                  <c:v>13.8</c:v>
                </c:pt>
                <c:pt idx="2094">
                  <c:v>13.8</c:v>
                </c:pt>
                <c:pt idx="2095">
                  <c:v>13.8</c:v>
                </c:pt>
                <c:pt idx="2096">
                  <c:v>13.8</c:v>
                </c:pt>
                <c:pt idx="2097">
                  <c:v>13.8</c:v>
                </c:pt>
                <c:pt idx="2098">
                  <c:v>13.8</c:v>
                </c:pt>
                <c:pt idx="2099">
                  <c:v>13.8</c:v>
                </c:pt>
                <c:pt idx="2100">
                  <c:v>13.8</c:v>
                </c:pt>
                <c:pt idx="2101">
                  <c:v>13.8</c:v>
                </c:pt>
                <c:pt idx="2102">
                  <c:v>13.8</c:v>
                </c:pt>
                <c:pt idx="2103">
                  <c:v>13.8</c:v>
                </c:pt>
                <c:pt idx="2104">
                  <c:v>13.8</c:v>
                </c:pt>
                <c:pt idx="2105">
                  <c:v>13.8</c:v>
                </c:pt>
                <c:pt idx="2106">
                  <c:v>13.8</c:v>
                </c:pt>
                <c:pt idx="2107">
                  <c:v>13.8</c:v>
                </c:pt>
                <c:pt idx="2108">
                  <c:v>13.8</c:v>
                </c:pt>
                <c:pt idx="2109">
                  <c:v>13.8</c:v>
                </c:pt>
                <c:pt idx="2110">
                  <c:v>13.8</c:v>
                </c:pt>
                <c:pt idx="2111">
                  <c:v>13.8</c:v>
                </c:pt>
                <c:pt idx="2112">
                  <c:v>13.8</c:v>
                </c:pt>
                <c:pt idx="2113">
                  <c:v>13.8</c:v>
                </c:pt>
                <c:pt idx="2114">
                  <c:v>13.8</c:v>
                </c:pt>
                <c:pt idx="2115">
                  <c:v>13.8</c:v>
                </c:pt>
                <c:pt idx="2116">
                  <c:v>13.8</c:v>
                </c:pt>
                <c:pt idx="2117">
                  <c:v>13.8</c:v>
                </c:pt>
                <c:pt idx="2118">
                  <c:v>13.8</c:v>
                </c:pt>
                <c:pt idx="2119">
                  <c:v>13.8</c:v>
                </c:pt>
                <c:pt idx="2120">
                  <c:v>13.8</c:v>
                </c:pt>
                <c:pt idx="2121">
                  <c:v>13.8</c:v>
                </c:pt>
                <c:pt idx="2122">
                  <c:v>13.8</c:v>
                </c:pt>
                <c:pt idx="2123">
                  <c:v>13.8</c:v>
                </c:pt>
                <c:pt idx="2124">
                  <c:v>13.8</c:v>
                </c:pt>
                <c:pt idx="2125">
                  <c:v>13.8</c:v>
                </c:pt>
                <c:pt idx="2126">
                  <c:v>13.8</c:v>
                </c:pt>
                <c:pt idx="2127">
                  <c:v>13.8</c:v>
                </c:pt>
                <c:pt idx="2128">
                  <c:v>13.8</c:v>
                </c:pt>
                <c:pt idx="2129">
                  <c:v>13.8</c:v>
                </c:pt>
                <c:pt idx="2130">
                  <c:v>13.8</c:v>
                </c:pt>
                <c:pt idx="2131">
                  <c:v>13.8</c:v>
                </c:pt>
                <c:pt idx="2132">
                  <c:v>13.8</c:v>
                </c:pt>
                <c:pt idx="2133">
                  <c:v>13.8</c:v>
                </c:pt>
                <c:pt idx="2134">
                  <c:v>13.8</c:v>
                </c:pt>
                <c:pt idx="2135">
                  <c:v>13.8</c:v>
                </c:pt>
                <c:pt idx="2136">
                  <c:v>13.8</c:v>
                </c:pt>
                <c:pt idx="2137">
                  <c:v>13.8</c:v>
                </c:pt>
                <c:pt idx="2138">
                  <c:v>13.8</c:v>
                </c:pt>
                <c:pt idx="2139">
                  <c:v>13.8</c:v>
                </c:pt>
                <c:pt idx="2140">
                  <c:v>13.8</c:v>
                </c:pt>
                <c:pt idx="2141">
                  <c:v>13.8</c:v>
                </c:pt>
                <c:pt idx="2142">
                  <c:v>13.8</c:v>
                </c:pt>
                <c:pt idx="2143">
                  <c:v>13.8</c:v>
                </c:pt>
                <c:pt idx="2144">
                  <c:v>13.8</c:v>
                </c:pt>
                <c:pt idx="2145">
                  <c:v>13.8</c:v>
                </c:pt>
                <c:pt idx="2146">
                  <c:v>13.8</c:v>
                </c:pt>
                <c:pt idx="2147">
                  <c:v>13.8</c:v>
                </c:pt>
                <c:pt idx="2148">
                  <c:v>13.8</c:v>
                </c:pt>
                <c:pt idx="2149">
                  <c:v>13.8</c:v>
                </c:pt>
                <c:pt idx="2150">
                  <c:v>13.8</c:v>
                </c:pt>
                <c:pt idx="2151">
                  <c:v>13.8</c:v>
                </c:pt>
                <c:pt idx="2152">
                  <c:v>13.8</c:v>
                </c:pt>
                <c:pt idx="2153">
                  <c:v>13.8</c:v>
                </c:pt>
                <c:pt idx="2154">
                  <c:v>13.8</c:v>
                </c:pt>
                <c:pt idx="2155">
                  <c:v>13.8</c:v>
                </c:pt>
                <c:pt idx="2156">
                  <c:v>13.8</c:v>
                </c:pt>
                <c:pt idx="2157">
                  <c:v>13.8</c:v>
                </c:pt>
                <c:pt idx="2158">
                  <c:v>13.8</c:v>
                </c:pt>
                <c:pt idx="2159">
                  <c:v>13.8</c:v>
                </c:pt>
                <c:pt idx="2160">
                  <c:v>13.8</c:v>
                </c:pt>
                <c:pt idx="2161">
                  <c:v>13.8</c:v>
                </c:pt>
                <c:pt idx="2162">
                  <c:v>13.8</c:v>
                </c:pt>
                <c:pt idx="2163">
                  <c:v>13.8</c:v>
                </c:pt>
                <c:pt idx="2164">
                  <c:v>13.8</c:v>
                </c:pt>
                <c:pt idx="2165">
                  <c:v>13.8</c:v>
                </c:pt>
                <c:pt idx="2166">
                  <c:v>13.8</c:v>
                </c:pt>
                <c:pt idx="2167">
                  <c:v>13.8</c:v>
                </c:pt>
                <c:pt idx="2168">
                  <c:v>13.8</c:v>
                </c:pt>
                <c:pt idx="2169">
                  <c:v>13.8</c:v>
                </c:pt>
                <c:pt idx="2170">
                  <c:v>13.8</c:v>
                </c:pt>
                <c:pt idx="2171">
                  <c:v>13.8</c:v>
                </c:pt>
                <c:pt idx="2172">
                  <c:v>13.8</c:v>
                </c:pt>
                <c:pt idx="2173">
                  <c:v>13.8</c:v>
                </c:pt>
                <c:pt idx="2174">
                  <c:v>13.8</c:v>
                </c:pt>
                <c:pt idx="2175">
                  <c:v>13.8</c:v>
                </c:pt>
                <c:pt idx="2176">
                  <c:v>13.8</c:v>
                </c:pt>
                <c:pt idx="2177">
                  <c:v>13.8</c:v>
                </c:pt>
                <c:pt idx="2178">
                  <c:v>13.8</c:v>
                </c:pt>
                <c:pt idx="2179">
                  <c:v>13.8</c:v>
                </c:pt>
                <c:pt idx="2180">
                  <c:v>13.8</c:v>
                </c:pt>
                <c:pt idx="2181">
                  <c:v>13.8</c:v>
                </c:pt>
                <c:pt idx="2182">
                  <c:v>13.8</c:v>
                </c:pt>
                <c:pt idx="2183">
                  <c:v>13.8</c:v>
                </c:pt>
                <c:pt idx="2184">
                  <c:v>13.8</c:v>
                </c:pt>
                <c:pt idx="2185">
                  <c:v>13.8</c:v>
                </c:pt>
                <c:pt idx="2186">
                  <c:v>13.8</c:v>
                </c:pt>
                <c:pt idx="2187">
                  <c:v>13.8</c:v>
                </c:pt>
                <c:pt idx="2188">
                  <c:v>13.8</c:v>
                </c:pt>
                <c:pt idx="2189">
                  <c:v>13.8</c:v>
                </c:pt>
                <c:pt idx="2190">
                  <c:v>13.8</c:v>
                </c:pt>
                <c:pt idx="2191">
                  <c:v>13.8</c:v>
                </c:pt>
                <c:pt idx="2192">
                  <c:v>13.8</c:v>
                </c:pt>
                <c:pt idx="2193">
                  <c:v>13.8</c:v>
                </c:pt>
                <c:pt idx="2194">
                  <c:v>13.8</c:v>
                </c:pt>
                <c:pt idx="2195">
                  <c:v>13.8</c:v>
                </c:pt>
                <c:pt idx="2196">
                  <c:v>13.8</c:v>
                </c:pt>
                <c:pt idx="2197">
                  <c:v>13.8</c:v>
                </c:pt>
                <c:pt idx="2198">
                  <c:v>13.8</c:v>
                </c:pt>
                <c:pt idx="2199">
                  <c:v>13.8</c:v>
                </c:pt>
                <c:pt idx="2200">
                  <c:v>13.8</c:v>
                </c:pt>
                <c:pt idx="2201">
                  <c:v>13.8</c:v>
                </c:pt>
                <c:pt idx="2202">
                  <c:v>13.8</c:v>
                </c:pt>
                <c:pt idx="2203">
                  <c:v>13.8</c:v>
                </c:pt>
                <c:pt idx="2204">
                  <c:v>13.8</c:v>
                </c:pt>
                <c:pt idx="2205">
                  <c:v>13.8</c:v>
                </c:pt>
                <c:pt idx="2206">
                  <c:v>13.8</c:v>
                </c:pt>
                <c:pt idx="2207">
                  <c:v>13.8</c:v>
                </c:pt>
                <c:pt idx="2208">
                  <c:v>13.8</c:v>
                </c:pt>
                <c:pt idx="2209">
                  <c:v>13.8</c:v>
                </c:pt>
                <c:pt idx="2210">
                  <c:v>13.8</c:v>
                </c:pt>
                <c:pt idx="2211">
                  <c:v>13.8</c:v>
                </c:pt>
                <c:pt idx="2212">
                  <c:v>13.8</c:v>
                </c:pt>
                <c:pt idx="2213">
                  <c:v>13.8</c:v>
                </c:pt>
                <c:pt idx="2214">
                  <c:v>13.8</c:v>
                </c:pt>
                <c:pt idx="2215">
                  <c:v>13.8</c:v>
                </c:pt>
                <c:pt idx="2216">
                  <c:v>13.8</c:v>
                </c:pt>
                <c:pt idx="2217">
                  <c:v>13.8</c:v>
                </c:pt>
                <c:pt idx="2218">
                  <c:v>13.8</c:v>
                </c:pt>
                <c:pt idx="2219">
                  <c:v>13.8</c:v>
                </c:pt>
                <c:pt idx="2220">
                  <c:v>13.8</c:v>
                </c:pt>
                <c:pt idx="2221">
                  <c:v>13.8</c:v>
                </c:pt>
                <c:pt idx="2222">
                  <c:v>13.8</c:v>
                </c:pt>
                <c:pt idx="2223">
                  <c:v>13.8</c:v>
                </c:pt>
                <c:pt idx="2224">
                  <c:v>13.8</c:v>
                </c:pt>
                <c:pt idx="2225">
                  <c:v>13.8</c:v>
                </c:pt>
                <c:pt idx="2226">
                  <c:v>13.8</c:v>
                </c:pt>
                <c:pt idx="2227">
                  <c:v>13.8</c:v>
                </c:pt>
                <c:pt idx="2228">
                  <c:v>13.8</c:v>
                </c:pt>
                <c:pt idx="2229">
                  <c:v>13.8</c:v>
                </c:pt>
                <c:pt idx="2230">
                  <c:v>13.8</c:v>
                </c:pt>
                <c:pt idx="2231">
                  <c:v>13.8</c:v>
                </c:pt>
                <c:pt idx="2232">
                  <c:v>13.8</c:v>
                </c:pt>
                <c:pt idx="2233">
                  <c:v>13.8</c:v>
                </c:pt>
                <c:pt idx="2234">
                  <c:v>13.8</c:v>
                </c:pt>
                <c:pt idx="2235">
                  <c:v>13.8</c:v>
                </c:pt>
                <c:pt idx="2236">
                  <c:v>13.8</c:v>
                </c:pt>
                <c:pt idx="2237">
                  <c:v>13.8</c:v>
                </c:pt>
                <c:pt idx="2238">
                  <c:v>13.8</c:v>
                </c:pt>
                <c:pt idx="2239">
                  <c:v>13.8</c:v>
                </c:pt>
                <c:pt idx="2240">
                  <c:v>13.8</c:v>
                </c:pt>
                <c:pt idx="2241">
                  <c:v>13.8</c:v>
                </c:pt>
                <c:pt idx="2242">
                  <c:v>13.8</c:v>
                </c:pt>
                <c:pt idx="2243">
                  <c:v>13.8</c:v>
                </c:pt>
                <c:pt idx="2244">
                  <c:v>13.8</c:v>
                </c:pt>
                <c:pt idx="2245">
                  <c:v>13.8</c:v>
                </c:pt>
                <c:pt idx="2246">
                  <c:v>13.8</c:v>
                </c:pt>
                <c:pt idx="2247">
                  <c:v>13.8</c:v>
                </c:pt>
                <c:pt idx="2248">
                  <c:v>13.8</c:v>
                </c:pt>
                <c:pt idx="2249">
                  <c:v>13.8</c:v>
                </c:pt>
                <c:pt idx="2250">
                  <c:v>13.8</c:v>
                </c:pt>
                <c:pt idx="2251">
                  <c:v>13.8</c:v>
                </c:pt>
                <c:pt idx="2252">
                  <c:v>13.8</c:v>
                </c:pt>
                <c:pt idx="2253">
                  <c:v>13.8</c:v>
                </c:pt>
                <c:pt idx="2254">
                  <c:v>13.8</c:v>
                </c:pt>
                <c:pt idx="2255">
                  <c:v>13.8</c:v>
                </c:pt>
                <c:pt idx="2256">
                  <c:v>13.8</c:v>
                </c:pt>
                <c:pt idx="2257">
                  <c:v>13.8</c:v>
                </c:pt>
                <c:pt idx="2258">
                  <c:v>13.8</c:v>
                </c:pt>
                <c:pt idx="2259">
                  <c:v>13.8</c:v>
                </c:pt>
                <c:pt idx="2260">
                  <c:v>13.8</c:v>
                </c:pt>
                <c:pt idx="2261">
                  <c:v>13.8</c:v>
                </c:pt>
                <c:pt idx="2262">
                  <c:v>13.8</c:v>
                </c:pt>
                <c:pt idx="2263">
                  <c:v>13.8</c:v>
                </c:pt>
                <c:pt idx="2264">
                  <c:v>13.8</c:v>
                </c:pt>
                <c:pt idx="2265">
                  <c:v>13.8</c:v>
                </c:pt>
                <c:pt idx="2266">
                  <c:v>13.8</c:v>
                </c:pt>
                <c:pt idx="2267">
                  <c:v>13.8</c:v>
                </c:pt>
                <c:pt idx="2268">
                  <c:v>13.8</c:v>
                </c:pt>
                <c:pt idx="2269">
                  <c:v>13.8</c:v>
                </c:pt>
                <c:pt idx="2270">
                  <c:v>13.8</c:v>
                </c:pt>
                <c:pt idx="2271">
                  <c:v>13.8</c:v>
                </c:pt>
                <c:pt idx="2272">
                  <c:v>13.8</c:v>
                </c:pt>
                <c:pt idx="2273">
                  <c:v>13.8</c:v>
                </c:pt>
                <c:pt idx="2274">
                  <c:v>13.8</c:v>
                </c:pt>
                <c:pt idx="2275">
                  <c:v>13.8</c:v>
                </c:pt>
                <c:pt idx="2276">
                  <c:v>13.8</c:v>
                </c:pt>
                <c:pt idx="2277">
                  <c:v>13.8</c:v>
                </c:pt>
                <c:pt idx="2278">
                  <c:v>13.8</c:v>
                </c:pt>
                <c:pt idx="2279">
                  <c:v>13.8</c:v>
                </c:pt>
                <c:pt idx="2280">
                  <c:v>13.8</c:v>
                </c:pt>
                <c:pt idx="2281">
                  <c:v>13.8</c:v>
                </c:pt>
                <c:pt idx="2282">
                  <c:v>13.8</c:v>
                </c:pt>
                <c:pt idx="2283">
                  <c:v>13.8</c:v>
                </c:pt>
                <c:pt idx="2284">
                  <c:v>13.8</c:v>
                </c:pt>
                <c:pt idx="2285">
                  <c:v>13.8</c:v>
                </c:pt>
                <c:pt idx="2286">
                  <c:v>13.8</c:v>
                </c:pt>
                <c:pt idx="2287">
                  <c:v>13.8</c:v>
                </c:pt>
                <c:pt idx="2288">
                  <c:v>13.8</c:v>
                </c:pt>
                <c:pt idx="2289">
                  <c:v>13.8</c:v>
                </c:pt>
                <c:pt idx="2290">
                  <c:v>13.8</c:v>
                </c:pt>
                <c:pt idx="2291">
                  <c:v>13.8</c:v>
                </c:pt>
                <c:pt idx="2292">
                  <c:v>13.8</c:v>
                </c:pt>
                <c:pt idx="2293">
                  <c:v>13.8</c:v>
                </c:pt>
                <c:pt idx="2294">
                  <c:v>13.8</c:v>
                </c:pt>
                <c:pt idx="2295">
                  <c:v>13.8</c:v>
                </c:pt>
                <c:pt idx="2296">
                  <c:v>13.8</c:v>
                </c:pt>
                <c:pt idx="2297">
                  <c:v>13.8</c:v>
                </c:pt>
                <c:pt idx="2298">
                  <c:v>13.8</c:v>
                </c:pt>
                <c:pt idx="2299">
                  <c:v>13.8</c:v>
                </c:pt>
                <c:pt idx="2300">
                  <c:v>13.8</c:v>
                </c:pt>
                <c:pt idx="2301">
                  <c:v>13.8</c:v>
                </c:pt>
                <c:pt idx="2302">
                  <c:v>13.8</c:v>
                </c:pt>
                <c:pt idx="2303">
                  <c:v>13.8</c:v>
                </c:pt>
                <c:pt idx="2304">
                  <c:v>13.8</c:v>
                </c:pt>
                <c:pt idx="2305">
                  <c:v>13.8</c:v>
                </c:pt>
                <c:pt idx="2306">
                  <c:v>13.8</c:v>
                </c:pt>
                <c:pt idx="2307">
                  <c:v>13.8</c:v>
                </c:pt>
                <c:pt idx="2308">
                  <c:v>13.8</c:v>
                </c:pt>
                <c:pt idx="2309">
                  <c:v>13.8</c:v>
                </c:pt>
                <c:pt idx="2310">
                  <c:v>13.8</c:v>
                </c:pt>
                <c:pt idx="2311">
                  <c:v>13.8</c:v>
                </c:pt>
                <c:pt idx="2312">
                  <c:v>13.8</c:v>
                </c:pt>
                <c:pt idx="2313">
                  <c:v>13.8</c:v>
                </c:pt>
                <c:pt idx="2314">
                  <c:v>13.8</c:v>
                </c:pt>
                <c:pt idx="2315">
                  <c:v>13.8</c:v>
                </c:pt>
                <c:pt idx="2316">
                  <c:v>13.8</c:v>
                </c:pt>
                <c:pt idx="2317">
                  <c:v>13.8</c:v>
                </c:pt>
                <c:pt idx="2318">
                  <c:v>13.8</c:v>
                </c:pt>
                <c:pt idx="2319">
                  <c:v>13.8</c:v>
                </c:pt>
                <c:pt idx="2320">
                  <c:v>13.8</c:v>
                </c:pt>
                <c:pt idx="2321">
                  <c:v>13.8</c:v>
                </c:pt>
                <c:pt idx="2322">
                  <c:v>13.8</c:v>
                </c:pt>
                <c:pt idx="2323">
                  <c:v>13.8</c:v>
                </c:pt>
                <c:pt idx="2324">
                  <c:v>13.8</c:v>
                </c:pt>
                <c:pt idx="2325">
                  <c:v>13.8</c:v>
                </c:pt>
                <c:pt idx="2326">
                  <c:v>13.8</c:v>
                </c:pt>
                <c:pt idx="2327">
                  <c:v>13.8</c:v>
                </c:pt>
                <c:pt idx="2328">
                  <c:v>13.8</c:v>
                </c:pt>
                <c:pt idx="2329">
                  <c:v>13.8</c:v>
                </c:pt>
                <c:pt idx="2330">
                  <c:v>13.8</c:v>
                </c:pt>
                <c:pt idx="2331">
                  <c:v>13.8</c:v>
                </c:pt>
                <c:pt idx="2332">
                  <c:v>13.8</c:v>
                </c:pt>
                <c:pt idx="2333">
                  <c:v>13.8</c:v>
                </c:pt>
                <c:pt idx="2334">
                  <c:v>13.8</c:v>
                </c:pt>
                <c:pt idx="2335">
                  <c:v>13.8</c:v>
                </c:pt>
                <c:pt idx="2336">
                  <c:v>13.8</c:v>
                </c:pt>
                <c:pt idx="2337">
                  <c:v>13.8</c:v>
                </c:pt>
                <c:pt idx="2338">
                  <c:v>13.8</c:v>
                </c:pt>
                <c:pt idx="2339">
                  <c:v>13.8</c:v>
                </c:pt>
                <c:pt idx="2340">
                  <c:v>13.8</c:v>
                </c:pt>
                <c:pt idx="2341">
                  <c:v>13.8</c:v>
                </c:pt>
                <c:pt idx="2342">
                  <c:v>13.8</c:v>
                </c:pt>
                <c:pt idx="2343">
                  <c:v>13.8</c:v>
                </c:pt>
                <c:pt idx="2344">
                  <c:v>13.8</c:v>
                </c:pt>
                <c:pt idx="2345">
                  <c:v>13.8</c:v>
                </c:pt>
                <c:pt idx="2346">
                  <c:v>13.8</c:v>
                </c:pt>
                <c:pt idx="2347">
                  <c:v>13.8</c:v>
                </c:pt>
                <c:pt idx="2348">
                  <c:v>13.8</c:v>
                </c:pt>
                <c:pt idx="2349">
                  <c:v>13.8</c:v>
                </c:pt>
                <c:pt idx="2350">
                  <c:v>13.8</c:v>
                </c:pt>
                <c:pt idx="2351">
                  <c:v>13.8</c:v>
                </c:pt>
                <c:pt idx="2352">
                  <c:v>13.8</c:v>
                </c:pt>
                <c:pt idx="2353">
                  <c:v>13.8</c:v>
                </c:pt>
                <c:pt idx="2354">
                  <c:v>13.8</c:v>
                </c:pt>
                <c:pt idx="2355">
                  <c:v>13.8</c:v>
                </c:pt>
                <c:pt idx="2356">
                  <c:v>13.8</c:v>
                </c:pt>
                <c:pt idx="2357">
                  <c:v>13.8</c:v>
                </c:pt>
                <c:pt idx="2358">
                  <c:v>13.8</c:v>
                </c:pt>
                <c:pt idx="2359">
                  <c:v>13.8</c:v>
                </c:pt>
                <c:pt idx="2360">
                  <c:v>13.8</c:v>
                </c:pt>
                <c:pt idx="2361">
                  <c:v>13.8</c:v>
                </c:pt>
                <c:pt idx="2362">
                  <c:v>13.8</c:v>
                </c:pt>
                <c:pt idx="2363">
                  <c:v>13.8</c:v>
                </c:pt>
                <c:pt idx="2364">
                  <c:v>13.8</c:v>
                </c:pt>
                <c:pt idx="2365">
                  <c:v>13.8</c:v>
                </c:pt>
                <c:pt idx="2366">
                  <c:v>13.8</c:v>
                </c:pt>
                <c:pt idx="2367">
                  <c:v>13.8</c:v>
                </c:pt>
                <c:pt idx="2368">
                  <c:v>13.8</c:v>
                </c:pt>
                <c:pt idx="2369">
                  <c:v>13.8</c:v>
                </c:pt>
                <c:pt idx="2370">
                  <c:v>13.8</c:v>
                </c:pt>
                <c:pt idx="2371">
                  <c:v>13.8</c:v>
                </c:pt>
                <c:pt idx="2372">
                  <c:v>13.8</c:v>
                </c:pt>
                <c:pt idx="2373">
                  <c:v>13.8</c:v>
                </c:pt>
                <c:pt idx="2374">
                  <c:v>13.8</c:v>
                </c:pt>
                <c:pt idx="2375">
                  <c:v>13.8</c:v>
                </c:pt>
                <c:pt idx="2376">
                  <c:v>13.8</c:v>
                </c:pt>
                <c:pt idx="2377">
                  <c:v>13.8</c:v>
                </c:pt>
                <c:pt idx="2378">
                  <c:v>13.8</c:v>
                </c:pt>
                <c:pt idx="2379">
                  <c:v>13.8</c:v>
                </c:pt>
                <c:pt idx="2380">
                  <c:v>13.8</c:v>
                </c:pt>
                <c:pt idx="2381">
                  <c:v>13.8</c:v>
                </c:pt>
                <c:pt idx="2382">
                  <c:v>13.8</c:v>
                </c:pt>
                <c:pt idx="2383">
                  <c:v>13.8</c:v>
                </c:pt>
                <c:pt idx="2384">
                  <c:v>13.8</c:v>
                </c:pt>
                <c:pt idx="2385">
                  <c:v>13.8</c:v>
                </c:pt>
                <c:pt idx="2386">
                  <c:v>13.8</c:v>
                </c:pt>
                <c:pt idx="2387">
                  <c:v>13.8</c:v>
                </c:pt>
                <c:pt idx="2388">
                  <c:v>13.8</c:v>
                </c:pt>
                <c:pt idx="2389">
                  <c:v>13.8</c:v>
                </c:pt>
                <c:pt idx="2390">
                  <c:v>13.8</c:v>
                </c:pt>
                <c:pt idx="2391">
                  <c:v>13.8</c:v>
                </c:pt>
                <c:pt idx="2392">
                  <c:v>13.8</c:v>
                </c:pt>
                <c:pt idx="2393">
                  <c:v>13.8</c:v>
                </c:pt>
                <c:pt idx="2394">
                  <c:v>13.8</c:v>
                </c:pt>
                <c:pt idx="2395">
                  <c:v>13.8</c:v>
                </c:pt>
                <c:pt idx="2396">
                  <c:v>13.8</c:v>
                </c:pt>
                <c:pt idx="2397">
                  <c:v>13.8</c:v>
                </c:pt>
                <c:pt idx="2398">
                  <c:v>13.8</c:v>
                </c:pt>
                <c:pt idx="2399">
                  <c:v>13.8</c:v>
                </c:pt>
                <c:pt idx="2400">
                  <c:v>13.8</c:v>
                </c:pt>
                <c:pt idx="2401">
                  <c:v>13.8</c:v>
                </c:pt>
                <c:pt idx="2402">
                  <c:v>13.8</c:v>
                </c:pt>
                <c:pt idx="2403">
                  <c:v>13.8</c:v>
                </c:pt>
                <c:pt idx="2404">
                  <c:v>13.8</c:v>
                </c:pt>
                <c:pt idx="2405">
                  <c:v>13.8</c:v>
                </c:pt>
                <c:pt idx="2406">
                  <c:v>13.8</c:v>
                </c:pt>
                <c:pt idx="2407">
                  <c:v>13.8</c:v>
                </c:pt>
                <c:pt idx="2408">
                  <c:v>13.8</c:v>
                </c:pt>
                <c:pt idx="2409">
                  <c:v>13.8</c:v>
                </c:pt>
                <c:pt idx="2410">
                  <c:v>13.8</c:v>
                </c:pt>
                <c:pt idx="2411">
                  <c:v>13.8</c:v>
                </c:pt>
                <c:pt idx="2412">
                  <c:v>13.8</c:v>
                </c:pt>
                <c:pt idx="2413">
                  <c:v>13.8</c:v>
                </c:pt>
                <c:pt idx="2414">
                  <c:v>13.8</c:v>
                </c:pt>
                <c:pt idx="2415">
                  <c:v>13.8</c:v>
                </c:pt>
                <c:pt idx="2416">
                  <c:v>13.8</c:v>
                </c:pt>
                <c:pt idx="2417">
                  <c:v>13.8</c:v>
                </c:pt>
                <c:pt idx="2418">
                  <c:v>13.8</c:v>
                </c:pt>
                <c:pt idx="2419">
                  <c:v>13.8</c:v>
                </c:pt>
                <c:pt idx="2420">
                  <c:v>13.8</c:v>
                </c:pt>
                <c:pt idx="2421">
                  <c:v>13.8</c:v>
                </c:pt>
                <c:pt idx="2422">
                  <c:v>13.8</c:v>
                </c:pt>
                <c:pt idx="2423">
                  <c:v>13.8</c:v>
                </c:pt>
                <c:pt idx="2424">
                  <c:v>13.8</c:v>
                </c:pt>
                <c:pt idx="2425">
                  <c:v>13.8</c:v>
                </c:pt>
                <c:pt idx="2426">
                  <c:v>13.8</c:v>
                </c:pt>
                <c:pt idx="2427">
                  <c:v>13.8</c:v>
                </c:pt>
                <c:pt idx="2428">
                  <c:v>13.8</c:v>
                </c:pt>
                <c:pt idx="2429">
                  <c:v>13.8</c:v>
                </c:pt>
                <c:pt idx="2430">
                  <c:v>13.8</c:v>
                </c:pt>
                <c:pt idx="2431">
                  <c:v>13.8</c:v>
                </c:pt>
                <c:pt idx="2432">
                  <c:v>13.8</c:v>
                </c:pt>
                <c:pt idx="2433">
                  <c:v>13.8</c:v>
                </c:pt>
                <c:pt idx="2434">
                  <c:v>13.8</c:v>
                </c:pt>
                <c:pt idx="2435">
                  <c:v>13.8</c:v>
                </c:pt>
                <c:pt idx="2436">
                  <c:v>13.8</c:v>
                </c:pt>
                <c:pt idx="2437">
                  <c:v>13.8</c:v>
                </c:pt>
                <c:pt idx="2438">
                  <c:v>13.8</c:v>
                </c:pt>
                <c:pt idx="2439">
                  <c:v>13.8</c:v>
                </c:pt>
                <c:pt idx="2440">
                  <c:v>13.8</c:v>
                </c:pt>
                <c:pt idx="2441">
                  <c:v>13.8</c:v>
                </c:pt>
                <c:pt idx="2442">
                  <c:v>13.8</c:v>
                </c:pt>
                <c:pt idx="2443">
                  <c:v>13.8</c:v>
                </c:pt>
                <c:pt idx="2444">
                  <c:v>13.8</c:v>
                </c:pt>
                <c:pt idx="2445">
                  <c:v>13.8</c:v>
                </c:pt>
                <c:pt idx="2446">
                  <c:v>13.8</c:v>
                </c:pt>
                <c:pt idx="2447">
                  <c:v>13.8</c:v>
                </c:pt>
                <c:pt idx="2448">
                  <c:v>13.8</c:v>
                </c:pt>
                <c:pt idx="2449">
                  <c:v>13.8</c:v>
                </c:pt>
                <c:pt idx="2450">
                  <c:v>13.8</c:v>
                </c:pt>
                <c:pt idx="2451">
                  <c:v>13.8</c:v>
                </c:pt>
                <c:pt idx="2452">
                  <c:v>13.8</c:v>
                </c:pt>
                <c:pt idx="2453">
                  <c:v>13.8</c:v>
                </c:pt>
                <c:pt idx="2454">
                  <c:v>13.8</c:v>
                </c:pt>
                <c:pt idx="2455">
                  <c:v>13.8</c:v>
                </c:pt>
                <c:pt idx="2456">
                  <c:v>13.8</c:v>
                </c:pt>
                <c:pt idx="2457">
                  <c:v>13.8</c:v>
                </c:pt>
                <c:pt idx="2458">
                  <c:v>13.8</c:v>
                </c:pt>
                <c:pt idx="2459">
                  <c:v>13.8</c:v>
                </c:pt>
                <c:pt idx="2460">
                  <c:v>13.8</c:v>
                </c:pt>
                <c:pt idx="2461">
                  <c:v>13.8</c:v>
                </c:pt>
                <c:pt idx="2462">
                  <c:v>13.8</c:v>
                </c:pt>
                <c:pt idx="2463">
                  <c:v>13.8</c:v>
                </c:pt>
                <c:pt idx="2464">
                  <c:v>13.8</c:v>
                </c:pt>
                <c:pt idx="2465">
                  <c:v>13.8</c:v>
                </c:pt>
                <c:pt idx="2466">
                  <c:v>13.8</c:v>
                </c:pt>
                <c:pt idx="2467">
                  <c:v>13.8</c:v>
                </c:pt>
                <c:pt idx="2468">
                  <c:v>13.8</c:v>
                </c:pt>
                <c:pt idx="2469">
                  <c:v>13.8</c:v>
                </c:pt>
                <c:pt idx="2470">
                  <c:v>13.8</c:v>
                </c:pt>
                <c:pt idx="2471">
                  <c:v>13.8</c:v>
                </c:pt>
                <c:pt idx="2472">
                  <c:v>13.8</c:v>
                </c:pt>
                <c:pt idx="2473">
                  <c:v>13.8</c:v>
                </c:pt>
                <c:pt idx="2474">
                  <c:v>13.8</c:v>
                </c:pt>
                <c:pt idx="2475">
                  <c:v>13.8</c:v>
                </c:pt>
                <c:pt idx="2476">
                  <c:v>13.8</c:v>
                </c:pt>
                <c:pt idx="2477">
                  <c:v>13.8</c:v>
                </c:pt>
                <c:pt idx="2478">
                  <c:v>13.8</c:v>
                </c:pt>
                <c:pt idx="2479">
                  <c:v>13.8</c:v>
                </c:pt>
                <c:pt idx="2480">
                  <c:v>13.8</c:v>
                </c:pt>
                <c:pt idx="2481">
                  <c:v>13.8</c:v>
                </c:pt>
                <c:pt idx="2482">
                  <c:v>13.8</c:v>
                </c:pt>
                <c:pt idx="2483">
                  <c:v>13.8</c:v>
                </c:pt>
                <c:pt idx="2484">
                  <c:v>13.8</c:v>
                </c:pt>
                <c:pt idx="2485">
                  <c:v>13.8</c:v>
                </c:pt>
                <c:pt idx="2486">
                  <c:v>13.8</c:v>
                </c:pt>
                <c:pt idx="2487">
                  <c:v>13.8</c:v>
                </c:pt>
                <c:pt idx="2488">
                  <c:v>13.8</c:v>
                </c:pt>
                <c:pt idx="2489">
                  <c:v>13.8</c:v>
                </c:pt>
                <c:pt idx="2490">
                  <c:v>13.8</c:v>
                </c:pt>
                <c:pt idx="2491">
                  <c:v>13.8</c:v>
                </c:pt>
                <c:pt idx="2492">
                  <c:v>13.8</c:v>
                </c:pt>
                <c:pt idx="2493">
                  <c:v>13.8</c:v>
                </c:pt>
                <c:pt idx="2494">
                  <c:v>13.8</c:v>
                </c:pt>
                <c:pt idx="2495">
                  <c:v>13.8</c:v>
                </c:pt>
                <c:pt idx="2496">
                  <c:v>13.8</c:v>
                </c:pt>
                <c:pt idx="2497">
                  <c:v>13.8</c:v>
                </c:pt>
                <c:pt idx="2498">
                  <c:v>13.8</c:v>
                </c:pt>
                <c:pt idx="2499">
                  <c:v>13.8</c:v>
                </c:pt>
                <c:pt idx="2500">
                  <c:v>13.8</c:v>
                </c:pt>
                <c:pt idx="2501">
                  <c:v>13.8</c:v>
                </c:pt>
                <c:pt idx="2502">
                  <c:v>13.8</c:v>
                </c:pt>
                <c:pt idx="2503">
                  <c:v>13.8</c:v>
                </c:pt>
                <c:pt idx="2504">
                  <c:v>13.8</c:v>
                </c:pt>
                <c:pt idx="2505">
                  <c:v>13.8</c:v>
                </c:pt>
                <c:pt idx="2506">
                  <c:v>13.8</c:v>
                </c:pt>
                <c:pt idx="2507">
                  <c:v>13.8</c:v>
                </c:pt>
                <c:pt idx="2508">
                  <c:v>13.8</c:v>
                </c:pt>
                <c:pt idx="2509">
                  <c:v>13.8</c:v>
                </c:pt>
                <c:pt idx="2510">
                  <c:v>13.8</c:v>
                </c:pt>
                <c:pt idx="2511">
                  <c:v>13.8</c:v>
                </c:pt>
                <c:pt idx="2512">
                  <c:v>13.8</c:v>
                </c:pt>
                <c:pt idx="2513">
                  <c:v>13.8</c:v>
                </c:pt>
                <c:pt idx="2514">
                  <c:v>13.8</c:v>
                </c:pt>
                <c:pt idx="2515">
                  <c:v>13.8</c:v>
                </c:pt>
                <c:pt idx="2516">
                  <c:v>13.8</c:v>
                </c:pt>
                <c:pt idx="2517">
                  <c:v>13.8</c:v>
                </c:pt>
                <c:pt idx="2518">
                  <c:v>13.8</c:v>
                </c:pt>
                <c:pt idx="2519">
                  <c:v>13.8</c:v>
                </c:pt>
                <c:pt idx="2520">
                  <c:v>13.8</c:v>
                </c:pt>
                <c:pt idx="2521">
                  <c:v>13.8</c:v>
                </c:pt>
                <c:pt idx="2522">
                  <c:v>13.8</c:v>
                </c:pt>
                <c:pt idx="2523">
                  <c:v>13.8</c:v>
                </c:pt>
                <c:pt idx="2524">
                  <c:v>13.8</c:v>
                </c:pt>
                <c:pt idx="2525">
                  <c:v>13.8</c:v>
                </c:pt>
                <c:pt idx="2526">
                  <c:v>13.8</c:v>
                </c:pt>
                <c:pt idx="2527">
                  <c:v>13.8</c:v>
                </c:pt>
                <c:pt idx="2528">
                  <c:v>13.8</c:v>
                </c:pt>
                <c:pt idx="2529">
                  <c:v>13.8</c:v>
                </c:pt>
                <c:pt idx="2530">
                  <c:v>13.8</c:v>
                </c:pt>
                <c:pt idx="2531">
                  <c:v>13.8</c:v>
                </c:pt>
                <c:pt idx="2532">
                  <c:v>13.8</c:v>
                </c:pt>
                <c:pt idx="2533">
                  <c:v>13.8</c:v>
                </c:pt>
                <c:pt idx="2534">
                  <c:v>13.8</c:v>
                </c:pt>
                <c:pt idx="2535">
                  <c:v>13.8</c:v>
                </c:pt>
                <c:pt idx="2536">
                  <c:v>13.8</c:v>
                </c:pt>
                <c:pt idx="2537">
                  <c:v>13.8</c:v>
                </c:pt>
                <c:pt idx="2538">
                  <c:v>13.8</c:v>
                </c:pt>
                <c:pt idx="2539">
                  <c:v>13.8</c:v>
                </c:pt>
                <c:pt idx="2540">
                  <c:v>13.8</c:v>
                </c:pt>
                <c:pt idx="2541">
                  <c:v>13.8</c:v>
                </c:pt>
                <c:pt idx="2542">
                  <c:v>13.8</c:v>
                </c:pt>
                <c:pt idx="2543">
                  <c:v>13.8</c:v>
                </c:pt>
                <c:pt idx="2544">
                  <c:v>13.8</c:v>
                </c:pt>
                <c:pt idx="2545">
                  <c:v>13.8</c:v>
                </c:pt>
                <c:pt idx="2546">
                  <c:v>13.8</c:v>
                </c:pt>
                <c:pt idx="2547">
                  <c:v>13.8</c:v>
                </c:pt>
                <c:pt idx="2548">
                  <c:v>13.8</c:v>
                </c:pt>
                <c:pt idx="2549">
                  <c:v>13.8</c:v>
                </c:pt>
                <c:pt idx="2550">
                  <c:v>13.8</c:v>
                </c:pt>
                <c:pt idx="2551">
                  <c:v>13.8</c:v>
                </c:pt>
                <c:pt idx="2552">
                  <c:v>13.8</c:v>
                </c:pt>
                <c:pt idx="2553">
                  <c:v>13.8</c:v>
                </c:pt>
                <c:pt idx="2554">
                  <c:v>13.8</c:v>
                </c:pt>
                <c:pt idx="2555">
                  <c:v>13.8</c:v>
                </c:pt>
                <c:pt idx="2556">
                  <c:v>13.8</c:v>
                </c:pt>
                <c:pt idx="2557">
                  <c:v>13.8</c:v>
                </c:pt>
                <c:pt idx="2558">
                  <c:v>13.8</c:v>
                </c:pt>
                <c:pt idx="2559">
                  <c:v>13.8</c:v>
                </c:pt>
                <c:pt idx="2560">
                  <c:v>13.8</c:v>
                </c:pt>
                <c:pt idx="2561">
                  <c:v>13.8</c:v>
                </c:pt>
                <c:pt idx="2562">
                  <c:v>13.8</c:v>
                </c:pt>
                <c:pt idx="2563">
                  <c:v>13.8</c:v>
                </c:pt>
                <c:pt idx="2564">
                  <c:v>13.8</c:v>
                </c:pt>
                <c:pt idx="2565">
                  <c:v>13.8</c:v>
                </c:pt>
                <c:pt idx="2566">
                  <c:v>13.8</c:v>
                </c:pt>
                <c:pt idx="2567">
                  <c:v>13.8</c:v>
                </c:pt>
                <c:pt idx="2568">
                  <c:v>13.8</c:v>
                </c:pt>
                <c:pt idx="2569">
                  <c:v>13.8</c:v>
                </c:pt>
                <c:pt idx="2570">
                  <c:v>13.8</c:v>
                </c:pt>
                <c:pt idx="2571">
                  <c:v>13.8</c:v>
                </c:pt>
                <c:pt idx="2572">
                  <c:v>13.8</c:v>
                </c:pt>
                <c:pt idx="2573">
                  <c:v>13.8</c:v>
                </c:pt>
                <c:pt idx="2574">
                  <c:v>13.8</c:v>
                </c:pt>
                <c:pt idx="2575">
                  <c:v>13.8</c:v>
                </c:pt>
                <c:pt idx="2576">
                  <c:v>13.8</c:v>
                </c:pt>
                <c:pt idx="2577">
                  <c:v>13.8</c:v>
                </c:pt>
                <c:pt idx="2578">
                  <c:v>13.8</c:v>
                </c:pt>
                <c:pt idx="2579">
                  <c:v>13.8</c:v>
                </c:pt>
                <c:pt idx="2580">
                  <c:v>13.8</c:v>
                </c:pt>
                <c:pt idx="2581">
                  <c:v>13.8</c:v>
                </c:pt>
                <c:pt idx="2582">
                  <c:v>13.8</c:v>
                </c:pt>
                <c:pt idx="2583">
                  <c:v>13.8</c:v>
                </c:pt>
                <c:pt idx="2584">
                  <c:v>13.8</c:v>
                </c:pt>
                <c:pt idx="2585">
                  <c:v>13.8</c:v>
                </c:pt>
                <c:pt idx="2586">
                  <c:v>13.8</c:v>
                </c:pt>
                <c:pt idx="2587">
                  <c:v>13.8</c:v>
                </c:pt>
                <c:pt idx="2588">
                  <c:v>13.8</c:v>
                </c:pt>
                <c:pt idx="2589">
                  <c:v>13.8</c:v>
                </c:pt>
                <c:pt idx="2590">
                  <c:v>13.8</c:v>
                </c:pt>
                <c:pt idx="2591">
                  <c:v>13.8</c:v>
                </c:pt>
                <c:pt idx="2592">
                  <c:v>13.8</c:v>
                </c:pt>
                <c:pt idx="2593">
                  <c:v>13.8</c:v>
                </c:pt>
                <c:pt idx="2594">
                  <c:v>13.8</c:v>
                </c:pt>
                <c:pt idx="2595">
                  <c:v>13.8</c:v>
                </c:pt>
                <c:pt idx="2596">
                  <c:v>13.8</c:v>
                </c:pt>
                <c:pt idx="2597">
                  <c:v>13.8</c:v>
                </c:pt>
                <c:pt idx="2598">
                  <c:v>13.8</c:v>
                </c:pt>
                <c:pt idx="2599">
                  <c:v>13.8</c:v>
                </c:pt>
                <c:pt idx="2600">
                  <c:v>13.8</c:v>
                </c:pt>
                <c:pt idx="2601">
                  <c:v>13.8</c:v>
                </c:pt>
                <c:pt idx="2602">
                  <c:v>13.8</c:v>
                </c:pt>
                <c:pt idx="2603">
                  <c:v>13.8</c:v>
                </c:pt>
                <c:pt idx="2604">
                  <c:v>13.8</c:v>
                </c:pt>
                <c:pt idx="2605">
                  <c:v>13.8</c:v>
                </c:pt>
                <c:pt idx="2606">
                  <c:v>13.8</c:v>
                </c:pt>
                <c:pt idx="2607">
                  <c:v>13.8</c:v>
                </c:pt>
                <c:pt idx="2608">
                  <c:v>13.8</c:v>
                </c:pt>
                <c:pt idx="2609">
                  <c:v>13.8</c:v>
                </c:pt>
                <c:pt idx="2610">
                  <c:v>13.8</c:v>
                </c:pt>
                <c:pt idx="2611">
                  <c:v>13.8</c:v>
                </c:pt>
                <c:pt idx="2612">
                  <c:v>13.8</c:v>
                </c:pt>
                <c:pt idx="2613">
                  <c:v>13.8</c:v>
                </c:pt>
                <c:pt idx="2614">
                  <c:v>13.8</c:v>
                </c:pt>
                <c:pt idx="2615">
                  <c:v>13.8</c:v>
                </c:pt>
                <c:pt idx="2616">
                  <c:v>13.8</c:v>
                </c:pt>
                <c:pt idx="2617">
                  <c:v>13.8</c:v>
                </c:pt>
                <c:pt idx="2618">
                  <c:v>13.8</c:v>
                </c:pt>
                <c:pt idx="2619">
                  <c:v>13.8</c:v>
                </c:pt>
                <c:pt idx="2620">
                  <c:v>13.8</c:v>
                </c:pt>
                <c:pt idx="2621">
                  <c:v>13.8</c:v>
                </c:pt>
                <c:pt idx="2622">
                  <c:v>13.8</c:v>
                </c:pt>
                <c:pt idx="2623">
                  <c:v>13.8</c:v>
                </c:pt>
                <c:pt idx="2624">
                  <c:v>13.8</c:v>
                </c:pt>
                <c:pt idx="2625">
                  <c:v>13.8</c:v>
                </c:pt>
                <c:pt idx="2626">
                  <c:v>13.8</c:v>
                </c:pt>
                <c:pt idx="2627">
                  <c:v>13.8</c:v>
                </c:pt>
                <c:pt idx="2628">
                  <c:v>13.8</c:v>
                </c:pt>
                <c:pt idx="2629">
                  <c:v>13.8</c:v>
                </c:pt>
                <c:pt idx="2630">
                  <c:v>13.8</c:v>
                </c:pt>
                <c:pt idx="2631">
                  <c:v>13.8</c:v>
                </c:pt>
                <c:pt idx="2632">
                  <c:v>13.8</c:v>
                </c:pt>
                <c:pt idx="2633">
                  <c:v>13.8</c:v>
                </c:pt>
                <c:pt idx="2634">
                  <c:v>13.8</c:v>
                </c:pt>
                <c:pt idx="2635">
                  <c:v>13.8</c:v>
                </c:pt>
                <c:pt idx="2636">
                  <c:v>13.8</c:v>
                </c:pt>
                <c:pt idx="2637">
                  <c:v>13.8</c:v>
                </c:pt>
                <c:pt idx="2638">
                  <c:v>13.8</c:v>
                </c:pt>
                <c:pt idx="2639">
                  <c:v>13.8</c:v>
                </c:pt>
                <c:pt idx="2640">
                  <c:v>13.8</c:v>
                </c:pt>
                <c:pt idx="2641">
                  <c:v>13.8</c:v>
                </c:pt>
                <c:pt idx="2642">
                  <c:v>13.8</c:v>
                </c:pt>
                <c:pt idx="2643">
                  <c:v>13.8</c:v>
                </c:pt>
                <c:pt idx="2644">
                  <c:v>13.8</c:v>
                </c:pt>
                <c:pt idx="2645">
                  <c:v>13.8</c:v>
                </c:pt>
                <c:pt idx="2646">
                  <c:v>13.8</c:v>
                </c:pt>
                <c:pt idx="2647">
                  <c:v>13.8</c:v>
                </c:pt>
                <c:pt idx="2648">
                  <c:v>13.8</c:v>
                </c:pt>
                <c:pt idx="2649">
                  <c:v>13.8</c:v>
                </c:pt>
                <c:pt idx="2650">
                  <c:v>13.8</c:v>
                </c:pt>
                <c:pt idx="2651">
                  <c:v>13.8</c:v>
                </c:pt>
                <c:pt idx="2652">
                  <c:v>13.8</c:v>
                </c:pt>
                <c:pt idx="2653">
                  <c:v>13.8</c:v>
                </c:pt>
                <c:pt idx="2654">
                  <c:v>13.8</c:v>
                </c:pt>
                <c:pt idx="2655">
                  <c:v>13.8</c:v>
                </c:pt>
                <c:pt idx="2656">
                  <c:v>13.8</c:v>
                </c:pt>
                <c:pt idx="2657">
                  <c:v>13.8</c:v>
                </c:pt>
                <c:pt idx="2658">
                  <c:v>13.8</c:v>
                </c:pt>
                <c:pt idx="2659">
                  <c:v>13.8</c:v>
                </c:pt>
                <c:pt idx="2660">
                  <c:v>13.8</c:v>
                </c:pt>
                <c:pt idx="2661">
                  <c:v>13.8</c:v>
                </c:pt>
                <c:pt idx="2662">
                  <c:v>13.8</c:v>
                </c:pt>
                <c:pt idx="2663">
                  <c:v>13.8</c:v>
                </c:pt>
                <c:pt idx="2664">
                  <c:v>13.8</c:v>
                </c:pt>
                <c:pt idx="2665">
                  <c:v>13.8</c:v>
                </c:pt>
                <c:pt idx="2666">
                  <c:v>13.8</c:v>
                </c:pt>
                <c:pt idx="2667">
                  <c:v>13.8</c:v>
                </c:pt>
                <c:pt idx="2668">
                  <c:v>13.8</c:v>
                </c:pt>
                <c:pt idx="2669">
                  <c:v>13.8</c:v>
                </c:pt>
                <c:pt idx="2670">
                  <c:v>13.8</c:v>
                </c:pt>
                <c:pt idx="2671">
                  <c:v>13.8</c:v>
                </c:pt>
                <c:pt idx="2672">
                  <c:v>13.8</c:v>
                </c:pt>
                <c:pt idx="2673">
                  <c:v>13.8</c:v>
                </c:pt>
                <c:pt idx="2674">
                  <c:v>13.8</c:v>
                </c:pt>
                <c:pt idx="2675">
                  <c:v>13.8</c:v>
                </c:pt>
                <c:pt idx="2676">
                  <c:v>13.8</c:v>
                </c:pt>
                <c:pt idx="2677">
                  <c:v>13.8</c:v>
                </c:pt>
                <c:pt idx="2678">
                  <c:v>13.8</c:v>
                </c:pt>
                <c:pt idx="2679">
                  <c:v>13.8</c:v>
                </c:pt>
                <c:pt idx="2680">
                  <c:v>13.8</c:v>
                </c:pt>
                <c:pt idx="2681">
                  <c:v>13.8</c:v>
                </c:pt>
                <c:pt idx="2682">
                  <c:v>13.8</c:v>
                </c:pt>
                <c:pt idx="2683">
                  <c:v>13.8</c:v>
                </c:pt>
                <c:pt idx="2684">
                  <c:v>13.8</c:v>
                </c:pt>
                <c:pt idx="2685">
                  <c:v>13.8</c:v>
                </c:pt>
                <c:pt idx="2686">
                  <c:v>13.8</c:v>
                </c:pt>
                <c:pt idx="2687">
                  <c:v>13.8</c:v>
                </c:pt>
                <c:pt idx="2688">
                  <c:v>13.8</c:v>
                </c:pt>
                <c:pt idx="2689">
                  <c:v>13.8</c:v>
                </c:pt>
                <c:pt idx="2690">
                  <c:v>13.8</c:v>
                </c:pt>
                <c:pt idx="2691">
                  <c:v>13.8</c:v>
                </c:pt>
                <c:pt idx="2692">
                  <c:v>13.8</c:v>
                </c:pt>
                <c:pt idx="2693">
                  <c:v>13.8</c:v>
                </c:pt>
                <c:pt idx="2694">
                  <c:v>13.8</c:v>
                </c:pt>
                <c:pt idx="2695">
                  <c:v>13.8</c:v>
                </c:pt>
                <c:pt idx="2696">
                  <c:v>13.8</c:v>
                </c:pt>
                <c:pt idx="2697">
                  <c:v>13.8</c:v>
                </c:pt>
                <c:pt idx="2698">
                  <c:v>13.8</c:v>
                </c:pt>
                <c:pt idx="2699">
                  <c:v>13.8</c:v>
                </c:pt>
                <c:pt idx="2700">
                  <c:v>13.8</c:v>
                </c:pt>
                <c:pt idx="2701">
                  <c:v>13.8</c:v>
                </c:pt>
                <c:pt idx="2702">
                  <c:v>13.8</c:v>
                </c:pt>
                <c:pt idx="2703">
                  <c:v>13.8</c:v>
                </c:pt>
                <c:pt idx="2704">
                  <c:v>13.8</c:v>
                </c:pt>
                <c:pt idx="2705">
                  <c:v>13.8</c:v>
                </c:pt>
                <c:pt idx="2706">
                  <c:v>13.8</c:v>
                </c:pt>
                <c:pt idx="2707">
                  <c:v>13.8</c:v>
                </c:pt>
                <c:pt idx="2708">
                  <c:v>13.8</c:v>
                </c:pt>
                <c:pt idx="2709">
                  <c:v>13.8</c:v>
                </c:pt>
                <c:pt idx="2710">
                  <c:v>13.8</c:v>
                </c:pt>
                <c:pt idx="2711">
                  <c:v>13.8</c:v>
                </c:pt>
                <c:pt idx="2712">
                  <c:v>13.8</c:v>
                </c:pt>
                <c:pt idx="2713">
                  <c:v>13.8</c:v>
                </c:pt>
                <c:pt idx="2714">
                  <c:v>13.8</c:v>
                </c:pt>
                <c:pt idx="2715">
                  <c:v>13.8</c:v>
                </c:pt>
                <c:pt idx="2716">
                  <c:v>13.8</c:v>
                </c:pt>
                <c:pt idx="2717">
                  <c:v>13.8</c:v>
                </c:pt>
                <c:pt idx="2718">
                  <c:v>13.8</c:v>
                </c:pt>
                <c:pt idx="2719">
                  <c:v>13.8</c:v>
                </c:pt>
                <c:pt idx="2720">
                  <c:v>13.8</c:v>
                </c:pt>
                <c:pt idx="2721">
                  <c:v>13.8</c:v>
                </c:pt>
                <c:pt idx="2722">
                  <c:v>13.8</c:v>
                </c:pt>
                <c:pt idx="2723">
                  <c:v>13.8</c:v>
                </c:pt>
                <c:pt idx="2724">
                  <c:v>13.8</c:v>
                </c:pt>
                <c:pt idx="2725">
                  <c:v>13.8</c:v>
                </c:pt>
                <c:pt idx="2726">
                  <c:v>13.8</c:v>
                </c:pt>
                <c:pt idx="2727">
                  <c:v>13.8</c:v>
                </c:pt>
                <c:pt idx="2728">
                  <c:v>13.8</c:v>
                </c:pt>
                <c:pt idx="2729">
                  <c:v>13.8</c:v>
                </c:pt>
                <c:pt idx="2730">
                  <c:v>13.8</c:v>
                </c:pt>
                <c:pt idx="2731">
                  <c:v>13.8</c:v>
                </c:pt>
                <c:pt idx="2732">
                  <c:v>13.8</c:v>
                </c:pt>
                <c:pt idx="2733">
                  <c:v>13.8</c:v>
                </c:pt>
                <c:pt idx="2734">
                  <c:v>13.8</c:v>
                </c:pt>
                <c:pt idx="2735">
                  <c:v>13.8</c:v>
                </c:pt>
                <c:pt idx="2736">
                  <c:v>13.8</c:v>
                </c:pt>
                <c:pt idx="2737">
                  <c:v>13.8</c:v>
                </c:pt>
                <c:pt idx="2738">
                  <c:v>13.8</c:v>
                </c:pt>
                <c:pt idx="2739">
                  <c:v>13.8</c:v>
                </c:pt>
                <c:pt idx="2740">
                  <c:v>13.8</c:v>
                </c:pt>
                <c:pt idx="2741">
                  <c:v>13.8</c:v>
                </c:pt>
                <c:pt idx="2742">
                  <c:v>13.8</c:v>
                </c:pt>
                <c:pt idx="2743">
                  <c:v>13.8</c:v>
                </c:pt>
                <c:pt idx="2744">
                  <c:v>13.8</c:v>
                </c:pt>
                <c:pt idx="2745">
                  <c:v>13.8</c:v>
                </c:pt>
                <c:pt idx="2746">
                  <c:v>13.8</c:v>
                </c:pt>
                <c:pt idx="2747">
                  <c:v>13.8</c:v>
                </c:pt>
                <c:pt idx="2748">
                  <c:v>13.8</c:v>
                </c:pt>
                <c:pt idx="2749">
                  <c:v>13.8</c:v>
                </c:pt>
                <c:pt idx="2750">
                  <c:v>13.8</c:v>
                </c:pt>
                <c:pt idx="2751">
                  <c:v>13.8</c:v>
                </c:pt>
                <c:pt idx="2752">
                  <c:v>13.8</c:v>
                </c:pt>
                <c:pt idx="2753">
                  <c:v>13.8</c:v>
                </c:pt>
                <c:pt idx="2754">
                  <c:v>13.8</c:v>
                </c:pt>
                <c:pt idx="2755">
                  <c:v>13.8</c:v>
                </c:pt>
                <c:pt idx="2756">
                  <c:v>13.8</c:v>
                </c:pt>
                <c:pt idx="2757">
                  <c:v>13.8</c:v>
                </c:pt>
                <c:pt idx="2758">
                  <c:v>13.8</c:v>
                </c:pt>
                <c:pt idx="2759">
                  <c:v>13.8</c:v>
                </c:pt>
                <c:pt idx="2760">
                  <c:v>13.8</c:v>
                </c:pt>
                <c:pt idx="2761">
                  <c:v>13.8</c:v>
                </c:pt>
                <c:pt idx="2762">
                  <c:v>13.8</c:v>
                </c:pt>
                <c:pt idx="2763">
                  <c:v>13.8</c:v>
                </c:pt>
                <c:pt idx="2764">
                  <c:v>13.8</c:v>
                </c:pt>
                <c:pt idx="2765">
                  <c:v>13.8</c:v>
                </c:pt>
                <c:pt idx="2766">
                  <c:v>13.8</c:v>
                </c:pt>
                <c:pt idx="2767">
                  <c:v>13.8</c:v>
                </c:pt>
                <c:pt idx="2768">
                  <c:v>13.8</c:v>
                </c:pt>
                <c:pt idx="2769">
                  <c:v>13.8</c:v>
                </c:pt>
                <c:pt idx="2770">
                  <c:v>13.8</c:v>
                </c:pt>
                <c:pt idx="2771">
                  <c:v>13.8</c:v>
                </c:pt>
                <c:pt idx="2772">
                  <c:v>13.8</c:v>
                </c:pt>
                <c:pt idx="2773">
                  <c:v>13.8</c:v>
                </c:pt>
                <c:pt idx="2774">
                  <c:v>13.8</c:v>
                </c:pt>
                <c:pt idx="2775">
                  <c:v>13.8</c:v>
                </c:pt>
                <c:pt idx="2776">
                  <c:v>13.8</c:v>
                </c:pt>
                <c:pt idx="2777">
                  <c:v>13.8</c:v>
                </c:pt>
                <c:pt idx="2778">
                  <c:v>13.8</c:v>
                </c:pt>
                <c:pt idx="2779">
                  <c:v>13.8</c:v>
                </c:pt>
                <c:pt idx="2780">
                  <c:v>13.8</c:v>
                </c:pt>
                <c:pt idx="2781">
                  <c:v>13.8</c:v>
                </c:pt>
                <c:pt idx="2782">
                  <c:v>13.8</c:v>
                </c:pt>
                <c:pt idx="2783">
                  <c:v>13.8</c:v>
                </c:pt>
                <c:pt idx="2784">
                  <c:v>13.8</c:v>
                </c:pt>
                <c:pt idx="2785">
                  <c:v>13.8</c:v>
                </c:pt>
                <c:pt idx="2786">
                  <c:v>13.8</c:v>
                </c:pt>
                <c:pt idx="2787">
                  <c:v>13.8</c:v>
                </c:pt>
                <c:pt idx="2788">
                  <c:v>13.8</c:v>
                </c:pt>
                <c:pt idx="2789">
                  <c:v>13.8</c:v>
                </c:pt>
                <c:pt idx="2790">
                  <c:v>13.8</c:v>
                </c:pt>
                <c:pt idx="2791">
                  <c:v>13.8</c:v>
                </c:pt>
                <c:pt idx="2792">
                  <c:v>13.8</c:v>
                </c:pt>
                <c:pt idx="2793">
                  <c:v>13.8</c:v>
                </c:pt>
                <c:pt idx="2794">
                  <c:v>13.8</c:v>
                </c:pt>
                <c:pt idx="2795">
                  <c:v>13.8</c:v>
                </c:pt>
                <c:pt idx="2796">
                  <c:v>13.8</c:v>
                </c:pt>
                <c:pt idx="2797">
                  <c:v>13.8</c:v>
                </c:pt>
                <c:pt idx="2798">
                  <c:v>13.8</c:v>
                </c:pt>
                <c:pt idx="2799">
                  <c:v>13.8</c:v>
                </c:pt>
                <c:pt idx="2800">
                  <c:v>13.8</c:v>
                </c:pt>
                <c:pt idx="2801">
                  <c:v>13.8</c:v>
                </c:pt>
                <c:pt idx="2802">
                  <c:v>13.8</c:v>
                </c:pt>
                <c:pt idx="2803">
                  <c:v>13.8</c:v>
                </c:pt>
                <c:pt idx="2804">
                  <c:v>13.8</c:v>
                </c:pt>
                <c:pt idx="2805">
                  <c:v>13.8</c:v>
                </c:pt>
                <c:pt idx="2806">
                  <c:v>13.8</c:v>
                </c:pt>
                <c:pt idx="2807">
                  <c:v>13.8</c:v>
                </c:pt>
                <c:pt idx="2808">
                  <c:v>13.8</c:v>
                </c:pt>
                <c:pt idx="2809">
                  <c:v>13.8</c:v>
                </c:pt>
                <c:pt idx="2810">
                  <c:v>13.8</c:v>
                </c:pt>
                <c:pt idx="2811">
                  <c:v>13.8</c:v>
                </c:pt>
                <c:pt idx="2812">
                  <c:v>13.8</c:v>
                </c:pt>
                <c:pt idx="2813">
                  <c:v>13.8</c:v>
                </c:pt>
                <c:pt idx="2814">
                  <c:v>13.8</c:v>
                </c:pt>
                <c:pt idx="2815">
                  <c:v>13.8</c:v>
                </c:pt>
                <c:pt idx="2816">
                  <c:v>13.8</c:v>
                </c:pt>
                <c:pt idx="2817">
                  <c:v>13.8</c:v>
                </c:pt>
                <c:pt idx="2818">
                  <c:v>13.8</c:v>
                </c:pt>
                <c:pt idx="2819">
                  <c:v>13.8</c:v>
                </c:pt>
                <c:pt idx="2820">
                  <c:v>13.8</c:v>
                </c:pt>
                <c:pt idx="2821">
                  <c:v>13.8</c:v>
                </c:pt>
                <c:pt idx="2822">
                  <c:v>13.8</c:v>
                </c:pt>
                <c:pt idx="2823">
                  <c:v>13.8</c:v>
                </c:pt>
                <c:pt idx="2824">
                  <c:v>13.8</c:v>
                </c:pt>
                <c:pt idx="2825">
                  <c:v>13.8</c:v>
                </c:pt>
                <c:pt idx="2826">
                  <c:v>13.8</c:v>
                </c:pt>
                <c:pt idx="2827">
                  <c:v>13.8</c:v>
                </c:pt>
                <c:pt idx="2828">
                  <c:v>13.8</c:v>
                </c:pt>
                <c:pt idx="2829">
                  <c:v>13.8</c:v>
                </c:pt>
                <c:pt idx="2830">
                  <c:v>13.8</c:v>
                </c:pt>
                <c:pt idx="2831">
                  <c:v>13.8</c:v>
                </c:pt>
                <c:pt idx="2832">
                  <c:v>13.8</c:v>
                </c:pt>
                <c:pt idx="2833">
                  <c:v>13.8</c:v>
                </c:pt>
                <c:pt idx="2834">
                  <c:v>13.8</c:v>
                </c:pt>
                <c:pt idx="2835">
                  <c:v>13.8</c:v>
                </c:pt>
                <c:pt idx="2836">
                  <c:v>13.8</c:v>
                </c:pt>
                <c:pt idx="2837">
                  <c:v>13.8</c:v>
                </c:pt>
                <c:pt idx="2838">
                  <c:v>13.8</c:v>
                </c:pt>
                <c:pt idx="2839">
                  <c:v>13.8</c:v>
                </c:pt>
                <c:pt idx="2840">
                  <c:v>13.8</c:v>
                </c:pt>
                <c:pt idx="2841">
                  <c:v>13.8</c:v>
                </c:pt>
                <c:pt idx="2842">
                  <c:v>13.8</c:v>
                </c:pt>
                <c:pt idx="2843">
                  <c:v>13.8</c:v>
                </c:pt>
                <c:pt idx="2844">
                  <c:v>13.8</c:v>
                </c:pt>
                <c:pt idx="2845">
                  <c:v>13.8</c:v>
                </c:pt>
                <c:pt idx="2846">
                  <c:v>13.8</c:v>
                </c:pt>
                <c:pt idx="2847">
                  <c:v>13.8</c:v>
                </c:pt>
                <c:pt idx="2848">
                  <c:v>13.8</c:v>
                </c:pt>
                <c:pt idx="2849">
                  <c:v>13.8</c:v>
                </c:pt>
                <c:pt idx="2850">
                  <c:v>13.8</c:v>
                </c:pt>
                <c:pt idx="2851">
                  <c:v>13.8</c:v>
                </c:pt>
                <c:pt idx="2852">
                  <c:v>13.8</c:v>
                </c:pt>
                <c:pt idx="2853">
                  <c:v>13.8</c:v>
                </c:pt>
                <c:pt idx="2854">
                  <c:v>13.8</c:v>
                </c:pt>
                <c:pt idx="2855">
                  <c:v>13.8</c:v>
                </c:pt>
                <c:pt idx="2856">
                  <c:v>13.8</c:v>
                </c:pt>
                <c:pt idx="2857">
                  <c:v>13.8</c:v>
                </c:pt>
                <c:pt idx="2858">
                  <c:v>13.8</c:v>
                </c:pt>
                <c:pt idx="2859">
                  <c:v>13.8</c:v>
                </c:pt>
                <c:pt idx="2860">
                  <c:v>13.8</c:v>
                </c:pt>
                <c:pt idx="2861">
                  <c:v>13.8</c:v>
                </c:pt>
                <c:pt idx="2862">
                  <c:v>13.8</c:v>
                </c:pt>
                <c:pt idx="2863">
                  <c:v>13.8</c:v>
                </c:pt>
                <c:pt idx="2864">
                  <c:v>13.8</c:v>
                </c:pt>
                <c:pt idx="2865">
                  <c:v>13.8</c:v>
                </c:pt>
                <c:pt idx="2866">
                  <c:v>13.8</c:v>
                </c:pt>
                <c:pt idx="2867">
                  <c:v>13.8</c:v>
                </c:pt>
                <c:pt idx="2868">
                  <c:v>13.8</c:v>
                </c:pt>
                <c:pt idx="2869">
                  <c:v>13.8</c:v>
                </c:pt>
                <c:pt idx="2870">
                  <c:v>13.8</c:v>
                </c:pt>
                <c:pt idx="2871">
                  <c:v>13.8</c:v>
                </c:pt>
                <c:pt idx="2872">
                  <c:v>13.8</c:v>
                </c:pt>
                <c:pt idx="2873">
                  <c:v>13.8</c:v>
                </c:pt>
                <c:pt idx="2874">
                  <c:v>13.8</c:v>
                </c:pt>
                <c:pt idx="2875">
                  <c:v>13.8</c:v>
                </c:pt>
                <c:pt idx="2876">
                  <c:v>13.8</c:v>
                </c:pt>
                <c:pt idx="2877">
                  <c:v>13.8</c:v>
                </c:pt>
                <c:pt idx="2878">
                  <c:v>13.8</c:v>
                </c:pt>
                <c:pt idx="2879">
                  <c:v>13.8</c:v>
                </c:pt>
                <c:pt idx="2880">
                  <c:v>13.8</c:v>
                </c:pt>
                <c:pt idx="2881">
                  <c:v>13.8</c:v>
                </c:pt>
                <c:pt idx="2882">
                  <c:v>13.8</c:v>
                </c:pt>
                <c:pt idx="2883">
                  <c:v>13.8</c:v>
                </c:pt>
                <c:pt idx="2884">
                  <c:v>13.8</c:v>
                </c:pt>
                <c:pt idx="2885">
                  <c:v>13.8</c:v>
                </c:pt>
                <c:pt idx="2886">
                  <c:v>13.8</c:v>
                </c:pt>
                <c:pt idx="2887">
                  <c:v>13.8</c:v>
                </c:pt>
                <c:pt idx="2888">
                  <c:v>13.8</c:v>
                </c:pt>
                <c:pt idx="2889">
                  <c:v>13.8</c:v>
                </c:pt>
                <c:pt idx="2890">
                  <c:v>13.8</c:v>
                </c:pt>
                <c:pt idx="2891">
                  <c:v>13.8</c:v>
                </c:pt>
                <c:pt idx="2892">
                  <c:v>13.8</c:v>
                </c:pt>
                <c:pt idx="2893">
                  <c:v>13.8</c:v>
                </c:pt>
                <c:pt idx="2894">
                  <c:v>13.8</c:v>
                </c:pt>
                <c:pt idx="2895">
                  <c:v>13.8</c:v>
                </c:pt>
                <c:pt idx="2896">
                  <c:v>13.8</c:v>
                </c:pt>
                <c:pt idx="2897">
                  <c:v>13.8</c:v>
                </c:pt>
                <c:pt idx="2898">
                  <c:v>13.8</c:v>
                </c:pt>
                <c:pt idx="2899">
                  <c:v>13.8</c:v>
                </c:pt>
                <c:pt idx="2900">
                  <c:v>13.8</c:v>
                </c:pt>
                <c:pt idx="2901">
                  <c:v>13.8</c:v>
                </c:pt>
                <c:pt idx="2902">
                  <c:v>13.8</c:v>
                </c:pt>
                <c:pt idx="2903">
                  <c:v>13.8</c:v>
                </c:pt>
                <c:pt idx="2904">
                  <c:v>13.8</c:v>
                </c:pt>
                <c:pt idx="2905">
                  <c:v>13.8</c:v>
                </c:pt>
                <c:pt idx="2906">
                  <c:v>13.8</c:v>
                </c:pt>
                <c:pt idx="2907">
                  <c:v>13.8</c:v>
                </c:pt>
                <c:pt idx="2908">
                  <c:v>13.8</c:v>
                </c:pt>
                <c:pt idx="2909">
                  <c:v>13.8</c:v>
                </c:pt>
                <c:pt idx="2910">
                  <c:v>13.8</c:v>
                </c:pt>
                <c:pt idx="2911">
                  <c:v>13.8</c:v>
                </c:pt>
                <c:pt idx="2912">
                  <c:v>13.8</c:v>
                </c:pt>
                <c:pt idx="2913">
                  <c:v>13.8</c:v>
                </c:pt>
                <c:pt idx="2914">
                  <c:v>13.8</c:v>
                </c:pt>
                <c:pt idx="2915">
                  <c:v>13.8</c:v>
                </c:pt>
                <c:pt idx="2916">
                  <c:v>13.8</c:v>
                </c:pt>
                <c:pt idx="2917">
                  <c:v>13.8</c:v>
                </c:pt>
                <c:pt idx="2918">
                  <c:v>13.8</c:v>
                </c:pt>
                <c:pt idx="2919">
                  <c:v>13.8</c:v>
                </c:pt>
                <c:pt idx="2920">
                  <c:v>13.8</c:v>
                </c:pt>
                <c:pt idx="2921">
                  <c:v>13.8</c:v>
                </c:pt>
                <c:pt idx="2922">
                  <c:v>13.8</c:v>
                </c:pt>
                <c:pt idx="2923">
                  <c:v>13.8</c:v>
                </c:pt>
                <c:pt idx="2924">
                  <c:v>13.8</c:v>
                </c:pt>
                <c:pt idx="2925">
                  <c:v>13.8</c:v>
                </c:pt>
                <c:pt idx="2926">
                  <c:v>13.8</c:v>
                </c:pt>
                <c:pt idx="2927">
                  <c:v>13.8</c:v>
                </c:pt>
                <c:pt idx="2928">
                  <c:v>13.8</c:v>
                </c:pt>
                <c:pt idx="2929">
                  <c:v>13.8</c:v>
                </c:pt>
                <c:pt idx="2930">
                  <c:v>13.8</c:v>
                </c:pt>
                <c:pt idx="2931">
                  <c:v>13.8</c:v>
                </c:pt>
                <c:pt idx="2932">
                  <c:v>13.8</c:v>
                </c:pt>
                <c:pt idx="2933">
                  <c:v>13.8</c:v>
                </c:pt>
                <c:pt idx="2934">
                  <c:v>13.8</c:v>
                </c:pt>
                <c:pt idx="2935">
                  <c:v>13.8</c:v>
                </c:pt>
                <c:pt idx="2936">
                  <c:v>13.8</c:v>
                </c:pt>
                <c:pt idx="2937">
                  <c:v>13.8</c:v>
                </c:pt>
                <c:pt idx="2938">
                  <c:v>13.8</c:v>
                </c:pt>
                <c:pt idx="2939">
                  <c:v>13.8</c:v>
                </c:pt>
                <c:pt idx="2940">
                  <c:v>13.8</c:v>
                </c:pt>
                <c:pt idx="2941">
                  <c:v>13.8</c:v>
                </c:pt>
                <c:pt idx="2942">
                  <c:v>13.8</c:v>
                </c:pt>
                <c:pt idx="2943">
                  <c:v>13.8</c:v>
                </c:pt>
                <c:pt idx="2944">
                  <c:v>13.8</c:v>
                </c:pt>
                <c:pt idx="2945">
                  <c:v>13.8</c:v>
                </c:pt>
                <c:pt idx="2946">
                  <c:v>13.8</c:v>
                </c:pt>
                <c:pt idx="2947">
                  <c:v>13.8</c:v>
                </c:pt>
                <c:pt idx="2948">
                  <c:v>13.8</c:v>
                </c:pt>
                <c:pt idx="2949">
                  <c:v>13.8</c:v>
                </c:pt>
                <c:pt idx="2950">
                  <c:v>13.8</c:v>
                </c:pt>
                <c:pt idx="2951">
                  <c:v>13.8</c:v>
                </c:pt>
                <c:pt idx="2952">
                  <c:v>13.8</c:v>
                </c:pt>
                <c:pt idx="2953">
                  <c:v>13.8</c:v>
                </c:pt>
                <c:pt idx="2954">
                  <c:v>13.8</c:v>
                </c:pt>
                <c:pt idx="2955">
                  <c:v>13.8</c:v>
                </c:pt>
                <c:pt idx="2956">
                  <c:v>13.8</c:v>
                </c:pt>
                <c:pt idx="2957">
                  <c:v>13.8</c:v>
                </c:pt>
                <c:pt idx="2958">
                  <c:v>13.8</c:v>
                </c:pt>
                <c:pt idx="2959">
                  <c:v>13.8</c:v>
                </c:pt>
                <c:pt idx="2960">
                  <c:v>13.8</c:v>
                </c:pt>
                <c:pt idx="2961">
                  <c:v>13.8</c:v>
                </c:pt>
                <c:pt idx="2962">
                  <c:v>13.8</c:v>
                </c:pt>
                <c:pt idx="2963">
                  <c:v>13.8</c:v>
                </c:pt>
                <c:pt idx="2964">
                  <c:v>13.8</c:v>
                </c:pt>
                <c:pt idx="2965">
                  <c:v>13.8</c:v>
                </c:pt>
                <c:pt idx="2966">
                  <c:v>13.8</c:v>
                </c:pt>
                <c:pt idx="2967">
                  <c:v>13.8</c:v>
                </c:pt>
                <c:pt idx="2968">
                  <c:v>13.8</c:v>
                </c:pt>
                <c:pt idx="2969">
                  <c:v>13.8</c:v>
                </c:pt>
                <c:pt idx="2970">
                  <c:v>13.8</c:v>
                </c:pt>
                <c:pt idx="2971">
                  <c:v>13.8</c:v>
                </c:pt>
                <c:pt idx="2972">
                  <c:v>13.8</c:v>
                </c:pt>
                <c:pt idx="2973">
                  <c:v>13.8</c:v>
                </c:pt>
                <c:pt idx="2974">
                  <c:v>13.8</c:v>
                </c:pt>
                <c:pt idx="2975">
                  <c:v>13.8</c:v>
                </c:pt>
                <c:pt idx="2976">
                  <c:v>13.8</c:v>
                </c:pt>
                <c:pt idx="2977">
                  <c:v>13.8</c:v>
                </c:pt>
                <c:pt idx="2978">
                  <c:v>13.8</c:v>
                </c:pt>
                <c:pt idx="2979">
                  <c:v>13.8</c:v>
                </c:pt>
                <c:pt idx="2980">
                  <c:v>13.8</c:v>
                </c:pt>
                <c:pt idx="2981">
                  <c:v>13.8</c:v>
                </c:pt>
                <c:pt idx="2982">
                  <c:v>13.8</c:v>
                </c:pt>
                <c:pt idx="2983">
                  <c:v>13.8</c:v>
                </c:pt>
                <c:pt idx="2984">
                  <c:v>13.8</c:v>
                </c:pt>
                <c:pt idx="2985">
                  <c:v>13.8</c:v>
                </c:pt>
                <c:pt idx="2986">
                  <c:v>13.8</c:v>
                </c:pt>
                <c:pt idx="2987">
                  <c:v>13.8</c:v>
                </c:pt>
                <c:pt idx="2988">
                  <c:v>13.8</c:v>
                </c:pt>
                <c:pt idx="2989">
                  <c:v>13.8</c:v>
                </c:pt>
                <c:pt idx="2990">
                  <c:v>13.8</c:v>
                </c:pt>
                <c:pt idx="2991">
                  <c:v>13.8</c:v>
                </c:pt>
                <c:pt idx="2992">
                  <c:v>13.8</c:v>
                </c:pt>
                <c:pt idx="2993">
                  <c:v>13.8</c:v>
                </c:pt>
                <c:pt idx="2994">
                  <c:v>13.8</c:v>
                </c:pt>
                <c:pt idx="2995">
                  <c:v>13.8</c:v>
                </c:pt>
                <c:pt idx="2996">
                  <c:v>13.8</c:v>
                </c:pt>
                <c:pt idx="2997">
                  <c:v>13.8</c:v>
                </c:pt>
                <c:pt idx="2998">
                  <c:v>13.8</c:v>
                </c:pt>
                <c:pt idx="2999">
                  <c:v>13.8</c:v>
                </c:pt>
                <c:pt idx="3000">
                  <c:v>13.8</c:v>
                </c:pt>
                <c:pt idx="3001">
                  <c:v>13.8</c:v>
                </c:pt>
                <c:pt idx="3002">
                  <c:v>13.8</c:v>
                </c:pt>
                <c:pt idx="3003">
                  <c:v>13.8</c:v>
                </c:pt>
                <c:pt idx="3004">
                  <c:v>13.8</c:v>
                </c:pt>
                <c:pt idx="3005">
                  <c:v>13.8</c:v>
                </c:pt>
                <c:pt idx="3006">
                  <c:v>13.8</c:v>
                </c:pt>
                <c:pt idx="3007">
                  <c:v>13.8</c:v>
                </c:pt>
                <c:pt idx="3008">
                  <c:v>13.8</c:v>
                </c:pt>
                <c:pt idx="3009">
                  <c:v>13.8</c:v>
                </c:pt>
                <c:pt idx="3010">
                  <c:v>13.8</c:v>
                </c:pt>
                <c:pt idx="3011">
                  <c:v>13.8</c:v>
                </c:pt>
                <c:pt idx="3012">
                  <c:v>13.8</c:v>
                </c:pt>
                <c:pt idx="3013">
                  <c:v>13.8</c:v>
                </c:pt>
                <c:pt idx="3014">
                  <c:v>13.8</c:v>
                </c:pt>
                <c:pt idx="3015">
                  <c:v>13.8</c:v>
                </c:pt>
                <c:pt idx="3016">
                  <c:v>13.8</c:v>
                </c:pt>
                <c:pt idx="3017">
                  <c:v>13.8</c:v>
                </c:pt>
                <c:pt idx="3018">
                  <c:v>13.8</c:v>
                </c:pt>
                <c:pt idx="3019">
                  <c:v>13.8</c:v>
                </c:pt>
                <c:pt idx="3020">
                  <c:v>13.8</c:v>
                </c:pt>
                <c:pt idx="3021">
                  <c:v>13.8</c:v>
                </c:pt>
                <c:pt idx="3022">
                  <c:v>13.8</c:v>
                </c:pt>
                <c:pt idx="3023">
                  <c:v>13.8</c:v>
                </c:pt>
                <c:pt idx="3024">
                  <c:v>13.8</c:v>
                </c:pt>
                <c:pt idx="3025">
                  <c:v>13.8</c:v>
                </c:pt>
                <c:pt idx="3026">
                  <c:v>13.8</c:v>
                </c:pt>
                <c:pt idx="3027">
                  <c:v>13.8</c:v>
                </c:pt>
                <c:pt idx="3028">
                  <c:v>13.8</c:v>
                </c:pt>
                <c:pt idx="3029">
                  <c:v>13.8</c:v>
                </c:pt>
                <c:pt idx="3030">
                  <c:v>13.8</c:v>
                </c:pt>
                <c:pt idx="3031">
                  <c:v>13.8</c:v>
                </c:pt>
                <c:pt idx="3032">
                  <c:v>13.8</c:v>
                </c:pt>
                <c:pt idx="3033">
                  <c:v>13.8</c:v>
                </c:pt>
                <c:pt idx="3034">
                  <c:v>13.8</c:v>
                </c:pt>
                <c:pt idx="3035">
                  <c:v>13.8</c:v>
                </c:pt>
                <c:pt idx="3036">
                  <c:v>13.8</c:v>
                </c:pt>
                <c:pt idx="3037">
                  <c:v>13.8</c:v>
                </c:pt>
                <c:pt idx="3038">
                  <c:v>13.8</c:v>
                </c:pt>
                <c:pt idx="3039">
                  <c:v>13.8</c:v>
                </c:pt>
                <c:pt idx="3040">
                  <c:v>13.8</c:v>
                </c:pt>
                <c:pt idx="3041">
                  <c:v>13.8</c:v>
                </c:pt>
                <c:pt idx="3042">
                  <c:v>13.8</c:v>
                </c:pt>
                <c:pt idx="3043">
                  <c:v>13.8</c:v>
                </c:pt>
                <c:pt idx="3044">
                  <c:v>13.8</c:v>
                </c:pt>
                <c:pt idx="3045">
                  <c:v>13.8</c:v>
                </c:pt>
                <c:pt idx="3046">
                  <c:v>13.8</c:v>
                </c:pt>
                <c:pt idx="3047">
                  <c:v>13.8</c:v>
                </c:pt>
                <c:pt idx="3048">
                  <c:v>13.8</c:v>
                </c:pt>
                <c:pt idx="3049">
                  <c:v>13.8</c:v>
                </c:pt>
                <c:pt idx="3050">
                  <c:v>13.8</c:v>
                </c:pt>
                <c:pt idx="3051">
                  <c:v>13.8</c:v>
                </c:pt>
                <c:pt idx="3052">
                  <c:v>13.8</c:v>
                </c:pt>
                <c:pt idx="3053">
                  <c:v>13.8</c:v>
                </c:pt>
                <c:pt idx="3054">
                  <c:v>13.8</c:v>
                </c:pt>
                <c:pt idx="3055">
                  <c:v>13.8</c:v>
                </c:pt>
                <c:pt idx="3056">
                  <c:v>13.8</c:v>
                </c:pt>
                <c:pt idx="3057">
                  <c:v>13.8</c:v>
                </c:pt>
                <c:pt idx="3058">
                  <c:v>13.8</c:v>
                </c:pt>
                <c:pt idx="3059">
                  <c:v>13.8</c:v>
                </c:pt>
                <c:pt idx="3060">
                  <c:v>13.8</c:v>
                </c:pt>
                <c:pt idx="3061">
                  <c:v>13.8</c:v>
                </c:pt>
                <c:pt idx="3062">
                  <c:v>13.8</c:v>
                </c:pt>
                <c:pt idx="3063">
                  <c:v>13.8</c:v>
                </c:pt>
                <c:pt idx="3064">
                  <c:v>13.8</c:v>
                </c:pt>
                <c:pt idx="3065">
                  <c:v>13.8</c:v>
                </c:pt>
                <c:pt idx="3066">
                  <c:v>13.8</c:v>
                </c:pt>
                <c:pt idx="3067">
                  <c:v>13.8</c:v>
                </c:pt>
                <c:pt idx="3068">
                  <c:v>13.8</c:v>
                </c:pt>
                <c:pt idx="3069">
                  <c:v>13.8</c:v>
                </c:pt>
                <c:pt idx="3070">
                  <c:v>13.8</c:v>
                </c:pt>
                <c:pt idx="3071">
                  <c:v>13.8</c:v>
                </c:pt>
                <c:pt idx="3072">
                  <c:v>13.8</c:v>
                </c:pt>
                <c:pt idx="3073">
                  <c:v>13.8</c:v>
                </c:pt>
                <c:pt idx="3074">
                  <c:v>13.8</c:v>
                </c:pt>
                <c:pt idx="3075">
                  <c:v>13.8</c:v>
                </c:pt>
                <c:pt idx="3076">
                  <c:v>13.8</c:v>
                </c:pt>
                <c:pt idx="3077">
                  <c:v>13.8</c:v>
                </c:pt>
                <c:pt idx="3078">
                  <c:v>13.8</c:v>
                </c:pt>
                <c:pt idx="3079">
                  <c:v>13.8</c:v>
                </c:pt>
                <c:pt idx="3080">
                  <c:v>13.8</c:v>
                </c:pt>
                <c:pt idx="3081">
                  <c:v>13.8</c:v>
                </c:pt>
                <c:pt idx="3082">
                  <c:v>13.8</c:v>
                </c:pt>
                <c:pt idx="3083">
                  <c:v>13.8</c:v>
                </c:pt>
                <c:pt idx="3084">
                  <c:v>13.8</c:v>
                </c:pt>
                <c:pt idx="3085">
                  <c:v>13.8</c:v>
                </c:pt>
                <c:pt idx="3086">
                  <c:v>13.8</c:v>
                </c:pt>
                <c:pt idx="3087">
                  <c:v>13.8</c:v>
                </c:pt>
                <c:pt idx="3088">
                  <c:v>13.8</c:v>
                </c:pt>
                <c:pt idx="3089">
                  <c:v>13.8</c:v>
                </c:pt>
                <c:pt idx="3090">
                  <c:v>13.8</c:v>
                </c:pt>
                <c:pt idx="3091">
                  <c:v>13.8</c:v>
                </c:pt>
                <c:pt idx="3092">
                  <c:v>13.8</c:v>
                </c:pt>
                <c:pt idx="3093">
                  <c:v>13.8</c:v>
                </c:pt>
                <c:pt idx="3094">
                  <c:v>13.8</c:v>
                </c:pt>
                <c:pt idx="3095">
                  <c:v>13.8</c:v>
                </c:pt>
                <c:pt idx="3096">
                  <c:v>13.8</c:v>
                </c:pt>
                <c:pt idx="3097">
                  <c:v>13.8</c:v>
                </c:pt>
                <c:pt idx="3098">
                  <c:v>13.8</c:v>
                </c:pt>
                <c:pt idx="3099">
                  <c:v>13.8</c:v>
                </c:pt>
                <c:pt idx="3100">
                  <c:v>13.8</c:v>
                </c:pt>
                <c:pt idx="3101">
                  <c:v>13.8</c:v>
                </c:pt>
                <c:pt idx="3102">
                  <c:v>13.8</c:v>
                </c:pt>
                <c:pt idx="3103">
                  <c:v>13.8</c:v>
                </c:pt>
                <c:pt idx="3104">
                  <c:v>13.8</c:v>
                </c:pt>
                <c:pt idx="3105">
                  <c:v>13.8</c:v>
                </c:pt>
                <c:pt idx="3106">
                  <c:v>13.8</c:v>
                </c:pt>
                <c:pt idx="3107">
                  <c:v>13.8</c:v>
                </c:pt>
                <c:pt idx="3108">
                  <c:v>13.8</c:v>
                </c:pt>
                <c:pt idx="3109">
                  <c:v>13.8</c:v>
                </c:pt>
                <c:pt idx="3110">
                  <c:v>13.8</c:v>
                </c:pt>
                <c:pt idx="3111">
                  <c:v>13.8</c:v>
                </c:pt>
                <c:pt idx="3112">
                  <c:v>13.8</c:v>
                </c:pt>
                <c:pt idx="3113">
                  <c:v>13.8</c:v>
                </c:pt>
                <c:pt idx="3114">
                  <c:v>13.8</c:v>
                </c:pt>
                <c:pt idx="3115">
                  <c:v>13.8</c:v>
                </c:pt>
                <c:pt idx="3116">
                  <c:v>13.8</c:v>
                </c:pt>
                <c:pt idx="3117">
                  <c:v>13.8</c:v>
                </c:pt>
                <c:pt idx="3118">
                  <c:v>13.8</c:v>
                </c:pt>
                <c:pt idx="3119">
                  <c:v>13.8</c:v>
                </c:pt>
                <c:pt idx="3120">
                  <c:v>13.8</c:v>
                </c:pt>
                <c:pt idx="3121">
                  <c:v>13.8</c:v>
                </c:pt>
                <c:pt idx="3122">
                  <c:v>13.8</c:v>
                </c:pt>
                <c:pt idx="3123">
                  <c:v>13.8</c:v>
                </c:pt>
                <c:pt idx="3124">
                  <c:v>13.8</c:v>
                </c:pt>
                <c:pt idx="3125">
                  <c:v>13.8</c:v>
                </c:pt>
                <c:pt idx="3126">
                  <c:v>13.8</c:v>
                </c:pt>
                <c:pt idx="3127">
                  <c:v>13.8</c:v>
                </c:pt>
                <c:pt idx="3128">
                  <c:v>13.8</c:v>
                </c:pt>
                <c:pt idx="3129">
                  <c:v>13.8</c:v>
                </c:pt>
                <c:pt idx="3130">
                  <c:v>13.8</c:v>
                </c:pt>
                <c:pt idx="3131">
                  <c:v>13.8</c:v>
                </c:pt>
                <c:pt idx="3132">
                  <c:v>13.8</c:v>
                </c:pt>
                <c:pt idx="3133">
                  <c:v>13.8</c:v>
                </c:pt>
                <c:pt idx="3134">
                  <c:v>13.8</c:v>
                </c:pt>
                <c:pt idx="3135">
                  <c:v>13.8</c:v>
                </c:pt>
                <c:pt idx="3136">
                  <c:v>13.8</c:v>
                </c:pt>
                <c:pt idx="3137">
                  <c:v>13.8</c:v>
                </c:pt>
                <c:pt idx="3138">
                  <c:v>13.8</c:v>
                </c:pt>
                <c:pt idx="3139">
                  <c:v>13.8</c:v>
                </c:pt>
                <c:pt idx="3140">
                  <c:v>13.8</c:v>
                </c:pt>
                <c:pt idx="3141">
                  <c:v>13.8</c:v>
                </c:pt>
                <c:pt idx="3142">
                  <c:v>13.8</c:v>
                </c:pt>
                <c:pt idx="3143">
                  <c:v>13.8</c:v>
                </c:pt>
                <c:pt idx="3144">
                  <c:v>13.8</c:v>
                </c:pt>
                <c:pt idx="3145">
                  <c:v>13.8</c:v>
                </c:pt>
                <c:pt idx="3146">
                  <c:v>13.8</c:v>
                </c:pt>
                <c:pt idx="3147">
                  <c:v>13.8</c:v>
                </c:pt>
                <c:pt idx="3148">
                  <c:v>13.8</c:v>
                </c:pt>
                <c:pt idx="3149">
                  <c:v>13.8</c:v>
                </c:pt>
                <c:pt idx="3150">
                  <c:v>13.8</c:v>
                </c:pt>
                <c:pt idx="3151">
                  <c:v>13.8</c:v>
                </c:pt>
                <c:pt idx="3152">
                  <c:v>13.8</c:v>
                </c:pt>
                <c:pt idx="3153">
                  <c:v>13.8</c:v>
                </c:pt>
                <c:pt idx="3154">
                  <c:v>13.8</c:v>
                </c:pt>
                <c:pt idx="3155">
                  <c:v>13.8</c:v>
                </c:pt>
                <c:pt idx="3156">
                  <c:v>13.8</c:v>
                </c:pt>
                <c:pt idx="3157">
                  <c:v>13.8</c:v>
                </c:pt>
                <c:pt idx="3158">
                  <c:v>13.8</c:v>
                </c:pt>
                <c:pt idx="3159">
                  <c:v>13.8</c:v>
                </c:pt>
                <c:pt idx="3160">
                  <c:v>13.8</c:v>
                </c:pt>
                <c:pt idx="3161">
                  <c:v>13.8</c:v>
                </c:pt>
                <c:pt idx="3162">
                  <c:v>13.8</c:v>
                </c:pt>
                <c:pt idx="3163">
                  <c:v>13.8</c:v>
                </c:pt>
                <c:pt idx="3164">
                  <c:v>13.8</c:v>
                </c:pt>
                <c:pt idx="3165">
                  <c:v>13.8</c:v>
                </c:pt>
                <c:pt idx="3166">
                  <c:v>13.8</c:v>
                </c:pt>
                <c:pt idx="3167">
                  <c:v>13.8</c:v>
                </c:pt>
                <c:pt idx="3168">
                  <c:v>13.8</c:v>
                </c:pt>
                <c:pt idx="3169">
                  <c:v>13.8</c:v>
                </c:pt>
                <c:pt idx="3170">
                  <c:v>13.8</c:v>
                </c:pt>
                <c:pt idx="3171">
                  <c:v>13.8</c:v>
                </c:pt>
                <c:pt idx="3172">
                  <c:v>13.8</c:v>
                </c:pt>
                <c:pt idx="3173">
                  <c:v>13.8</c:v>
                </c:pt>
                <c:pt idx="3174">
                  <c:v>13.8</c:v>
                </c:pt>
                <c:pt idx="3175">
                  <c:v>13.8</c:v>
                </c:pt>
                <c:pt idx="3176">
                  <c:v>13.8</c:v>
                </c:pt>
                <c:pt idx="3177">
                  <c:v>13.8</c:v>
                </c:pt>
                <c:pt idx="3178">
                  <c:v>13.8</c:v>
                </c:pt>
                <c:pt idx="3179">
                  <c:v>13.8</c:v>
                </c:pt>
                <c:pt idx="3180">
                  <c:v>13.8</c:v>
                </c:pt>
                <c:pt idx="3181">
                  <c:v>13.8</c:v>
                </c:pt>
                <c:pt idx="3182">
                  <c:v>13.8</c:v>
                </c:pt>
                <c:pt idx="3183">
                  <c:v>13.8</c:v>
                </c:pt>
                <c:pt idx="3184">
                  <c:v>13.8</c:v>
                </c:pt>
                <c:pt idx="3185">
                  <c:v>13.8</c:v>
                </c:pt>
                <c:pt idx="3186">
                  <c:v>13.8</c:v>
                </c:pt>
                <c:pt idx="3187">
                  <c:v>13.8</c:v>
                </c:pt>
                <c:pt idx="3188">
                  <c:v>13.8</c:v>
                </c:pt>
                <c:pt idx="3189">
                  <c:v>13.8</c:v>
                </c:pt>
                <c:pt idx="3190">
                  <c:v>13.8</c:v>
                </c:pt>
                <c:pt idx="3191">
                  <c:v>13.8</c:v>
                </c:pt>
                <c:pt idx="3192">
                  <c:v>13.8</c:v>
                </c:pt>
                <c:pt idx="3193">
                  <c:v>13.8</c:v>
                </c:pt>
                <c:pt idx="3194">
                  <c:v>13.8</c:v>
                </c:pt>
                <c:pt idx="3195">
                  <c:v>13.8</c:v>
                </c:pt>
                <c:pt idx="3196">
                  <c:v>13.8</c:v>
                </c:pt>
                <c:pt idx="3197">
                  <c:v>13.8</c:v>
                </c:pt>
                <c:pt idx="3198">
                  <c:v>13.8</c:v>
                </c:pt>
                <c:pt idx="3199">
                  <c:v>13.8</c:v>
                </c:pt>
                <c:pt idx="3200">
                  <c:v>13.8</c:v>
                </c:pt>
                <c:pt idx="3201">
                  <c:v>13.8</c:v>
                </c:pt>
                <c:pt idx="3202">
                  <c:v>13.8</c:v>
                </c:pt>
                <c:pt idx="3203">
                  <c:v>13.8</c:v>
                </c:pt>
                <c:pt idx="3204">
                  <c:v>13.8</c:v>
                </c:pt>
                <c:pt idx="3205">
                  <c:v>13.8</c:v>
                </c:pt>
                <c:pt idx="3206">
                  <c:v>13.8</c:v>
                </c:pt>
                <c:pt idx="3207">
                  <c:v>13.8</c:v>
                </c:pt>
                <c:pt idx="3208">
                  <c:v>13.8</c:v>
                </c:pt>
                <c:pt idx="3209">
                  <c:v>13.8</c:v>
                </c:pt>
                <c:pt idx="3210">
                  <c:v>13.8</c:v>
                </c:pt>
                <c:pt idx="3211">
                  <c:v>13.8</c:v>
                </c:pt>
                <c:pt idx="3212">
                  <c:v>13.8</c:v>
                </c:pt>
                <c:pt idx="3213">
                  <c:v>13.8</c:v>
                </c:pt>
                <c:pt idx="3214">
                  <c:v>13.8</c:v>
                </c:pt>
                <c:pt idx="3215">
                  <c:v>13.8</c:v>
                </c:pt>
                <c:pt idx="3216">
                  <c:v>13.8</c:v>
                </c:pt>
                <c:pt idx="3217">
                  <c:v>13.8</c:v>
                </c:pt>
                <c:pt idx="3218">
                  <c:v>13.8</c:v>
                </c:pt>
                <c:pt idx="3219">
                  <c:v>13.8</c:v>
                </c:pt>
                <c:pt idx="3220">
                  <c:v>13.8</c:v>
                </c:pt>
                <c:pt idx="3221">
                  <c:v>13.8</c:v>
                </c:pt>
                <c:pt idx="3222">
                  <c:v>13.8</c:v>
                </c:pt>
                <c:pt idx="3223">
                  <c:v>13.8</c:v>
                </c:pt>
                <c:pt idx="3224">
                  <c:v>13.8</c:v>
                </c:pt>
                <c:pt idx="3225">
                  <c:v>13.8</c:v>
                </c:pt>
                <c:pt idx="3226">
                  <c:v>13.8</c:v>
                </c:pt>
                <c:pt idx="3227">
                  <c:v>13.8</c:v>
                </c:pt>
                <c:pt idx="3228">
                  <c:v>13.8</c:v>
                </c:pt>
                <c:pt idx="3229">
                  <c:v>13.8</c:v>
                </c:pt>
                <c:pt idx="3230">
                  <c:v>13.8</c:v>
                </c:pt>
                <c:pt idx="3231">
                  <c:v>13.8</c:v>
                </c:pt>
                <c:pt idx="3232">
                  <c:v>13.8</c:v>
                </c:pt>
                <c:pt idx="3233">
                  <c:v>13.8</c:v>
                </c:pt>
                <c:pt idx="3234">
                  <c:v>13.8</c:v>
                </c:pt>
                <c:pt idx="3235">
                  <c:v>13.8</c:v>
                </c:pt>
                <c:pt idx="3236">
                  <c:v>13.8</c:v>
                </c:pt>
                <c:pt idx="3237">
                  <c:v>13.8</c:v>
                </c:pt>
                <c:pt idx="3238">
                  <c:v>13.8</c:v>
                </c:pt>
                <c:pt idx="3239">
                  <c:v>13.8</c:v>
                </c:pt>
                <c:pt idx="3240">
                  <c:v>13.8</c:v>
                </c:pt>
                <c:pt idx="3241">
                  <c:v>13.8</c:v>
                </c:pt>
                <c:pt idx="3242">
                  <c:v>13.8</c:v>
                </c:pt>
                <c:pt idx="3243">
                  <c:v>13.8</c:v>
                </c:pt>
                <c:pt idx="3244">
                  <c:v>13.8</c:v>
                </c:pt>
                <c:pt idx="3245">
                  <c:v>13.8</c:v>
                </c:pt>
                <c:pt idx="3246">
                  <c:v>13.8</c:v>
                </c:pt>
                <c:pt idx="3247">
                  <c:v>13.8</c:v>
                </c:pt>
                <c:pt idx="3248">
                  <c:v>13.8</c:v>
                </c:pt>
                <c:pt idx="3249">
                  <c:v>13.8</c:v>
                </c:pt>
                <c:pt idx="3250">
                  <c:v>13.8</c:v>
                </c:pt>
                <c:pt idx="3251">
                  <c:v>13.8</c:v>
                </c:pt>
                <c:pt idx="3252">
                  <c:v>13.8</c:v>
                </c:pt>
                <c:pt idx="3253">
                  <c:v>13.8</c:v>
                </c:pt>
                <c:pt idx="3254">
                  <c:v>13.8</c:v>
                </c:pt>
                <c:pt idx="3255">
                  <c:v>13.8</c:v>
                </c:pt>
                <c:pt idx="3256">
                  <c:v>13.8</c:v>
                </c:pt>
                <c:pt idx="3257">
                  <c:v>13.8</c:v>
                </c:pt>
                <c:pt idx="3258">
                  <c:v>13.8</c:v>
                </c:pt>
                <c:pt idx="3259">
                  <c:v>13.8</c:v>
                </c:pt>
                <c:pt idx="3260">
                  <c:v>13.8</c:v>
                </c:pt>
                <c:pt idx="3261">
                  <c:v>13.8</c:v>
                </c:pt>
                <c:pt idx="3262">
                  <c:v>13.8</c:v>
                </c:pt>
                <c:pt idx="3263">
                  <c:v>13.8</c:v>
                </c:pt>
                <c:pt idx="3264">
                  <c:v>13.8</c:v>
                </c:pt>
                <c:pt idx="3265">
                  <c:v>13.8</c:v>
                </c:pt>
                <c:pt idx="3266">
                  <c:v>13.8</c:v>
                </c:pt>
                <c:pt idx="3267">
                  <c:v>13.8</c:v>
                </c:pt>
                <c:pt idx="3268">
                  <c:v>13.8</c:v>
                </c:pt>
                <c:pt idx="3269">
                  <c:v>13.8</c:v>
                </c:pt>
                <c:pt idx="3270">
                  <c:v>13.8</c:v>
                </c:pt>
                <c:pt idx="3271">
                  <c:v>13.8</c:v>
                </c:pt>
                <c:pt idx="3272">
                  <c:v>13.8</c:v>
                </c:pt>
                <c:pt idx="3273">
                  <c:v>13.8</c:v>
                </c:pt>
                <c:pt idx="3274">
                  <c:v>13.8</c:v>
                </c:pt>
                <c:pt idx="3275">
                  <c:v>13.8</c:v>
                </c:pt>
                <c:pt idx="3276">
                  <c:v>13.8</c:v>
                </c:pt>
                <c:pt idx="3277">
                  <c:v>13.8</c:v>
                </c:pt>
                <c:pt idx="3278">
                  <c:v>13.8</c:v>
                </c:pt>
                <c:pt idx="3279">
                  <c:v>13.8</c:v>
                </c:pt>
                <c:pt idx="3280">
                  <c:v>13.8</c:v>
                </c:pt>
                <c:pt idx="3281">
                  <c:v>13.8</c:v>
                </c:pt>
                <c:pt idx="3282">
                  <c:v>13.8</c:v>
                </c:pt>
                <c:pt idx="3283">
                  <c:v>13.8</c:v>
                </c:pt>
                <c:pt idx="3284">
                  <c:v>13.8</c:v>
                </c:pt>
                <c:pt idx="3285">
                  <c:v>13.8</c:v>
                </c:pt>
                <c:pt idx="3286">
                  <c:v>13.8</c:v>
                </c:pt>
                <c:pt idx="3287">
                  <c:v>13.8</c:v>
                </c:pt>
                <c:pt idx="3288">
                  <c:v>13.8</c:v>
                </c:pt>
                <c:pt idx="3289">
                  <c:v>13.8</c:v>
                </c:pt>
                <c:pt idx="3290">
                  <c:v>13.8</c:v>
                </c:pt>
                <c:pt idx="3291">
                  <c:v>13.8</c:v>
                </c:pt>
                <c:pt idx="3292">
                  <c:v>13.8</c:v>
                </c:pt>
                <c:pt idx="3293">
                  <c:v>13.8</c:v>
                </c:pt>
                <c:pt idx="3294">
                  <c:v>13.8</c:v>
                </c:pt>
                <c:pt idx="3295">
                  <c:v>13.8</c:v>
                </c:pt>
                <c:pt idx="3296">
                  <c:v>13.8</c:v>
                </c:pt>
                <c:pt idx="3297">
                  <c:v>13.8</c:v>
                </c:pt>
                <c:pt idx="3298">
                  <c:v>13.8</c:v>
                </c:pt>
                <c:pt idx="3299">
                  <c:v>13.8</c:v>
                </c:pt>
                <c:pt idx="3300">
                  <c:v>13.8</c:v>
                </c:pt>
                <c:pt idx="3301">
                  <c:v>13.8</c:v>
                </c:pt>
                <c:pt idx="3302">
                  <c:v>13.8</c:v>
                </c:pt>
                <c:pt idx="3303">
                  <c:v>13.8</c:v>
                </c:pt>
                <c:pt idx="3304">
                  <c:v>13.8</c:v>
                </c:pt>
                <c:pt idx="3305">
                  <c:v>13.8</c:v>
                </c:pt>
                <c:pt idx="3306">
                  <c:v>13.8</c:v>
                </c:pt>
                <c:pt idx="3307">
                  <c:v>13.8</c:v>
                </c:pt>
                <c:pt idx="3308">
                  <c:v>13.8</c:v>
                </c:pt>
                <c:pt idx="3309">
                  <c:v>13.8</c:v>
                </c:pt>
                <c:pt idx="3310">
                  <c:v>13.8</c:v>
                </c:pt>
                <c:pt idx="3311">
                  <c:v>13.8</c:v>
                </c:pt>
                <c:pt idx="3312">
                  <c:v>13.8</c:v>
                </c:pt>
                <c:pt idx="3313">
                  <c:v>13.8</c:v>
                </c:pt>
                <c:pt idx="3314">
                  <c:v>13.8</c:v>
                </c:pt>
                <c:pt idx="3315">
                  <c:v>13.8</c:v>
                </c:pt>
                <c:pt idx="3316">
                  <c:v>13.8</c:v>
                </c:pt>
                <c:pt idx="3317">
                  <c:v>13.8</c:v>
                </c:pt>
                <c:pt idx="3318">
                  <c:v>13.8</c:v>
                </c:pt>
                <c:pt idx="3319">
                  <c:v>13.8</c:v>
                </c:pt>
                <c:pt idx="3320">
                  <c:v>13.8</c:v>
                </c:pt>
                <c:pt idx="3321">
                  <c:v>13.8</c:v>
                </c:pt>
                <c:pt idx="3322">
                  <c:v>13.8</c:v>
                </c:pt>
                <c:pt idx="3323">
                  <c:v>13.8</c:v>
                </c:pt>
                <c:pt idx="3324">
                  <c:v>13.8</c:v>
                </c:pt>
                <c:pt idx="3325">
                  <c:v>13.8</c:v>
                </c:pt>
                <c:pt idx="3326">
                  <c:v>13.8</c:v>
                </c:pt>
                <c:pt idx="3327">
                  <c:v>13.8</c:v>
                </c:pt>
                <c:pt idx="3328">
                  <c:v>13.8</c:v>
                </c:pt>
                <c:pt idx="3329">
                  <c:v>13.8</c:v>
                </c:pt>
                <c:pt idx="3330">
                  <c:v>13.8</c:v>
                </c:pt>
                <c:pt idx="3331">
                  <c:v>13.8</c:v>
                </c:pt>
                <c:pt idx="3332">
                  <c:v>13.8</c:v>
                </c:pt>
                <c:pt idx="3333">
                  <c:v>13.8</c:v>
                </c:pt>
                <c:pt idx="3334">
                  <c:v>13.8</c:v>
                </c:pt>
                <c:pt idx="3335">
                  <c:v>13.8</c:v>
                </c:pt>
                <c:pt idx="3336">
                  <c:v>13.8</c:v>
                </c:pt>
                <c:pt idx="3337">
                  <c:v>13.8</c:v>
                </c:pt>
                <c:pt idx="3338">
                  <c:v>13.8</c:v>
                </c:pt>
                <c:pt idx="3339">
                  <c:v>13.8</c:v>
                </c:pt>
                <c:pt idx="3340">
                  <c:v>13.8</c:v>
                </c:pt>
                <c:pt idx="3341">
                  <c:v>13.8</c:v>
                </c:pt>
                <c:pt idx="3342">
                  <c:v>13.8</c:v>
                </c:pt>
                <c:pt idx="3343">
                  <c:v>13.8</c:v>
                </c:pt>
                <c:pt idx="3344">
                  <c:v>13.8</c:v>
                </c:pt>
                <c:pt idx="3345">
                  <c:v>13.8</c:v>
                </c:pt>
                <c:pt idx="3346">
                  <c:v>13.8</c:v>
                </c:pt>
                <c:pt idx="3347">
                  <c:v>13.8</c:v>
                </c:pt>
                <c:pt idx="3348">
                  <c:v>13.8</c:v>
                </c:pt>
                <c:pt idx="3349">
                  <c:v>13.8</c:v>
                </c:pt>
                <c:pt idx="3350">
                  <c:v>13.8</c:v>
                </c:pt>
                <c:pt idx="3351">
                  <c:v>13.8</c:v>
                </c:pt>
                <c:pt idx="3352">
                  <c:v>13.8</c:v>
                </c:pt>
                <c:pt idx="3353">
                  <c:v>13.8</c:v>
                </c:pt>
                <c:pt idx="3354">
                  <c:v>13.8</c:v>
                </c:pt>
                <c:pt idx="3355">
                  <c:v>13.8</c:v>
                </c:pt>
                <c:pt idx="3356">
                  <c:v>13.8</c:v>
                </c:pt>
                <c:pt idx="3357">
                  <c:v>13.8</c:v>
                </c:pt>
                <c:pt idx="3358">
                  <c:v>13.8</c:v>
                </c:pt>
                <c:pt idx="3359">
                  <c:v>13.8</c:v>
                </c:pt>
                <c:pt idx="3360">
                  <c:v>13.8</c:v>
                </c:pt>
                <c:pt idx="3361">
                  <c:v>13.8</c:v>
                </c:pt>
                <c:pt idx="3362">
                  <c:v>13.8</c:v>
                </c:pt>
                <c:pt idx="3363">
                  <c:v>13.8</c:v>
                </c:pt>
                <c:pt idx="3364">
                  <c:v>13.8</c:v>
                </c:pt>
                <c:pt idx="3365">
                  <c:v>13.8</c:v>
                </c:pt>
                <c:pt idx="3366">
                  <c:v>13.8</c:v>
                </c:pt>
                <c:pt idx="3367">
                  <c:v>13.8</c:v>
                </c:pt>
                <c:pt idx="3368">
                  <c:v>13.8</c:v>
                </c:pt>
                <c:pt idx="3369">
                  <c:v>13.8</c:v>
                </c:pt>
                <c:pt idx="3370">
                  <c:v>13.8</c:v>
                </c:pt>
                <c:pt idx="3371">
                  <c:v>13.8</c:v>
                </c:pt>
                <c:pt idx="3372">
                  <c:v>13.8</c:v>
                </c:pt>
                <c:pt idx="3373">
                  <c:v>13.8</c:v>
                </c:pt>
                <c:pt idx="3374">
                  <c:v>13.8</c:v>
                </c:pt>
                <c:pt idx="3375">
                  <c:v>13.8</c:v>
                </c:pt>
                <c:pt idx="3376">
                  <c:v>13.8</c:v>
                </c:pt>
                <c:pt idx="3377">
                  <c:v>13.8</c:v>
                </c:pt>
                <c:pt idx="3378">
                  <c:v>13.8</c:v>
                </c:pt>
                <c:pt idx="3379">
                  <c:v>13.8</c:v>
                </c:pt>
                <c:pt idx="3380">
                  <c:v>13.8</c:v>
                </c:pt>
                <c:pt idx="3381">
                  <c:v>13.8</c:v>
                </c:pt>
                <c:pt idx="3382">
                  <c:v>13.8</c:v>
                </c:pt>
                <c:pt idx="3383">
                  <c:v>13.8</c:v>
                </c:pt>
                <c:pt idx="3384">
                  <c:v>13.8</c:v>
                </c:pt>
                <c:pt idx="3385">
                  <c:v>13.8</c:v>
                </c:pt>
                <c:pt idx="3386">
                  <c:v>13.8</c:v>
                </c:pt>
                <c:pt idx="3387">
                  <c:v>13.8</c:v>
                </c:pt>
                <c:pt idx="3388">
                  <c:v>13.8</c:v>
                </c:pt>
                <c:pt idx="3389">
                  <c:v>13.8</c:v>
                </c:pt>
                <c:pt idx="3390">
                  <c:v>13.8</c:v>
                </c:pt>
                <c:pt idx="3391">
                  <c:v>13.8</c:v>
                </c:pt>
                <c:pt idx="3392">
                  <c:v>13.8</c:v>
                </c:pt>
                <c:pt idx="3393">
                  <c:v>13.8</c:v>
                </c:pt>
                <c:pt idx="3394">
                  <c:v>13.8</c:v>
                </c:pt>
                <c:pt idx="3395">
                  <c:v>13.8</c:v>
                </c:pt>
                <c:pt idx="3396">
                  <c:v>13.8</c:v>
                </c:pt>
                <c:pt idx="3397">
                  <c:v>13.8</c:v>
                </c:pt>
                <c:pt idx="3398">
                  <c:v>13.8</c:v>
                </c:pt>
                <c:pt idx="3399">
                  <c:v>13.8</c:v>
                </c:pt>
                <c:pt idx="3400">
                  <c:v>13.8</c:v>
                </c:pt>
                <c:pt idx="3401">
                  <c:v>13.8</c:v>
                </c:pt>
                <c:pt idx="3402">
                  <c:v>13.8</c:v>
                </c:pt>
                <c:pt idx="3403">
                  <c:v>13.8</c:v>
                </c:pt>
                <c:pt idx="3404">
                  <c:v>13.8</c:v>
                </c:pt>
                <c:pt idx="3405">
                  <c:v>13.8</c:v>
                </c:pt>
                <c:pt idx="3406">
                  <c:v>13.8</c:v>
                </c:pt>
                <c:pt idx="3407">
                  <c:v>13.8</c:v>
                </c:pt>
                <c:pt idx="3408">
                  <c:v>13.8</c:v>
                </c:pt>
                <c:pt idx="3409">
                  <c:v>13.8</c:v>
                </c:pt>
                <c:pt idx="3410">
                  <c:v>13.8</c:v>
                </c:pt>
                <c:pt idx="3411">
                  <c:v>13.8</c:v>
                </c:pt>
                <c:pt idx="3412">
                  <c:v>13.8</c:v>
                </c:pt>
                <c:pt idx="3413">
                  <c:v>13.8</c:v>
                </c:pt>
                <c:pt idx="3414">
                  <c:v>13.8</c:v>
                </c:pt>
                <c:pt idx="3415">
                  <c:v>13.8</c:v>
                </c:pt>
                <c:pt idx="3416">
                  <c:v>13.8</c:v>
                </c:pt>
                <c:pt idx="3417">
                  <c:v>13.8</c:v>
                </c:pt>
                <c:pt idx="3418">
                  <c:v>13.8</c:v>
                </c:pt>
                <c:pt idx="3419">
                  <c:v>13.8</c:v>
                </c:pt>
                <c:pt idx="3420">
                  <c:v>13.8</c:v>
                </c:pt>
                <c:pt idx="3421">
                  <c:v>13.8</c:v>
                </c:pt>
                <c:pt idx="3422">
                  <c:v>13.8</c:v>
                </c:pt>
                <c:pt idx="3423">
                  <c:v>13.8</c:v>
                </c:pt>
                <c:pt idx="3424">
                  <c:v>13.8</c:v>
                </c:pt>
                <c:pt idx="3425">
                  <c:v>13.8</c:v>
                </c:pt>
                <c:pt idx="3426">
                  <c:v>13.8</c:v>
                </c:pt>
                <c:pt idx="3427">
                  <c:v>13.8</c:v>
                </c:pt>
                <c:pt idx="3428">
                  <c:v>13.8</c:v>
                </c:pt>
                <c:pt idx="3429">
                  <c:v>13.8</c:v>
                </c:pt>
                <c:pt idx="3430">
                  <c:v>13.8</c:v>
                </c:pt>
                <c:pt idx="3431">
                  <c:v>13.8</c:v>
                </c:pt>
                <c:pt idx="3432">
                  <c:v>13.8</c:v>
                </c:pt>
                <c:pt idx="3433">
                  <c:v>13.8</c:v>
                </c:pt>
                <c:pt idx="3434">
                  <c:v>13.8</c:v>
                </c:pt>
                <c:pt idx="3435">
                  <c:v>13.8</c:v>
                </c:pt>
                <c:pt idx="3436">
                  <c:v>13.8</c:v>
                </c:pt>
                <c:pt idx="3437">
                  <c:v>13.8</c:v>
                </c:pt>
                <c:pt idx="3438">
                  <c:v>13.8</c:v>
                </c:pt>
                <c:pt idx="3439">
                  <c:v>13.8</c:v>
                </c:pt>
                <c:pt idx="3440">
                  <c:v>13.8</c:v>
                </c:pt>
                <c:pt idx="3441">
                  <c:v>13.8</c:v>
                </c:pt>
                <c:pt idx="3442">
                  <c:v>13.8</c:v>
                </c:pt>
                <c:pt idx="3443">
                  <c:v>13.8</c:v>
                </c:pt>
                <c:pt idx="3444">
                  <c:v>13.8</c:v>
                </c:pt>
                <c:pt idx="3445">
                  <c:v>13.8</c:v>
                </c:pt>
                <c:pt idx="3446">
                  <c:v>13.8</c:v>
                </c:pt>
                <c:pt idx="3447">
                  <c:v>13.8</c:v>
                </c:pt>
                <c:pt idx="3448">
                  <c:v>13.8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</c:v>
                </c:pt>
                <c:pt idx="3453">
                  <c:v>13.8</c:v>
                </c:pt>
                <c:pt idx="3454">
                  <c:v>13.8</c:v>
                </c:pt>
                <c:pt idx="3455">
                  <c:v>13.8</c:v>
                </c:pt>
                <c:pt idx="3456">
                  <c:v>13.8</c:v>
                </c:pt>
                <c:pt idx="3457">
                  <c:v>13.8</c:v>
                </c:pt>
                <c:pt idx="3458">
                  <c:v>13.8</c:v>
                </c:pt>
                <c:pt idx="3459">
                  <c:v>13.8</c:v>
                </c:pt>
                <c:pt idx="3460">
                  <c:v>13.8</c:v>
                </c:pt>
                <c:pt idx="3461">
                  <c:v>13.8</c:v>
                </c:pt>
                <c:pt idx="3462">
                  <c:v>13.8</c:v>
                </c:pt>
                <c:pt idx="3463">
                  <c:v>13.8</c:v>
                </c:pt>
                <c:pt idx="3464">
                  <c:v>13.8</c:v>
                </c:pt>
                <c:pt idx="3465">
                  <c:v>13.8</c:v>
                </c:pt>
                <c:pt idx="3466">
                  <c:v>13.8</c:v>
                </c:pt>
                <c:pt idx="3467">
                  <c:v>13.8</c:v>
                </c:pt>
                <c:pt idx="3468">
                  <c:v>13.8</c:v>
                </c:pt>
                <c:pt idx="3469">
                  <c:v>13.8</c:v>
                </c:pt>
                <c:pt idx="3470">
                  <c:v>13.8</c:v>
                </c:pt>
                <c:pt idx="3471">
                  <c:v>13.8</c:v>
                </c:pt>
                <c:pt idx="3472">
                  <c:v>13.8</c:v>
                </c:pt>
                <c:pt idx="3473">
                  <c:v>13.8</c:v>
                </c:pt>
                <c:pt idx="3474">
                  <c:v>13.8</c:v>
                </c:pt>
                <c:pt idx="3475">
                  <c:v>13.8</c:v>
                </c:pt>
                <c:pt idx="3476">
                  <c:v>13.8</c:v>
                </c:pt>
                <c:pt idx="3477">
                  <c:v>13.8</c:v>
                </c:pt>
                <c:pt idx="3478">
                  <c:v>13.8</c:v>
                </c:pt>
                <c:pt idx="3479">
                  <c:v>13.8</c:v>
                </c:pt>
                <c:pt idx="3480">
                  <c:v>13.8</c:v>
                </c:pt>
                <c:pt idx="3481">
                  <c:v>13.8</c:v>
                </c:pt>
                <c:pt idx="3482">
                  <c:v>13.8</c:v>
                </c:pt>
                <c:pt idx="3483">
                  <c:v>13.8</c:v>
                </c:pt>
                <c:pt idx="3484">
                  <c:v>13.8</c:v>
                </c:pt>
                <c:pt idx="3485">
                  <c:v>13.8</c:v>
                </c:pt>
                <c:pt idx="3486">
                  <c:v>13.8</c:v>
                </c:pt>
                <c:pt idx="3487">
                  <c:v>13.8</c:v>
                </c:pt>
                <c:pt idx="3488">
                  <c:v>13.8</c:v>
                </c:pt>
                <c:pt idx="3489">
                  <c:v>13.8</c:v>
                </c:pt>
                <c:pt idx="3490">
                  <c:v>13.8</c:v>
                </c:pt>
                <c:pt idx="3491">
                  <c:v>13.8</c:v>
                </c:pt>
                <c:pt idx="3492">
                  <c:v>13.8</c:v>
                </c:pt>
                <c:pt idx="3493">
                  <c:v>13.8</c:v>
                </c:pt>
                <c:pt idx="3494">
                  <c:v>13.8</c:v>
                </c:pt>
                <c:pt idx="3495">
                  <c:v>13.8</c:v>
                </c:pt>
                <c:pt idx="3496">
                  <c:v>13.8</c:v>
                </c:pt>
                <c:pt idx="3497">
                  <c:v>13.8</c:v>
                </c:pt>
                <c:pt idx="3498">
                  <c:v>13.8</c:v>
                </c:pt>
                <c:pt idx="3499">
                  <c:v>13.8</c:v>
                </c:pt>
                <c:pt idx="3500">
                  <c:v>13.8</c:v>
                </c:pt>
                <c:pt idx="3501">
                  <c:v>13.8</c:v>
                </c:pt>
                <c:pt idx="3502">
                  <c:v>13.8</c:v>
                </c:pt>
                <c:pt idx="3503">
                  <c:v>13.8</c:v>
                </c:pt>
                <c:pt idx="3504">
                  <c:v>13.8</c:v>
                </c:pt>
                <c:pt idx="3505">
                  <c:v>13.8</c:v>
                </c:pt>
                <c:pt idx="3506">
                  <c:v>13.8</c:v>
                </c:pt>
                <c:pt idx="3507">
                  <c:v>13.8</c:v>
                </c:pt>
                <c:pt idx="3508">
                  <c:v>13.8</c:v>
                </c:pt>
                <c:pt idx="3509">
                  <c:v>13.8</c:v>
                </c:pt>
                <c:pt idx="3510">
                  <c:v>13.8</c:v>
                </c:pt>
                <c:pt idx="3511">
                  <c:v>13.8</c:v>
                </c:pt>
                <c:pt idx="3512">
                  <c:v>13.8</c:v>
                </c:pt>
                <c:pt idx="3513">
                  <c:v>13.8</c:v>
                </c:pt>
                <c:pt idx="3514">
                  <c:v>13.8</c:v>
                </c:pt>
                <c:pt idx="3515">
                  <c:v>13.8</c:v>
                </c:pt>
                <c:pt idx="3516">
                  <c:v>13.8</c:v>
                </c:pt>
                <c:pt idx="3517">
                  <c:v>13.8</c:v>
                </c:pt>
                <c:pt idx="3518">
                  <c:v>13.8</c:v>
                </c:pt>
                <c:pt idx="3519">
                  <c:v>13.8</c:v>
                </c:pt>
                <c:pt idx="3520">
                  <c:v>13.8</c:v>
                </c:pt>
                <c:pt idx="3521">
                  <c:v>13.8</c:v>
                </c:pt>
                <c:pt idx="3522">
                  <c:v>13.8</c:v>
                </c:pt>
                <c:pt idx="3523">
                  <c:v>13.8</c:v>
                </c:pt>
                <c:pt idx="3524">
                  <c:v>13.8</c:v>
                </c:pt>
                <c:pt idx="3525">
                  <c:v>13.8</c:v>
                </c:pt>
                <c:pt idx="3526">
                  <c:v>13.8</c:v>
                </c:pt>
                <c:pt idx="3527">
                  <c:v>13.8</c:v>
                </c:pt>
                <c:pt idx="3528">
                  <c:v>13.8</c:v>
                </c:pt>
                <c:pt idx="3529">
                  <c:v>13.8</c:v>
                </c:pt>
                <c:pt idx="3530">
                  <c:v>13.8</c:v>
                </c:pt>
                <c:pt idx="3531">
                  <c:v>13.8</c:v>
                </c:pt>
                <c:pt idx="3532">
                  <c:v>13.8</c:v>
                </c:pt>
                <c:pt idx="3533">
                  <c:v>13.8</c:v>
                </c:pt>
                <c:pt idx="3534">
                  <c:v>13.8</c:v>
                </c:pt>
                <c:pt idx="3535">
                  <c:v>13.8</c:v>
                </c:pt>
                <c:pt idx="3536">
                  <c:v>13.8</c:v>
                </c:pt>
                <c:pt idx="3537">
                  <c:v>13.8</c:v>
                </c:pt>
                <c:pt idx="3538">
                  <c:v>13.8</c:v>
                </c:pt>
                <c:pt idx="3539">
                  <c:v>13.8</c:v>
                </c:pt>
                <c:pt idx="3540">
                  <c:v>13.8</c:v>
                </c:pt>
                <c:pt idx="3541">
                  <c:v>13.8</c:v>
                </c:pt>
                <c:pt idx="3542">
                  <c:v>13.8</c:v>
                </c:pt>
                <c:pt idx="3543">
                  <c:v>13.8</c:v>
                </c:pt>
                <c:pt idx="3544">
                  <c:v>13.8</c:v>
                </c:pt>
                <c:pt idx="3545">
                  <c:v>13.8</c:v>
                </c:pt>
                <c:pt idx="3546">
                  <c:v>13.8</c:v>
                </c:pt>
                <c:pt idx="3547">
                  <c:v>13.8</c:v>
                </c:pt>
                <c:pt idx="3548">
                  <c:v>13.8</c:v>
                </c:pt>
                <c:pt idx="3549">
                  <c:v>13.8</c:v>
                </c:pt>
                <c:pt idx="3550">
                  <c:v>13.8</c:v>
                </c:pt>
                <c:pt idx="3551">
                  <c:v>13.8</c:v>
                </c:pt>
                <c:pt idx="3552">
                  <c:v>13.8</c:v>
                </c:pt>
                <c:pt idx="3553">
                  <c:v>13.8</c:v>
                </c:pt>
                <c:pt idx="3554">
                  <c:v>13.8</c:v>
                </c:pt>
                <c:pt idx="3555">
                  <c:v>13.8</c:v>
                </c:pt>
                <c:pt idx="3556">
                  <c:v>13.8</c:v>
                </c:pt>
                <c:pt idx="3557">
                  <c:v>13.8</c:v>
                </c:pt>
                <c:pt idx="3558">
                  <c:v>13.8</c:v>
                </c:pt>
                <c:pt idx="3559">
                  <c:v>13.8</c:v>
                </c:pt>
                <c:pt idx="3560">
                  <c:v>13.8</c:v>
                </c:pt>
                <c:pt idx="3561">
                  <c:v>13.8</c:v>
                </c:pt>
                <c:pt idx="3562">
                  <c:v>13.8</c:v>
                </c:pt>
                <c:pt idx="3563">
                  <c:v>13.8</c:v>
                </c:pt>
                <c:pt idx="3564">
                  <c:v>13.8</c:v>
                </c:pt>
                <c:pt idx="3565">
                  <c:v>13.8</c:v>
                </c:pt>
                <c:pt idx="3566">
                  <c:v>13.8</c:v>
                </c:pt>
                <c:pt idx="3567">
                  <c:v>13.8</c:v>
                </c:pt>
                <c:pt idx="3568">
                  <c:v>13.8</c:v>
                </c:pt>
                <c:pt idx="3569">
                  <c:v>13.8</c:v>
                </c:pt>
                <c:pt idx="3570">
                  <c:v>13.8</c:v>
                </c:pt>
                <c:pt idx="3571">
                  <c:v>13.8</c:v>
                </c:pt>
                <c:pt idx="3572">
                  <c:v>13.8</c:v>
                </c:pt>
                <c:pt idx="3573">
                  <c:v>13.8</c:v>
                </c:pt>
                <c:pt idx="3574">
                  <c:v>13.8</c:v>
                </c:pt>
                <c:pt idx="3575">
                  <c:v>13.8</c:v>
                </c:pt>
                <c:pt idx="3576">
                  <c:v>13.8</c:v>
                </c:pt>
                <c:pt idx="3577">
                  <c:v>13.8</c:v>
                </c:pt>
                <c:pt idx="3578">
                  <c:v>13.8</c:v>
                </c:pt>
                <c:pt idx="3579">
                  <c:v>13.8</c:v>
                </c:pt>
                <c:pt idx="3580">
                  <c:v>13.8</c:v>
                </c:pt>
                <c:pt idx="3581">
                  <c:v>13.8</c:v>
                </c:pt>
                <c:pt idx="3582">
                  <c:v>13.8</c:v>
                </c:pt>
                <c:pt idx="3583">
                  <c:v>13.8</c:v>
                </c:pt>
                <c:pt idx="3584">
                  <c:v>13.8</c:v>
                </c:pt>
                <c:pt idx="3585">
                  <c:v>13.8</c:v>
                </c:pt>
                <c:pt idx="3586">
                  <c:v>13.8</c:v>
                </c:pt>
                <c:pt idx="3587">
                  <c:v>13.8</c:v>
                </c:pt>
                <c:pt idx="3588">
                  <c:v>13.8</c:v>
                </c:pt>
                <c:pt idx="3589">
                  <c:v>13.8</c:v>
                </c:pt>
                <c:pt idx="3590">
                  <c:v>13.8</c:v>
                </c:pt>
                <c:pt idx="3591">
                  <c:v>13.8</c:v>
                </c:pt>
                <c:pt idx="3592">
                  <c:v>13.8</c:v>
                </c:pt>
                <c:pt idx="3593">
                  <c:v>13.8</c:v>
                </c:pt>
                <c:pt idx="3594">
                  <c:v>13.8</c:v>
                </c:pt>
                <c:pt idx="3595">
                  <c:v>13.8</c:v>
                </c:pt>
                <c:pt idx="3596">
                  <c:v>13.8</c:v>
                </c:pt>
                <c:pt idx="3597">
                  <c:v>13.8</c:v>
                </c:pt>
                <c:pt idx="3598">
                  <c:v>13.8</c:v>
                </c:pt>
                <c:pt idx="3599">
                  <c:v>13.8</c:v>
                </c:pt>
                <c:pt idx="3600">
                  <c:v>13.8</c:v>
                </c:pt>
                <c:pt idx="3601">
                  <c:v>13.8</c:v>
                </c:pt>
                <c:pt idx="3602">
                  <c:v>13.8</c:v>
                </c:pt>
                <c:pt idx="3603">
                  <c:v>13.8</c:v>
                </c:pt>
                <c:pt idx="3604">
                  <c:v>13.8</c:v>
                </c:pt>
                <c:pt idx="3605">
                  <c:v>13.8</c:v>
                </c:pt>
                <c:pt idx="3606">
                  <c:v>13.8</c:v>
                </c:pt>
                <c:pt idx="3607">
                  <c:v>13.8</c:v>
                </c:pt>
                <c:pt idx="3608">
                  <c:v>13.8</c:v>
                </c:pt>
                <c:pt idx="3609">
                  <c:v>13.8</c:v>
                </c:pt>
                <c:pt idx="3610">
                  <c:v>13.8</c:v>
                </c:pt>
                <c:pt idx="3611">
                  <c:v>13.8</c:v>
                </c:pt>
                <c:pt idx="3612">
                  <c:v>13.8</c:v>
                </c:pt>
                <c:pt idx="3613">
                  <c:v>13.8</c:v>
                </c:pt>
                <c:pt idx="3614">
                  <c:v>13.8</c:v>
                </c:pt>
                <c:pt idx="3615">
                  <c:v>13.8</c:v>
                </c:pt>
                <c:pt idx="3616">
                  <c:v>13.8</c:v>
                </c:pt>
                <c:pt idx="3617">
                  <c:v>13.8</c:v>
                </c:pt>
                <c:pt idx="3618">
                  <c:v>13.8</c:v>
                </c:pt>
                <c:pt idx="3619">
                  <c:v>13.8</c:v>
                </c:pt>
                <c:pt idx="3620">
                  <c:v>13.8</c:v>
                </c:pt>
                <c:pt idx="3621">
                  <c:v>13.8</c:v>
                </c:pt>
                <c:pt idx="3622">
                  <c:v>13.8</c:v>
                </c:pt>
                <c:pt idx="3623">
                  <c:v>13.8</c:v>
                </c:pt>
                <c:pt idx="3624">
                  <c:v>13.8</c:v>
                </c:pt>
                <c:pt idx="3625">
                  <c:v>13.8</c:v>
                </c:pt>
                <c:pt idx="3626">
                  <c:v>13.8</c:v>
                </c:pt>
                <c:pt idx="3627">
                  <c:v>13.8</c:v>
                </c:pt>
                <c:pt idx="3628">
                  <c:v>13.8</c:v>
                </c:pt>
                <c:pt idx="3629">
                  <c:v>13.8</c:v>
                </c:pt>
                <c:pt idx="3630">
                  <c:v>13.8</c:v>
                </c:pt>
                <c:pt idx="3631">
                  <c:v>13.8</c:v>
                </c:pt>
                <c:pt idx="3632">
                  <c:v>13.8</c:v>
                </c:pt>
                <c:pt idx="3633">
                  <c:v>13.8</c:v>
                </c:pt>
                <c:pt idx="3634">
                  <c:v>13.8</c:v>
                </c:pt>
                <c:pt idx="3635">
                  <c:v>13.8</c:v>
                </c:pt>
                <c:pt idx="3636">
                  <c:v>13.8</c:v>
                </c:pt>
                <c:pt idx="3637">
                  <c:v>13.8</c:v>
                </c:pt>
                <c:pt idx="3638">
                  <c:v>13.8</c:v>
                </c:pt>
                <c:pt idx="3639">
                  <c:v>13.8</c:v>
                </c:pt>
                <c:pt idx="3640">
                  <c:v>13.8</c:v>
                </c:pt>
                <c:pt idx="3641">
                  <c:v>13.8</c:v>
                </c:pt>
                <c:pt idx="3642">
                  <c:v>13.8</c:v>
                </c:pt>
                <c:pt idx="3643">
                  <c:v>13.8</c:v>
                </c:pt>
                <c:pt idx="3644">
                  <c:v>13.8</c:v>
                </c:pt>
                <c:pt idx="3645">
                  <c:v>13.8</c:v>
                </c:pt>
                <c:pt idx="3646">
                  <c:v>13.8</c:v>
                </c:pt>
                <c:pt idx="3647">
                  <c:v>13.8</c:v>
                </c:pt>
                <c:pt idx="3648">
                  <c:v>13.8</c:v>
                </c:pt>
                <c:pt idx="3649">
                  <c:v>13.8</c:v>
                </c:pt>
                <c:pt idx="3650">
                  <c:v>13.8</c:v>
                </c:pt>
                <c:pt idx="3651">
                  <c:v>13.8</c:v>
                </c:pt>
                <c:pt idx="3652">
                  <c:v>13.8</c:v>
                </c:pt>
                <c:pt idx="3653">
                  <c:v>13.8</c:v>
                </c:pt>
                <c:pt idx="3654">
                  <c:v>13.8</c:v>
                </c:pt>
                <c:pt idx="3655">
                  <c:v>13.8</c:v>
                </c:pt>
                <c:pt idx="3656">
                  <c:v>13.8</c:v>
                </c:pt>
                <c:pt idx="3657">
                  <c:v>13.8</c:v>
                </c:pt>
                <c:pt idx="3658">
                  <c:v>13.8</c:v>
                </c:pt>
                <c:pt idx="3659">
                  <c:v>13.8</c:v>
                </c:pt>
                <c:pt idx="3660">
                  <c:v>13.8</c:v>
                </c:pt>
                <c:pt idx="3661">
                  <c:v>13.8</c:v>
                </c:pt>
                <c:pt idx="3662">
                  <c:v>13.8</c:v>
                </c:pt>
                <c:pt idx="3663">
                  <c:v>13.8</c:v>
                </c:pt>
                <c:pt idx="3664">
                  <c:v>13.8</c:v>
                </c:pt>
                <c:pt idx="3665">
                  <c:v>13.8</c:v>
                </c:pt>
                <c:pt idx="3666">
                  <c:v>13.8</c:v>
                </c:pt>
                <c:pt idx="3667">
                  <c:v>13.8</c:v>
                </c:pt>
                <c:pt idx="3668">
                  <c:v>13.8</c:v>
                </c:pt>
                <c:pt idx="3669">
                  <c:v>13.8</c:v>
                </c:pt>
                <c:pt idx="3670">
                  <c:v>13.8</c:v>
                </c:pt>
                <c:pt idx="3671">
                  <c:v>13.8</c:v>
                </c:pt>
                <c:pt idx="3672">
                  <c:v>13.8</c:v>
                </c:pt>
                <c:pt idx="3673">
                  <c:v>13.8</c:v>
                </c:pt>
                <c:pt idx="3674">
                  <c:v>13.8</c:v>
                </c:pt>
                <c:pt idx="3675">
                  <c:v>13.8</c:v>
                </c:pt>
                <c:pt idx="3676">
                  <c:v>13.8</c:v>
                </c:pt>
                <c:pt idx="3677">
                  <c:v>13.8</c:v>
                </c:pt>
                <c:pt idx="3678">
                  <c:v>13.8</c:v>
                </c:pt>
                <c:pt idx="3679">
                  <c:v>13.8</c:v>
                </c:pt>
                <c:pt idx="3680">
                  <c:v>13.8</c:v>
                </c:pt>
                <c:pt idx="3681">
                  <c:v>13.8</c:v>
                </c:pt>
                <c:pt idx="3682">
                  <c:v>13.8</c:v>
                </c:pt>
                <c:pt idx="3683">
                  <c:v>13.8</c:v>
                </c:pt>
                <c:pt idx="3684">
                  <c:v>13.8</c:v>
                </c:pt>
                <c:pt idx="3685">
                  <c:v>13.8</c:v>
                </c:pt>
                <c:pt idx="3686">
                  <c:v>13.8</c:v>
                </c:pt>
                <c:pt idx="3687">
                  <c:v>13.8</c:v>
                </c:pt>
                <c:pt idx="3688">
                  <c:v>13.8</c:v>
                </c:pt>
                <c:pt idx="3689">
                  <c:v>13.8</c:v>
                </c:pt>
                <c:pt idx="3690">
                  <c:v>13.8</c:v>
                </c:pt>
                <c:pt idx="3691">
                  <c:v>13.8</c:v>
                </c:pt>
                <c:pt idx="3692">
                  <c:v>13.8</c:v>
                </c:pt>
                <c:pt idx="3693">
                  <c:v>13.8</c:v>
                </c:pt>
                <c:pt idx="3694">
                  <c:v>13.8</c:v>
                </c:pt>
                <c:pt idx="3695">
                  <c:v>13.8</c:v>
                </c:pt>
                <c:pt idx="3696">
                  <c:v>13.8</c:v>
                </c:pt>
                <c:pt idx="3697">
                  <c:v>13.8</c:v>
                </c:pt>
                <c:pt idx="3698">
                  <c:v>13.8</c:v>
                </c:pt>
                <c:pt idx="3699">
                  <c:v>13.8</c:v>
                </c:pt>
                <c:pt idx="3700">
                  <c:v>13.8</c:v>
                </c:pt>
                <c:pt idx="3701">
                  <c:v>13.8</c:v>
                </c:pt>
                <c:pt idx="3702">
                  <c:v>13.8</c:v>
                </c:pt>
                <c:pt idx="3703">
                  <c:v>13.8</c:v>
                </c:pt>
                <c:pt idx="3704">
                  <c:v>13.8</c:v>
                </c:pt>
                <c:pt idx="3705">
                  <c:v>13.8</c:v>
                </c:pt>
                <c:pt idx="3706">
                  <c:v>13.8</c:v>
                </c:pt>
                <c:pt idx="3707">
                  <c:v>13.8</c:v>
                </c:pt>
                <c:pt idx="3708">
                  <c:v>13.8</c:v>
                </c:pt>
                <c:pt idx="3709">
                  <c:v>13.8</c:v>
                </c:pt>
                <c:pt idx="3710">
                  <c:v>13.8</c:v>
                </c:pt>
                <c:pt idx="3711">
                  <c:v>13.8</c:v>
                </c:pt>
                <c:pt idx="3712">
                  <c:v>13.8</c:v>
                </c:pt>
                <c:pt idx="3713">
                  <c:v>13.8</c:v>
                </c:pt>
                <c:pt idx="3714">
                  <c:v>13.8</c:v>
                </c:pt>
                <c:pt idx="3715">
                  <c:v>13.8</c:v>
                </c:pt>
                <c:pt idx="3716">
                  <c:v>13.8</c:v>
                </c:pt>
                <c:pt idx="3717">
                  <c:v>13.8</c:v>
                </c:pt>
                <c:pt idx="3718">
                  <c:v>13.8</c:v>
                </c:pt>
                <c:pt idx="3719">
                  <c:v>13.8</c:v>
                </c:pt>
                <c:pt idx="3720">
                  <c:v>13.8</c:v>
                </c:pt>
                <c:pt idx="3721">
                  <c:v>13.8</c:v>
                </c:pt>
                <c:pt idx="3722">
                  <c:v>13.8</c:v>
                </c:pt>
                <c:pt idx="3723">
                  <c:v>13.8</c:v>
                </c:pt>
                <c:pt idx="3724">
                  <c:v>13.8</c:v>
                </c:pt>
                <c:pt idx="3725">
                  <c:v>13.8</c:v>
                </c:pt>
                <c:pt idx="3726">
                  <c:v>13.8</c:v>
                </c:pt>
                <c:pt idx="3727">
                  <c:v>13.8</c:v>
                </c:pt>
                <c:pt idx="3728">
                  <c:v>13.8</c:v>
                </c:pt>
                <c:pt idx="3729">
                  <c:v>13.8</c:v>
                </c:pt>
                <c:pt idx="3730">
                  <c:v>13.8</c:v>
                </c:pt>
                <c:pt idx="3731">
                  <c:v>13.8</c:v>
                </c:pt>
                <c:pt idx="3732">
                  <c:v>13.8</c:v>
                </c:pt>
                <c:pt idx="3733">
                  <c:v>13.8</c:v>
                </c:pt>
                <c:pt idx="3734">
                  <c:v>13.8</c:v>
                </c:pt>
                <c:pt idx="3735">
                  <c:v>13.8</c:v>
                </c:pt>
                <c:pt idx="3736">
                  <c:v>13.8</c:v>
                </c:pt>
                <c:pt idx="3737">
                  <c:v>13.8</c:v>
                </c:pt>
                <c:pt idx="3738">
                  <c:v>13.8</c:v>
                </c:pt>
                <c:pt idx="3739">
                  <c:v>13.8</c:v>
                </c:pt>
                <c:pt idx="3740">
                  <c:v>13.8</c:v>
                </c:pt>
                <c:pt idx="3741">
                  <c:v>13.8</c:v>
                </c:pt>
                <c:pt idx="3742">
                  <c:v>13.8</c:v>
                </c:pt>
                <c:pt idx="3743">
                  <c:v>13.8</c:v>
                </c:pt>
                <c:pt idx="3744">
                  <c:v>13.8</c:v>
                </c:pt>
                <c:pt idx="3745">
                  <c:v>13.8</c:v>
                </c:pt>
                <c:pt idx="3746">
                  <c:v>13.8</c:v>
                </c:pt>
                <c:pt idx="3747">
                  <c:v>13.8</c:v>
                </c:pt>
                <c:pt idx="3748">
                  <c:v>13.8</c:v>
                </c:pt>
                <c:pt idx="3749">
                  <c:v>13.8</c:v>
                </c:pt>
                <c:pt idx="3750">
                  <c:v>13.8</c:v>
                </c:pt>
                <c:pt idx="3751">
                  <c:v>13.8</c:v>
                </c:pt>
                <c:pt idx="3752">
                  <c:v>13.8</c:v>
                </c:pt>
                <c:pt idx="3753">
                  <c:v>13.8</c:v>
                </c:pt>
                <c:pt idx="3754">
                  <c:v>13.8</c:v>
                </c:pt>
                <c:pt idx="3755">
                  <c:v>13.8</c:v>
                </c:pt>
                <c:pt idx="3756">
                  <c:v>13.8</c:v>
                </c:pt>
                <c:pt idx="3757">
                  <c:v>13.8</c:v>
                </c:pt>
                <c:pt idx="3758">
                  <c:v>13.8</c:v>
                </c:pt>
                <c:pt idx="3759">
                  <c:v>13.8</c:v>
                </c:pt>
                <c:pt idx="3760">
                  <c:v>13.8</c:v>
                </c:pt>
                <c:pt idx="3761">
                  <c:v>13.8</c:v>
                </c:pt>
                <c:pt idx="3762">
                  <c:v>13.8</c:v>
                </c:pt>
                <c:pt idx="3763">
                  <c:v>13.8</c:v>
                </c:pt>
                <c:pt idx="3764">
                  <c:v>13.8</c:v>
                </c:pt>
                <c:pt idx="3765">
                  <c:v>13.8</c:v>
                </c:pt>
                <c:pt idx="3766">
                  <c:v>13.8</c:v>
                </c:pt>
                <c:pt idx="3767">
                  <c:v>13.8</c:v>
                </c:pt>
                <c:pt idx="3768">
                  <c:v>13.8</c:v>
                </c:pt>
                <c:pt idx="3769">
                  <c:v>13.8</c:v>
                </c:pt>
                <c:pt idx="3770">
                  <c:v>13.8</c:v>
                </c:pt>
                <c:pt idx="3771">
                  <c:v>13.8</c:v>
                </c:pt>
                <c:pt idx="3772">
                  <c:v>13.8</c:v>
                </c:pt>
                <c:pt idx="3773">
                  <c:v>13.8</c:v>
                </c:pt>
                <c:pt idx="3774">
                  <c:v>13.8</c:v>
                </c:pt>
                <c:pt idx="3775">
                  <c:v>13.8</c:v>
                </c:pt>
                <c:pt idx="3776">
                  <c:v>13.8</c:v>
                </c:pt>
                <c:pt idx="3777">
                  <c:v>13.8</c:v>
                </c:pt>
                <c:pt idx="3778">
                  <c:v>13.8</c:v>
                </c:pt>
                <c:pt idx="3779">
                  <c:v>13.8</c:v>
                </c:pt>
                <c:pt idx="3780">
                  <c:v>13.8</c:v>
                </c:pt>
                <c:pt idx="3781">
                  <c:v>13.8</c:v>
                </c:pt>
                <c:pt idx="3782">
                  <c:v>13.8</c:v>
                </c:pt>
                <c:pt idx="3783">
                  <c:v>13.8</c:v>
                </c:pt>
                <c:pt idx="3784">
                  <c:v>13.8</c:v>
                </c:pt>
                <c:pt idx="3785">
                  <c:v>13.8</c:v>
                </c:pt>
                <c:pt idx="3786">
                  <c:v>13.8</c:v>
                </c:pt>
                <c:pt idx="3787">
                  <c:v>13.8</c:v>
                </c:pt>
                <c:pt idx="3788">
                  <c:v>13.8</c:v>
                </c:pt>
                <c:pt idx="3789">
                  <c:v>13.8</c:v>
                </c:pt>
                <c:pt idx="3790">
                  <c:v>13.8</c:v>
                </c:pt>
                <c:pt idx="3791">
                  <c:v>13.8</c:v>
                </c:pt>
                <c:pt idx="3792">
                  <c:v>13.8</c:v>
                </c:pt>
                <c:pt idx="3793">
                  <c:v>13.8</c:v>
                </c:pt>
                <c:pt idx="3794">
                  <c:v>13.8</c:v>
                </c:pt>
                <c:pt idx="3795">
                  <c:v>13.8</c:v>
                </c:pt>
                <c:pt idx="3796">
                  <c:v>13.8</c:v>
                </c:pt>
                <c:pt idx="3797">
                  <c:v>13.8</c:v>
                </c:pt>
                <c:pt idx="3798">
                  <c:v>13.8</c:v>
                </c:pt>
                <c:pt idx="3799">
                  <c:v>13.8</c:v>
                </c:pt>
                <c:pt idx="3800">
                  <c:v>13.8</c:v>
                </c:pt>
                <c:pt idx="3801">
                  <c:v>13.8</c:v>
                </c:pt>
                <c:pt idx="3802">
                  <c:v>13.8</c:v>
                </c:pt>
                <c:pt idx="3803">
                  <c:v>13.8</c:v>
                </c:pt>
                <c:pt idx="3804">
                  <c:v>13.8</c:v>
                </c:pt>
                <c:pt idx="3805">
                  <c:v>13.8</c:v>
                </c:pt>
                <c:pt idx="3806">
                  <c:v>13.8</c:v>
                </c:pt>
                <c:pt idx="3807">
                  <c:v>13.8</c:v>
                </c:pt>
                <c:pt idx="3808">
                  <c:v>13.8</c:v>
                </c:pt>
                <c:pt idx="3809">
                  <c:v>13.8</c:v>
                </c:pt>
                <c:pt idx="3810">
                  <c:v>13.8</c:v>
                </c:pt>
                <c:pt idx="3811">
                  <c:v>13.8</c:v>
                </c:pt>
                <c:pt idx="3812">
                  <c:v>13.8</c:v>
                </c:pt>
                <c:pt idx="3813">
                  <c:v>13.8</c:v>
                </c:pt>
                <c:pt idx="3814">
                  <c:v>13.8</c:v>
                </c:pt>
                <c:pt idx="3815">
                  <c:v>13.8</c:v>
                </c:pt>
                <c:pt idx="3816">
                  <c:v>13.8</c:v>
                </c:pt>
                <c:pt idx="3817">
                  <c:v>13.8</c:v>
                </c:pt>
                <c:pt idx="3818">
                  <c:v>13.8</c:v>
                </c:pt>
                <c:pt idx="3819">
                  <c:v>13.8</c:v>
                </c:pt>
                <c:pt idx="3820">
                  <c:v>13.8</c:v>
                </c:pt>
                <c:pt idx="3821">
                  <c:v>13.8</c:v>
                </c:pt>
                <c:pt idx="3822">
                  <c:v>13.8</c:v>
                </c:pt>
                <c:pt idx="3823">
                  <c:v>13.8</c:v>
                </c:pt>
                <c:pt idx="3824">
                  <c:v>13.8</c:v>
                </c:pt>
                <c:pt idx="3825">
                  <c:v>13.8</c:v>
                </c:pt>
                <c:pt idx="3826">
                  <c:v>13.8</c:v>
                </c:pt>
                <c:pt idx="3827">
                  <c:v>13.8</c:v>
                </c:pt>
                <c:pt idx="3828">
                  <c:v>13.8</c:v>
                </c:pt>
                <c:pt idx="3829">
                  <c:v>13.8</c:v>
                </c:pt>
                <c:pt idx="3830">
                  <c:v>13.8</c:v>
                </c:pt>
                <c:pt idx="3831">
                  <c:v>13.8</c:v>
                </c:pt>
                <c:pt idx="3832">
                  <c:v>13.8</c:v>
                </c:pt>
                <c:pt idx="3833">
                  <c:v>13.8</c:v>
                </c:pt>
                <c:pt idx="3834">
                  <c:v>13.8</c:v>
                </c:pt>
                <c:pt idx="3835">
                  <c:v>13.8</c:v>
                </c:pt>
                <c:pt idx="3836">
                  <c:v>13.8</c:v>
                </c:pt>
                <c:pt idx="3837">
                  <c:v>13.8</c:v>
                </c:pt>
                <c:pt idx="3838">
                  <c:v>13.8</c:v>
                </c:pt>
                <c:pt idx="3839">
                  <c:v>13.8</c:v>
                </c:pt>
                <c:pt idx="3840">
                  <c:v>13.8</c:v>
                </c:pt>
                <c:pt idx="3841">
                  <c:v>13.8</c:v>
                </c:pt>
                <c:pt idx="3842">
                  <c:v>13.8</c:v>
                </c:pt>
                <c:pt idx="3843">
                  <c:v>13.8</c:v>
                </c:pt>
                <c:pt idx="3844">
                  <c:v>13.8</c:v>
                </c:pt>
                <c:pt idx="3845">
                  <c:v>13.8</c:v>
                </c:pt>
                <c:pt idx="3846">
                  <c:v>13.8</c:v>
                </c:pt>
                <c:pt idx="3847">
                  <c:v>13.8</c:v>
                </c:pt>
                <c:pt idx="3848">
                  <c:v>13.8</c:v>
                </c:pt>
                <c:pt idx="3849">
                  <c:v>13.8</c:v>
                </c:pt>
                <c:pt idx="3850">
                  <c:v>13.8</c:v>
                </c:pt>
                <c:pt idx="3851">
                  <c:v>13.8</c:v>
                </c:pt>
                <c:pt idx="3852">
                  <c:v>13.8</c:v>
                </c:pt>
                <c:pt idx="3853">
                  <c:v>13.8</c:v>
                </c:pt>
                <c:pt idx="3854">
                  <c:v>13.8</c:v>
                </c:pt>
                <c:pt idx="3855">
                  <c:v>13.8</c:v>
                </c:pt>
                <c:pt idx="3856">
                  <c:v>13.8</c:v>
                </c:pt>
                <c:pt idx="3857">
                  <c:v>13.8</c:v>
                </c:pt>
                <c:pt idx="3858">
                  <c:v>13.8</c:v>
                </c:pt>
                <c:pt idx="3859">
                  <c:v>13.8</c:v>
                </c:pt>
                <c:pt idx="3860">
                  <c:v>13.8</c:v>
                </c:pt>
                <c:pt idx="3861">
                  <c:v>13.8</c:v>
                </c:pt>
                <c:pt idx="3862">
                  <c:v>13.8</c:v>
                </c:pt>
                <c:pt idx="3863">
                  <c:v>13.8</c:v>
                </c:pt>
                <c:pt idx="3864">
                  <c:v>13.8</c:v>
                </c:pt>
                <c:pt idx="3865">
                  <c:v>13.8</c:v>
                </c:pt>
                <c:pt idx="3866">
                  <c:v>13.8</c:v>
                </c:pt>
                <c:pt idx="3867">
                  <c:v>13.8</c:v>
                </c:pt>
                <c:pt idx="3868">
                  <c:v>13.8</c:v>
                </c:pt>
                <c:pt idx="3869">
                  <c:v>13.8</c:v>
                </c:pt>
                <c:pt idx="3870">
                  <c:v>13.8</c:v>
                </c:pt>
                <c:pt idx="3871">
                  <c:v>13.8</c:v>
                </c:pt>
                <c:pt idx="3872">
                  <c:v>13.8</c:v>
                </c:pt>
                <c:pt idx="3873">
                  <c:v>13.8</c:v>
                </c:pt>
                <c:pt idx="3874">
                  <c:v>13.8</c:v>
                </c:pt>
                <c:pt idx="3875">
                  <c:v>13.8</c:v>
                </c:pt>
                <c:pt idx="3876">
                  <c:v>13.8</c:v>
                </c:pt>
                <c:pt idx="3877">
                  <c:v>13.8</c:v>
                </c:pt>
                <c:pt idx="3878">
                  <c:v>13.8</c:v>
                </c:pt>
                <c:pt idx="3879">
                  <c:v>13.8</c:v>
                </c:pt>
                <c:pt idx="3880">
                  <c:v>13.8</c:v>
                </c:pt>
                <c:pt idx="3881">
                  <c:v>13.8</c:v>
                </c:pt>
                <c:pt idx="3882">
                  <c:v>13.8</c:v>
                </c:pt>
                <c:pt idx="3883">
                  <c:v>13.8</c:v>
                </c:pt>
                <c:pt idx="3884">
                  <c:v>13.8</c:v>
                </c:pt>
                <c:pt idx="3885">
                  <c:v>13.8</c:v>
                </c:pt>
                <c:pt idx="3886">
                  <c:v>13.8</c:v>
                </c:pt>
                <c:pt idx="3887">
                  <c:v>13.8</c:v>
                </c:pt>
                <c:pt idx="3888">
                  <c:v>13.8</c:v>
                </c:pt>
                <c:pt idx="3889">
                  <c:v>13.8</c:v>
                </c:pt>
                <c:pt idx="3890">
                  <c:v>13.8</c:v>
                </c:pt>
                <c:pt idx="3891">
                  <c:v>13.8</c:v>
                </c:pt>
                <c:pt idx="3892">
                  <c:v>13.8</c:v>
                </c:pt>
                <c:pt idx="3893">
                  <c:v>13.8</c:v>
                </c:pt>
                <c:pt idx="3894">
                  <c:v>13.8</c:v>
                </c:pt>
                <c:pt idx="3895">
                  <c:v>13.8</c:v>
                </c:pt>
                <c:pt idx="3896">
                  <c:v>13.8</c:v>
                </c:pt>
                <c:pt idx="3897">
                  <c:v>13.8</c:v>
                </c:pt>
                <c:pt idx="3898">
                  <c:v>13.8</c:v>
                </c:pt>
                <c:pt idx="3899">
                  <c:v>13.8</c:v>
                </c:pt>
                <c:pt idx="3900">
                  <c:v>13.8</c:v>
                </c:pt>
                <c:pt idx="3901">
                  <c:v>13.8</c:v>
                </c:pt>
                <c:pt idx="3902">
                  <c:v>13.8</c:v>
                </c:pt>
                <c:pt idx="3903">
                  <c:v>13.8</c:v>
                </c:pt>
                <c:pt idx="3904">
                  <c:v>13.8</c:v>
                </c:pt>
                <c:pt idx="3905">
                  <c:v>13.8</c:v>
                </c:pt>
                <c:pt idx="3906">
                  <c:v>13.8</c:v>
                </c:pt>
                <c:pt idx="3907">
                  <c:v>13.8</c:v>
                </c:pt>
                <c:pt idx="3908">
                  <c:v>13.8</c:v>
                </c:pt>
                <c:pt idx="3909">
                  <c:v>13.8</c:v>
                </c:pt>
                <c:pt idx="3910">
                  <c:v>13.8</c:v>
                </c:pt>
                <c:pt idx="3911">
                  <c:v>13.8</c:v>
                </c:pt>
                <c:pt idx="3912">
                  <c:v>13.8</c:v>
                </c:pt>
                <c:pt idx="3913">
                  <c:v>13.8</c:v>
                </c:pt>
                <c:pt idx="3914">
                  <c:v>13.8</c:v>
                </c:pt>
                <c:pt idx="3915">
                  <c:v>13.8</c:v>
                </c:pt>
                <c:pt idx="3916">
                  <c:v>13.8</c:v>
                </c:pt>
                <c:pt idx="3917">
                  <c:v>13.8</c:v>
                </c:pt>
                <c:pt idx="3918">
                  <c:v>13.8</c:v>
                </c:pt>
                <c:pt idx="3919">
                  <c:v>13.8</c:v>
                </c:pt>
                <c:pt idx="3920">
                  <c:v>13.8</c:v>
                </c:pt>
                <c:pt idx="3921">
                  <c:v>13.8</c:v>
                </c:pt>
                <c:pt idx="3922">
                  <c:v>13.8</c:v>
                </c:pt>
                <c:pt idx="3923">
                  <c:v>13.8</c:v>
                </c:pt>
                <c:pt idx="3924">
                  <c:v>13.8</c:v>
                </c:pt>
                <c:pt idx="3925">
                  <c:v>13.8</c:v>
                </c:pt>
                <c:pt idx="3926">
                  <c:v>13.8</c:v>
                </c:pt>
                <c:pt idx="3927">
                  <c:v>13.8</c:v>
                </c:pt>
                <c:pt idx="3928">
                  <c:v>13.8</c:v>
                </c:pt>
                <c:pt idx="3929">
                  <c:v>13.8</c:v>
                </c:pt>
                <c:pt idx="3930">
                  <c:v>13.8</c:v>
                </c:pt>
                <c:pt idx="3931">
                  <c:v>13.8</c:v>
                </c:pt>
                <c:pt idx="3932">
                  <c:v>13.8</c:v>
                </c:pt>
                <c:pt idx="3933">
                  <c:v>13.8</c:v>
                </c:pt>
                <c:pt idx="3934">
                  <c:v>13.8</c:v>
                </c:pt>
                <c:pt idx="3935">
                  <c:v>13.8</c:v>
                </c:pt>
                <c:pt idx="3936">
                  <c:v>13.8</c:v>
                </c:pt>
                <c:pt idx="3937">
                  <c:v>13.8</c:v>
                </c:pt>
                <c:pt idx="3938">
                  <c:v>13.8</c:v>
                </c:pt>
                <c:pt idx="3939">
                  <c:v>13.8</c:v>
                </c:pt>
                <c:pt idx="3940">
                  <c:v>13.8</c:v>
                </c:pt>
                <c:pt idx="3941">
                  <c:v>13.8</c:v>
                </c:pt>
                <c:pt idx="3942">
                  <c:v>13.8</c:v>
                </c:pt>
                <c:pt idx="3943">
                  <c:v>13.8</c:v>
                </c:pt>
                <c:pt idx="3944">
                  <c:v>13.8</c:v>
                </c:pt>
                <c:pt idx="3945">
                  <c:v>13.8</c:v>
                </c:pt>
                <c:pt idx="3946">
                  <c:v>13.8</c:v>
                </c:pt>
                <c:pt idx="3947">
                  <c:v>13.8</c:v>
                </c:pt>
                <c:pt idx="3948">
                  <c:v>13.8</c:v>
                </c:pt>
                <c:pt idx="3949">
                  <c:v>13.8</c:v>
                </c:pt>
                <c:pt idx="3950">
                  <c:v>13.8</c:v>
                </c:pt>
                <c:pt idx="3951">
                  <c:v>13.8</c:v>
                </c:pt>
                <c:pt idx="3952">
                  <c:v>13.8</c:v>
                </c:pt>
                <c:pt idx="3953">
                  <c:v>13.8</c:v>
                </c:pt>
                <c:pt idx="3954">
                  <c:v>13.8</c:v>
                </c:pt>
                <c:pt idx="3955">
                  <c:v>13.8</c:v>
                </c:pt>
                <c:pt idx="3956">
                  <c:v>13.8</c:v>
                </c:pt>
                <c:pt idx="3957">
                  <c:v>13.8</c:v>
                </c:pt>
                <c:pt idx="3958">
                  <c:v>13.8</c:v>
                </c:pt>
                <c:pt idx="3959">
                  <c:v>13.8</c:v>
                </c:pt>
                <c:pt idx="3960">
                  <c:v>13.8</c:v>
                </c:pt>
                <c:pt idx="3961">
                  <c:v>13.8</c:v>
                </c:pt>
                <c:pt idx="3962">
                  <c:v>13.8</c:v>
                </c:pt>
                <c:pt idx="3963">
                  <c:v>13.8</c:v>
                </c:pt>
                <c:pt idx="3964">
                  <c:v>13.8</c:v>
                </c:pt>
                <c:pt idx="3965">
                  <c:v>13.8</c:v>
                </c:pt>
                <c:pt idx="3966">
                  <c:v>13.8</c:v>
                </c:pt>
                <c:pt idx="3967">
                  <c:v>13.8</c:v>
                </c:pt>
                <c:pt idx="3968">
                  <c:v>13.8</c:v>
                </c:pt>
                <c:pt idx="3969">
                  <c:v>13.8</c:v>
                </c:pt>
                <c:pt idx="3970">
                  <c:v>13.8</c:v>
                </c:pt>
                <c:pt idx="3971">
                  <c:v>13.8</c:v>
                </c:pt>
                <c:pt idx="3972">
                  <c:v>13.8</c:v>
                </c:pt>
                <c:pt idx="3973">
                  <c:v>13.8</c:v>
                </c:pt>
                <c:pt idx="3974">
                  <c:v>13.8</c:v>
                </c:pt>
                <c:pt idx="3975">
                  <c:v>13.8</c:v>
                </c:pt>
                <c:pt idx="3976">
                  <c:v>13.8</c:v>
                </c:pt>
                <c:pt idx="3977">
                  <c:v>13.8</c:v>
                </c:pt>
                <c:pt idx="3978">
                  <c:v>13.8</c:v>
                </c:pt>
                <c:pt idx="3979">
                  <c:v>13.8</c:v>
                </c:pt>
                <c:pt idx="3980">
                  <c:v>13.8</c:v>
                </c:pt>
                <c:pt idx="3981">
                  <c:v>13.8</c:v>
                </c:pt>
                <c:pt idx="3982">
                  <c:v>13.8</c:v>
                </c:pt>
                <c:pt idx="3983">
                  <c:v>13.8</c:v>
                </c:pt>
                <c:pt idx="3984">
                  <c:v>13.8</c:v>
                </c:pt>
                <c:pt idx="3985">
                  <c:v>13.8</c:v>
                </c:pt>
                <c:pt idx="3986">
                  <c:v>13.8</c:v>
                </c:pt>
                <c:pt idx="3987">
                  <c:v>13.8</c:v>
                </c:pt>
                <c:pt idx="3988">
                  <c:v>13.8</c:v>
                </c:pt>
                <c:pt idx="3989">
                  <c:v>13.8</c:v>
                </c:pt>
                <c:pt idx="3990">
                  <c:v>13.8</c:v>
                </c:pt>
                <c:pt idx="3991">
                  <c:v>13.8</c:v>
                </c:pt>
                <c:pt idx="3992">
                  <c:v>13.8</c:v>
                </c:pt>
                <c:pt idx="3993">
                  <c:v>13.8</c:v>
                </c:pt>
                <c:pt idx="3994">
                  <c:v>13.8</c:v>
                </c:pt>
                <c:pt idx="3995">
                  <c:v>13.8</c:v>
                </c:pt>
                <c:pt idx="3996">
                  <c:v>13.8</c:v>
                </c:pt>
                <c:pt idx="3997">
                  <c:v>13.8</c:v>
                </c:pt>
                <c:pt idx="3998">
                  <c:v>13.8</c:v>
                </c:pt>
                <c:pt idx="3999">
                  <c:v>13.8</c:v>
                </c:pt>
                <c:pt idx="4000">
                  <c:v>13.8</c:v>
                </c:pt>
                <c:pt idx="4001">
                  <c:v>13.8</c:v>
                </c:pt>
                <c:pt idx="4002">
                  <c:v>13.8</c:v>
                </c:pt>
                <c:pt idx="4003">
                  <c:v>13.8</c:v>
                </c:pt>
                <c:pt idx="4004">
                  <c:v>13.8</c:v>
                </c:pt>
                <c:pt idx="4005">
                  <c:v>13.8</c:v>
                </c:pt>
                <c:pt idx="4006">
                  <c:v>13.8</c:v>
                </c:pt>
                <c:pt idx="4007">
                  <c:v>13.8</c:v>
                </c:pt>
                <c:pt idx="4008">
                  <c:v>13.8</c:v>
                </c:pt>
                <c:pt idx="4009">
                  <c:v>13.8</c:v>
                </c:pt>
                <c:pt idx="4010">
                  <c:v>13.8</c:v>
                </c:pt>
                <c:pt idx="4011">
                  <c:v>13.8</c:v>
                </c:pt>
                <c:pt idx="4012">
                  <c:v>13.8</c:v>
                </c:pt>
                <c:pt idx="4013">
                  <c:v>13.8</c:v>
                </c:pt>
                <c:pt idx="4014">
                  <c:v>13.8</c:v>
                </c:pt>
                <c:pt idx="4015">
                  <c:v>13.8</c:v>
                </c:pt>
                <c:pt idx="4016">
                  <c:v>13.8</c:v>
                </c:pt>
                <c:pt idx="4017">
                  <c:v>13.8</c:v>
                </c:pt>
                <c:pt idx="4018">
                  <c:v>13.8</c:v>
                </c:pt>
                <c:pt idx="4019">
                  <c:v>13.8</c:v>
                </c:pt>
                <c:pt idx="4020">
                  <c:v>13.8</c:v>
                </c:pt>
                <c:pt idx="4021">
                  <c:v>13.8</c:v>
                </c:pt>
                <c:pt idx="4022">
                  <c:v>13.8</c:v>
                </c:pt>
                <c:pt idx="4023">
                  <c:v>13.8</c:v>
                </c:pt>
                <c:pt idx="4024">
                  <c:v>13.8</c:v>
                </c:pt>
                <c:pt idx="4025">
                  <c:v>13.8</c:v>
                </c:pt>
                <c:pt idx="4026">
                  <c:v>13.8</c:v>
                </c:pt>
                <c:pt idx="4027">
                  <c:v>13.8</c:v>
                </c:pt>
                <c:pt idx="4028">
                  <c:v>13.8</c:v>
                </c:pt>
                <c:pt idx="4029">
                  <c:v>13.8</c:v>
                </c:pt>
                <c:pt idx="4030">
                  <c:v>13.8</c:v>
                </c:pt>
                <c:pt idx="4031">
                  <c:v>13.8</c:v>
                </c:pt>
                <c:pt idx="4032">
                  <c:v>13.8</c:v>
                </c:pt>
                <c:pt idx="4033">
                  <c:v>13.8</c:v>
                </c:pt>
                <c:pt idx="4034">
                  <c:v>13.8</c:v>
                </c:pt>
                <c:pt idx="4035">
                  <c:v>13.8</c:v>
                </c:pt>
                <c:pt idx="4036">
                  <c:v>13.8</c:v>
                </c:pt>
                <c:pt idx="4037">
                  <c:v>13.8</c:v>
                </c:pt>
                <c:pt idx="4038">
                  <c:v>13.8</c:v>
                </c:pt>
                <c:pt idx="4039">
                  <c:v>13.8</c:v>
                </c:pt>
                <c:pt idx="4040">
                  <c:v>13.8</c:v>
                </c:pt>
                <c:pt idx="4041">
                  <c:v>13.8</c:v>
                </c:pt>
                <c:pt idx="4042">
                  <c:v>13.8</c:v>
                </c:pt>
                <c:pt idx="4043">
                  <c:v>13.8</c:v>
                </c:pt>
                <c:pt idx="4044">
                  <c:v>13.8</c:v>
                </c:pt>
                <c:pt idx="4045">
                  <c:v>13.8</c:v>
                </c:pt>
                <c:pt idx="4046">
                  <c:v>13.8</c:v>
                </c:pt>
                <c:pt idx="4047">
                  <c:v>13.8</c:v>
                </c:pt>
                <c:pt idx="4048">
                  <c:v>13.8</c:v>
                </c:pt>
                <c:pt idx="4049">
                  <c:v>13.8</c:v>
                </c:pt>
                <c:pt idx="4050">
                  <c:v>13.8</c:v>
                </c:pt>
                <c:pt idx="4051">
                  <c:v>13.8</c:v>
                </c:pt>
                <c:pt idx="4052">
                  <c:v>13.8</c:v>
                </c:pt>
                <c:pt idx="4053">
                  <c:v>13.8</c:v>
                </c:pt>
                <c:pt idx="4054">
                  <c:v>13.8</c:v>
                </c:pt>
                <c:pt idx="4055">
                  <c:v>13.8</c:v>
                </c:pt>
                <c:pt idx="4056">
                  <c:v>13.8</c:v>
                </c:pt>
                <c:pt idx="4057">
                  <c:v>13.8</c:v>
                </c:pt>
                <c:pt idx="4058">
                  <c:v>13.8</c:v>
                </c:pt>
                <c:pt idx="4059">
                  <c:v>13.8</c:v>
                </c:pt>
                <c:pt idx="4060">
                  <c:v>13.8</c:v>
                </c:pt>
                <c:pt idx="4061">
                  <c:v>13.8</c:v>
                </c:pt>
                <c:pt idx="4062">
                  <c:v>13.8</c:v>
                </c:pt>
                <c:pt idx="4063">
                  <c:v>13.8</c:v>
                </c:pt>
                <c:pt idx="4064">
                  <c:v>13.8</c:v>
                </c:pt>
                <c:pt idx="4065">
                  <c:v>13.8</c:v>
                </c:pt>
                <c:pt idx="4066">
                  <c:v>13.8</c:v>
                </c:pt>
                <c:pt idx="4067">
                  <c:v>13.8</c:v>
                </c:pt>
                <c:pt idx="4068">
                  <c:v>13.8</c:v>
                </c:pt>
                <c:pt idx="4069">
                  <c:v>13.8</c:v>
                </c:pt>
                <c:pt idx="4070">
                  <c:v>13.8</c:v>
                </c:pt>
                <c:pt idx="4071">
                  <c:v>13.8</c:v>
                </c:pt>
                <c:pt idx="4072">
                  <c:v>13.8</c:v>
                </c:pt>
                <c:pt idx="4073">
                  <c:v>13.8</c:v>
                </c:pt>
                <c:pt idx="4074">
                  <c:v>13.8</c:v>
                </c:pt>
                <c:pt idx="4075">
                  <c:v>13.8</c:v>
                </c:pt>
                <c:pt idx="4076">
                  <c:v>13.8</c:v>
                </c:pt>
                <c:pt idx="4077">
                  <c:v>13.8</c:v>
                </c:pt>
                <c:pt idx="4078">
                  <c:v>13.8</c:v>
                </c:pt>
                <c:pt idx="4079">
                  <c:v>13.8</c:v>
                </c:pt>
                <c:pt idx="4080">
                  <c:v>13.8</c:v>
                </c:pt>
                <c:pt idx="4081">
                  <c:v>13.8</c:v>
                </c:pt>
                <c:pt idx="4082">
                  <c:v>13.8</c:v>
                </c:pt>
                <c:pt idx="4083">
                  <c:v>13.8</c:v>
                </c:pt>
                <c:pt idx="4084">
                  <c:v>13.8</c:v>
                </c:pt>
                <c:pt idx="4085">
                  <c:v>13.8</c:v>
                </c:pt>
                <c:pt idx="4086">
                  <c:v>13.8</c:v>
                </c:pt>
                <c:pt idx="4087">
                  <c:v>13.8</c:v>
                </c:pt>
                <c:pt idx="4088">
                  <c:v>13.8</c:v>
                </c:pt>
                <c:pt idx="4089">
                  <c:v>13.8</c:v>
                </c:pt>
                <c:pt idx="4090">
                  <c:v>13.8</c:v>
                </c:pt>
                <c:pt idx="4091">
                  <c:v>13.8</c:v>
                </c:pt>
                <c:pt idx="4092">
                  <c:v>13.8</c:v>
                </c:pt>
                <c:pt idx="4093">
                  <c:v>13.8</c:v>
                </c:pt>
                <c:pt idx="4094">
                  <c:v>13.8</c:v>
                </c:pt>
                <c:pt idx="4095">
                  <c:v>13.8</c:v>
                </c:pt>
                <c:pt idx="4096">
                  <c:v>13.8</c:v>
                </c:pt>
                <c:pt idx="4097">
                  <c:v>13.8</c:v>
                </c:pt>
                <c:pt idx="4098">
                  <c:v>13.8</c:v>
                </c:pt>
                <c:pt idx="4099">
                  <c:v>13.8</c:v>
                </c:pt>
                <c:pt idx="4100">
                  <c:v>13.8</c:v>
                </c:pt>
                <c:pt idx="4101">
                  <c:v>13.8</c:v>
                </c:pt>
                <c:pt idx="4102">
                  <c:v>13.8</c:v>
                </c:pt>
                <c:pt idx="4103">
                  <c:v>13.8</c:v>
                </c:pt>
                <c:pt idx="4104">
                  <c:v>13.8</c:v>
                </c:pt>
                <c:pt idx="4105">
                  <c:v>13.8</c:v>
                </c:pt>
                <c:pt idx="4106">
                  <c:v>13.8</c:v>
                </c:pt>
                <c:pt idx="4107">
                  <c:v>13.8</c:v>
                </c:pt>
                <c:pt idx="4108">
                  <c:v>13.8</c:v>
                </c:pt>
                <c:pt idx="4109">
                  <c:v>13.8</c:v>
                </c:pt>
                <c:pt idx="4110">
                  <c:v>13.8</c:v>
                </c:pt>
                <c:pt idx="4111">
                  <c:v>13.8</c:v>
                </c:pt>
                <c:pt idx="4112">
                  <c:v>13.8</c:v>
                </c:pt>
                <c:pt idx="4113">
                  <c:v>13.8</c:v>
                </c:pt>
                <c:pt idx="4114">
                  <c:v>13.8</c:v>
                </c:pt>
                <c:pt idx="4115">
                  <c:v>13.8</c:v>
                </c:pt>
                <c:pt idx="4116">
                  <c:v>13.8</c:v>
                </c:pt>
                <c:pt idx="4117">
                  <c:v>13.8</c:v>
                </c:pt>
                <c:pt idx="4118">
                  <c:v>13.8</c:v>
                </c:pt>
                <c:pt idx="4119">
                  <c:v>13.8</c:v>
                </c:pt>
                <c:pt idx="4120">
                  <c:v>13.8</c:v>
                </c:pt>
                <c:pt idx="4121">
                  <c:v>13.8</c:v>
                </c:pt>
                <c:pt idx="4122">
                  <c:v>13.8</c:v>
                </c:pt>
                <c:pt idx="4123">
                  <c:v>13.8</c:v>
                </c:pt>
                <c:pt idx="4124">
                  <c:v>13.8</c:v>
                </c:pt>
                <c:pt idx="4125">
                  <c:v>13.8</c:v>
                </c:pt>
                <c:pt idx="4126">
                  <c:v>13.8</c:v>
                </c:pt>
                <c:pt idx="4127">
                  <c:v>13.8</c:v>
                </c:pt>
                <c:pt idx="4128">
                  <c:v>13.8</c:v>
                </c:pt>
                <c:pt idx="4129">
                  <c:v>13.8</c:v>
                </c:pt>
                <c:pt idx="4130">
                  <c:v>13.8</c:v>
                </c:pt>
                <c:pt idx="4131">
                  <c:v>13.8</c:v>
                </c:pt>
                <c:pt idx="4132">
                  <c:v>13.8</c:v>
                </c:pt>
                <c:pt idx="4133">
                  <c:v>13.8</c:v>
                </c:pt>
                <c:pt idx="4134">
                  <c:v>13.8</c:v>
                </c:pt>
                <c:pt idx="4135">
                  <c:v>13.8</c:v>
                </c:pt>
                <c:pt idx="4136">
                  <c:v>13.8</c:v>
                </c:pt>
                <c:pt idx="4137">
                  <c:v>13.8</c:v>
                </c:pt>
                <c:pt idx="4138">
                  <c:v>13.8</c:v>
                </c:pt>
                <c:pt idx="4139">
                  <c:v>13.8</c:v>
                </c:pt>
                <c:pt idx="4140">
                  <c:v>13.8</c:v>
                </c:pt>
                <c:pt idx="4141">
                  <c:v>13.8</c:v>
                </c:pt>
                <c:pt idx="4142">
                  <c:v>13.8</c:v>
                </c:pt>
                <c:pt idx="4143">
                  <c:v>13.8</c:v>
                </c:pt>
                <c:pt idx="4144">
                  <c:v>13.8</c:v>
                </c:pt>
                <c:pt idx="4145">
                  <c:v>13.8</c:v>
                </c:pt>
                <c:pt idx="4146">
                  <c:v>13.8</c:v>
                </c:pt>
                <c:pt idx="4147">
                  <c:v>13.8</c:v>
                </c:pt>
                <c:pt idx="4148">
                  <c:v>13.8</c:v>
                </c:pt>
                <c:pt idx="4149">
                  <c:v>13.8</c:v>
                </c:pt>
                <c:pt idx="4150">
                  <c:v>13.8</c:v>
                </c:pt>
                <c:pt idx="4151">
                  <c:v>13.8</c:v>
                </c:pt>
                <c:pt idx="4152">
                  <c:v>13.8</c:v>
                </c:pt>
                <c:pt idx="4153">
                  <c:v>13.8</c:v>
                </c:pt>
                <c:pt idx="4154">
                  <c:v>13.8</c:v>
                </c:pt>
                <c:pt idx="4155">
                  <c:v>13.8</c:v>
                </c:pt>
                <c:pt idx="4156">
                  <c:v>13.8</c:v>
                </c:pt>
                <c:pt idx="4157">
                  <c:v>13.8</c:v>
                </c:pt>
                <c:pt idx="4158">
                  <c:v>13.8</c:v>
                </c:pt>
                <c:pt idx="4159">
                  <c:v>13.8</c:v>
                </c:pt>
                <c:pt idx="4160">
                  <c:v>13.8</c:v>
                </c:pt>
                <c:pt idx="4161">
                  <c:v>13.8</c:v>
                </c:pt>
                <c:pt idx="4162">
                  <c:v>13.8</c:v>
                </c:pt>
                <c:pt idx="4163">
                  <c:v>13.8</c:v>
                </c:pt>
                <c:pt idx="4164">
                  <c:v>13.8</c:v>
                </c:pt>
                <c:pt idx="4165">
                  <c:v>13.8</c:v>
                </c:pt>
                <c:pt idx="4166">
                  <c:v>13.8</c:v>
                </c:pt>
                <c:pt idx="4167">
                  <c:v>13.8</c:v>
                </c:pt>
                <c:pt idx="4168">
                  <c:v>13.8</c:v>
                </c:pt>
                <c:pt idx="4169">
                  <c:v>13.8</c:v>
                </c:pt>
                <c:pt idx="4170">
                  <c:v>13.8</c:v>
                </c:pt>
                <c:pt idx="4171">
                  <c:v>13.8</c:v>
                </c:pt>
                <c:pt idx="4172">
                  <c:v>13.8</c:v>
                </c:pt>
                <c:pt idx="4173">
                  <c:v>13.8</c:v>
                </c:pt>
                <c:pt idx="4174">
                  <c:v>13.8</c:v>
                </c:pt>
                <c:pt idx="4175">
                  <c:v>13.8</c:v>
                </c:pt>
                <c:pt idx="4176">
                  <c:v>13.8</c:v>
                </c:pt>
                <c:pt idx="4177">
                  <c:v>13.8</c:v>
                </c:pt>
                <c:pt idx="4178">
                  <c:v>13.8</c:v>
                </c:pt>
                <c:pt idx="4179">
                  <c:v>13.8</c:v>
                </c:pt>
                <c:pt idx="4180">
                  <c:v>13.8</c:v>
                </c:pt>
                <c:pt idx="4181">
                  <c:v>13.8</c:v>
                </c:pt>
                <c:pt idx="4182">
                  <c:v>13.8</c:v>
                </c:pt>
                <c:pt idx="4183">
                  <c:v>13.8</c:v>
                </c:pt>
                <c:pt idx="4184">
                  <c:v>13.8</c:v>
                </c:pt>
                <c:pt idx="4185">
                  <c:v>13.8</c:v>
                </c:pt>
                <c:pt idx="4186">
                  <c:v>13.8</c:v>
                </c:pt>
                <c:pt idx="4187">
                  <c:v>13.8</c:v>
                </c:pt>
                <c:pt idx="4188">
                  <c:v>13.8</c:v>
                </c:pt>
                <c:pt idx="4189">
                  <c:v>13.8</c:v>
                </c:pt>
                <c:pt idx="4190">
                  <c:v>13.8</c:v>
                </c:pt>
                <c:pt idx="4191">
                  <c:v>13.8</c:v>
                </c:pt>
                <c:pt idx="4192">
                  <c:v>13.8</c:v>
                </c:pt>
                <c:pt idx="4193">
                  <c:v>13.8</c:v>
                </c:pt>
                <c:pt idx="4194">
                  <c:v>13.8</c:v>
                </c:pt>
                <c:pt idx="4195">
                  <c:v>13.8</c:v>
                </c:pt>
                <c:pt idx="4196">
                  <c:v>13.8</c:v>
                </c:pt>
                <c:pt idx="4197">
                  <c:v>13.8</c:v>
                </c:pt>
                <c:pt idx="4198">
                  <c:v>13.8</c:v>
                </c:pt>
                <c:pt idx="4199">
                  <c:v>13.8</c:v>
                </c:pt>
                <c:pt idx="4200">
                  <c:v>13.8</c:v>
                </c:pt>
                <c:pt idx="4201">
                  <c:v>13.8</c:v>
                </c:pt>
                <c:pt idx="4202">
                  <c:v>13.8</c:v>
                </c:pt>
                <c:pt idx="4203">
                  <c:v>13.8</c:v>
                </c:pt>
                <c:pt idx="4204">
                  <c:v>13.8</c:v>
                </c:pt>
                <c:pt idx="4205">
                  <c:v>13.8</c:v>
                </c:pt>
                <c:pt idx="4206">
                  <c:v>13.8</c:v>
                </c:pt>
                <c:pt idx="4207">
                  <c:v>13.8</c:v>
                </c:pt>
                <c:pt idx="4208">
                  <c:v>13.8</c:v>
                </c:pt>
                <c:pt idx="4209">
                  <c:v>13.8</c:v>
                </c:pt>
                <c:pt idx="4210">
                  <c:v>13.8</c:v>
                </c:pt>
                <c:pt idx="4211">
                  <c:v>13.8</c:v>
                </c:pt>
                <c:pt idx="4212">
                  <c:v>13.8</c:v>
                </c:pt>
                <c:pt idx="4213">
                  <c:v>13.8</c:v>
                </c:pt>
                <c:pt idx="4214">
                  <c:v>13.8</c:v>
                </c:pt>
                <c:pt idx="4215">
                  <c:v>13.8</c:v>
                </c:pt>
                <c:pt idx="4216">
                  <c:v>13.8</c:v>
                </c:pt>
                <c:pt idx="4217">
                  <c:v>13.8</c:v>
                </c:pt>
                <c:pt idx="4218">
                  <c:v>13.8</c:v>
                </c:pt>
                <c:pt idx="4219">
                  <c:v>13.8</c:v>
                </c:pt>
                <c:pt idx="4220">
                  <c:v>13.8</c:v>
                </c:pt>
                <c:pt idx="4221">
                  <c:v>13.8</c:v>
                </c:pt>
                <c:pt idx="4222">
                  <c:v>13.8</c:v>
                </c:pt>
                <c:pt idx="4223">
                  <c:v>13.8</c:v>
                </c:pt>
                <c:pt idx="4224">
                  <c:v>13.8</c:v>
                </c:pt>
                <c:pt idx="4225">
                  <c:v>13.8</c:v>
                </c:pt>
                <c:pt idx="4226">
                  <c:v>13.8</c:v>
                </c:pt>
                <c:pt idx="4227">
                  <c:v>13.8</c:v>
                </c:pt>
                <c:pt idx="4228">
                  <c:v>13.8</c:v>
                </c:pt>
                <c:pt idx="4229">
                  <c:v>13.8</c:v>
                </c:pt>
                <c:pt idx="4230">
                  <c:v>13.8</c:v>
                </c:pt>
                <c:pt idx="4231">
                  <c:v>13.8</c:v>
                </c:pt>
                <c:pt idx="4232">
                  <c:v>13.8</c:v>
                </c:pt>
                <c:pt idx="4233">
                  <c:v>13.8</c:v>
                </c:pt>
                <c:pt idx="4234">
                  <c:v>13.8</c:v>
                </c:pt>
                <c:pt idx="4235">
                  <c:v>13.8</c:v>
                </c:pt>
                <c:pt idx="4236">
                  <c:v>13.8</c:v>
                </c:pt>
                <c:pt idx="4237">
                  <c:v>13.8</c:v>
                </c:pt>
                <c:pt idx="4238">
                  <c:v>13.8</c:v>
                </c:pt>
                <c:pt idx="4239">
                  <c:v>13.8</c:v>
                </c:pt>
                <c:pt idx="4240">
                  <c:v>13.8</c:v>
                </c:pt>
                <c:pt idx="4241">
                  <c:v>13.8</c:v>
                </c:pt>
                <c:pt idx="4242">
                  <c:v>13.8</c:v>
                </c:pt>
                <c:pt idx="4243">
                  <c:v>13.8</c:v>
                </c:pt>
                <c:pt idx="4244">
                  <c:v>13.8</c:v>
                </c:pt>
                <c:pt idx="4245">
                  <c:v>13.8</c:v>
                </c:pt>
                <c:pt idx="4246">
                  <c:v>13.8</c:v>
                </c:pt>
                <c:pt idx="4247">
                  <c:v>13.8</c:v>
                </c:pt>
                <c:pt idx="4248">
                  <c:v>13.8</c:v>
                </c:pt>
                <c:pt idx="4249">
                  <c:v>13.8</c:v>
                </c:pt>
                <c:pt idx="4250">
                  <c:v>13.8</c:v>
                </c:pt>
                <c:pt idx="4251">
                  <c:v>13.8</c:v>
                </c:pt>
                <c:pt idx="4252">
                  <c:v>13.8</c:v>
                </c:pt>
                <c:pt idx="4253">
                  <c:v>13.8</c:v>
                </c:pt>
                <c:pt idx="4254">
                  <c:v>13.8</c:v>
                </c:pt>
                <c:pt idx="4255">
                  <c:v>13.8</c:v>
                </c:pt>
                <c:pt idx="4256">
                  <c:v>13.8</c:v>
                </c:pt>
                <c:pt idx="4257">
                  <c:v>13.8</c:v>
                </c:pt>
                <c:pt idx="4258">
                  <c:v>13.8</c:v>
                </c:pt>
                <c:pt idx="4259">
                  <c:v>13.8</c:v>
                </c:pt>
                <c:pt idx="4260">
                  <c:v>13.8</c:v>
                </c:pt>
                <c:pt idx="4261">
                  <c:v>13.8</c:v>
                </c:pt>
                <c:pt idx="4262">
                  <c:v>13.8</c:v>
                </c:pt>
                <c:pt idx="4263">
                  <c:v>13.8</c:v>
                </c:pt>
                <c:pt idx="4264">
                  <c:v>13.8</c:v>
                </c:pt>
                <c:pt idx="4265">
                  <c:v>13.8</c:v>
                </c:pt>
                <c:pt idx="4266">
                  <c:v>13.8</c:v>
                </c:pt>
                <c:pt idx="4267">
                  <c:v>13.8</c:v>
                </c:pt>
                <c:pt idx="4268">
                  <c:v>13.8</c:v>
                </c:pt>
                <c:pt idx="4269">
                  <c:v>13.8</c:v>
                </c:pt>
                <c:pt idx="4270">
                  <c:v>13.8</c:v>
                </c:pt>
                <c:pt idx="4271">
                  <c:v>13.8</c:v>
                </c:pt>
                <c:pt idx="4272">
                  <c:v>13.8</c:v>
                </c:pt>
                <c:pt idx="4273">
                  <c:v>13.8</c:v>
                </c:pt>
                <c:pt idx="4274">
                  <c:v>13.8</c:v>
                </c:pt>
                <c:pt idx="4275">
                  <c:v>13.8</c:v>
                </c:pt>
                <c:pt idx="4276">
                  <c:v>13.8</c:v>
                </c:pt>
                <c:pt idx="4277">
                  <c:v>13.8</c:v>
                </c:pt>
                <c:pt idx="4278">
                  <c:v>13.8</c:v>
                </c:pt>
                <c:pt idx="4279">
                  <c:v>13.8</c:v>
                </c:pt>
                <c:pt idx="4280">
                  <c:v>13.8</c:v>
                </c:pt>
                <c:pt idx="4281">
                  <c:v>13.8</c:v>
                </c:pt>
                <c:pt idx="4282">
                  <c:v>13.8</c:v>
                </c:pt>
                <c:pt idx="4283">
                  <c:v>13.8</c:v>
                </c:pt>
                <c:pt idx="4284">
                  <c:v>13.8</c:v>
                </c:pt>
                <c:pt idx="4285">
                  <c:v>13.8</c:v>
                </c:pt>
                <c:pt idx="4286">
                  <c:v>13.8</c:v>
                </c:pt>
                <c:pt idx="4287">
                  <c:v>13.8</c:v>
                </c:pt>
                <c:pt idx="4288">
                  <c:v>13.8</c:v>
                </c:pt>
                <c:pt idx="4289">
                  <c:v>13.8</c:v>
                </c:pt>
                <c:pt idx="4290">
                  <c:v>13.8</c:v>
                </c:pt>
                <c:pt idx="4291">
                  <c:v>13.8</c:v>
                </c:pt>
                <c:pt idx="4292">
                  <c:v>13.8</c:v>
                </c:pt>
                <c:pt idx="4293">
                  <c:v>13.8</c:v>
                </c:pt>
                <c:pt idx="4294">
                  <c:v>13.8</c:v>
                </c:pt>
                <c:pt idx="4295">
                  <c:v>13.8</c:v>
                </c:pt>
                <c:pt idx="4296">
                  <c:v>13.8</c:v>
                </c:pt>
                <c:pt idx="4297">
                  <c:v>13.8</c:v>
                </c:pt>
                <c:pt idx="4298">
                  <c:v>13.8</c:v>
                </c:pt>
                <c:pt idx="4299">
                  <c:v>13.8</c:v>
                </c:pt>
                <c:pt idx="4300">
                  <c:v>13.8</c:v>
                </c:pt>
                <c:pt idx="4301">
                  <c:v>13.8</c:v>
                </c:pt>
                <c:pt idx="4302">
                  <c:v>13.8</c:v>
                </c:pt>
                <c:pt idx="4303">
                  <c:v>13.8</c:v>
                </c:pt>
                <c:pt idx="4304">
                  <c:v>13.8</c:v>
                </c:pt>
                <c:pt idx="4305">
                  <c:v>13.8</c:v>
                </c:pt>
                <c:pt idx="4306">
                  <c:v>13.8</c:v>
                </c:pt>
                <c:pt idx="4307">
                  <c:v>13.8</c:v>
                </c:pt>
                <c:pt idx="4308">
                  <c:v>13.8</c:v>
                </c:pt>
                <c:pt idx="4309">
                  <c:v>13.8</c:v>
                </c:pt>
                <c:pt idx="4310">
                  <c:v>13.8</c:v>
                </c:pt>
                <c:pt idx="4311">
                  <c:v>13.8</c:v>
                </c:pt>
                <c:pt idx="4312">
                  <c:v>13.8</c:v>
                </c:pt>
                <c:pt idx="4313">
                  <c:v>13.8</c:v>
                </c:pt>
                <c:pt idx="4314">
                  <c:v>13.8</c:v>
                </c:pt>
                <c:pt idx="4315">
                  <c:v>13.8</c:v>
                </c:pt>
                <c:pt idx="4316">
                  <c:v>13.8</c:v>
                </c:pt>
                <c:pt idx="4317">
                  <c:v>13.8</c:v>
                </c:pt>
                <c:pt idx="4318">
                  <c:v>13.8</c:v>
                </c:pt>
                <c:pt idx="4319">
                  <c:v>13.8</c:v>
                </c:pt>
                <c:pt idx="4320">
                  <c:v>13.8</c:v>
                </c:pt>
                <c:pt idx="4321">
                  <c:v>13.8</c:v>
                </c:pt>
                <c:pt idx="4322">
                  <c:v>13.8</c:v>
                </c:pt>
                <c:pt idx="4323">
                  <c:v>13.8</c:v>
                </c:pt>
                <c:pt idx="4324">
                  <c:v>13.8</c:v>
                </c:pt>
                <c:pt idx="4325">
                  <c:v>13.8</c:v>
                </c:pt>
                <c:pt idx="4326">
                  <c:v>13.8</c:v>
                </c:pt>
                <c:pt idx="4327">
                  <c:v>13.8</c:v>
                </c:pt>
                <c:pt idx="4328">
                  <c:v>13.8</c:v>
                </c:pt>
                <c:pt idx="4329">
                  <c:v>13.8</c:v>
                </c:pt>
                <c:pt idx="4330">
                  <c:v>13.8</c:v>
                </c:pt>
                <c:pt idx="4331">
                  <c:v>13.8</c:v>
                </c:pt>
                <c:pt idx="4332">
                  <c:v>13.8</c:v>
                </c:pt>
                <c:pt idx="4333">
                  <c:v>13.8</c:v>
                </c:pt>
                <c:pt idx="4334">
                  <c:v>13.8</c:v>
                </c:pt>
                <c:pt idx="4335">
                  <c:v>13.8</c:v>
                </c:pt>
                <c:pt idx="4336">
                  <c:v>13.8</c:v>
                </c:pt>
                <c:pt idx="4337">
                  <c:v>13.8</c:v>
                </c:pt>
                <c:pt idx="4338">
                  <c:v>13.8</c:v>
                </c:pt>
                <c:pt idx="4339">
                  <c:v>13.8</c:v>
                </c:pt>
                <c:pt idx="4340">
                  <c:v>13.8</c:v>
                </c:pt>
                <c:pt idx="4341">
                  <c:v>13.8</c:v>
                </c:pt>
                <c:pt idx="4342">
                  <c:v>13.8</c:v>
                </c:pt>
                <c:pt idx="4343">
                  <c:v>13.8</c:v>
                </c:pt>
                <c:pt idx="4344">
                  <c:v>13.8</c:v>
                </c:pt>
                <c:pt idx="4345">
                  <c:v>13.8</c:v>
                </c:pt>
                <c:pt idx="4346">
                  <c:v>13.8</c:v>
                </c:pt>
                <c:pt idx="4347">
                  <c:v>13.8</c:v>
                </c:pt>
                <c:pt idx="4348">
                  <c:v>13.8</c:v>
                </c:pt>
                <c:pt idx="4349">
                  <c:v>13.8</c:v>
                </c:pt>
                <c:pt idx="4350">
                  <c:v>13.8</c:v>
                </c:pt>
                <c:pt idx="4351">
                  <c:v>13.8</c:v>
                </c:pt>
                <c:pt idx="4352">
                  <c:v>13.8</c:v>
                </c:pt>
                <c:pt idx="4353">
                  <c:v>13.8</c:v>
                </c:pt>
                <c:pt idx="4354">
                  <c:v>13.8</c:v>
                </c:pt>
                <c:pt idx="4355">
                  <c:v>13.8</c:v>
                </c:pt>
                <c:pt idx="4356">
                  <c:v>13.8</c:v>
                </c:pt>
                <c:pt idx="4357">
                  <c:v>13.8</c:v>
                </c:pt>
                <c:pt idx="4358">
                  <c:v>13.8</c:v>
                </c:pt>
                <c:pt idx="4359">
                  <c:v>13.8</c:v>
                </c:pt>
                <c:pt idx="4360">
                  <c:v>13.8</c:v>
                </c:pt>
                <c:pt idx="4361">
                  <c:v>13.8</c:v>
                </c:pt>
                <c:pt idx="4362">
                  <c:v>13.8</c:v>
                </c:pt>
                <c:pt idx="4363">
                  <c:v>13.8</c:v>
                </c:pt>
                <c:pt idx="4364">
                  <c:v>13.8</c:v>
                </c:pt>
                <c:pt idx="4365">
                  <c:v>13.8</c:v>
                </c:pt>
                <c:pt idx="4366">
                  <c:v>13.8</c:v>
                </c:pt>
                <c:pt idx="4367">
                  <c:v>13.8</c:v>
                </c:pt>
                <c:pt idx="4368">
                  <c:v>13.8</c:v>
                </c:pt>
                <c:pt idx="4369">
                  <c:v>13.8</c:v>
                </c:pt>
                <c:pt idx="4370">
                  <c:v>13.8</c:v>
                </c:pt>
                <c:pt idx="4371">
                  <c:v>13.8</c:v>
                </c:pt>
                <c:pt idx="4372">
                  <c:v>13.8</c:v>
                </c:pt>
                <c:pt idx="4373">
                  <c:v>13.8</c:v>
                </c:pt>
                <c:pt idx="4374">
                  <c:v>13.8</c:v>
                </c:pt>
                <c:pt idx="4375">
                  <c:v>13.8</c:v>
                </c:pt>
                <c:pt idx="4376">
                  <c:v>13.8</c:v>
                </c:pt>
                <c:pt idx="4377">
                  <c:v>13.8</c:v>
                </c:pt>
                <c:pt idx="4378">
                  <c:v>13.8</c:v>
                </c:pt>
                <c:pt idx="4379">
                  <c:v>13.8</c:v>
                </c:pt>
                <c:pt idx="4380">
                  <c:v>13.8</c:v>
                </c:pt>
                <c:pt idx="4381">
                  <c:v>13.8</c:v>
                </c:pt>
                <c:pt idx="4382">
                  <c:v>13.8</c:v>
                </c:pt>
                <c:pt idx="4383">
                  <c:v>13.8</c:v>
                </c:pt>
                <c:pt idx="4384">
                  <c:v>13.8</c:v>
                </c:pt>
                <c:pt idx="4385">
                  <c:v>13.8</c:v>
                </c:pt>
                <c:pt idx="4386">
                  <c:v>13.8</c:v>
                </c:pt>
                <c:pt idx="4387">
                  <c:v>13.8</c:v>
                </c:pt>
                <c:pt idx="4388">
                  <c:v>13.8</c:v>
                </c:pt>
                <c:pt idx="4389">
                  <c:v>13.8</c:v>
                </c:pt>
                <c:pt idx="4390">
                  <c:v>13.8</c:v>
                </c:pt>
                <c:pt idx="4391">
                  <c:v>13.8</c:v>
                </c:pt>
                <c:pt idx="4392">
                  <c:v>13.8</c:v>
                </c:pt>
                <c:pt idx="4393">
                  <c:v>13.8</c:v>
                </c:pt>
                <c:pt idx="4394">
                  <c:v>13.8</c:v>
                </c:pt>
                <c:pt idx="4395">
                  <c:v>13.8</c:v>
                </c:pt>
                <c:pt idx="4396">
                  <c:v>13.8</c:v>
                </c:pt>
                <c:pt idx="4397">
                  <c:v>13.8</c:v>
                </c:pt>
                <c:pt idx="4398">
                  <c:v>13.8</c:v>
                </c:pt>
                <c:pt idx="4399">
                  <c:v>13.8</c:v>
                </c:pt>
                <c:pt idx="4400">
                  <c:v>13.8</c:v>
                </c:pt>
                <c:pt idx="4401">
                  <c:v>13.8</c:v>
                </c:pt>
                <c:pt idx="4402">
                  <c:v>13.8</c:v>
                </c:pt>
                <c:pt idx="4403">
                  <c:v>13.8</c:v>
                </c:pt>
                <c:pt idx="4404">
                  <c:v>13.8</c:v>
                </c:pt>
                <c:pt idx="4405">
                  <c:v>13.8</c:v>
                </c:pt>
                <c:pt idx="4406">
                  <c:v>13.8</c:v>
                </c:pt>
                <c:pt idx="4407">
                  <c:v>13.8</c:v>
                </c:pt>
                <c:pt idx="4408">
                  <c:v>13.8</c:v>
                </c:pt>
                <c:pt idx="4409">
                  <c:v>13.8</c:v>
                </c:pt>
                <c:pt idx="4410">
                  <c:v>13.8</c:v>
                </c:pt>
                <c:pt idx="4411">
                  <c:v>13.8</c:v>
                </c:pt>
                <c:pt idx="4412">
                  <c:v>13.8</c:v>
                </c:pt>
                <c:pt idx="4413">
                  <c:v>13.8</c:v>
                </c:pt>
                <c:pt idx="4414">
                  <c:v>13.8</c:v>
                </c:pt>
                <c:pt idx="4415">
                  <c:v>13.8</c:v>
                </c:pt>
                <c:pt idx="4416">
                  <c:v>13.8</c:v>
                </c:pt>
                <c:pt idx="4417">
                  <c:v>13.8</c:v>
                </c:pt>
                <c:pt idx="4418">
                  <c:v>13.8</c:v>
                </c:pt>
                <c:pt idx="4419">
                  <c:v>13.8</c:v>
                </c:pt>
                <c:pt idx="4420">
                  <c:v>13.8</c:v>
                </c:pt>
                <c:pt idx="4421">
                  <c:v>13.8</c:v>
                </c:pt>
                <c:pt idx="4422">
                  <c:v>13.8</c:v>
                </c:pt>
                <c:pt idx="4423">
                  <c:v>13.8</c:v>
                </c:pt>
                <c:pt idx="4424">
                  <c:v>13.8</c:v>
                </c:pt>
                <c:pt idx="4425">
                  <c:v>13.8</c:v>
                </c:pt>
                <c:pt idx="4426">
                  <c:v>13.8</c:v>
                </c:pt>
                <c:pt idx="4427">
                  <c:v>13.8</c:v>
                </c:pt>
                <c:pt idx="4428">
                  <c:v>13.8</c:v>
                </c:pt>
                <c:pt idx="4429">
                  <c:v>13.8</c:v>
                </c:pt>
                <c:pt idx="4430">
                  <c:v>13.8</c:v>
                </c:pt>
                <c:pt idx="4431">
                  <c:v>13.8</c:v>
                </c:pt>
                <c:pt idx="4432">
                  <c:v>13.8</c:v>
                </c:pt>
                <c:pt idx="4433">
                  <c:v>13.8</c:v>
                </c:pt>
                <c:pt idx="4434">
                  <c:v>13.8</c:v>
                </c:pt>
                <c:pt idx="4435">
                  <c:v>13.8</c:v>
                </c:pt>
                <c:pt idx="4436">
                  <c:v>13.8</c:v>
                </c:pt>
                <c:pt idx="4437">
                  <c:v>13.8</c:v>
                </c:pt>
                <c:pt idx="4438">
                  <c:v>13.8</c:v>
                </c:pt>
                <c:pt idx="4439">
                  <c:v>13.8</c:v>
                </c:pt>
                <c:pt idx="4440">
                  <c:v>13.8</c:v>
                </c:pt>
                <c:pt idx="4441">
                  <c:v>13.8</c:v>
                </c:pt>
                <c:pt idx="4442">
                  <c:v>13.8</c:v>
                </c:pt>
                <c:pt idx="4443">
                  <c:v>13.8</c:v>
                </c:pt>
                <c:pt idx="4444">
                  <c:v>13.8</c:v>
                </c:pt>
                <c:pt idx="4445">
                  <c:v>13.8</c:v>
                </c:pt>
                <c:pt idx="4446">
                  <c:v>13.8</c:v>
                </c:pt>
                <c:pt idx="4447">
                  <c:v>13.8</c:v>
                </c:pt>
                <c:pt idx="4448">
                  <c:v>13.8</c:v>
                </c:pt>
                <c:pt idx="4449">
                  <c:v>13.8</c:v>
                </c:pt>
                <c:pt idx="4450">
                  <c:v>13.8</c:v>
                </c:pt>
                <c:pt idx="4451">
                  <c:v>13.8</c:v>
                </c:pt>
                <c:pt idx="4452">
                  <c:v>13.8</c:v>
                </c:pt>
                <c:pt idx="4453">
                  <c:v>13.8</c:v>
                </c:pt>
                <c:pt idx="4454">
                  <c:v>13.8</c:v>
                </c:pt>
                <c:pt idx="4455">
                  <c:v>13.8</c:v>
                </c:pt>
                <c:pt idx="4456">
                  <c:v>13.8</c:v>
                </c:pt>
                <c:pt idx="4457">
                  <c:v>13.8</c:v>
                </c:pt>
                <c:pt idx="4458">
                  <c:v>13.8</c:v>
                </c:pt>
                <c:pt idx="4459">
                  <c:v>13.8</c:v>
                </c:pt>
                <c:pt idx="4460">
                  <c:v>13.8</c:v>
                </c:pt>
                <c:pt idx="4461">
                  <c:v>13.8</c:v>
                </c:pt>
                <c:pt idx="4462">
                  <c:v>13.8</c:v>
                </c:pt>
                <c:pt idx="4463">
                  <c:v>13.8</c:v>
                </c:pt>
                <c:pt idx="4464">
                  <c:v>13.8</c:v>
                </c:pt>
                <c:pt idx="4465">
                  <c:v>13.8</c:v>
                </c:pt>
                <c:pt idx="4466">
                  <c:v>13.8</c:v>
                </c:pt>
                <c:pt idx="4467">
                  <c:v>13.8</c:v>
                </c:pt>
                <c:pt idx="4468">
                  <c:v>13.8</c:v>
                </c:pt>
                <c:pt idx="4469">
                  <c:v>13.8</c:v>
                </c:pt>
                <c:pt idx="4470">
                  <c:v>13.8</c:v>
                </c:pt>
                <c:pt idx="4471">
                  <c:v>13.8</c:v>
                </c:pt>
                <c:pt idx="4472">
                  <c:v>13.8</c:v>
                </c:pt>
                <c:pt idx="4473">
                  <c:v>13.8</c:v>
                </c:pt>
                <c:pt idx="4474">
                  <c:v>13.8</c:v>
                </c:pt>
                <c:pt idx="4475">
                  <c:v>13.8</c:v>
                </c:pt>
                <c:pt idx="4476">
                  <c:v>13.8</c:v>
                </c:pt>
                <c:pt idx="4477">
                  <c:v>13.8</c:v>
                </c:pt>
                <c:pt idx="4478">
                  <c:v>13.8</c:v>
                </c:pt>
                <c:pt idx="4479">
                  <c:v>13.8</c:v>
                </c:pt>
                <c:pt idx="4480">
                  <c:v>13.8</c:v>
                </c:pt>
                <c:pt idx="4481">
                  <c:v>13.8</c:v>
                </c:pt>
                <c:pt idx="4482">
                  <c:v>13.8</c:v>
                </c:pt>
                <c:pt idx="4483">
                  <c:v>13.8</c:v>
                </c:pt>
                <c:pt idx="4484">
                  <c:v>13.8</c:v>
                </c:pt>
                <c:pt idx="4485">
                  <c:v>13.8</c:v>
                </c:pt>
                <c:pt idx="4486">
                  <c:v>13.8</c:v>
                </c:pt>
                <c:pt idx="4487">
                  <c:v>13.8</c:v>
                </c:pt>
                <c:pt idx="4488">
                  <c:v>13.8</c:v>
                </c:pt>
                <c:pt idx="4489">
                  <c:v>13.8</c:v>
                </c:pt>
                <c:pt idx="4490">
                  <c:v>13.8</c:v>
                </c:pt>
                <c:pt idx="4491">
                  <c:v>13.8</c:v>
                </c:pt>
                <c:pt idx="4492">
                  <c:v>13.8</c:v>
                </c:pt>
                <c:pt idx="4493">
                  <c:v>13.8</c:v>
                </c:pt>
                <c:pt idx="4494">
                  <c:v>13.8</c:v>
                </c:pt>
                <c:pt idx="4495">
                  <c:v>13.8</c:v>
                </c:pt>
                <c:pt idx="4496">
                  <c:v>13.8</c:v>
                </c:pt>
                <c:pt idx="4497">
                  <c:v>13.8</c:v>
                </c:pt>
                <c:pt idx="4498">
                  <c:v>13.8</c:v>
                </c:pt>
                <c:pt idx="4499">
                  <c:v>13.8</c:v>
                </c:pt>
                <c:pt idx="4500">
                  <c:v>13.8</c:v>
                </c:pt>
                <c:pt idx="4501">
                  <c:v>13.8</c:v>
                </c:pt>
                <c:pt idx="4502">
                  <c:v>13.8</c:v>
                </c:pt>
                <c:pt idx="4503">
                  <c:v>13.8</c:v>
                </c:pt>
                <c:pt idx="4504">
                  <c:v>13.8</c:v>
                </c:pt>
                <c:pt idx="4505">
                  <c:v>13.8</c:v>
                </c:pt>
                <c:pt idx="4506">
                  <c:v>13.8</c:v>
                </c:pt>
                <c:pt idx="4507">
                  <c:v>13.8</c:v>
                </c:pt>
                <c:pt idx="4508">
                  <c:v>13.8</c:v>
                </c:pt>
                <c:pt idx="4509">
                  <c:v>13.8</c:v>
                </c:pt>
                <c:pt idx="4510">
                  <c:v>13.8</c:v>
                </c:pt>
                <c:pt idx="4511">
                  <c:v>13.8</c:v>
                </c:pt>
                <c:pt idx="4512">
                  <c:v>13.8</c:v>
                </c:pt>
                <c:pt idx="4513">
                  <c:v>13.8</c:v>
                </c:pt>
                <c:pt idx="4514">
                  <c:v>13.8</c:v>
                </c:pt>
                <c:pt idx="4515">
                  <c:v>13.8</c:v>
                </c:pt>
                <c:pt idx="4516">
                  <c:v>13.8</c:v>
                </c:pt>
                <c:pt idx="4517">
                  <c:v>13.8</c:v>
                </c:pt>
                <c:pt idx="4518">
                  <c:v>13.8</c:v>
                </c:pt>
                <c:pt idx="4519">
                  <c:v>13.8</c:v>
                </c:pt>
                <c:pt idx="4520">
                  <c:v>13.8</c:v>
                </c:pt>
                <c:pt idx="4521">
                  <c:v>13.8</c:v>
                </c:pt>
                <c:pt idx="4522">
                  <c:v>13.8</c:v>
                </c:pt>
                <c:pt idx="4523">
                  <c:v>13.8</c:v>
                </c:pt>
                <c:pt idx="4524">
                  <c:v>13.8</c:v>
                </c:pt>
                <c:pt idx="4525">
                  <c:v>13.8</c:v>
                </c:pt>
                <c:pt idx="4526">
                  <c:v>13.8</c:v>
                </c:pt>
                <c:pt idx="4527">
                  <c:v>13.8</c:v>
                </c:pt>
                <c:pt idx="4528">
                  <c:v>13.8</c:v>
                </c:pt>
                <c:pt idx="4529">
                  <c:v>13.8</c:v>
                </c:pt>
                <c:pt idx="4530">
                  <c:v>13.8</c:v>
                </c:pt>
                <c:pt idx="4531">
                  <c:v>13.8</c:v>
                </c:pt>
                <c:pt idx="4532">
                  <c:v>13.8</c:v>
                </c:pt>
                <c:pt idx="4533">
                  <c:v>13.8</c:v>
                </c:pt>
                <c:pt idx="4534">
                  <c:v>13.8</c:v>
                </c:pt>
                <c:pt idx="4535">
                  <c:v>13.8</c:v>
                </c:pt>
                <c:pt idx="4536">
                  <c:v>13.8</c:v>
                </c:pt>
                <c:pt idx="4537">
                  <c:v>13.8</c:v>
                </c:pt>
                <c:pt idx="4538">
                  <c:v>13.8</c:v>
                </c:pt>
                <c:pt idx="4539">
                  <c:v>13.8</c:v>
                </c:pt>
                <c:pt idx="4540">
                  <c:v>13.8</c:v>
                </c:pt>
                <c:pt idx="4541">
                  <c:v>13.8</c:v>
                </c:pt>
                <c:pt idx="4542">
                  <c:v>13.8</c:v>
                </c:pt>
                <c:pt idx="4543">
                  <c:v>13.8</c:v>
                </c:pt>
                <c:pt idx="4544">
                  <c:v>13.8</c:v>
                </c:pt>
                <c:pt idx="4545">
                  <c:v>13.8</c:v>
                </c:pt>
                <c:pt idx="4546">
                  <c:v>13.8</c:v>
                </c:pt>
                <c:pt idx="4547">
                  <c:v>13.8</c:v>
                </c:pt>
                <c:pt idx="4548">
                  <c:v>13.8</c:v>
                </c:pt>
                <c:pt idx="4549">
                  <c:v>13.8</c:v>
                </c:pt>
                <c:pt idx="4550">
                  <c:v>13.8</c:v>
                </c:pt>
                <c:pt idx="4551">
                  <c:v>13.8</c:v>
                </c:pt>
                <c:pt idx="4552">
                  <c:v>13.8</c:v>
                </c:pt>
                <c:pt idx="4553">
                  <c:v>13.8</c:v>
                </c:pt>
                <c:pt idx="4554">
                  <c:v>13.8</c:v>
                </c:pt>
                <c:pt idx="4555">
                  <c:v>13.8</c:v>
                </c:pt>
                <c:pt idx="4556">
                  <c:v>13.8</c:v>
                </c:pt>
                <c:pt idx="4557">
                  <c:v>13.8</c:v>
                </c:pt>
                <c:pt idx="4558">
                  <c:v>13.8</c:v>
                </c:pt>
                <c:pt idx="4559">
                  <c:v>13.8</c:v>
                </c:pt>
                <c:pt idx="4560">
                  <c:v>13.8</c:v>
                </c:pt>
                <c:pt idx="4561">
                  <c:v>13.8</c:v>
                </c:pt>
                <c:pt idx="4562">
                  <c:v>13.8</c:v>
                </c:pt>
                <c:pt idx="4563">
                  <c:v>13.8</c:v>
                </c:pt>
                <c:pt idx="4564">
                  <c:v>13.8</c:v>
                </c:pt>
                <c:pt idx="4565">
                  <c:v>13.8</c:v>
                </c:pt>
                <c:pt idx="4566">
                  <c:v>13.8</c:v>
                </c:pt>
                <c:pt idx="4567">
                  <c:v>13.8</c:v>
                </c:pt>
                <c:pt idx="4568">
                  <c:v>13.8</c:v>
                </c:pt>
                <c:pt idx="4569">
                  <c:v>13.8</c:v>
                </c:pt>
                <c:pt idx="4570">
                  <c:v>13.8</c:v>
                </c:pt>
                <c:pt idx="4571">
                  <c:v>13.8</c:v>
                </c:pt>
                <c:pt idx="4572">
                  <c:v>13.8</c:v>
                </c:pt>
                <c:pt idx="4573">
                  <c:v>13.8</c:v>
                </c:pt>
                <c:pt idx="4574">
                  <c:v>13.8</c:v>
                </c:pt>
                <c:pt idx="4575">
                  <c:v>13.8</c:v>
                </c:pt>
                <c:pt idx="4576">
                  <c:v>13.8</c:v>
                </c:pt>
                <c:pt idx="4577">
                  <c:v>13.8</c:v>
                </c:pt>
                <c:pt idx="4578">
                  <c:v>13.8</c:v>
                </c:pt>
                <c:pt idx="4579">
                  <c:v>13.8</c:v>
                </c:pt>
                <c:pt idx="4580">
                  <c:v>13.8</c:v>
                </c:pt>
                <c:pt idx="4581">
                  <c:v>13.8</c:v>
                </c:pt>
                <c:pt idx="4582">
                  <c:v>13.8</c:v>
                </c:pt>
                <c:pt idx="4583">
                  <c:v>13.8</c:v>
                </c:pt>
                <c:pt idx="4584">
                  <c:v>13.8</c:v>
                </c:pt>
                <c:pt idx="4585">
                  <c:v>13.8</c:v>
                </c:pt>
                <c:pt idx="4586">
                  <c:v>13.8</c:v>
                </c:pt>
                <c:pt idx="4587">
                  <c:v>13.8</c:v>
                </c:pt>
                <c:pt idx="4588">
                  <c:v>13.8</c:v>
                </c:pt>
                <c:pt idx="4589">
                  <c:v>13.8</c:v>
                </c:pt>
                <c:pt idx="4590">
                  <c:v>13.8</c:v>
                </c:pt>
                <c:pt idx="4591">
                  <c:v>13.8</c:v>
                </c:pt>
                <c:pt idx="4592">
                  <c:v>13.8</c:v>
                </c:pt>
                <c:pt idx="4593">
                  <c:v>13.8</c:v>
                </c:pt>
                <c:pt idx="4594">
                  <c:v>13.8</c:v>
                </c:pt>
                <c:pt idx="4595">
                  <c:v>13.8</c:v>
                </c:pt>
                <c:pt idx="4596">
                  <c:v>13.8</c:v>
                </c:pt>
                <c:pt idx="4597">
                  <c:v>13.8</c:v>
                </c:pt>
                <c:pt idx="4598">
                  <c:v>13.8</c:v>
                </c:pt>
                <c:pt idx="4599">
                  <c:v>13.8</c:v>
                </c:pt>
                <c:pt idx="4600">
                  <c:v>13.8</c:v>
                </c:pt>
                <c:pt idx="4601">
                  <c:v>13.8</c:v>
                </c:pt>
                <c:pt idx="4602">
                  <c:v>13.8</c:v>
                </c:pt>
                <c:pt idx="4603">
                  <c:v>13.8</c:v>
                </c:pt>
                <c:pt idx="4604">
                  <c:v>13.8</c:v>
                </c:pt>
                <c:pt idx="4605">
                  <c:v>13.8</c:v>
                </c:pt>
                <c:pt idx="4606">
                  <c:v>13.8</c:v>
                </c:pt>
                <c:pt idx="4607">
                  <c:v>13.8</c:v>
                </c:pt>
                <c:pt idx="4608">
                  <c:v>13.8</c:v>
                </c:pt>
                <c:pt idx="4609">
                  <c:v>13.8</c:v>
                </c:pt>
                <c:pt idx="4610">
                  <c:v>13.8</c:v>
                </c:pt>
                <c:pt idx="4611">
                  <c:v>13.8</c:v>
                </c:pt>
                <c:pt idx="4612">
                  <c:v>13.8</c:v>
                </c:pt>
                <c:pt idx="4613">
                  <c:v>13.8</c:v>
                </c:pt>
                <c:pt idx="4614">
                  <c:v>13.8</c:v>
                </c:pt>
                <c:pt idx="4615">
                  <c:v>13.8</c:v>
                </c:pt>
                <c:pt idx="4616">
                  <c:v>13.8</c:v>
                </c:pt>
                <c:pt idx="4617">
                  <c:v>13.8</c:v>
                </c:pt>
                <c:pt idx="4618">
                  <c:v>13.8</c:v>
                </c:pt>
                <c:pt idx="4619">
                  <c:v>13.8</c:v>
                </c:pt>
                <c:pt idx="4620">
                  <c:v>13.8</c:v>
                </c:pt>
                <c:pt idx="4621">
                  <c:v>13.8</c:v>
                </c:pt>
                <c:pt idx="4622">
                  <c:v>13.8</c:v>
                </c:pt>
                <c:pt idx="4623">
                  <c:v>13.8</c:v>
                </c:pt>
                <c:pt idx="4624">
                  <c:v>13.8</c:v>
                </c:pt>
                <c:pt idx="4625">
                  <c:v>13.8</c:v>
                </c:pt>
                <c:pt idx="4626">
                  <c:v>13.8</c:v>
                </c:pt>
                <c:pt idx="4627">
                  <c:v>13.8</c:v>
                </c:pt>
                <c:pt idx="4628">
                  <c:v>13.8</c:v>
                </c:pt>
                <c:pt idx="4629">
                  <c:v>13.8</c:v>
                </c:pt>
                <c:pt idx="4630">
                  <c:v>13.8</c:v>
                </c:pt>
                <c:pt idx="4631">
                  <c:v>13.8</c:v>
                </c:pt>
                <c:pt idx="4632">
                  <c:v>13.8</c:v>
                </c:pt>
                <c:pt idx="4633">
                  <c:v>13.8</c:v>
                </c:pt>
                <c:pt idx="4634">
                  <c:v>13.8</c:v>
                </c:pt>
                <c:pt idx="4635">
                  <c:v>13.8</c:v>
                </c:pt>
                <c:pt idx="4636">
                  <c:v>13.8</c:v>
                </c:pt>
                <c:pt idx="4637">
                  <c:v>13.8</c:v>
                </c:pt>
                <c:pt idx="4638">
                  <c:v>13.8</c:v>
                </c:pt>
                <c:pt idx="4639">
                  <c:v>13.8</c:v>
                </c:pt>
                <c:pt idx="4640">
                  <c:v>13.8</c:v>
                </c:pt>
                <c:pt idx="4641">
                  <c:v>13.8</c:v>
                </c:pt>
                <c:pt idx="4642">
                  <c:v>13.8</c:v>
                </c:pt>
                <c:pt idx="4643">
                  <c:v>13.8</c:v>
                </c:pt>
                <c:pt idx="4644">
                  <c:v>13.8</c:v>
                </c:pt>
                <c:pt idx="4645">
                  <c:v>13.8</c:v>
                </c:pt>
                <c:pt idx="4646">
                  <c:v>13.8</c:v>
                </c:pt>
                <c:pt idx="4647">
                  <c:v>13.8</c:v>
                </c:pt>
                <c:pt idx="4648">
                  <c:v>13.8</c:v>
                </c:pt>
                <c:pt idx="4649">
                  <c:v>13.8</c:v>
                </c:pt>
                <c:pt idx="4650">
                  <c:v>13.8</c:v>
                </c:pt>
                <c:pt idx="4651">
                  <c:v>13.8</c:v>
                </c:pt>
                <c:pt idx="4652">
                  <c:v>13.8</c:v>
                </c:pt>
                <c:pt idx="4653">
                  <c:v>13.8</c:v>
                </c:pt>
                <c:pt idx="4654">
                  <c:v>13.8</c:v>
                </c:pt>
                <c:pt idx="4655">
                  <c:v>13.8</c:v>
                </c:pt>
                <c:pt idx="4656">
                  <c:v>13.8</c:v>
                </c:pt>
                <c:pt idx="4657">
                  <c:v>13.8</c:v>
                </c:pt>
                <c:pt idx="4658">
                  <c:v>13.8</c:v>
                </c:pt>
                <c:pt idx="4659">
                  <c:v>13.8</c:v>
                </c:pt>
                <c:pt idx="4660">
                  <c:v>13.8</c:v>
                </c:pt>
                <c:pt idx="4661">
                  <c:v>13.8</c:v>
                </c:pt>
                <c:pt idx="4662">
                  <c:v>13.8</c:v>
                </c:pt>
                <c:pt idx="4663">
                  <c:v>13.8</c:v>
                </c:pt>
                <c:pt idx="4664">
                  <c:v>13.8</c:v>
                </c:pt>
                <c:pt idx="4665">
                  <c:v>13.8</c:v>
                </c:pt>
                <c:pt idx="4666">
                  <c:v>13.8</c:v>
                </c:pt>
                <c:pt idx="4667">
                  <c:v>13.8</c:v>
                </c:pt>
                <c:pt idx="4668">
                  <c:v>13.8</c:v>
                </c:pt>
                <c:pt idx="4669">
                  <c:v>13.8</c:v>
                </c:pt>
                <c:pt idx="4670">
                  <c:v>13.8</c:v>
                </c:pt>
                <c:pt idx="4671">
                  <c:v>13.8</c:v>
                </c:pt>
                <c:pt idx="4672">
                  <c:v>13.8</c:v>
                </c:pt>
                <c:pt idx="4673">
                  <c:v>13.8</c:v>
                </c:pt>
                <c:pt idx="4674">
                  <c:v>13.8</c:v>
                </c:pt>
                <c:pt idx="4675">
                  <c:v>13.8</c:v>
                </c:pt>
                <c:pt idx="4676">
                  <c:v>13.8</c:v>
                </c:pt>
                <c:pt idx="4677">
                  <c:v>13.8</c:v>
                </c:pt>
                <c:pt idx="4678">
                  <c:v>13.8</c:v>
                </c:pt>
                <c:pt idx="4679">
                  <c:v>13.8</c:v>
                </c:pt>
                <c:pt idx="4680">
                  <c:v>13.8</c:v>
                </c:pt>
                <c:pt idx="4681">
                  <c:v>13.8</c:v>
                </c:pt>
                <c:pt idx="4682">
                  <c:v>13.8</c:v>
                </c:pt>
                <c:pt idx="4683">
                  <c:v>13.8</c:v>
                </c:pt>
                <c:pt idx="4684">
                  <c:v>13.8</c:v>
                </c:pt>
                <c:pt idx="4685">
                  <c:v>13.8</c:v>
                </c:pt>
                <c:pt idx="4686">
                  <c:v>13.8</c:v>
                </c:pt>
                <c:pt idx="4687">
                  <c:v>13.8</c:v>
                </c:pt>
                <c:pt idx="4688">
                  <c:v>13.8</c:v>
                </c:pt>
                <c:pt idx="4689">
                  <c:v>13.8</c:v>
                </c:pt>
                <c:pt idx="4690">
                  <c:v>13.8</c:v>
                </c:pt>
                <c:pt idx="4691">
                  <c:v>13.8</c:v>
                </c:pt>
                <c:pt idx="4692">
                  <c:v>13.8</c:v>
                </c:pt>
                <c:pt idx="4693">
                  <c:v>13.8</c:v>
                </c:pt>
                <c:pt idx="4694">
                  <c:v>13.8</c:v>
                </c:pt>
                <c:pt idx="4695">
                  <c:v>13.8</c:v>
                </c:pt>
                <c:pt idx="4696">
                  <c:v>13.8</c:v>
                </c:pt>
                <c:pt idx="4697">
                  <c:v>13.8</c:v>
                </c:pt>
                <c:pt idx="4698">
                  <c:v>13.8</c:v>
                </c:pt>
                <c:pt idx="4699">
                  <c:v>13.8</c:v>
                </c:pt>
                <c:pt idx="4700">
                  <c:v>13.8</c:v>
                </c:pt>
                <c:pt idx="4701">
                  <c:v>13.8</c:v>
                </c:pt>
                <c:pt idx="4702">
                  <c:v>13.8</c:v>
                </c:pt>
                <c:pt idx="4703">
                  <c:v>13.8</c:v>
                </c:pt>
                <c:pt idx="4704">
                  <c:v>13.8</c:v>
                </c:pt>
                <c:pt idx="4705">
                  <c:v>13.8</c:v>
                </c:pt>
                <c:pt idx="4706">
                  <c:v>13.8</c:v>
                </c:pt>
                <c:pt idx="4707">
                  <c:v>13.8</c:v>
                </c:pt>
                <c:pt idx="4708">
                  <c:v>13.8</c:v>
                </c:pt>
                <c:pt idx="4709">
                  <c:v>13.8</c:v>
                </c:pt>
                <c:pt idx="4710">
                  <c:v>13.8</c:v>
                </c:pt>
                <c:pt idx="4711">
                  <c:v>13.8</c:v>
                </c:pt>
                <c:pt idx="4712">
                  <c:v>13.8</c:v>
                </c:pt>
                <c:pt idx="4713">
                  <c:v>13.8</c:v>
                </c:pt>
                <c:pt idx="4714">
                  <c:v>13.8</c:v>
                </c:pt>
                <c:pt idx="4715">
                  <c:v>13.8</c:v>
                </c:pt>
                <c:pt idx="4716">
                  <c:v>13.8</c:v>
                </c:pt>
                <c:pt idx="4717">
                  <c:v>13.8</c:v>
                </c:pt>
                <c:pt idx="4718">
                  <c:v>13.8</c:v>
                </c:pt>
                <c:pt idx="4719">
                  <c:v>13.8</c:v>
                </c:pt>
                <c:pt idx="4720">
                  <c:v>13.8</c:v>
                </c:pt>
                <c:pt idx="4721">
                  <c:v>13.8</c:v>
                </c:pt>
                <c:pt idx="4722">
                  <c:v>13.8</c:v>
                </c:pt>
                <c:pt idx="4723">
                  <c:v>13.8</c:v>
                </c:pt>
                <c:pt idx="4724">
                  <c:v>13.8</c:v>
                </c:pt>
                <c:pt idx="4725">
                  <c:v>13.8</c:v>
                </c:pt>
                <c:pt idx="4726">
                  <c:v>13.8</c:v>
                </c:pt>
                <c:pt idx="4727">
                  <c:v>13.8</c:v>
                </c:pt>
                <c:pt idx="4728">
                  <c:v>13.8</c:v>
                </c:pt>
                <c:pt idx="4729">
                  <c:v>13.8</c:v>
                </c:pt>
                <c:pt idx="4730">
                  <c:v>13.8</c:v>
                </c:pt>
                <c:pt idx="4731">
                  <c:v>13.8</c:v>
                </c:pt>
                <c:pt idx="4732">
                  <c:v>13.8</c:v>
                </c:pt>
                <c:pt idx="4733">
                  <c:v>13.8</c:v>
                </c:pt>
                <c:pt idx="4734">
                  <c:v>13.8</c:v>
                </c:pt>
                <c:pt idx="4735">
                  <c:v>13.8</c:v>
                </c:pt>
                <c:pt idx="4736">
                  <c:v>13.8</c:v>
                </c:pt>
                <c:pt idx="4737">
                  <c:v>13.8</c:v>
                </c:pt>
                <c:pt idx="4738">
                  <c:v>13.8</c:v>
                </c:pt>
                <c:pt idx="4739">
                  <c:v>13.8</c:v>
                </c:pt>
                <c:pt idx="4740">
                  <c:v>13.8</c:v>
                </c:pt>
                <c:pt idx="4741">
                  <c:v>13.8</c:v>
                </c:pt>
                <c:pt idx="4742">
                  <c:v>13.8</c:v>
                </c:pt>
                <c:pt idx="4743">
                  <c:v>13.8</c:v>
                </c:pt>
                <c:pt idx="4744">
                  <c:v>13.8</c:v>
                </c:pt>
                <c:pt idx="4745">
                  <c:v>13.8</c:v>
                </c:pt>
                <c:pt idx="4746">
                  <c:v>13.8</c:v>
                </c:pt>
                <c:pt idx="4747">
                  <c:v>13.8</c:v>
                </c:pt>
                <c:pt idx="4748">
                  <c:v>13.8</c:v>
                </c:pt>
                <c:pt idx="4749">
                  <c:v>13.8</c:v>
                </c:pt>
                <c:pt idx="4750">
                  <c:v>13.8</c:v>
                </c:pt>
                <c:pt idx="4751">
                  <c:v>13.8</c:v>
                </c:pt>
                <c:pt idx="4752">
                  <c:v>13.8</c:v>
                </c:pt>
                <c:pt idx="4753">
                  <c:v>13.8</c:v>
                </c:pt>
                <c:pt idx="4754">
                  <c:v>13.8</c:v>
                </c:pt>
                <c:pt idx="4755">
                  <c:v>13.8</c:v>
                </c:pt>
                <c:pt idx="4756">
                  <c:v>13.8</c:v>
                </c:pt>
                <c:pt idx="4757">
                  <c:v>13.8</c:v>
                </c:pt>
                <c:pt idx="4758">
                  <c:v>13.8</c:v>
                </c:pt>
                <c:pt idx="4759">
                  <c:v>13.8</c:v>
                </c:pt>
                <c:pt idx="4760">
                  <c:v>13.8</c:v>
                </c:pt>
                <c:pt idx="4761">
                  <c:v>13.8</c:v>
                </c:pt>
                <c:pt idx="4762">
                  <c:v>13.8</c:v>
                </c:pt>
                <c:pt idx="4763">
                  <c:v>13.8</c:v>
                </c:pt>
                <c:pt idx="4764">
                  <c:v>13.8</c:v>
                </c:pt>
                <c:pt idx="4765">
                  <c:v>13.8</c:v>
                </c:pt>
                <c:pt idx="4766">
                  <c:v>13.8</c:v>
                </c:pt>
                <c:pt idx="4767">
                  <c:v>13.8</c:v>
                </c:pt>
                <c:pt idx="4768">
                  <c:v>13.8</c:v>
                </c:pt>
                <c:pt idx="4769">
                  <c:v>13.8</c:v>
                </c:pt>
                <c:pt idx="4770">
                  <c:v>13.8</c:v>
                </c:pt>
                <c:pt idx="4771">
                  <c:v>13.8</c:v>
                </c:pt>
                <c:pt idx="4772">
                  <c:v>13.8</c:v>
                </c:pt>
                <c:pt idx="4773">
                  <c:v>13.8</c:v>
                </c:pt>
                <c:pt idx="4774">
                  <c:v>13.8</c:v>
                </c:pt>
                <c:pt idx="4775">
                  <c:v>13.8</c:v>
                </c:pt>
                <c:pt idx="4776">
                  <c:v>13.8</c:v>
                </c:pt>
                <c:pt idx="4777">
                  <c:v>13.8</c:v>
                </c:pt>
                <c:pt idx="4778">
                  <c:v>13.8</c:v>
                </c:pt>
                <c:pt idx="4779">
                  <c:v>13.8</c:v>
                </c:pt>
                <c:pt idx="4780">
                  <c:v>13.8</c:v>
                </c:pt>
                <c:pt idx="4781">
                  <c:v>13.8</c:v>
                </c:pt>
                <c:pt idx="4782">
                  <c:v>13.8</c:v>
                </c:pt>
                <c:pt idx="4783">
                  <c:v>13.8</c:v>
                </c:pt>
                <c:pt idx="4784">
                  <c:v>13.8</c:v>
                </c:pt>
                <c:pt idx="4785">
                  <c:v>13.8</c:v>
                </c:pt>
                <c:pt idx="4786">
                  <c:v>13.8</c:v>
                </c:pt>
                <c:pt idx="4787">
                  <c:v>13.8</c:v>
                </c:pt>
                <c:pt idx="4788">
                  <c:v>13.8</c:v>
                </c:pt>
                <c:pt idx="4789">
                  <c:v>13.8</c:v>
                </c:pt>
                <c:pt idx="4790">
                  <c:v>13.8</c:v>
                </c:pt>
                <c:pt idx="4791">
                  <c:v>13.8</c:v>
                </c:pt>
                <c:pt idx="4792">
                  <c:v>13.8</c:v>
                </c:pt>
                <c:pt idx="4793">
                  <c:v>13.8</c:v>
                </c:pt>
                <c:pt idx="4794">
                  <c:v>13.8</c:v>
                </c:pt>
                <c:pt idx="4795">
                  <c:v>13.8</c:v>
                </c:pt>
                <c:pt idx="4796">
                  <c:v>13.8</c:v>
                </c:pt>
                <c:pt idx="4797">
                  <c:v>13.8</c:v>
                </c:pt>
                <c:pt idx="4798">
                  <c:v>13.8</c:v>
                </c:pt>
                <c:pt idx="4799">
                  <c:v>13.8</c:v>
                </c:pt>
                <c:pt idx="4800">
                  <c:v>13.8</c:v>
                </c:pt>
                <c:pt idx="4801">
                  <c:v>13.8</c:v>
                </c:pt>
                <c:pt idx="4802">
                  <c:v>13.8</c:v>
                </c:pt>
                <c:pt idx="4803">
                  <c:v>13.8</c:v>
                </c:pt>
                <c:pt idx="4804">
                  <c:v>13.8</c:v>
                </c:pt>
                <c:pt idx="4805">
                  <c:v>13.8</c:v>
                </c:pt>
                <c:pt idx="4806">
                  <c:v>13.8</c:v>
                </c:pt>
                <c:pt idx="4807">
                  <c:v>13.8</c:v>
                </c:pt>
                <c:pt idx="4808">
                  <c:v>13.8</c:v>
                </c:pt>
                <c:pt idx="4809">
                  <c:v>13.8</c:v>
                </c:pt>
                <c:pt idx="4810">
                  <c:v>13.8</c:v>
                </c:pt>
                <c:pt idx="4811">
                  <c:v>13.8</c:v>
                </c:pt>
                <c:pt idx="4812">
                  <c:v>13.8</c:v>
                </c:pt>
                <c:pt idx="4813">
                  <c:v>13.8</c:v>
                </c:pt>
                <c:pt idx="4814">
                  <c:v>13.8</c:v>
                </c:pt>
                <c:pt idx="4815">
                  <c:v>13.8</c:v>
                </c:pt>
                <c:pt idx="4816">
                  <c:v>13.8</c:v>
                </c:pt>
                <c:pt idx="4817">
                  <c:v>13.8</c:v>
                </c:pt>
                <c:pt idx="4818">
                  <c:v>13.8</c:v>
                </c:pt>
                <c:pt idx="4819">
                  <c:v>13.8</c:v>
                </c:pt>
                <c:pt idx="4820">
                  <c:v>13.8</c:v>
                </c:pt>
                <c:pt idx="4821">
                  <c:v>13.8</c:v>
                </c:pt>
                <c:pt idx="4822">
                  <c:v>13.8</c:v>
                </c:pt>
                <c:pt idx="4823">
                  <c:v>13.8</c:v>
                </c:pt>
                <c:pt idx="4824">
                  <c:v>13.8</c:v>
                </c:pt>
                <c:pt idx="4825">
                  <c:v>13.8</c:v>
                </c:pt>
                <c:pt idx="4826">
                  <c:v>13.8</c:v>
                </c:pt>
                <c:pt idx="4827">
                  <c:v>13.8</c:v>
                </c:pt>
                <c:pt idx="4828">
                  <c:v>13.8</c:v>
                </c:pt>
                <c:pt idx="4829">
                  <c:v>13.8</c:v>
                </c:pt>
                <c:pt idx="4830">
                  <c:v>13.8</c:v>
                </c:pt>
                <c:pt idx="4831">
                  <c:v>13.8</c:v>
                </c:pt>
                <c:pt idx="4832">
                  <c:v>13.8</c:v>
                </c:pt>
                <c:pt idx="4833">
                  <c:v>13.8</c:v>
                </c:pt>
                <c:pt idx="4834">
                  <c:v>13.8</c:v>
                </c:pt>
                <c:pt idx="4835">
                  <c:v>13.8</c:v>
                </c:pt>
                <c:pt idx="4836">
                  <c:v>13.8</c:v>
                </c:pt>
                <c:pt idx="4837">
                  <c:v>13.8</c:v>
                </c:pt>
                <c:pt idx="4838">
                  <c:v>13.8</c:v>
                </c:pt>
                <c:pt idx="4839">
                  <c:v>13.8</c:v>
                </c:pt>
                <c:pt idx="4840">
                  <c:v>13.8</c:v>
                </c:pt>
                <c:pt idx="4841">
                  <c:v>13.8</c:v>
                </c:pt>
                <c:pt idx="4842">
                  <c:v>13.8</c:v>
                </c:pt>
                <c:pt idx="4843">
                  <c:v>13.8</c:v>
                </c:pt>
                <c:pt idx="4844">
                  <c:v>13.8</c:v>
                </c:pt>
                <c:pt idx="4845">
                  <c:v>13.8</c:v>
                </c:pt>
                <c:pt idx="4846">
                  <c:v>13.8</c:v>
                </c:pt>
                <c:pt idx="4847">
                  <c:v>13.8</c:v>
                </c:pt>
                <c:pt idx="4848">
                  <c:v>13.8</c:v>
                </c:pt>
                <c:pt idx="4849">
                  <c:v>13.8</c:v>
                </c:pt>
                <c:pt idx="4850">
                  <c:v>13.8</c:v>
                </c:pt>
                <c:pt idx="4851">
                  <c:v>13.8</c:v>
                </c:pt>
                <c:pt idx="4852">
                  <c:v>13.8</c:v>
                </c:pt>
                <c:pt idx="4853">
                  <c:v>13.8</c:v>
                </c:pt>
                <c:pt idx="4854">
                  <c:v>13.8</c:v>
                </c:pt>
                <c:pt idx="4855">
                  <c:v>13.8</c:v>
                </c:pt>
                <c:pt idx="4856">
                  <c:v>13.8</c:v>
                </c:pt>
                <c:pt idx="4857">
                  <c:v>13.8</c:v>
                </c:pt>
                <c:pt idx="4858">
                  <c:v>13.8</c:v>
                </c:pt>
                <c:pt idx="4859">
                  <c:v>13.8</c:v>
                </c:pt>
                <c:pt idx="4860">
                  <c:v>13.8</c:v>
                </c:pt>
                <c:pt idx="4861">
                  <c:v>13.8</c:v>
                </c:pt>
                <c:pt idx="4862">
                  <c:v>13.8</c:v>
                </c:pt>
                <c:pt idx="4863">
                  <c:v>13.8</c:v>
                </c:pt>
                <c:pt idx="4864">
                  <c:v>13.8</c:v>
                </c:pt>
                <c:pt idx="4865">
                  <c:v>13.8</c:v>
                </c:pt>
                <c:pt idx="4866">
                  <c:v>13.8</c:v>
                </c:pt>
                <c:pt idx="4867">
                  <c:v>13.8</c:v>
                </c:pt>
                <c:pt idx="4868">
                  <c:v>13.8</c:v>
                </c:pt>
                <c:pt idx="4869">
                  <c:v>13.8</c:v>
                </c:pt>
                <c:pt idx="4870">
                  <c:v>13.8</c:v>
                </c:pt>
                <c:pt idx="4871">
                  <c:v>13.8</c:v>
                </c:pt>
                <c:pt idx="4872">
                  <c:v>13.8</c:v>
                </c:pt>
                <c:pt idx="4873">
                  <c:v>13.8</c:v>
                </c:pt>
                <c:pt idx="4874">
                  <c:v>13.8</c:v>
                </c:pt>
                <c:pt idx="4875">
                  <c:v>13.8</c:v>
                </c:pt>
                <c:pt idx="4876">
                  <c:v>13.8</c:v>
                </c:pt>
                <c:pt idx="4877">
                  <c:v>13.8</c:v>
                </c:pt>
                <c:pt idx="4878">
                  <c:v>13.8</c:v>
                </c:pt>
                <c:pt idx="4879">
                  <c:v>13.8</c:v>
                </c:pt>
                <c:pt idx="4880">
                  <c:v>13.8</c:v>
                </c:pt>
                <c:pt idx="4881">
                  <c:v>13.8</c:v>
                </c:pt>
                <c:pt idx="4882">
                  <c:v>13.8</c:v>
                </c:pt>
                <c:pt idx="4883">
                  <c:v>13.8</c:v>
                </c:pt>
                <c:pt idx="4884">
                  <c:v>13.8</c:v>
                </c:pt>
                <c:pt idx="4885">
                  <c:v>13.8</c:v>
                </c:pt>
                <c:pt idx="4886">
                  <c:v>13.8</c:v>
                </c:pt>
                <c:pt idx="4887">
                  <c:v>13.8</c:v>
                </c:pt>
                <c:pt idx="4888">
                  <c:v>13.8</c:v>
                </c:pt>
                <c:pt idx="4889">
                  <c:v>13.8</c:v>
                </c:pt>
                <c:pt idx="4890">
                  <c:v>13.8</c:v>
                </c:pt>
                <c:pt idx="4891">
                  <c:v>13.8</c:v>
                </c:pt>
                <c:pt idx="4892">
                  <c:v>13.8</c:v>
                </c:pt>
                <c:pt idx="4893">
                  <c:v>13.8</c:v>
                </c:pt>
                <c:pt idx="4894">
                  <c:v>13.8</c:v>
                </c:pt>
                <c:pt idx="4895">
                  <c:v>13.8</c:v>
                </c:pt>
                <c:pt idx="4896">
                  <c:v>13.8</c:v>
                </c:pt>
                <c:pt idx="4897">
                  <c:v>13.8</c:v>
                </c:pt>
                <c:pt idx="4898">
                  <c:v>13.8</c:v>
                </c:pt>
                <c:pt idx="4899">
                  <c:v>13.8</c:v>
                </c:pt>
                <c:pt idx="4900">
                  <c:v>13.8</c:v>
                </c:pt>
                <c:pt idx="4901">
                  <c:v>13.8</c:v>
                </c:pt>
                <c:pt idx="4902">
                  <c:v>13.8</c:v>
                </c:pt>
                <c:pt idx="4903">
                  <c:v>13.8</c:v>
                </c:pt>
                <c:pt idx="4904">
                  <c:v>13.8</c:v>
                </c:pt>
                <c:pt idx="4905">
                  <c:v>13.8</c:v>
                </c:pt>
                <c:pt idx="4906">
                  <c:v>13.8</c:v>
                </c:pt>
                <c:pt idx="4907">
                  <c:v>13.8</c:v>
                </c:pt>
                <c:pt idx="4908">
                  <c:v>13.8</c:v>
                </c:pt>
                <c:pt idx="4909">
                  <c:v>13.8</c:v>
                </c:pt>
                <c:pt idx="4910">
                  <c:v>13.8</c:v>
                </c:pt>
                <c:pt idx="4911">
                  <c:v>13.8</c:v>
                </c:pt>
                <c:pt idx="4912">
                  <c:v>13.8</c:v>
                </c:pt>
                <c:pt idx="4913">
                  <c:v>13.8</c:v>
                </c:pt>
                <c:pt idx="4914">
                  <c:v>13.8</c:v>
                </c:pt>
                <c:pt idx="4915">
                  <c:v>13.8</c:v>
                </c:pt>
                <c:pt idx="4916">
                  <c:v>13.8</c:v>
                </c:pt>
                <c:pt idx="4917">
                  <c:v>13.8</c:v>
                </c:pt>
                <c:pt idx="4918">
                  <c:v>13.8</c:v>
                </c:pt>
                <c:pt idx="4919">
                  <c:v>13.8</c:v>
                </c:pt>
                <c:pt idx="4920">
                  <c:v>13.8</c:v>
                </c:pt>
                <c:pt idx="4921">
                  <c:v>13.8</c:v>
                </c:pt>
                <c:pt idx="4922">
                  <c:v>13.8</c:v>
                </c:pt>
                <c:pt idx="4923">
                  <c:v>13.8</c:v>
                </c:pt>
                <c:pt idx="4924">
                  <c:v>13.8</c:v>
                </c:pt>
                <c:pt idx="4925">
                  <c:v>13.8</c:v>
                </c:pt>
                <c:pt idx="4926">
                  <c:v>13.8</c:v>
                </c:pt>
                <c:pt idx="4927">
                  <c:v>13.8</c:v>
                </c:pt>
                <c:pt idx="4928">
                  <c:v>13.8</c:v>
                </c:pt>
                <c:pt idx="4929">
                  <c:v>13.8</c:v>
                </c:pt>
                <c:pt idx="4930">
                  <c:v>13.8</c:v>
                </c:pt>
                <c:pt idx="4931">
                  <c:v>13.8</c:v>
                </c:pt>
                <c:pt idx="4932">
                  <c:v>13.8</c:v>
                </c:pt>
                <c:pt idx="4933">
                  <c:v>13.8</c:v>
                </c:pt>
                <c:pt idx="4934">
                  <c:v>13.8</c:v>
                </c:pt>
                <c:pt idx="4935">
                  <c:v>13.8</c:v>
                </c:pt>
                <c:pt idx="4936">
                  <c:v>13.8</c:v>
                </c:pt>
                <c:pt idx="4937">
                  <c:v>13.8</c:v>
                </c:pt>
                <c:pt idx="4938">
                  <c:v>13.8</c:v>
                </c:pt>
                <c:pt idx="4939">
                  <c:v>13.8</c:v>
                </c:pt>
                <c:pt idx="4940">
                  <c:v>13.8</c:v>
                </c:pt>
                <c:pt idx="4941">
                  <c:v>13.8</c:v>
                </c:pt>
                <c:pt idx="4942">
                  <c:v>13.8</c:v>
                </c:pt>
                <c:pt idx="4943">
                  <c:v>13.8</c:v>
                </c:pt>
                <c:pt idx="4944">
                  <c:v>13.8</c:v>
                </c:pt>
                <c:pt idx="4945">
                  <c:v>13.8</c:v>
                </c:pt>
                <c:pt idx="4946">
                  <c:v>13.8</c:v>
                </c:pt>
                <c:pt idx="4947">
                  <c:v>13.8</c:v>
                </c:pt>
                <c:pt idx="4948">
                  <c:v>13.8</c:v>
                </c:pt>
                <c:pt idx="4949">
                  <c:v>13.8</c:v>
                </c:pt>
                <c:pt idx="4950">
                  <c:v>13.8</c:v>
                </c:pt>
                <c:pt idx="4951">
                  <c:v>13.8</c:v>
                </c:pt>
                <c:pt idx="4952">
                  <c:v>13.8</c:v>
                </c:pt>
                <c:pt idx="4953">
                  <c:v>13.8</c:v>
                </c:pt>
                <c:pt idx="4954">
                  <c:v>13.8</c:v>
                </c:pt>
                <c:pt idx="4955">
                  <c:v>13.8</c:v>
                </c:pt>
                <c:pt idx="4956">
                  <c:v>13.8</c:v>
                </c:pt>
                <c:pt idx="4957">
                  <c:v>13.8</c:v>
                </c:pt>
                <c:pt idx="4958">
                  <c:v>13.8</c:v>
                </c:pt>
                <c:pt idx="4959">
                  <c:v>13.8</c:v>
                </c:pt>
                <c:pt idx="4960">
                  <c:v>13.8</c:v>
                </c:pt>
                <c:pt idx="4961">
                  <c:v>13.8</c:v>
                </c:pt>
                <c:pt idx="4962">
                  <c:v>13.8</c:v>
                </c:pt>
                <c:pt idx="4963">
                  <c:v>13.8</c:v>
                </c:pt>
                <c:pt idx="4964">
                  <c:v>13.8</c:v>
                </c:pt>
                <c:pt idx="4965">
                  <c:v>13.8</c:v>
                </c:pt>
                <c:pt idx="4966">
                  <c:v>13.8</c:v>
                </c:pt>
                <c:pt idx="4967">
                  <c:v>13.8</c:v>
                </c:pt>
                <c:pt idx="4968">
                  <c:v>13.8</c:v>
                </c:pt>
                <c:pt idx="4969">
                  <c:v>13.8</c:v>
                </c:pt>
                <c:pt idx="4970">
                  <c:v>13.8</c:v>
                </c:pt>
                <c:pt idx="4971">
                  <c:v>13.8</c:v>
                </c:pt>
                <c:pt idx="4972">
                  <c:v>13.8</c:v>
                </c:pt>
                <c:pt idx="4973">
                  <c:v>13.8</c:v>
                </c:pt>
                <c:pt idx="4974">
                  <c:v>13.8</c:v>
                </c:pt>
                <c:pt idx="4975">
                  <c:v>13.8</c:v>
                </c:pt>
                <c:pt idx="4976">
                  <c:v>13.8</c:v>
                </c:pt>
                <c:pt idx="4977">
                  <c:v>13.8</c:v>
                </c:pt>
                <c:pt idx="4978">
                  <c:v>13.8</c:v>
                </c:pt>
                <c:pt idx="4979">
                  <c:v>13.8</c:v>
                </c:pt>
                <c:pt idx="4980">
                  <c:v>13.8</c:v>
                </c:pt>
                <c:pt idx="4981">
                  <c:v>13.8</c:v>
                </c:pt>
                <c:pt idx="4982">
                  <c:v>13.8</c:v>
                </c:pt>
                <c:pt idx="4983">
                  <c:v>13.8</c:v>
                </c:pt>
                <c:pt idx="4984">
                  <c:v>13.8</c:v>
                </c:pt>
                <c:pt idx="4985">
                  <c:v>13.8</c:v>
                </c:pt>
                <c:pt idx="4986">
                  <c:v>13.8</c:v>
                </c:pt>
                <c:pt idx="4987">
                  <c:v>13.8</c:v>
                </c:pt>
                <c:pt idx="4988">
                  <c:v>13.8</c:v>
                </c:pt>
                <c:pt idx="4989">
                  <c:v>13.8</c:v>
                </c:pt>
                <c:pt idx="4990">
                  <c:v>13.8</c:v>
                </c:pt>
                <c:pt idx="4991">
                  <c:v>13.8</c:v>
                </c:pt>
                <c:pt idx="4992">
                  <c:v>13.8</c:v>
                </c:pt>
                <c:pt idx="4993">
                  <c:v>13.8</c:v>
                </c:pt>
                <c:pt idx="4994">
                  <c:v>13.8</c:v>
                </c:pt>
                <c:pt idx="4995">
                  <c:v>13.8</c:v>
                </c:pt>
                <c:pt idx="4996">
                  <c:v>13.8</c:v>
                </c:pt>
                <c:pt idx="4997">
                  <c:v>13.8</c:v>
                </c:pt>
                <c:pt idx="4998">
                  <c:v>13.8</c:v>
                </c:pt>
                <c:pt idx="4999">
                  <c:v>13.8</c:v>
                </c:pt>
                <c:pt idx="5000">
                  <c:v>13.8</c:v>
                </c:pt>
                <c:pt idx="5001">
                  <c:v>13.8</c:v>
                </c:pt>
                <c:pt idx="5002">
                  <c:v>13.8</c:v>
                </c:pt>
                <c:pt idx="5003">
                  <c:v>13.8</c:v>
                </c:pt>
                <c:pt idx="5004">
                  <c:v>13.8</c:v>
                </c:pt>
                <c:pt idx="5005">
                  <c:v>13.8</c:v>
                </c:pt>
                <c:pt idx="5006">
                  <c:v>13.8</c:v>
                </c:pt>
                <c:pt idx="5007">
                  <c:v>13.8</c:v>
                </c:pt>
                <c:pt idx="5008">
                  <c:v>13.8</c:v>
                </c:pt>
                <c:pt idx="5009">
                  <c:v>13.8</c:v>
                </c:pt>
                <c:pt idx="5010">
                  <c:v>13.8</c:v>
                </c:pt>
                <c:pt idx="5011">
                  <c:v>13.8</c:v>
                </c:pt>
                <c:pt idx="5012">
                  <c:v>13.8</c:v>
                </c:pt>
                <c:pt idx="5013">
                  <c:v>13.8</c:v>
                </c:pt>
                <c:pt idx="5014">
                  <c:v>13.8</c:v>
                </c:pt>
                <c:pt idx="5015">
                  <c:v>13.8</c:v>
                </c:pt>
                <c:pt idx="5016">
                  <c:v>13.8</c:v>
                </c:pt>
                <c:pt idx="5017">
                  <c:v>13.8</c:v>
                </c:pt>
                <c:pt idx="5018">
                  <c:v>13.8</c:v>
                </c:pt>
                <c:pt idx="5019">
                  <c:v>13.8</c:v>
                </c:pt>
                <c:pt idx="5020">
                  <c:v>13.8</c:v>
                </c:pt>
                <c:pt idx="5021">
                  <c:v>13.8</c:v>
                </c:pt>
                <c:pt idx="5022">
                  <c:v>13.8</c:v>
                </c:pt>
                <c:pt idx="5023">
                  <c:v>13.8</c:v>
                </c:pt>
                <c:pt idx="5024">
                  <c:v>13.8</c:v>
                </c:pt>
                <c:pt idx="5025">
                  <c:v>13.8</c:v>
                </c:pt>
                <c:pt idx="5026">
                  <c:v>13.8</c:v>
                </c:pt>
                <c:pt idx="5027">
                  <c:v>13.8</c:v>
                </c:pt>
                <c:pt idx="5028">
                  <c:v>13.8</c:v>
                </c:pt>
                <c:pt idx="5029">
                  <c:v>13.8</c:v>
                </c:pt>
                <c:pt idx="5030">
                  <c:v>13.8</c:v>
                </c:pt>
                <c:pt idx="5031">
                  <c:v>13.8</c:v>
                </c:pt>
                <c:pt idx="5032">
                  <c:v>13.8</c:v>
                </c:pt>
                <c:pt idx="5033">
                  <c:v>13.8</c:v>
                </c:pt>
                <c:pt idx="5034">
                  <c:v>13.8</c:v>
                </c:pt>
                <c:pt idx="5035">
                  <c:v>13.8</c:v>
                </c:pt>
                <c:pt idx="5036">
                  <c:v>13.8</c:v>
                </c:pt>
                <c:pt idx="5037">
                  <c:v>13.8</c:v>
                </c:pt>
                <c:pt idx="5038">
                  <c:v>13.8</c:v>
                </c:pt>
                <c:pt idx="5039">
                  <c:v>13.8</c:v>
                </c:pt>
                <c:pt idx="5040">
                  <c:v>13.8</c:v>
                </c:pt>
                <c:pt idx="5041">
                  <c:v>13.8</c:v>
                </c:pt>
                <c:pt idx="5042">
                  <c:v>13.8</c:v>
                </c:pt>
                <c:pt idx="5043">
                  <c:v>13.8</c:v>
                </c:pt>
                <c:pt idx="5044">
                  <c:v>13.8</c:v>
                </c:pt>
                <c:pt idx="5045">
                  <c:v>13.8</c:v>
                </c:pt>
                <c:pt idx="5046">
                  <c:v>13.8</c:v>
                </c:pt>
                <c:pt idx="5047">
                  <c:v>13.8</c:v>
                </c:pt>
                <c:pt idx="5048">
                  <c:v>13.8</c:v>
                </c:pt>
                <c:pt idx="5049">
                  <c:v>13.8</c:v>
                </c:pt>
                <c:pt idx="5050">
                  <c:v>13.8</c:v>
                </c:pt>
                <c:pt idx="5051">
                  <c:v>13.8</c:v>
                </c:pt>
                <c:pt idx="5052">
                  <c:v>13.8</c:v>
                </c:pt>
                <c:pt idx="5053">
                  <c:v>13.8</c:v>
                </c:pt>
                <c:pt idx="5054">
                  <c:v>13.8</c:v>
                </c:pt>
                <c:pt idx="5055">
                  <c:v>13.8</c:v>
                </c:pt>
                <c:pt idx="5056">
                  <c:v>13.8</c:v>
                </c:pt>
                <c:pt idx="5057">
                  <c:v>13.8</c:v>
                </c:pt>
                <c:pt idx="5058">
                  <c:v>13.8</c:v>
                </c:pt>
                <c:pt idx="5059">
                  <c:v>13.8</c:v>
                </c:pt>
                <c:pt idx="5060">
                  <c:v>13.8</c:v>
                </c:pt>
                <c:pt idx="5061">
                  <c:v>13.8</c:v>
                </c:pt>
                <c:pt idx="5062">
                  <c:v>13.8</c:v>
                </c:pt>
                <c:pt idx="5063">
                  <c:v>13.8</c:v>
                </c:pt>
                <c:pt idx="5064">
                  <c:v>13.8</c:v>
                </c:pt>
                <c:pt idx="5065">
                  <c:v>13.8</c:v>
                </c:pt>
                <c:pt idx="5066">
                  <c:v>13.8</c:v>
                </c:pt>
                <c:pt idx="5067">
                  <c:v>13.8</c:v>
                </c:pt>
                <c:pt idx="5068">
                  <c:v>13.8</c:v>
                </c:pt>
                <c:pt idx="5069">
                  <c:v>13.8</c:v>
                </c:pt>
                <c:pt idx="5070">
                  <c:v>13.8</c:v>
                </c:pt>
                <c:pt idx="5071">
                  <c:v>13.8</c:v>
                </c:pt>
                <c:pt idx="5072">
                  <c:v>13.8</c:v>
                </c:pt>
                <c:pt idx="5073">
                  <c:v>13.8</c:v>
                </c:pt>
                <c:pt idx="5074">
                  <c:v>13.8</c:v>
                </c:pt>
                <c:pt idx="5075">
                  <c:v>13.8</c:v>
                </c:pt>
                <c:pt idx="5076">
                  <c:v>13.8</c:v>
                </c:pt>
                <c:pt idx="5077">
                  <c:v>13.8</c:v>
                </c:pt>
                <c:pt idx="5078">
                  <c:v>13.8</c:v>
                </c:pt>
                <c:pt idx="5079">
                  <c:v>13.8</c:v>
                </c:pt>
                <c:pt idx="5080">
                  <c:v>13.8</c:v>
                </c:pt>
                <c:pt idx="5081">
                  <c:v>13.8</c:v>
                </c:pt>
                <c:pt idx="5082">
                  <c:v>13.8</c:v>
                </c:pt>
                <c:pt idx="5083">
                  <c:v>13.8</c:v>
                </c:pt>
                <c:pt idx="5084">
                  <c:v>13.8</c:v>
                </c:pt>
                <c:pt idx="5085">
                  <c:v>13.8</c:v>
                </c:pt>
                <c:pt idx="5086">
                  <c:v>13.8</c:v>
                </c:pt>
                <c:pt idx="5087">
                  <c:v>13.8</c:v>
                </c:pt>
                <c:pt idx="5088">
                  <c:v>13.8</c:v>
                </c:pt>
                <c:pt idx="5089">
                  <c:v>13.8</c:v>
                </c:pt>
                <c:pt idx="5090">
                  <c:v>13.8</c:v>
                </c:pt>
                <c:pt idx="5091">
                  <c:v>13.8</c:v>
                </c:pt>
                <c:pt idx="5092">
                  <c:v>13.8</c:v>
                </c:pt>
                <c:pt idx="5093">
                  <c:v>13.8</c:v>
                </c:pt>
                <c:pt idx="5094">
                  <c:v>13.8</c:v>
                </c:pt>
                <c:pt idx="5095">
                  <c:v>13.8</c:v>
                </c:pt>
                <c:pt idx="5096">
                  <c:v>13.8</c:v>
                </c:pt>
                <c:pt idx="5097">
                  <c:v>13.8</c:v>
                </c:pt>
                <c:pt idx="5098">
                  <c:v>13.8</c:v>
                </c:pt>
                <c:pt idx="5099">
                  <c:v>13.8</c:v>
                </c:pt>
                <c:pt idx="5100">
                  <c:v>13.8</c:v>
                </c:pt>
                <c:pt idx="5101">
                  <c:v>13.8</c:v>
                </c:pt>
                <c:pt idx="5102">
                  <c:v>13.8</c:v>
                </c:pt>
                <c:pt idx="5103">
                  <c:v>13.8</c:v>
                </c:pt>
                <c:pt idx="5104">
                  <c:v>13.8</c:v>
                </c:pt>
                <c:pt idx="5105">
                  <c:v>13.8</c:v>
                </c:pt>
                <c:pt idx="5106">
                  <c:v>13.8</c:v>
                </c:pt>
                <c:pt idx="5107">
                  <c:v>13.8</c:v>
                </c:pt>
                <c:pt idx="5108">
                  <c:v>13.8</c:v>
                </c:pt>
                <c:pt idx="5109">
                  <c:v>13.8</c:v>
                </c:pt>
                <c:pt idx="5110">
                  <c:v>13.8</c:v>
                </c:pt>
                <c:pt idx="5111">
                  <c:v>13.8</c:v>
                </c:pt>
                <c:pt idx="5112">
                  <c:v>13.8</c:v>
                </c:pt>
                <c:pt idx="5113">
                  <c:v>13.8</c:v>
                </c:pt>
                <c:pt idx="5114">
                  <c:v>13.8</c:v>
                </c:pt>
                <c:pt idx="5115">
                  <c:v>13.8</c:v>
                </c:pt>
                <c:pt idx="5116">
                  <c:v>13.8</c:v>
                </c:pt>
                <c:pt idx="5117">
                  <c:v>13.8</c:v>
                </c:pt>
                <c:pt idx="5118">
                  <c:v>13.8</c:v>
                </c:pt>
                <c:pt idx="5119">
                  <c:v>13.8</c:v>
                </c:pt>
                <c:pt idx="5120">
                  <c:v>13.8</c:v>
                </c:pt>
                <c:pt idx="5121">
                  <c:v>13.8</c:v>
                </c:pt>
                <c:pt idx="5122">
                  <c:v>13.8</c:v>
                </c:pt>
                <c:pt idx="5123">
                  <c:v>13.8</c:v>
                </c:pt>
                <c:pt idx="5124">
                  <c:v>13.8</c:v>
                </c:pt>
                <c:pt idx="5125">
                  <c:v>13.8</c:v>
                </c:pt>
                <c:pt idx="5126">
                  <c:v>13.8</c:v>
                </c:pt>
                <c:pt idx="5127">
                  <c:v>13.8</c:v>
                </c:pt>
                <c:pt idx="5128">
                  <c:v>13.8</c:v>
                </c:pt>
                <c:pt idx="5129">
                  <c:v>13.8</c:v>
                </c:pt>
                <c:pt idx="5130">
                  <c:v>13.8</c:v>
                </c:pt>
                <c:pt idx="5131">
                  <c:v>13.8</c:v>
                </c:pt>
                <c:pt idx="5132">
                  <c:v>13.8</c:v>
                </c:pt>
                <c:pt idx="5133">
                  <c:v>13.8</c:v>
                </c:pt>
                <c:pt idx="5134">
                  <c:v>13.8</c:v>
                </c:pt>
                <c:pt idx="5135">
                  <c:v>13.8</c:v>
                </c:pt>
                <c:pt idx="5136">
                  <c:v>13.8</c:v>
                </c:pt>
                <c:pt idx="5137">
                  <c:v>13.8</c:v>
                </c:pt>
                <c:pt idx="5138">
                  <c:v>13.8</c:v>
                </c:pt>
                <c:pt idx="5139">
                  <c:v>13.8</c:v>
                </c:pt>
                <c:pt idx="5140">
                  <c:v>13.8</c:v>
                </c:pt>
                <c:pt idx="5141">
                  <c:v>13.8</c:v>
                </c:pt>
                <c:pt idx="5142">
                  <c:v>13.8</c:v>
                </c:pt>
                <c:pt idx="5143">
                  <c:v>13.8</c:v>
                </c:pt>
                <c:pt idx="5144">
                  <c:v>13.8</c:v>
                </c:pt>
                <c:pt idx="5145">
                  <c:v>13.8</c:v>
                </c:pt>
                <c:pt idx="5146">
                  <c:v>13.8</c:v>
                </c:pt>
                <c:pt idx="5147">
                  <c:v>13.8</c:v>
                </c:pt>
                <c:pt idx="5148">
                  <c:v>13.8</c:v>
                </c:pt>
                <c:pt idx="5149">
                  <c:v>13.8</c:v>
                </c:pt>
                <c:pt idx="5150">
                  <c:v>13.8</c:v>
                </c:pt>
                <c:pt idx="5151">
                  <c:v>13.8</c:v>
                </c:pt>
                <c:pt idx="5152">
                  <c:v>13.8</c:v>
                </c:pt>
                <c:pt idx="5153">
                  <c:v>13.8</c:v>
                </c:pt>
                <c:pt idx="5154">
                  <c:v>13.8</c:v>
                </c:pt>
                <c:pt idx="5155">
                  <c:v>13.8</c:v>
                </c:pt>
                <c:pt idx="5156">
                  <c:v>13.8</c:v>
                </c:pt>
                <c:pt idx="5157">
                  <c:v>13.8</c:v>
                </c:pt>
                <c:pt idx="5158">
                  <c:v>13.8</c:v>
                </c:pt>
                <c:pt idx="5159">
                  <c:v>13.8</c:v>
                </c:pt>
                <c:pt idx="5160">
                  <c:v>13.8</c:v>
                </c:pt>
                <c:pt idx="5161">
                  <c:v>13.8</c:v>
                </c:pt>
                <c:pt idx="5162">
                  <c:v>13.8</c:v>
                </c:pt>
                <c:pt idx="5163">
                  <c:v>13.8</c:v>
                </c:pt>
                <c:pt idx="5164">
                  <c:v>13.8</c:v>
                </c:pt>
                <c:pt idx="5165">
                  <c:v>13.8</c:v>
                </c:pt>
                <c:pt idx="5166">
                  <c:v>13.8</c:v>
                </c:pt>
                <c:pt idx="5167">
                  <c:v>13.8</c:v>
                </c:pt>
                <c:pt idx="5168">
                  <c:v>13.8</c:v>
                </c:pt>
                <c:pt idx="5169">
                  <c:v>13.8</c:v>
                </c:pt>
                <c:pt idx="5170">
                  <c:v>13.8</c:v>
                </c:pt>
                <c:pt idx="5171">
                  <c:v>13.8</c:v>
                </c:pt>
                <c:pt idx="5172">
                  <c:v>13.8</c:v>
                </c:pt>
                <c:pt idx="5173">
                  <c:v>13.8</c:v>
                </c:pt>
                <c:pt idx="5174">
                  <c:v>13.8</c:v>
                </c:pt>
                <c:pt idx="5175">
                  <c:v>13.8</c:v>
                </c:pt>
                <c:pt idx="5176">
                  <c:v>13.8</c:v>
                </c:pt>
                <c:pt idx="5177">
                  <c:v>13.8</c:v>
                </c:pt>
                <c:pt idx="5178">
                  <c:v>13.8</c:v>
                </c:pt>
                <c:pt idx="5179">
                  <c:v>13.8</c:v>
                </c:pt>
                <c:pt idx="5180">
                  <c:v>13.8</c:v>
                </c:pt>
                <c:pt idx="5181">
                  <c:v>13.8</c:v>
                </c:pt>
                <c:pt idx="5182">
                  <c:v>13.8</c:v>
                </c:pt>
                <c:pt idx="5183">
                  <c:v>13.8</c:v>
                </c:pt>
                <c:pt idx="5184">
                  <c:v>13.8</c:v>
                </c:pt>
                <c:pt idx="5185">
                  <c:v>13.8</c:v>
                </c:pt>
                <c:pt idx="5186">
                  <c:v>13.8</c:v>
                </c:pt>
                <c:pt idx="5187">
                  <c:v>13.8</c:v>
                </c:pt>
                <c:pt idx="5188">
                  <c:v>13.8</c:v>
                </c:pt>
                <c:pt idx="5189">
                  <c:v>13.8</c:v>
                </c:pt>
                <c:pt idx="5190">
                  <c:v>13.8</c:v>
                </c:pt>
                <c:pt idx="5191">
                  <c:v>13.8</c:v>
                </c:pt>
                <c:pt idx="5192">
                  <c:v>13.8</c:v>
                </c:pt>
                <c:pt idx="5193">
                  <c:v>13.8</c:v>
                </c:pt>
                <c:pt idx="5194">
                  <c:v>13.8</c:v>
                </c:pt>
                <c:pt idx="5195">
                  <c:v>13.8</c:v>
                </c:pt>
                <c:pt idx="5196">
                  <c:v>13.8</c:v>
                </c:pt>
                <c:pt idx="5197">
                  <c:v>13.8</c:v>
                </c:pt>
                <c:pt idx="5198">
                  <c:v>13.8</c:v>
                </c:pt>
                <c:pt idx="5199">
                  <c:v>13.8</c:v>
                </c:pt>
                <c:pt idx="5200">
                  <c:v>13.8</c:v>
                </c:pt>
                <c:pt idx="5201">
                  <c:v>13.8</c:v>
                </c:pt>
                <c:pt idx="5202">
                  <c:v>13.8</c:v>
                </c:pt>
                <c:pt idx="5203">
                  <c:v>13.8</c:v>
                </c:pt>
                <c:pt idx="5204">
                  <c:v>13.8</c:v>
                </c:pt>
                <c:pt idx="5205">
                  <c:v>13.8</c:v>
                </c:pt>
                <c:pt idx="5206">
                  <c:v>13.8</c:v>
                </c:pt>
                <c:pt idx="5207">
                  <c:v>13.8</c:v>
                </c:pt>
                <c:pt idx="5208">
                  <c:v>13.8</c:v>
                </c:pt>
                <c:pt idx="5209">
                  <c:v>13.8</c:v>
                </c:pt>
                <c:pt idx="5210">
                  <c:v>13.8</c:v>
                </c:pt>
                <c:pt idx="5211">
                  <c:v>13.8</c:v>
                </c:pt>
                <c:pt idx="5212">
                  <c:v>13.8</c:v>
                </c:pt>
                <c:pt idx="5213">
                  <c:v>13.8</c:v>
                </c:pt>
                <c:pt idx="5214">
                  <c:v>13.8</c:v>
                </c:pt>
                <c:pt idx="5215">
                  <c:v>13.8</c:v>
                </c:pt>
                <c:pt idx="5216">
                  <c:v>13.8</c:v>
                </c:pt>
                <c:pt idx="5217">
                  <c:v>13.8</c:v>
                </c:pt>
                <c:pt idx="5218">
                  <c:v>13.8</c:v>
                </c:pt>
                <c:pt idx="5219">
                  <c:v>13.8</c:v>
                </c:pt>
                <c:pt idx="5220">
                  <c:v>13.8</c:v>
                </c:pt>
                <c:pt idx="5221">
                  <c:v>13.8</c:v>
                </c:pt>
                <c:pt idx="5222">
                  <c:v>13.8</c:v>
                </c:pt>
                <c:pt idx="5223">
                  <c:v>13.8</c:v>
                </c:pt>
                <c:pt idx="5224">
                  <c:v>13.8</c:v>
                </c:pt>
                <c:pt idx="5225">
                  <c:v>13.8</c:v>
                </c:pt>
                <c:pt idx="5226">
                  <c:v>13.8</c:v>
                </c:pt>
                <c:pt idx="5227">
                  <c:v>13.8</c:v>
                </c:pt>
                <c:pt idx="5228">
                  <c:v>13.8</c:v>
                </c:pt>
                <c:pt idx="5229">
                  <c:v>13.8</c:v>
                </c:pt>
                <c:pt idx="5230">
                  <c:v>13.8</c:v>
                </c:pt>
                <c:pt idx="5231">
                  <c:v>13.8</c:v>
                </c:pt>
                <c:pt idx="5232">
                  <c:v>13.8</c:v>
                </c:pt>
                <c:pt idx="5233">
                  <c:v>13.8</c:v>
                </c:pt>
                <c:pt idx="5234">
                  <c:v>13.8</c:v>
                </c:pt>
                <c:pt idx="5235">
                  <c:v>13.8</c:v>
                </c:pt>
                <c:pt idx="5236">
                  <c:v>13.8</c:v>
                </c:pt>
                <c:pt idx="5237">
                  <c:v>13.8</c:v>
                </c:pt>
                <c:pt idx="5238">
                  <c:v>13.8</c:v>
                </c:pt>
                <c:pt idx="5239">
                  <c:v>13.8</c:v>
                </c:pt>
                <c:pt idx="5240">
                  <c:v>13.8</c:v>
                </c:pt>
                <c:pt idx="5241">
                  <c:v>13.8</c:v>
                </c:pt>
                <c:pt idx="5242">
                  <c:v>13.8</c:v>
                </c:pt>
                <c:pt idx="5243">
                  <c:v>13.8</c:v>
                </c:pt>
                <c:pt idx="5244">
                  <c:v>13.8</c:v>
                </c:pt>
                <c:pt idx="5245">
                  <c:v>13.8</c:v>
                </c:pt>
                <c:pt idx="5246">
                  <c:v>13.8</c:v>
                </c:pt>
                <c:pt idx="5247">
                  <c:v>13.8</c:v>
                </c:pt>
                <c:pt idx="5248">
                  <c:v>13.8</c:v>
                </c:pt>
                <c:pt idx="5249">
                  <c:v>13.8</c:v>
                </c:pt>
                <c:pt idx="5250">
                  <c:v>13.8</c:v>
                </c:pt>
                <c:pt idx="5251">
                  <c:v>13.8</c:v>
                </c:pt>
                <c:pt idx="5252">
                  <c:v>13.8</c:v>
                </c:pt>
                <c:pt idx="5253">
                  <c:v>13.8</c:v>
                </c:pt>
                <c:pt idx="5254">
                  <c:v>13.8</c:v>
                </c:pt>
                <c:pt idx="5255">
                  <c:v>13.8</c:v>
                </c:pt>
                <c:pt idx="5256">
                  <c:v>13.8</c:v>
                </c:pt>
                <c:pt idx="5257">
                  <c:v>13.8</c:v>
                </c:pt>
                <c:pt idx="5258">
                  <c:v>13.8</c:v>
                </c:pt>
                <c:pt idx="5259">
                  <c:v>13.8</c:v>
                </c:pt>
                <c:pt idx="5260">
                  <c:v>13.8</c:v>
                </c:pt>
                <c:pt idx="5261">
                  <c:v>13.8</c:v>
                </c:pt>
                <c:pt idx="5262">
                  <c:v>13.8</c:v>
                </c:pt>
                <c:pt idx="5263">
                  <c:v>13.8</c:v>
                </c:pt>
                <c:pt idx="5264">
                  <c:v>13.8</c:v>
                </c:pt>
                <c:pt idx="5265">
                  <c:v>13.8</c:v>
                </c:pt>
                <c:pt idx="5266">
                  <c:v>13.8</c:v>
                </c:pt>
                <c:pt idx="5267">
                  <c:v>13.8</c:v>
                </c:pt>
                <c:pt idx="5268">
                  <c:v>13.8</c:v>
                </c:pt>
                <c:pt idx="5269">
                  <c:v>13.8</c:v>
                </c:pt>
                <c:pt idx="5270">
                  <c:v>13.8</c:v>
                </c:pt>
                <c:pt idx="5271">
                  <c:v>13.8</c:v>
                </c:pt>
                <c:pt idx="5272">
                  <c:v>13.8</c:v>
                </c:pt>
                <c:pt idx="5273">
                  <c:v>13.8</c:v>
                </c:pt>
                <c:pt idx="5274">
                  <c:v>13.8</c:v>
                </c:pt>
                <c:pt idx="5275">
                  <c:v>13.8</c:v>
                </c:pt>
                <c:pt idx="5276">
                  <c:v>13.8</c:v>
                </c:pt>
                <c:pt idx="5277">
                  <c:v>13.8</c:v>
                </c:pt>
                <c:pt idx="5278">
                  <c:v>13.8</c:v>
                </c:pt>
                <c:pt idx="5279">
                  <c:v>13.8</c:v>
                </c:pt>
                <c:pt idx="5280">
                  <c:v>13.8</c:v>
                </c:pt>
                <c:pt idx="5281">
                  <c:v>13.8</c:v>
                </c:pt>
                <c:pt idx="5282">
                  <c:v>13.8</c:v>
                </c:pt>
                <c:pt idx="5283">
                  <c:v>13.8</c:v>
                </c:pt>
                <c:pt idx="5284">
                  <c:v>13.8</c:v>
                </c:pt>
                <c:pt idx="5285">
                  <c:v>13.8</c:v>
                </c:pt>
                <c:pt idx="5286">
                  <c:v>13.8</c:v>
                </c:pt>
                <c:pt idx="5287">
                  <c:v>13.8</c:v>
                </c:pt>
                <c:pt idx="5288">
                  <c:v>13.8</c:v>
                </c:pt>
                <c:pt idx="5289">
                  <c:v>13.8</c:v>
                </c:pt>
                <c:pt idx="5290">
                  <c:v>13.8</c:v>
                </c:pt>
                <c:pt idx="5291">
                  <c:v>13.8</c:v>
                </c:pt>
                <c:pt idx="5292">
                  <c:v>13.8</c:v>
                </c:pt>
                <c:pt idx="5293">
                  <c:v>13.8</c:v>
                </c:pt>
                <c:pt idx="5294">
                  <c:v>13.8</c:v>
                </c:pt>
                <c:pt idx="5295">
                  <c:v>13.8</c:v>
                </c:pt>
                <c:pt idx="5296">
                  <c:v>13.8</c:v>
                </c:pt>
                <c:pt idx="5297">
                  <c:v>13.8</c:v>
                </c:pt>
                <c:pt idx="5298">
                  <c:v>13.8</c:v>
                </c:pt>
                <c:pt idx="5299">
                  <c:v>13.8</c:v>
                </c:pt>
                <c:pt idx="5300">
                  <c:v>13.8</c:v>
                </c:pt>
                <c:pt idx="5301">
                  <c:v>13.8</c:v>
                </c:pt>
                <c:pt idx="5302">
                  <c:v>13.8</c:v>
                </c:pt>
                <c:pt idx="5303">
                  <c:v>13.8</c:v>
                </c:pt>
                <c:pt idx="5304">
                  <c:v>13.8</c:v>
                </c:pt>
                <c:pt idx="5305">
                  <c:v>13.8</c:v>
                </c:pt>
                <c:pt idx="5306">
                  <c:v>13.8</c:v>
                </c:pt>
                <c:pt idx="5307">
                  <c:v>13.8</c:v>
                </c:pt>
                <c:pt idx="5308">
                  <c:v>13.8</c:v>
                </c:pt>
                <c:pt idx="5309">
                  <c:v>13.8</c:v>
                </c:pt>
                <c:pt idx="5310">
                  <c:v>13.8</c:v>
                </c:pt>
                <c:pt idx="5311">
                  <c:v>13.8</c:v>
                </c:pt>
                <c:pt idx="5312">
                  <c:v>13.8</c:v>
                </c:pt>
                <c:pt idx="5313">
                  <c:v>13.8</c:v>
                </c:pt>
                <c:pt idx="5314">
                  <c:v>13.8</c:v>
                </c:pt>
                <c:pt idx="5315">
                  <c:v>13.8</c:v>
                </c:pt>
                <c:pt idx="5316">
                  <c:v>13.8</c:v>
                </c:pt>
                <c:pt idx="5317">
                  <c:v>13.8</c:v>
                </c:pt>
                <c:pt idx="5318">
                  <c:v>13.8</c:v>
                </c:pt>
                <c:pt idx="5319">
                  <c:v>13.8</c:v>
                </c:pt>
                <c:pt idx="5320">
                  <c:v>13.8</c:v>
                </c:pt>
                <c:pt idx="5321">
                  <c:v>13.8</c:v>
                </c:pt>
                <c:pt idx="5322">
                  <c:v>13.8</c:v>
                </c:pt>
                <c:pt idx="5323">
                  <c:v>13.8</c:v>
                </c:pt>
                <c:pt idx="5324">
                  <c:v>13.8</c:v>
                </c:pt>
                <c:pt idx="5325">
                  <c:v>13.8</c:v>
                </c:pt>
                <c:pt idx="5326">
                  <c:v>13.8</c:v>
                </c:pt>
                <c:pt idx="5327">
                  <c:v>13.8</c:v>
                </c:pt>
                <c:pt idx="5328">
                  <c:v>13.8</c:v>
                </c:pt>
                <c:pt idx="5329">
                  <c:v>13.8</c:v>
                </c:pt>
                <c:pt idx="5330">
                  <c:v>13.8</c:v>
                </c:pt>
                <c:pt idx="5331">
                  <c:v>13.8</c:v>
                </c:pt>
                <c:pt idx="5332">
                  <c:v>13.8</c:v>
                </c:pt>
                <c:pt idx="5333">
                  <c:v>13.8</c:v>
                </c:pt>
                <c:pt idx="5334">
                  <c:v>13.8</c:v>
                </c:pt>
                <c:pt idx="5335">
                  <c:v>13.8</c:v>
                </c:pt>
                <c:pt idx="5336">
                  <c:v>13.8</c:v>
                </c:pt>
                <c:pt idx="5337">
                  <c:v>13.8</c:v>
                </c:pt>
                <c:pt idx="5338">
                  <c:v>13.8</c:v>
                </c:pt>
                <c:pt idx="5339">
                  <c:v>13.8</c:v>
                </c:pt>
                <c:pt idx="5340">
                  <c:v>13.8</c:v>
                </c:pt>
                <c:pt idx="5341">
                  <c:v>13.8</c:v>
                </c:pt>
                <c:pt idx="5342">
                  <c:v>13.8</c:v>
                </c:pt>
                <c:pt idx="5343">
                  <c:v>13.8</c:v>
                </c:pt>
                <c:pt idx="5344">
                  <c:v>13.8</c:v>
                </c:pt>
                <c:pt idx="5345">
                  <c:v>13.8</c:v>
                </c:pt>
                <c:pt idx="5346">
                  <c:v>13.8</c:v>
                </c:pt>
                <c:pt idx="5347">
                  <c:v>13.8</c:v>
                </c:pt>
                <c:pt idx="5348">
                  <c:v>13.8</c:v>
                </c:pt>
                <c:pt idx="5349">
                  <c:v>13.8</c:v>
                </c:pt>
                <c:pt idx="5350">
                  <c:v>13.8</c:v>
                </c:pt>
                <c:pt idx="5351">
                  <c:v>13.8</c:v>
                </c:pt>
                <c:pt idx="5352">
                  <c:v>13.8</c:v>
                </c:pt>
                <c:pt idx="5353">
                  <c:v>13.8</c:v>
                </c:pt>
                <c:pt idx="5354">
                  <c:v>13.8</c:v>
                </c:pt>
                <c:pt idx="5355">
                  <c:v>13.8</c:v>
                </c:pt>
                <c:pt idx="5356">
                  <c:v>13.8</c:v>
                </c:pt>
                <c:pt idx="5357">
                  <c:v>13.8</c:v>
                </c:pt>
                <c:pt idx="5358">
                  <c:v>13.8</c:v>
                </c:pt>
                <c:pt idx="5359">
                  <c:v>13.8</c:v>
                </c:pt>
                <c:pt idx="5360">
                  <c:v>13.8</c:v>
                </c:pt>
                <c:pt idx="5361">
                  <c:v>13.8</c:v>
                </c:pt>
                <c:pt idx="5362">
                  <c:v>13.8</c:v>
                </c:pt>
                <c:pt idx="5363">
                  <c:v>13.8</c:v>
                </c:pt>
                <c:pt idx="5364">
                  <c:v>13.8</c:v>
                </c:pt>
                <c:pt idx="5365">
                  <c:v>13.8</c:v>
                </c:pt>
                <c:pt idx="5366">
                  <c:v>13.8</c:v>
                </c:pt>
                <c:pt idx="5367">
                  <c:v>13.8</c:v>
                </c:pt>
                <c:pt idx="5368">
                  <c:v>13.8</c:v>
                </c:pt>
                <c:pt idx="5369">
                  <c:v>13.8</c:v>
                </c:pt>
                <c:pt idx="5370">
                  <c:v>13.8</c:v>
                </c:pt>
                <c:pt idx="5371">
                  <c:v>13.8</c:v>
                </c:pt>
                <c:pt idx="5372">
                  <c:v>13.8</c:v>
                </c:pt>
                <c:pt idx="5373">
                  <c:v>13.8</c:v>
                </c:pt>
                <c:pt idx="5374">
                  <c:v>13.8</c:v>
                </c:pt>
                <c:pt idx="5375">
                  <c:v>13.8</c:v>
                </c:pt>
                <c:pt idx="5376">
                  <c:v>13.8</c:v>
                </c:pt>
                <c:pt idx="5377">
                  <c:v>13.8</c:v>
                </c:pt>
                <c:pt idx="5378">
                  <c:v>13.8</c:v>
                </c:pt>
                <c:pt idx="5379">
                  <c:v>13.8</c:v>
                </c:pt>
                <c:pt idx="5380">
                  <c:v>13.8</c:v>
                </c:pt>
                <c:pt idx="5381">
                  <c:v>13.8</c:v>
                </c:pt>
                <c:pt idx="5382">
                  <c:v>13.8</c:v>
                </c:pt>
                <c:pt idx="5383">
                  <c:v>13.8</c:v>
                </c:pt>
                <c:pt idx="5384">
                  <c:v>13.8</c:v>
                </c:pt>
                <c:pt idx="5385">
                  <c:v>13.8</c:v>
                </c:pt>
                <c:pt idx="5386">
                  <c:v>13.8</c:v>
                </c:pt>
                <c:pt idx="5387">
                  <c:v>13.8</c:v>
                </c:pt>
                <c:pt idx="5388">
                  <c:v>13.8</c:v>
                </c:pt>
                <c:pt idx="5389">
                  <c:v>13.8</c:v>
                </c:pt>
                <c:pt idx="5390">
                  <c:v>13.8</c:v>
                </c:pt>
                <c:pt idx="5391">
                  <c:v>13.8</c:v>
                </c:pt>
                <c:pt idx="5392">
                  <c:v>13.8</c:v>
                </c:pt>
                <c:pt idx="5393">
                  <c:v>13.8</c:v>
                </c:pt>
                <c:pt idx="5394">
                  <c:v>13.8</c:v>
                </c:pt>
                <c:pt idx="5395">
                  <c:v>13.8</c:v>
                </c:pt>
                <c:pt idx="5396">
                  <c:v>13.8</c:v>
                </c:pt>
                <c:pt idx="5397">
                  <c:v>13.8</c:v>
                </c:pt>
                <c:pt idx="5398">
                  <c:v>13.8</c:v>
                </c:pt>
                <c:pt idx="5399">
                  <c:v>13.8</c:v>
                </c:pt>
                <c:pt idx="5400">
                  <c:v>13.8</c:v>
                </c:pt>
                <c:pt idx="5401">
                  <c:v>13.8</c:v>
                </c:pt>
                <c:pt idx="5402">
                  <c:v>13.8</c:v>
                </c:pt>
                <c:pt idx="5403">
                  <c:v>13.8</c:v>
                </c:pt>
                <c:pt idx="5404">
                  <c:v>13.8</c:v>
                </c:pt>
                <c:pt idx="5405">
                  <c:v>13.8</c:v>
                </c:pt>
                <c:pt idx="5406">
                  <c:v>13.8</c:v>
                </c:pt>
                <c:pt idx="5407">
                  <c:v>13.8</c:v>
                </c:pt>
                <c:pt idx="5408">
                  <c:v>13.8</c:v>
                </c:pt>
                <c:pt idx="5409">
                  <c:v>13.8</c:v>
                </c:pt>
                <c:pt idx="5410">
                  <c:v>13.8</c:v>
                </c:pt>
                <c:pt idx="5411">
                  <c:v>13.8</c:v>
                </c:pt>
                <c:pt idx="5412">
                  <c:v>13.8</c:v>
                </c:pt>
                <c:pt idx="5413">
                  <c:v>13.8</c:v>
                </c:pt>
                <c:pt idx="5414">
                  <c:v>13.8</c:v>
                </c:pt>
                <c:pt idx="5415">
                  <c:v>13.8</c:v>
                </c:pt>
                <c:pt idx="5416">
                  <c:v>13.8</c:v>
                </c:pt>
                <c:pt idx="5417">
                  <c:v>13.8</c:v>
                </c:pt>
                <c:pt idx="5418">
                  <c:v>13.8</c:v>
                </c:pt>
                <c:pt idx="5419">
                  <c:v>13.8</c:v>
                </c:pt>
                <c:pt idx="5420">
                  <c:v>13.8</c:v>
                </c:pt>
                <c:pt idx="5421">
                  <c:v>13.8</c:v>
                </c:pt>
                <c:pt idx="5422">
                  <c:v>13.8</c:v>
                </c:pt>
                <c:pt idx="5423">
                  <c:v>13.8</c:v>
                </c:pt>
                <c:pt idx="5424">
                  <c:v>13.8</c:v>
                </c:pt>
                <c:pt idx="5425">
                  <c:v>13.8</c:v>
                </c:pt>
                <c:pt idx="5426">
                  <c:v>13.8</c:v>
                </c:pt>
                <c:pt idx="5427">
                  <c:v>13.8</c:v>
                </c:pt>
                <c:pt idx="5428">
                  <c:v>13.8</c:v>
                </c:pt>
                <c:pt idx="5429">
                  <c:v>13.8</c:v>
                </c:pt>
                <c:pt idx="5430">
                  <c:v>13.8</c:v>
                </c:pt>
                <c:pt idx="5431">
                  <c:v>13.8</c:v>
                </c:pt>
                <c:pt idx="5432">
                  <c:v>13.8</c:v>
                </c:pt>
                <c:pt idx="5433">
                  <c:v>13.8</c:v>
                </c:pt>
                <c:pt idx="5434">
                  <c:v>13.8</c:v>
                </c:pt>
                <c:pt idx="5435">
                  <c:v>13.8</c:v>
                </c:pt>
                <c:pt idx="5436">
                  <c:v>13.8</c:v>
                </c:pt>
                <c:pt idx="5437">
                  <c:v>13.8</c:v>
                </c:pt>
                <c:pt idx="5438">
                  <c:v>13.8</c:v>
                </c:pt>
                <c:pt idx="5439">
                  <c:v>13.8</c:v>
                </c:pt>
                <c:pt idx="5440">
                  <c:v>13.8</c:v>
                </c:pt>
                <c:pt idx="5441">
                  <c:v>13.8</c:v>
                </c:pt>
                <c:pt idx="5442">
                  <c:v>13.8</c:v>
                </c:pt>
                <c:pt idx="5443">
                  <c:v>13.8</c:v>
                </c:pt>
                <c:pt idx="5444">
                  <c:v>13.8</c:v>
                </c:pt>
                <c:pt idx="5445">
                  <c:v>13.8</c:v>
                </c:pt>
                <c:pt idx="5446">
                  <c:v>13.8</c:v>
                </c:pt>
                <c:pt idx="5447">
                  <c:v>13.8</c:v>
                </c:pt>
                <c:pt idx="5448">
                  <c:v>13.8</c:v>
                </c:pt>
                <c:pt idx="5449">
                  <c:v>13.8</c:v>
                </c:pt>
                <c:pt idx="5450">
                  <c:v>13.8</c:v>
                </c:pt>
                <c:pt idx="5451">
                  <c:v>13.8</c:v>
                </c:pt>
                <c:pt idx="5452">
                  <c:v>13.8</c:v>
                </c:pt>
                <c:pt idx="5453">
                  <c:v>13.8</c:v>
                </c:pt>
                <c:pt idx="5454">
                  <c:v>13.8</c:v>
                </c:pt>
                <c:pt idx="5455">
                  <c:v>13.8</c:v>
                </c:pt>
                <c:pt idx="5456">
                  <c:v>13.8</c:v>
                </c:pt>
                <c:pt idx="5457">
                  <c:v>13.8</c:v>
                </c:pt>
                <c:pt idx="5458">
                  <c:v>13.8</c:v>
                </c:pt>
                <c:pt idx="5459">
                  <c:v>13.8</c:v>
                </c:pt>
                <c:pt idx="5460">
                  <c:v>13.8</c:v>
                </c:pt>
                <c:pt idx="5461">
                  <c:v>13.8</c:v>
                </c:pt>
                <c:pt idx="5462">
                  <c:v>13.8</c:v>
                </c:pt>
                <c:pt idx="5463">
                  <c:v>13.8</c:v>
                </c:pt>
                <c:pt idx="5464">
                  <c:v>13.8</c:v>
                </c:pt>
                <c:pt idx="5465">
                  <c:v>13.8</c:v>
                </c:pt>
                <c:pt idx="5466">
                  <c:v>13.8</c:v>
                </c:pt>
                <c:pt idx="5467">
                  <c:v>13.8</c:v>
                </c:pt>
                <c:pt idx="5468">
                  <c:v>13.8</c:v>
                </c:pt>
                <c:pt idx="5469">
                  <c:v>13.8</c:v>
                </c:pt>
                <c:pt idx="5470">
                  <c:v>13.8</c:v>
                </c:pt>
                <c:pt idx="5471">
                  <c:v>13.8</c:v>
                </c:pt>
                <c:pt idx="5472">
                  <c:v>13.8</c:v>
                </c:pt>
                <c:pt idx="5473">
                  <c:v>13.8</c:v>
                </c:pt>
                <c:pt idx="5474">
                  <c:v>13.8</c:v>
                </c:pt>
                <c:pt idx="5475">
                  <c:v>13.8</c:v>
                </c:pt>
                <c:pt idx="5476">
                  <c:v>13.8</c:v>
                </c:pt>
                <c:pt idx="5477">
                  <c:v>13.8</c:v>
                </c:pt>
                <c:pt idx="5478">
                  <c:v>13.8</c:v>
                </c:pt>
                <c:pt idx="5479">
                  <c:v>13.8</c:v>
                </c:pt>
                <c:pt idx="5480">
                  <c:v>13.8</c:v>
                </c:pt>
                <c:pt idx="5481">
                  <c:v>13.8</c:v>
                </c:pt>
                <c:pt idx="5482">
                  <c:v>13.8</c:v>
                </c:pt>
                <c:pt idx="5483">
                  <c:v>13.8</c:v>
                </c:pt>
                <c:pt idx="5484">
                  <c:v>13.8</c:v>
                </c:pt>
                <c:pt idx="5485">
                  <c:v>13.8</c:v>
                </c:pt>
                <c:pt idx="5486">
                  <c:v>13.8</c:v>
                </c:pt>
                <c:pt idx="5487">
                  <c:v>13.8</c:v>
                </c:pt>
                <c:pt idx="5488">
                  <c:v>13.8</c:v>
                </c:pt>
                <c:pt idx="5489">
                  <c:v>13.8</c:v>
                </c:pt>
                <c:pt idx="5490">
                  <c:v>13.8</c:v>
                </c:pt>
                <c:pt idx="5491">
                  <c:v>13.8</c:v>
                </c:pt>
                <c:pt idx="5492">
                  <c:v>13.8</c:v>
                </c:pt>
                <c:pt idx="5493">
                  <c:v>13.8</c:v>
                </c:pt>
                <c:pt idx="5494">
                  <c:v>13.8</c:v>
                </c:pt>
                <c:pt idx="5495">
                  <c:v>13.8</c:v>
                </c:pt>
                <c:pt idx="5496">
                  <c:v>13.8</c:v>
                </c:pt>
                <c:pt idx="5497">
                  <c:v>13.8</c:v>
                </c:pt>
                <c:pt idx="5498">
                  <c:v>13.8</c:v>
                </c:pt>
                <c:pt idx="5499">
                  <c:v>13.8</c:v>
                </c:pt>
                <c:pt idx="5500">
                  <c:v>13.8</c:v>
                </c:pt>
                <c:pt idx="5501">
                  <c:v>13.8</c:v>
                </c:pt>
                <c:pt idx="5502">
                  <c:v>13.8</c:v>
                </c:pt>
                <c:pt idx="5503">
                  <c:v>13.8</c:v>
                </c:pt>
                <c:pt idx="5504">
                  <c:v>13.8</c:v>
                </c:pt>
                <c:pt idx="5505">
                  <c:v>13.8</c:v>
                </c:pt>
                <c:pt idx="5506">
                  <c:v>13.8</c:v>
                </c:pt>
                <c:pt idx="5507">
                  <c:v>13.8</c:v>
                </c:pt>
                <c:pt idx="5508">
                  <c:v>13.8</c:v>
                </c:pt>
                <c:pt idx="5509">
                  <c:v>13.8</c:v>
                </c:pt>
                <c:pt idx="5510">
                  <c:v>13.8</c:v>
                </c:pt>
                <c:pt idx="5511">
                  <c:v>13.8</c:v>
                </c:pt>
                <c:pt idx="5512">
                  <c:v>13.8</c:v>
                </c:pt>
                <c:pt idx="5513">
                  <c:v>13.8</c:v>
                </c:pt>
                <c:pt idx="5514">
                  <c:v>13.8</c:v>
                </c:pt>
                <c:pt idx="5515">
                  <c:v>13.8</c:v>
                </c:pt>
                <c:pt idx="5516">
                  <c:v>13.8</c:v>
                </c:pt>
                <c:pt idx="5517">
                  <c:v>13.8</c:v>
                </c:pt>
                <c:pt idx="5518">
                  <c:v>13.8</c:v>
                </c:pt>
                <c:pt idx="5519">
                  <c:v>13.8</c:v>
                </c:pt>
                <c:pt idx="5520">
                  <c:v>13.8</c:v>
                </c:pt>
                <c:pt idx="5521">
                  <c:v>13.8</c:v>
                </c:pt>
                <c:pt idx="5522">
                  <c:v>13.8</c:v>
                </c:pt>
                <c:pt idx="5523">
                  <c:v>13.8</c:v>
                </c:pt>
                <c:pt idx="5524">
                  <c:v>13.8</c:v>
                </c:pt>
                <c:pt idx="5525">
                  <c:v>13.8</c:v>
                </c:pt>
                <c:pt idx="5526">
                  <c:v>13.8</c:v>
                </c:pt>
                <c:pt idx="5527">
                  <c:v>13.8</c:v>
                </c:pt>
                <c:pt idx="5528">
                  <c:v>13.8</c:v>
                </c:pt>
                <c:pt idx="5529">
                  <c:v>13.8</c:v>
                </c:pt>
                <c:pt idx="5530">
                  <c:v>13.8</c:v>
                </c:pt>
                <c:pt idx="5531">
                  <c:v>13.8</c:v>
                </c:pt>
                <c:pt idx="5532">
                  <c:v>13.8</c:v>
                </c:pt>
                <c:pt idx="5533">
                  <c:v>13.8</c:v>
                </c:pt>
                <c:pt idx="5534">
                  <c:v>13.8</c:v>
                </c:pt>
                <c:pt idx="5535">
                  <c:v>13.8</c:v>
                </c:pt>
                <c:pt idx="5536">
                  <c:v>13.8</c:v>
                </c:pt>
                <c:pt idx="5537">
                  <c:v>13.8</c:v>
                </c:pt>
                <c:pt idx="5538">
                  <c:v>13.8</c:v>
                </c:pt>
                <c:pt idx="5539">
                  <c:v>13.8</c:v>
                </c:pt>
                <c:pt idx="5540">
                  <c:v>13.8</c:v>
                </c:pt>
                <c:pt idx="5541">
                  <c:v>13.8</c:v>
                </c:pt>
                <c:pt idx="5542">
                  <c:v>13.8</c:v>
                </c:pt>
                <c:pt idx="5543">
                  <c:v>13.8</c:v>
                </c:pt>
                <c:pt idx="5544">
                  <c:v>13.8</c:v>
                </c:pt>
                <c:pt idx="5545">
                  <c:v>13.8</c:v>
                </c:pt>
                <c:pt idx="5546">
                  <c:v>13.8</c:v>
                </c:pt>
                <c:pt idx="5547">
                  <c:v>13.8</c:v>
                </c:pt>
                <c:pt idx="5548">
                  <c:v>13.8</c:v>
                </c:pt>
                <c:pt idx="5549">
                  <c:v>13.8</c:v>
                </c:pt>
                <c:pt idx="5550">
                  <c:v>13.8</c:v>
                </c:pt>
                <c:pt idx="5551">
                  <c:v>13.8</c:v>
                </c:pt>
                <c:pt idx="5552">
                  <c:v>13.8</c:v>
                </c:pt>
                <c:pt idx="5553">
                  <c:v>13.8</c:v>
                </c:pt>
                <c:pt idx="5554">
                  <c:v>13.8</c:v>
                </c:pt>
                <c:pt idx="5555">
                  <c:v>13.8</c:v>
                </c:pt>
                <c:pt idx="5556">
                  <c:v>13.8</c:v>
                </c:pt>
                <c:pt idx="5557">
                  <c:v>13.8</c:v>
                </c:pt>
                <c:pt idx="5558">
                  <c:v>13.8</c:v>
                </c:pt>
                <c:pt idx="5559">
                  <c:v>13.8</c:v>
                </c:pt>
                <c:pt idx="5560">
                  <c:v>13.8</c:v>
                </c:pt>
                <c:pt idx="5561">
                  <c:v>13.8</c:v>
                </c:pt>
                <c:pt idx="5562">
                  <c:v>13.8</c:v>
                </c:pt>
                <c:pt idx="5563">
                  <c:v>13.8</c:v>
                </c:pt>
                <c:pt idx="5564">
                  <c:v>13.8</c:v>
                </c:pt>
                <c:pt idx="5565">
                  <c:v>13.8</c:v>
                </c:pt>
                <c:pt idx="5566">
                  <c:v>13.8</c:v>
                </c:pt>
                <c:pt idx="5567">
                  <c:v>13.8</c:v>
                </c:pt>
                <c:pt idx="5568">
                  <c:v>13.8</c:v>
                </c:pt>
                <c:pt idx="5569">
                  <c:v>13.8</c:v>
                </c:pt>
                <c:pt idx="5570">
                  <c:v>13.8</c:v>
                </c:pt>
                <c:pt idx="5571">
                  <c:v>13.8</c:v>
                </c:pt>
                <c:pt idx="5572">
                  <c:v>13.8</c:v>
                </c:pt>
                <c:pt idx="5573">
                  <c:v>13.8</c:v>
                </c:pt>
                <c:pt idx="5574">
                  <c:v>13.8</c:v>
                </c:pt>
                <c:pt idx="5575">
                  <c:v>13.8</c:v>
                </c:pt>
                <c:pt idx="5576">
                  <c:v>13.8</c:v>
                </c:pt>
                <c:pt idx="5577">
                  <c:v>13.8</c:v>
                </c:pt>
                <c:pt idx="5578">
                  <c:v>13.8</c:v>
                </c:pt>
                <c:pt idx="5579">
                  <c:v>13.8</c:v>
                </c:pt>
                <c:pt idx="5580">
                  <c:v>13.8</c:v>
                </c:pt>
                <c:pt idx="5581">
                  <c:v>13.8</c:v>
                </c:pt>
                <c:pt idx="5582">
                  <c:v>13.8</c:v>
                </c:pt>
                <c:pt idx="5583">
                  <c:v>13.8</c:v>
                </c:pt>
                <c:pt idx="5584">
                  <c:v>13.8</c:v>
                </c:pt>
                <c:pt idx="5585">
                  <c:v>13.8</c:v>
                </c:pt>
                <c:pt idx="5586">
                  <c:v>13.8</c:v>
                </c:pt>
                <c:pt idx="5587">
                  <c:v>13.8</c:v>
                </c:pt>
                <c:pt idx="5588">
                  <c:v>13.8</c:v>
                </c:pt>
                <c:pt idx="5589">
                  <c:v>13.8</c:v>
                </c:pt>
                <c:pt idx="5590">
                  <c:v>13.8</c:v>
                </c:pt>
                <c:pt idx="5591">
                  <c:v>13.8</c:v>
                </c:pt>
                <c:pt idx="5592">
                  <c:v>13.8</c:v>
                </c:pt>
                <c:pt idx="5593">
                  <c:v>13.8</c:v>
                </c:pt>
                <c:pt idx="5594">
                  <c:v>13.8</c:v>
                </c:pt>
                <c:pt idx="5595">
                  <c:v>13.8</c:v>
                </c:pt>
                <c:pt idx="5596">
                  <c:v>13.8</c:v>
                </c:pt>
                <c:pt idx="5597">
                  <c:v>13.8</c:v>
                </c:pt>
                <c:pt idx="5598">
                  <c:v>13.8</c:v>
                </c:pt>
                <c:pt idx="5599">
                  <c:v>13.8</c:v>
                </c:pt>
                <c:pt idx="5600">
                  <c:v>13.8</c:v>
                </c:pt>
                <c:pt idx="5601">
                  <c:v>13.8</c:v>
                </c:pt>
                <c:pt idx="5602">
                  <c:v>13.8</c:v>
                </c:pt>
                <c:pt idx="5603">
                  <c:v>13.8</c:v>
                </c:pt>
                <c:pt idx="5604">
                  <c:v>13.8</c:v>
                </c:pt>
                <c:pt idx="5605">
                  <c:v>13.8</c:v>
                </c:pt>
                <c:pt idx="5606">
                  <c:v>13.8</c:v>
                </c:pt>
                <c:pt idx="5607">
                  <c:v>13.8</c:v>
                </c:pt>
                <c:pt idx="5608">
                  <c:v>13.8</c:v>
                </c:pt>
                <c:pt idx="5609">
                  <c:v>13.8</c:v>
                </c:pt>
                <c:pt idx="5610">
                  <c:v>13.8</c:v>
                </c:pt>
                <c:pt idx="5611">
                  <c:v>13.8</c:v>
                </c:pt>
                <c:pt idx="5612">
                  <c:v>13.8</c:v>
                </c:pt>
                <c:pt idx="5613">
                  <c:v>13.8</c:v>
                </c:pt>
                <c:pt idx="5614">
                  <c:v>13.8</c:v>
                </c:pt>
                <c:pt idx="5615">
                  <c:v>13.8</c:v>
                </c:pt>
                <c:pt idx="5616">
                  <c:v>13.8</c:v>
                </c:pt>
                <c:pt idx="5617">
                  <c:v>13.8</c:v>
                </c:pt>
                <c:pt idx="5618">
                  <c:v>13.8</c:v>
                </c:pt>
                <c:pt idx="5619">
                  <c:v>13.8</c:v>
                </c:pt>
                <c:pt idx="5620">
                  <c:v>13.8</c:v>
                </c:pt>
                <c:pt idx="5621">
                  <c:v>13.8</c:v>
                </c:pt>
                <c:pt idx="5622">
                  <c:v>13.8</c:v>
                </c:pt>
                <c:pt idx="5623">
                  <c:v>13.8</c:v>
                </c:pt>
                <c:pt idx="5624">
                  <c:v>13.8</c:v>
                </c:pt>
                <c:pt idx="5625">
                  <c:v>13.8</c:v>
                </c:pt>
                <c:pt idx="5626">
                  <c:v>13.8</c:v>
                </c:pt>
                <c:pt idx="5627">
                  <c:v>13.8</c:v>
                </c:pt>
                <c:pt idx="5628">
                  <c:v>13.8</c:v>
                </c:pt>
                <c:pt idx="5629">
                  <c:v>13.8</c:v>
                </c:pt>
                <c:pt idx="5630">
                  <c:v>13.8</c:v>
                </c:pt>
                <c:pt idx="5631">
                  <c:v>13.8</c:v>
                </c:pt>
                <c:pt idx="5632">
                  <c:v>13.8</c:v>
                </c:pt>
                <c:pt idx="5633">
                  <c:v>13.8</c:v>
                </c:pt>
                <c:pt idx="5634">
                  <c:v>13.8</c:v>
                </c:pt>
                <c:pt idx="5635">
                  <c:v>13.8</c:v>
                </c:pt>
                <c:pt idx="5636">
                  <c:v>13.8</c:v>
                </c:pt>
                <c:pt idx="5637">
                  <c:v>13.8</c:v>
                </c:pt>
                <c:pt idx="5638">
                  <c:v>13.8</c:v>
                </c:pt>
                <c:pt idx="5639">
                  <c:v>13.8</c:v>
                </c:pt>
                <c:pt idx="5640">
                  <c:v>13.8</c:v>
                </c:pt>
                <c:pt idx="5641">
                  <c:v>13.8</c:v>
                </c:pt>
                <c:pt idx="5642">
                  <c:v>13.8</c:v>
                </c:pt>
                <c:pt idx="5643">
                  <c:v>13.8</c:v>
                </c:pt>
                <c:pt idx="5644">
                  <c:v>13.8</c:v>
                </c:pt>
                <c:pt idx="5645">
                  <c:v>13.8</c:v>
                </c:pt>
                <c:pt idx="5646">
                  <c:v>13.8</c:v>
                </c:pt>
                <c:pt idx="5647">
                  <c:v>13.8</c:v>
                </c:pt>
                <c:pt idx="5648">
                  <c:v>13.8</c:v>
                </c:pt>
                <c:pt idx="5649">
                  <c:v>13.8</c:v>
                </c:pt>
                <c:pt idx="5650">
                  <c:v>13.8</c:v>
                </c:pt>
                <c:pt idx="5651">
                  <c:v>13.8</c:v>
                </c:pt>
                <c:pt idx="5652">
                  <c:v>13.8</c:v>
                </c:pt>
                <c:pt idx="5653">
                  <c:v>13.8</c:v>
                </c:pt>
                <c:pt idx="5654">
                  <c:v>13.8</c:v>
                </c:pt>
                <c:pt idx="5655">
                  <c:v>13.8</c:v>
                </c:pt>
                <c:pt idx="5656">
                  <c:v>13.8</c:v>
                </c:pt>
                <c:pt idx="5657">
                  <c:v>13.8</c:v>
                </c:pt>
                <c:pt idx="5658">
                  <c:v>13.8</c:v>
                </c:pt>
                <c:pt idx="5659">
                  <c:v>13.8</c:v>
                </c:pt>
                <c:pt idx="5660">
                  <c:v>13.8</c:v>
                </c:pt>
                <c:pt idx="5661">
                  <c:v>13.8</c:v>
                </c:pt>
                <c:pt idx="5662">
                  <c:v>13.8</c:v>
                </c:pt>
                <c:pt idx="5663">
                  <c:v>13.8</c:v>
                </c:pt>
                <c:pt idx="5664">
                  <c:v>13.8</c:v>
                </c:pt>
                <c:pt idx="5665">
                  <c:v>13.8</c:v>
                </c:pt>
                <c:pt idx="5666">
                  <c:v>13.8</c:v>
                </c:pt>
                <c:pt idx="5667">
                  <c:v>13.8</c:v>
                </c:pt>
                <c:pt idx="5668">
                  <c:v>13.8</c:v>
                </c:pt>
                <c:pt idx="5669">
                  <c:v>13.8</c:v>
                </c:pt>
                <c:pt idx="5670">
                  <c:v>13.8</c:v>
                </c:pt>
                <c:pt idx="5671">
                  <c:v>13.8</c:v>
                </c:pt>
                <c:pt idx="5672">
                  <c:v>13.8</c:v>
                </c:pt>
                <c:pt idx="5673">
                  <c:v>13.8</c:v>
                </c:pt>
                <c:pt idx="5674">
                  <c:v>13.8</c:v>
                </c:pt>
                <c:pt idx="5675">
                  <c:v>13.8</c:v>
                </c:pt>
                <c:pt idx="5676">
                  <c:v>13.8</c:v>
                </c:pt>
                <c:pt idx="5677">
                  <c:v>13.8</c:v>
                </c:pt>
                <c:pt idx="5678">
                  <c:v>13.8</c:v>
                </c:pt>
                <c:pt idx="5679">
                  <c:v>13.8</c:v>
                </c:pt>
                <c:pt idx="5680">
                  <c:v>13.8</c:v>
                </c:pt>
                <c:pt idx="5681">
                  <c:v>13.8</c:v>
                </c:pt>
                <c:pt idx="5682">
                  <c:v>13.8</c:v>
                </c:pt>
                <c:pt idx="5683">
                  <c:v>13.8</c:v>
                </c:pt>
                <c:pt idx="5684">
                  <c:v>13.8</c:v>
                </c:pt>
                <c:pt idx="5685">
                  <c:v>13.8</c:v>
                </c:pt>
                <c:pt idx="5686">
                  <c:v>13.8</c:v>
                </c:pt>
                <c:pt idx="5687">
                  <c:v>13.8</c:v>
                </c:pt>
                <c:pt idx="5688">
                  <c:v>13.8</c:v>
                </c:pt>
                <c:pt idx="5689">
                  <c:v>13.8</c:v>
                </c:pt>
                <c:pt idx="5690">
                  <c:v>13.8</c:v>
                </c:pt>
                <c:pt idx="5691">
                  <c:v>13.8</c:v>
                </c:pt>
                <c:pt idx="5692">
                  <c:v>13.8</c:v>
                </c:pt>
                <c:pt idx="5693">
                  <c:v>13.8</c:v>
                </c:pt>
                <c:pt idx="5694">
                  <c:v>13.8</c:v>
                </c:pt>
                <c:pt idx="5695">
                  <c:v>13.8</c:v>
                </c:pt>
                <c:pt idx="5696">
                  <c:v>13.8</c:v>
                </c:pt>
                <c:pt idx="5697">
                  <c:v>13.8</c:v>
                </c:pt>
                <c:pt idx="5698">
                  <c:v>13.8</c:v>
                </c:pt>
                <c:pt idx="5699">
                  <c:v>13.8</c:v>
                </c:pt>
                <c:pt idx="5700">
                  <c:v>13.8</c:v>
                </c:pt>
                <c:pt idx="5701">
                  <c:v>13.8</c:v>
                </c:pt>
                <c:pt idx="5702">
                  <c:v>13.8</c:v>
                </c:pt>
                <c:pt idx="5703">
                  <c:v>13.8</c:v>
                </c:pt>
                <c:pt idx="5704">
                  <c:v>13.8</c:v>
                </c:pt>
                <c:pt idx="5705">
                  <c:v>13.8</c:v>
                </c:pt>
                <c:pt idx="5706">
                  <c:v>13.8</c:v>
                </c:pt>
                <c:pt idx="5707">
                  <c:v>13.8</c:v>
                </c:pt>
                <c:pt idx="5708">
                  <c:v>13.8</c:v>
                </c:pt>
                <c:pt idx="5709">
                  <c:v>13.8</c:v>
                </c:pt>
                <c:pt idx="5710">
                  <c:v>13.8</c:v>
                </c:pt>
                <c:pt idx="5711">
                  <c:v>13.8</c:v>
                </c:pt>
                <c:pt idx="5712">
                  <c:v>13.8</c:v>
                </c:pt>
                <c:pt idx="5713">
                  <c:v>13.8</c:v>
                </c:pt>
                <c:pt idx="5714">
                  <c:v>13.8</c:v>
                </c:pt>
                <c:pt idx="5715">
                  <c:v>13.8</c:v>
                </c:pt>
                <c:pt idx="5716">
                  <c:v>13.8</c:v>
                </c:pt>
                <c:pt idx="5717">
                  <c:v>13.8</c:v>
                </c:pt>
                <c:pt idx="5718">
                  <c:v>13.8</c:v>
                </c:pt>
                <c:pt idx="5719">
                  <c:v>13.8</c:v>
                </c:pt>
                <c:pt idx="5720">
                  <c:v>13.8</c:v>
                </c:pt>
                <c:pt idx="5721">
                  <c:v>13.8</c:v>
                </c:pt>
                <c:pt idx="5722">
                  <c:v>13.8</c:v>
                </c:pt>
                <c:pt idx="5723">
                  <c:v>13.8</c:v>
                </c:pt>
                <c:pt idx="5724">
                  <c:v>13.8</c:v>
                </c:pt>
                <c:pt idx="5725">
                  <c:v>13.8</c:v>
                </c:pt>
                <c:pt idx="5726">
                  <c:v>13.8</c:v>
                </c:pt>
                <c:pt idx="5727">
                  <c:v>13.8</c:v>
                </c:pt>
                <c:pt idx="5728">
                  <c:v>13.8</c:v>
                </c:pt>
                <c:pt idx="5729">
                  <c:v>13.8</c:v>
                </c:pt>
                <c:pt idx="5730">
                  <c:v>13.8</c:v>
                </c:pt>
                <c:pt idx="5731">
                  <c:v>13.8</c:v>
                </c:pt>
                <c:pt idx="5732">
                  <c:v>13.8</c:v>
                </c:pt>
                <c:pt idx="5733">
                  <c:v>13.8</c:v>
                </c:pt>
                <c:pt idx="5734">
                  <c:v>13.8</c:v>
                </c:pt>
                <c:pt idx="5735">
                  <c:v>13.8</c:v>
                </c:pt>
                <c:pt idx="5736">
                  <c:v>13.8</c:v>
                </c:pt>
                <c:pt idx="5737">
                  <c:v>13.8</c:v>
                </c:pt>
                <c:pt idx="5738">
                  <c:v>13.8</c:v>
                </c:pt>
                <c:pt idx="5739">
                  <c:v>13.8</c:v>
                </c:pt>
                <c:pt idx="5740">
                  <c:v>13.8</c:v>
                </c:pt>
                <c:pt idx="5741">
                  <c:v>13.8</c:v>
                </c:pt>
                <c:pt idx="5742">
                  <c:v>13.8</c:v>
                </c:pt>
                <c:pt idx="5743">
                  <c:v>13.8</c:v>
                </c:pt>
                <c:pt idx="5744">
                  <c:v>13.8</c:v>
                </c:pt>
                <c:pt idx="5745">
                  <c:v>13.8</c:v>
                </c:pt>
                <c:pt idx="5746">
                  <c:v>13.8</c:v>
                </c:pt>
                <c:pt idx="5747">
                  <c:v>13.8</c:v>
                </c:pt>
                <c:pt idx="5748">
                  <c:v>13.8</c:v>
                </c:pt>
                <c:pt idx="5749">
                  <c:v>13.8</c:v>
                </c:pt>
                <c:pt idx="5750">
                  <c:v>13.8</c:v>
                </c:pt>
                <c:pt idx="5751">
                  <c:v>13.8</c:v>
                </c:pt>
                <c:pt idx="5752">
                  <c:v>13.8</c:v>
                </c:pt>
                <c:pt idx="5753">
                  <c:v>13.8</c:v>
                </c:pt>
                <c:pt idx="5754">
                  <c:v>13.8</c:v>
                </c:pt>
                <c:pt idx="5755">
                  <c:v>13.8</c:v>
                </c:pt>
                <c:pt idx="5756">
                  <c:v>13.8</c:v>
                </c:pt>
                <c:pt idx="5757">
                  <c:v>13.8</c:v>
                </c:pt>
                <c:pt idx="5758">
                  <c:v>13.8</c:v>
                </c:pt>
                <c:pt idx="5759">
                  <c:v>13.8</c:v>
                </c:pt>
                <c:pt idx="5760">
                  <c:v>13.8</c:v>
                </c:pt>
                <c:pt idx="5761">
                  <c:v>13.8</c:v>
                </c:pt>
                <c:pt idx="5762">
                  <c:v>13.8</c:v>
                </c:pt>
                <c:pt idx="5763">
                  <c:v>13.8</c:v>
                </c:pt>
                <c:pt idx="5764">
                  <c:v>13.8</c:v>
                </c:pt>
                <c:pt idx="5765">
                  <c:v>13.8</c:v>
                </c:pt>
                <c:pt idx="5766">
                  <c:v>13.8</c:v>
                </c:pt>
                <c:pt idx="5767">
                  <c:v>13.8</c:v>
                </c:pt>
                <c:pt idx="5768">
                  <c:v>13.8</c:v>
                </c:pt>
                <c:pt idx="5769">
                  <c:v>13.8</c:v>
                </c:pt>
                <c:pt idx="5770">
                  <c:v>13.8</c:v>
                </c:pt>
                <c:pt idx="5771">
                  <c:v>13.8</c:v>
                </c:pt>
                <c:pt idx="5772">
                  <c:v>13.8</c:v>
                </c:pt>
                <c:pt idx="5773">
                  <c:v>13.8</c:v>
                </c:pt>
                <c:pt idx="5774">
                  <c:v>13.8</c:v>
                </c:pt>
                <c:pt idx="5775">
                  <c:v>13.8</c:v>
                </c:pt>
                <c:pt idx="5776">
                  <c:v>13.8</c:v>
                </c:pt>
                <c:pt idx="5777">
                  <c:v>13.8</c:v>
                </c:pt>
                <c:pt idx="5778">
                  <c:v>13.8</c:v>
                </c:pt>
                <c:pt idx="5779">
                  <c:v>13.8</c:v>
                </c:pt>
                <c:pt idx="5780">
                  <c:v>13.8</c:v>
                </c:pt>
                <c:pt idx="5781">
                  <c:v>13.8</c:v>
                </c:pt>
                <c:pt idx="5782">
                  <c:v>13.8</c:v>
                </c:pt>
                <c:pt idx="5783">
                  <c:v>13.8</c:v>
                </c:pt>
                <c:pt idx="5784">
                  <c:v>13.8</c:v>
                </c:pt>
                <c:pt idx="5785">
                  <c:v>13.8</c:v>
                </c:pt>
                <c:pt idx="5786">
                  <c:v>13.8</c:v>
                </c:pt>
                <c:pt idx="5787">
                  <c:v>13.8</c:v>
                </c:pt>
                <c:pt idx="5788">
                  <c:v>13.8</c:v>
                </c:pt>
                <c:pt idx="5789">
                  <c:v>13.8</c:v>
                </c:pt>
                <c:pt idx="5790">
                  <c:v>13.8</c:v>
                </c:pt>
                <c:pt idx="5791">
                  <c:v>13.8</c:v>
                </c:pt>
                <c:pt idx="5792">
                  <c:v>13.8</c:v>
                </c:pt>
                <c:pt idx="5793">
                  <c:v>13.8</c:v>
                </c:pt>
                <c:pt idx="5794">
                  <c:v>13.8</c:v>
                </c:pt>
                <c:pt idx="5795">
                  <c:v>13.8</c:v>
                </c:pt>
                <c:pt idx="5796">
                  <c:v>13.8</c:v>
                </c:pt>
                <c:pt idx="5797">
                  <c:v>13.8</c:v>
                </c:pt>
                <c:pt idx="5798">
                  <c:v>13.8</c:v>
                </c:pt>
                <c:pt idx="5799">
                  <c:v>13.8</c:v>
                </c:pt>
                <c:pt idx="5800">
                  <c:v>13.8</c:v>
                </c:pt>
                <c:pt idx="5801">
                  <c:v>13.8</c:v>
                </c:pt>
                <c:pt idx="5802">
                  <c:v>13.8</c:v>
                </c:pt>
                <c:pt idx="5803">
                  <c:v>13.8</c:v>
                </c:pt>
                <c:pt idx="5804">
                  <c:v>13.8</c:v>
                </c:pt>
                <c:pt idx="5805">
                  <c:v>13.8</c:v>
                </c:pt>
                <c:pt idx="5806">
                  <c:v>13.8</c:v>
                </c:pt>
                <c:pt idx="5807">
                  <c:v>13.8</c:v>
                </c:pt>
                <c:pt idx="5808">
                  <c:v>13.8</c:v>
                </c:pt>
                <c:pt idx="5809">
                  <c:v>13.8</c:v>
                </c:pt>
                <c:pt idx="5810">
                  <c:v>13.8</c:v>
                </c:pt>
                <c:pt idx="5811">
                  <c:v>13.8</c:v>
                </c:pt>
                <c:pt idx="5812">
                  <c:v>13.8</c:v>
                </c:pt>
                <c:pt idx="5813">
                  <c:v>13.8</c:v>
                </c:pt>
                <c:pt idx="5814">
                  <c:v>13.8</c:v>
                </c:pt>
                <c:pt idx="5815">
                  <c:v>13.8</c:v>
                </c:pt>
                <c:pt idx="5816">
                  <c:v>13.8</c:v>
                </c:pt>
                <c:pt idx="5817">
                  <c:v>13.8</c:v>
                </c:pt>
                <c:pt idx="5818">
                  <c:v>13.8</c:v>
                </c:pt>
                <c:pt idx="5819">
                  <c:v>13.8</c:v>
                </c:pt>
                <c:pt idx="5820">
                  <c:v>13.8</c:v>
                </c:pt>
                <c:pt idx="5821">
                  <c:v>13.8</c:v>
                </c:pt>
                <c:pt idx="5822">
                  <c:v>13.8</c:v>
                </c:pt>
                <c:pt idx="5823">
                  <c:v>13.8</c:v>
                </c:pt>
                <c:pt idx="5824">
                  <c:v>13.8</c:v>
                </c:pt>
                <c:pt idx="5825">
                  <c:v>13.8</c:v>
                </c:pt>
                <c:pt idx="5826">
                  <c:v>13.8</c:v>
                </c:pt>
                <c:pt idx="5827">
                  <c:v>13.8</c:v>
                </c:pt>
                <c:pt idx="5828">
                  <c:v>13.8</c:v>
                </c:pt>
                <c:pt idx="5829">
                  <c:v>13.8</c:v>
                </c:pt>
                <c:pt idx="5830">
                  <c:v>13.8</c:v>
                </c:pt>
                <c:pt idx="5831">
                  <c:v>13.8</c:v>
                </c:pt>
                <c:pt idx="5832">
                  <c:v>13.8</c:v>
                </c:pt>
                <c:pt idx="5833">
                  <c:v>13.8</c:v>
                </c:pt>
                <c:pt idx="5834">
                  <c:v>13.8</c:v>
                </c:pt>
                <c:pt idx="5835">
                  <c:v>13.8</c:v>
                </c:pt>
                <c:pt idx="5836">
                  <c:v>13.8</c:v>
                </c:pt>
                <c:pt idx="5837">
                  <c:v>13.8</c:v>
                </c:pt>
                <c:pt idx="5838">
                  <c:v>13.8</c:v>
                </c:pt>
                <c:pt idx="5839">
                  <c:v>13.8</c:v>
                </c:pt>
                <c:pt idx="5840">
                  <c:v>13.8</c:v>
                </c:pt>
                <c:pt idx="5841">
                  <c:v>13.8</c:v>
                </c:pt>
                <c:pt idx="5842">
                  <c:v>13.8</c:v>
                </c:pt>
                <c:pt idx="5843">
                  <c:v>13.8</c:v>
                </c:pt>
                <c:pt idx="5844">
                  <c:v>13.8</c:v>
                </c:pt>
                <c:pt idx="5845">
                  <c:v>13.8</c:v>
                </c:pt>
                <c:pt idx="5846">
                  <c:v>13.8</c:v>
                </c:pt>
                <c:pt idx="5847">
                  <c:v>13.8</c:v>
                </c:pt>
                <c:pt idx="5848">
                  <c:v>13.8</c:v>
                </c:pt>
                <c:pt idx="5849">
                  <c:v>13.8</c:v>
                </c:pt>
                <c:pt idx="5850">
                  <c:v>13.8</c:v>
                </c:pt>
                <c:pt idx="5851">
                  <c:v>13.8</c:v>
                </c:pt>
                <c:pt idx="5852">
                  <c:v>13.8</c:v>
                </c:pt>
                <c:pt idx="5853">
                  <c:v>13.8</c:v>
                </c:pt>
                <c:pt idx="5854">
                  <c:v>13.8</c:v>
                </c:pt>
                <c:pt idx="5855">
                  <c:v>13.8</c:v>
                </c:pt>
                <c:pt idx="5856">
                  <c:v>13.8</c:v>
                </c:pt>
                <c:pt idx="5857">
                  <c:v>13.8</c:v>
                </c:pt>
                <c:pt idx="5858">
                  <c:v>13.8</c:v>
                </c:pt>
                <c:pt idx="5859">
                  <c:v>13.8</c:v>
                </c:pt>
                <c:pt idx="5860">
                  <c:v>13.8</c:v>
                </c:pt>
                <c:pt idx="5861">
                  <c:v>13.8</c:v>
                </c:pt>
                <c:pt idx="5862">
                  <c:v>13.8</c:v>
                </c:pt>
                <c:pt idx="5863">
                  <c:v>13.8</c:v>
                </c:pt>
                <c:pt idx="5864">
                  <c:v>13.8</c:v>
                </c:pt>
                <c:pt idx="5865">
                  <c:v>13.8</c:v>
                </c:pt>
                <c:pt idx="5866">
                  <c:v>13.8</c:v>
                </c:pt>
                <c:pt idx="5867">
                  <c:v>13.8</c:v>
                </c:pt>
                <c:pt idx="5868">
                  <c:v>13.8</c:v>
                </c:pt>
                <c:pt idx="5869">
                  <c:v>13.8</c:v>
                </c:pt>
                <c:pt idx="5870">
                  <c:v>13.8</c:v>
                </c:pt>
                <c:pt idx="5871">
                  <c:v>13.8</c:v>
                </c:pt>
                <c:pt idx="5872">
                  <c:v>13.8</c:v>
                </c:pt>
                <c:pt idx="5873">
                  <c:v>13.8</c:v>
                </c:pt>
                <c:pt idx="5874">
                  <c:v>13.8</c:v>
                </c:pt>
                <c:pt idx="5875">
                  <c:v>13.8</c:v>
                </c:pt>
                <c:pt idx="5876">
                  <c:v>13.8</c:v>
                </c:pt>
                <c:pt idx="5877">
                  <c:v>13.8</c:v>
                </c:pt>
                <c:pt idx="5878">
                  <c:v>13.8</c:v>
                </c:pt>
                <c:pt idx="5879">
                  <c:v>13.8</c:v>
                </c:pt>
                <c:pt idx="5880">
                  <c:v>13.8</c:v>
                </c:pt>
                <c:pt idx="5881">
                  <c:v>13.8</c:v>
                </c:pt>
                <c:pt idx="5882">
                  <c:v>13.8</c:v>
                </c:pt>
                <c:pt idx="5883">
                  <c:v>13.8</c:v>
                </c:pt>
                <c:pt idx="5884">
                  <c:v>13.8</c:v>
                </c:pt>
                <c:pt idx="5885">
                  <c:v>13.8</c:v>
                </c:pt>
                <c:pt idx="5886">
                  <c:v>13.8</c:v>
                </c:pt>
                <c:pt idx="5887">
                  <c:v>13.8</c:v>
                </c:pt>
                <c:pt idx="5888">
                  <c:v>13.8</c:v>
                </c:pt>
                <c:pt idx="5889">
                  <c:v>13.8</c:v>
                </c:pt>
                <c:pt idx="5890">
                  <c:v>13.8</c:v>
                </c:pt>
                <c:pt idx="5891">
                  <c:v>13.8</c:v>
                </c:pt>
                <c:pt idx="5892">
                  <c:v>13.8</c:v>
                </c:pt>
                <c:pt idx="5893">
                  <c:v>13.8</c:v>
                </c:pt>
                <c:pt idx="5894">
                  <c:v>13.8</c:v>
                </c:pt>
                <c:pt idx="5895">
                  <c:v>13.8</c:v>
                </c:pt>
                <c:pt idx="5896">
                  <c:v>13.8</c:v>
                </c:pt>
                <c:pt idx="5897">
                  <c:v>13.8</c:v>
                </c:pt>
                <c:pt idx="5898">
                  <c:v>13.8</c:v>
                </c:pt>
                <c:pt idx="5899">
                  <c:v>13.8</c:v>
                </c:pt>
                <c:pt idx="5900">
                  <c:v>13.8</c:v>
                </c:pt>
                <c:pt idx="5901">
                  <c:v>13.8</c:v>
                </c:pt>
                <c:pt idx="5902">
                  <c:v>13.8</c:v>
                </c:pt>
                <c:pt idx="5903">
                  <c:v>13.8</c:v>
                </c:pt>
                <c:pt idx="5904">
                  <c:v>13.8</c:v>
                </c:pt>
                <c:pt idx="5905">
                  <c:v>13.8</c:v>
                </c:pt>
                <c:pt idx="5906">
                  <c:v>13.8</c:v>
                </c:pt>
                <c:pt idx="5907">
                  <c:v>13.8</c:v>
                </c:pt>
                <c:pt idx="5908">
                  <c:v>13.8</c:v>
                </c:pt>
                <c:pt idx="5909">
                  <c:v>13.8</c:v>
                </c:pt>
                <c:pt idx="5910">
                  <c:v>13.8</c:v>
                </c:pt>
                <c:pt idx="5911">
                  <c:v>13.8</c:v>
                </c:pt>
                <c:pt idx="5912">
                  <c:v>13.8</c:v>
                </c:pt>
                <c:pt idx="5913">
                  <c:v>13.8</c:v>
                </c:pt>
                <c:pt idx="5914">
                  <c:v>13.8</c:v>
                </c:pt>
                <c:pt idx="5915">
                  <c:v>13.8</c:v>
                </c:pt>
                <c:pt idx="5916">
                  <c:v>13.8</c:v>
                </c:pt>
                <c:pt idx="5917">
                  <c:v>13.8</c:v>
                </c:pt>
                <c:pt idx="5918">
                  <c:v>13.8</c:v>
                </c:pt>
                <c:pt idx="5919">
                  <c:v>13.8</c:v>
                </c:pt>
                <c:pt idx="5920">
                  <c:v>13.8</c:v>
                </c:pt>
                <c:pt idx="5921">
                  <c:v>13.8</c:v>
                </c:pt>
                <c:pt idx="5922">
                  <c:v>13.8</c:v>
                </c:pt>
                <c:pt idx="5923">
                  <c:v>13.8</c:v>
                </c:pt>
                <c:pt idx="5924">
                  <c:v>13.8</c:v>
                </c:pt>
                <c:pt idx="5925">
                  <c:v>13.8</c:v>
                </c:pt>
                <c:pt idx="5926">
                  <c:v>13.8</c:v>
                </c:pt>
                <c:pt idx="5927">
                  <c:v>13.8</c:v>
                </c:pt>
                <c:pt idx="5928">
                  <c:v>13.8</c:v>
                </c:pt>
                <c:pt idx="5929">
                  <c:v>13.8</c:v>
                </c:pt>
                <c:pt idx="5930">
                  <c:v>13.8</c:v>
                </c:pt>
                <c:pt idx="5931">
                  <c:v>13.8</c:v>
                </c:pt>
                <c:pt idx="5932">
                  <c:v>13.8</c:v>
                </c:pt>
                <c:pt idx="5933">
                  <c:v>13.8</c:v>
                </c:pt>
                <c:pt idx="5934">
                  <c:v>13.8</c:v>
                </c:pt>
                <c:pt idx="5935">
                  <c:v>13.8</c:v>
                </c:pt>
                <c:pt idx="5936">
                  <c:v>13.8</c:v>
                </c:pt>
                <c:pt idx="5937">
                  <c:v>13.8</c:v>
                </c:pt>
                <c:pt idx="5938">
                  <c:v>13.8</c:v>
                </c:pt>
                <c:pt idx="5939">
                  <c:v>13.8</c:v>
                </c:pt>
                <c:pt idx="5940">
                  <c:v>13.8</c:v>
                </c:pt>
                <c:pt idx="5941">
                  <c:v>13.8</c:v>
                </c:pt>
                <c:pt idx="5942">
                  <c:v>13.8</c:v>
                </c:pt>
                <c:pt idx="5943">
                  <c:v>13.8</c:v>
                </c:pt>
                <c:pt idx="5944">
                  <c:v>13.8</c:v>
                </c:pt>
                <c:pt idx="5945">
                  <c:v>13.8</c:v>
                </c:pt>
                <c:pt idx="5946">
                  <c:v>13.8</c:v>
                </c:pt>
                <c:pt idx="5947">
                  <c:v>13.8</c:v>
                </c:pt>
                <c:pt idx="5948">
                  <c:v>13.8</c:v>
                </c:pt>
                <c:pt idx="5949">
                  <c:v>13.8</c:v>
                </c:pt>
                <c:pt idx="5950">
                  <c:v>13.8</c:v>
                </c:pt>
                <c:pt idx="5951">
                  <c:v>13.8</c:v>
                </c:pt>
                <c:pt idx="5952">
                  <c:v>13.8</c:v>
                </c:pt>
                <c:pt idx="5953">
                  <c:v>13.8</c:v>
                </c:pt>
                <c:pt idx="5954">
                  <c:v>13.8</c:v>
                </c:pt>
                <c:pt idx="5955">
                  <c:v>13.8</c:v>
                </c:pt>
                <c:pt idx="5956">
                  <c:v>13.8</c:v>
                </c:pt>
                <c:pt idx="5957">
                  <c:v>13.8</c:v>
                </c:pt>
                <c:pt idx="5958">
                  <c:v>13.8</c:v>
                </c:pt>
                <c:pt idx="5959">
                  <c:v>13.8</c:v>
                </c:pt>
                <c:pt idx="5960">
                  <c:v>13.8</c:v>
                </c:pt>
                <c:pt idx="5961">
                  <c:v>13.8</c:v>
                </c:pt>
                <c:pt idx="5962">
                  <c:v>13.8</c:v>
                </c:pt>
                <c:pt idx="5963">
                  <c:v>13.8</c:v>
                </c:pt>
                <c:pt idx="5964">
                  <c:v>13.8</c:v>
                </c:pt>
                <c:pt idx="5965">
                  <c:v>13.8</c:v>
                </c:pt>
                <c:pt idx="5966">
                  <c:v>13.8</c:v>
                </c:pt>
                <c:pt idx="5967">
                  <c:v>13.8</c:v>
                </c:pt>
                <c:pt idx="5968">
                  <c:v>13.8</c:v>
                </c:pt>
                <c:pt idx="5969">
                  <c:v>13.8</c:v>
                </c:pt>
                <c:pt idx="5970">
                  <c:v>13.8</c:v>
                </c:pt>
                <c:pt idx="5971">
                  <c:v>13.8</c:v>
                </c:pt>
                <c:pt idx="5972">
                  <c:v>13.8</c:v>
                </c:pt>
                <c:pt idx="5973">
                  <c:v>13.8</c:v>
                </c:pt>
                <c:pt idx="5974">
                  <c:v>13.8</c:v>
                </c:pt>
                <c:pt idx="5975">
                  <c:v>13.8</c:v>
                </c:pt>
                <c:pt idx="5976">
                  <c:v>13.8</c:v>
                </c:pt>
                <c:pt idx="5977">
                  <c:v>13.8</c:v>
                </c:pt>
                <c:pt idx="5978">
                  <c:v>13.8</c:v>
                </c:pt>
                <c:pt idx="5979">
                  <c:v>13.8</c:v>
                </c:pt>
                <c:pt idx="5980">
                  <c:v>13.8</c:v>
                </c:pt>
                <c:pt idx="5981">
                  <c:v>13.8</c:v>
                </c:pt>
                <c:pt idx="5982">
                  <c:v>13.8</c:v>
                </c:pt>
                <c:pt idx="5983">
                  <c:v>13.8</c:v>
                </c:pt>
                <c:pt idx="5984">
                  <c:v>13.8</c:v>
                </c:pt>
                <c:pt idx="5985">
                  <c:v>13.8</c:v>
                </c:pt>
                <c:pt idx="5986">
                  <c:v>13.8</c:v>
                </c:pt>
                <c:pt idx="5987">
                  <c:v>13.8</c:v>
                </c:pt>
                <c:pt idx="5988">
                  <c:v>13.8</c:v>
                </c:pt>
                <c:pt idx="5989">
                  <c:v>13.8</c:v>
                </c:pt>
                <c:pt idx="5990">
                  <c:v>13.8</c:v>
                </c:pt>
                <c:pt idx="5991">
                  <c:v>13.8</c:v>
                </c:pt>
                <c:pt idx="5992">
                  <c:v>13.8</c:v>
                </c:pt>
                <c:pt idx="5993">
                  <c:v>13.8</c:v>
                </c:pt>
                <c:pt idx="5994">
                  <c:v>13.8</c:v>
                </c:pt>
                <c:pt idx="5995">
                  <c:v>13.8</c:v>
                </c:pt>
                <c:pt idx="5996">
                  <c:v>13.8</c:v>
                </c:pt>
                <c:pt idx="5997">
                  <c:v>13.8</c:v>
                </c:pt>
                <c:pt idx="5998">
                  <c:v>13.8</c:v>
                </c:pt>
                <c:pt idx="5999">
                  <c:v>13.8</c:v>
                </c:pt>
                <c:pt idx="6000">
                  <c:v>13.8</c:v>
                </c:pt>
                <c:pt idx="6001">
                  <c:v>13.8</c:v>
                </c:pt>
                <c:pt idx="6002">
                  <c:v>13.8</c:v>
                </c:pt>
                <c:pt idx="6003">
                  <c:v>13.8</c:v>
                </c:pt>
                <c:pt idx="6004">
                  <c:v>13.8</c:v>
                </c:pt>
                <c:pt idx="6005">
                  <c:v>13.8</c:v>
                </c:pt>
                <c:pt idx="6006">
                  <c:v>13.8</c:v>
                </c:pt>
                <c:pt idx="6007">
                  <c:v>13.8</c:v>
                </c:pt>
                <c:pt idx="6008">
                  <c:v>13.8</c:v>
                </c:pt>
                <c:pt idx="6009">
                  <c:v>13.8</c:v>
                </c:pt>
                <c:pt idx="6010">
                  <c:v>13.8</c:v>
                </c:pt>
                <c:pt idx="6011">
                  <c:v>13.8</c:v>
                </c:pt>
                <c:pt idx="6012">
                  <c:v>13.8</c:v>
                </c:pt>
                <c:pt idx="6013">
                  <c:v>13.8</c:v>
                </c:pt>
                <c:pt idx="6014">
                  <c:v>13.8</c:v>
                </c:pt>
                <c:pt idx="6015">
                  <c:v>13.8</c:v>
                </c:pt>
                <c:pt idx="6016">
                  <c:v>13.8</c:v>
                </c:pt>
                <c:pt idx="6017">
                  <c:v>13.8</c:v>
                </c:pt>
                <c:pt idx="6018">
                  <c:v>13.8</c:v>
                </c:pt>
                <c:pt idx="6019">
                  <c:v>13.8</c:v>
                </c:pt>
                <c:pt idx="6020">
                  <c:v>13.8</c:v>
                </c:pt>
                <c:pt idx="6021">
                  <c:v>13.8</c:v>
                </c:pt>
                <c:pt idx="6022">
                  <c:v>13.8</c:v>
                </c:pt>
                <c:pt idx="6023">
                  <c:v>13.8</c:v>
                </c:pt>
                <c:pt idx="6024">
                  <c:v>13.8</c:v>
                </c:pt>
                <c:pt idx="6025">
                  <c:v>13.8</c:v>
                </c:pt>
                <c:pt idx="6026">
                  <c:v>13.8</c:v>
                </c:pt>
                <c:pt idx="6027">
                  <c:v>13.8</c:v>
                </c:pt>
                <c:pt idx="6028">
                  <c:v>13.8</c:v>
                </c:pt>
                <c:pt idx="6029">
                  <c:v>13.8</c:v>
                </c:pt>
                <c:pt idx="6030">
                  <c:v>13.8</c:v>
                </c:pt>
                <c:pt idx="6031">
                  <c:v>13.8</c:v>
                </c:pt>
                <c:pt idx="6032">
                  <c:v>13.8</c:v>
                </c:pt>
                <c:pt idx="6033">
                  <c:v>13.8</c:v>
                </c:pt>
                <c:pt idx="6034">
                  <c:v>13.8</c:v>
                </c:pt>
                <c:pt idx="6035">
                  <c:v>13.8</c:v>
                </c:pt>
                <c:pt idx="6036">
                  <c:v>13.8</c:v>
                </c:pt>
                <c:pt idx="6037">
                  <c:v>13.8</c:v>
                </c:pt>
                <c:pt idx="6038">
                  <c:v>13.8</c:v>
                </c:pt>
                <c:pt idx="6039">
                  <c:v>13.8</c:v>
                </c:pt>
                <c:pt idx="6040">
                  <c:v>13.8</c:v>
                </c:pt>
                <c:pt idx="6041">
                  <c:v>13.8</c:v>
                </c:pt>
                <c:pt idx="6042">
                  <c:v>13.8</c:v>
                </c:pt>
                <c:pt idx="6043">
                  <c:v>13.8</c:v>
                </c:pt>
                <c:pt idx="6044">
                  <c:v>13.8</c:v>
                </c:pt>
                <c:pt idx="6045">
                  <c:v>13.8</c:v>
                </c:pt>
                <c:pt idx="6046">
                  <c:v>13.8</c:v>
                </c:pt>
                <c:pt idx="6047">
                  <c:v>13.8</c:v>
                </c:pt>
                <c:pt idx="6048">
                  <c:v>13.8</c:v>
                </c:pt>
                <c:pt idx="6049">
                  <c:v>13.8</c:v>
                </c:pt>
                <c:pt idx="6050">
                  <c:v>13.8</c:v>
                </c:pt>
                <c:pt idx="6051">
                  <c:v>13.8</c:v>
                </c:pt>
                <c:pt idx="6052">
                  <c:v>13.8</c:v>
                </c:pt>
                <c:pt idx="6053">
                  <c:v>13.8</c:v>
                </c:pt>
                <c:pt idx="6054">
                  <c:v>13.8</c:v>
                </c:pt>
                <c:pt idx="6055">
                  <c:v>13.8</c:v>
                </c:pt>
                <c:pt idx="6056">
                  <c:v>13.8</c:v>
                </c:pt>
                <c:pt idx="6057">
                  <c:v>13.8</c:v>
                </c:pt>
                <c:pt idx="6058">
                  <c:v>13.8</c:v>
                </c:pt>
                <c:pt idx="6059">
                  <c:v>13.8</c:v>
                </c:pt>
                <c:pt idx="6060">
                  <c:v>13.8</c:v>
                </c:pt>
                <c:pt idx="6061">
                  <c:v>13.8</c:v>
                </c:pt>
                <c:pt idx="6062">
                  <c:v>13.8</c:v>
                </c:pt>
                <c:pt idx="6063">
                  <c:v>13.8</c:v>
                </c:pt>
                <c:pt idx="6064">
                  <c:v>13.8</c:v>
                </c:pt>
                <c:pt idx="6065">
                  <c:v>13.8</c:v>
                </c:pt>
                <c:pt idx="6066">
                  <c:v>13.8</c:v>
                </c:pt>
                <c:pt idx="6067">
                  <c:v>13.8</c:v>
                </c:pt>
                <c:pt idx="6068">
                  <c:v>13.8</c:v>
                </c:pt>
                <c:pt idx="6069">
                  <c:v>13.8</c:v>
                </c:pt>
                <c:pt idx="6070">
                  <c:v>13.8</c:v>
                </c:pt>
                <c:pt idx="6071">
                  <c:v>13.8</c:v>
                </c:pt>
                <c:pt idx="6072">
                  <c:v>13.8</c:v>
                </c:pt>
                <c:pt idx="6073">
                  <c:v>13.8</c:v>
                </c:pt>
                <c:pt idx="6074">
                  <c:v>13.8</c:v>
                </c:pt>
                <c:pt idx="6075">
                  <c:v>13.8</c:v>
                </c:pt>
                <c:pt idx="6076">
                  <c:v>13.8</c:v>
                </c:pt>
                <c:pt idx="6077">
                  <c:v>13.8</c:v>
                </c:pt>
                <c:pt idx="6078">
                  <c:v>13.8</c:v>
                </c:pt>
                <c:pt idx="6079">
                  <c:v>13.8</c:v>
                </c:pt>
                <c:pt idx="6080">
                  <c:v>13.8</c:v>
                </c:pt>
                <c:pt idx="6081">
                  <c:v>13.8</c:v>
                </c:pt>
                <c:pt idx="6082">
                  <c:v>13.8</c:v>
                </c:pt>
                <c:pt idx="6083">
                  <c:v>13.8</c:v>
                </c:pt>
                <c:pt idx="6084">
                  <c:v>13.8</c:v>
                </c:pt>
                <c:pt idx="6085">
                  <c:v>13.8</c:v>
                </c:pt>
                <c:pt idx="6086">
                  <c:v>13.8</c:v>
                </c:pt>
                <c:pt idx="6087">
                  <c:v>13.8</c:v>
                </c:pt>
                <c:pt idx="6088">
                  <c:v>13.8</c:v>
                </c:pt>
                <c:pt idx="6089">
                  <c:v>13.8</c:v>
                </c:pt>
                <c:pt idx="6090">
                  <c:v>13.8</c:v>
                </c:pt>
                <c:pt idx="6091">
                  <c:v>13.8</c:v>
                </c:pt>
                <c:pt idx="6092">
                  <c:v>13.8</c:v>
                </c:pt>
                <c:pt idx="6093">
                  <c:v>13.8</c:v>
                </c:pt>
                <c:pt idx="6094">
                  <c:v>13.8</c:v>
                </c:pt>
                <c:pt idx="6095">
                  <c:v>13.8</c:v>
                </c:pt>
                <c:pt idx="6096">
                  <c:v>13.8</c:v>
                </c:pt>
                <c:pt idx="6097">
                  <c:v>13.8</c:v>
                </c:pt>
                <c:pt idx="6098">
                  <c:v>13.8</c:v>
                </c:pt>
                <c:pt idx="6099">
                  <c:v>13.8</c:v>
                </c:pt>
                <c:pt idx="6100">
                  <c:v>13.8</c:v>
                </c:pt>
                <c:pt idx="6101">
                  <c:v>13.8</c:v>
                </c:pt>
                <c:pt idx="6102">
                  <c:v>13.8</c:v>
                </c:pt>
                <c:pt idx="6103">
                  <c:v>13.8</c:v>
                </c:pt>
                <c:pt idx="6104">
                  <c:v>13.8</c:v>
                </c:pt>
                <c:pt idx="6105">
                  <c:v>13.8</c:v>
                </c:pt>
                <c:pt idx="6106">
                  <c:v>13.8</c:v>
                </c:pt>
                <c:pt idx="6107">
                  <c:v>13.8</c:v>
                </c:pt>
                <c:pt idx="6108">
                  <c:v>13.8</c:v>
                </c:pt>
                <c:pt idx="6109">
                  <c:v>13.8</c:v>
                </c:pt>
                <c:pt idx="6110">
                  <c:v>13.8</c:v>
                </c:pt>
                <c:pt idx="6111">
                  <c:v>13.8</c:v>
                </c:pt>
                <c:pt idx="6112">
                  <c:v>13.8</c:v>
                </c:pt>
                <c:pt idx="6113">
                  <c:v>13.8</c:v>
                </c:pt>
                <c:pt idx="6114">
                  <c:v>13.8</c:v>
                </c:pt>
                <c:pt idx="6115">
                  <c:v>13.8</c:v>
                </c:pt>
                <c:pt idx="6116">
                  <c:v>13.8</c:v>
                </c:pt>
                <c:pt idx="6117">
                  <c:v>13.8</c:v>
                </c:pt>
                <c:pt idx="6118">
                  <c:v>13.8</c:v>
                </c:pt>
                <c:pt idx="6119">
                  <c:v>13.8</c:v>
                </c:pt>
                <c:pt idx="6120">
                  <c:v>13.8</c:v>
                </c:pt>
                <c:pt idx="6121">
                  <c:v>13.8</c:v>
                </c:pt>
                <c:pt idx="6122">
                  <c:v>13.8</c:v>
                </c:pt>
                <c:pt idx="6123">
                  <c:v>13.8</c:v>
                </c:pt>
                <c:pt idx="6124">
                  <c:v>13.8</c:v>
                </c:pt>
                <c:pt idx="6125">
                  <c:v>13.8</c:v>
                </c:pt>
                <c:pt idx="6126">
                  <c:v>13.8</c:v>
                </c:pt>
                <c:pt idx="6127">
                  <c:v>13.8</c:v>
                </c:pt>
                <c:pt idx="6128">
                  <c:v>13.8</c:v>
                </c:pt>
                <c:pt idx="6129">
                  <c:v>13.8</c:v>
                </c:pt>
                <c:pt idx="6130">
                  <c:v>13.8</c:v>
                </c:pt>
                <c:pt idx="6131">
                  <c:v>13.8</c:v>
                </c:pt>
                <c:pt idx="6132">
                  <c:v>13.8</c:v>
                </c:pt>
                <c:pt idx="6133">
                  <c:v>13.8</c:v>
                </c:pt>
                <c:pt idx="6134">
                  <c:v>13.8</c:v>
                </c:pt>
                <c:pt idx="6135">
                  <c:v>13.8</c:v>
                </c:pt>
                <c:pt idx="6136">
                  <c:v>13.8</c:v>
                </c:pt>
                <c:pt idx="6137">
                  <c:v>13.8</c:v>
                </c:pt>
                <c:pt idx="6138">
                  <c:v>13.8</c:v>
                </c:pt>
                <c:pt idx="6139">
                  <c:v>13.8</c:v>
                </c:pt>
                <c:pt idx="6140">
                  <c:v>13.8</c:v>
                </c:pt>
                <c:pt idx="6141">
                  <c:v>13.8</c:v>
                </c:pt>
                <c:pt idx="6142">
                  <c:v>13.8</c:v>
                </c:pt>
                <c:pt idx="6143">
                  <c:v>13.8</c:v>
                </c:pt>
                <c:pt idx="6144">
                  <c:v>13.8</c:v>
                </c:pt>
                <c:pt idx="6145">
                  <c:v>13.8</c:v>
                </c:pt>
                <c:pt idx="6146">
                  <c:v>13.8</c:v>
                </c:pt>
                <c:pt idx="6147">
                  <c:v>13.8</c:v>
                </c:pt>
                <c:pt idx="6148">
                  <c:v>13.8</c:v>
                </c:pt>
                <c:pt idx="6149">
                  <c:v>13.8</c:v>
                </c:pt>
                <c:pt idx="6150">
                  <c:v>13.8</c:v>
                </c:pt>
                <c:pt idx="6151">
                  <c:v>13.8</c:v>
                </c:pt>
                <c:pt idx="6152">
                  <c:v>13.8</c:v>
                </c:pt>
                <c:pt idx="6153">
                  <c:v>13.8</c:v>
                </c:pt>
                <c:pt idx="6154">
                  <c:v>13.8</c:v>
                </c:pt>
                <c:pt idx="6155">
                  <c:v>13.8</c:v>
                </c:pt>
                <c:pt idx="6156">
                  <c:v>13.8</c:v>
                </c:pt>
                <c:pt idx="6157">
                  <c:v>13.8</c:v>
                </c:pt>
                <c:pt idx="6158">
                  <c:v>13.8</c:v>
                </c:pt>
                <c:pt idx="6159">
                  <c:v>13.8</c:v>
                </c:pt>
                <c:pt idx="6160">
                  <c:v>13.8</c:v>
                </c:pt>
                <c:pt idx="6161">
                  <c:v>13.8</c:v>
                </c:pt>
                <c:pt idx="6162">
                  <c:v>13.8</c:v>
                </c:pt>
                <c:pt idx="6163">
                  <c:v>13.8</c:v>
                </c:pt>
                <c:pt idx="6164">
                  <c:v>13.8</c:v>
                </c:pt>
                <c:pt idx="6165">
                  <c:v>13.8</c:v>
                </c:pt>
                <c:pt idx="6166">
                  <c:v>13.8</c:v>
                </c:pt>
                <c:pt idx="6167">
                  <c:v>13.8</c:v>
                </c:pt>
                <c:pt idx="6168">
                  <c:v>13.8</c:v>
                </c:pt>
                <c:pt idx="6169">
                  <c:v>13.8</c:v>
                </c:pt>
                <c:pt idx="6170">
                  <c:v>13.8</c:v>
                </c:pt>
                <c:pt idx="6171">
                  <c:v>13.8</c:v>
                </c:pt>
                <c:pt idx="6172">
                  <c:v>13.8</c:v>
                </c:pt>
                <c:pt idx="6173">
                  <c:v>13.8</c:v>
                </c:pt>
                <c:pt idx="6174">
                  <c:v>13.8</c:v>
                </c:pt>
                <c:pt idx="6175">
                  <c:v>13.8</c:v>
                </c:pt>
                <c:pt idx="6176">
                  <c:v>13.8</c:v>
                </c:pt>
                <c:pt idx="6177">
                  <c:v>13.8</c:v>
                </c:pt>
                <c:pt idx="6178">
                  <c:v>13.8</c:v>
                </c:pt>
                <c:pt idx="6179">
                  <c:v>13.8</c:v>
                </c:pt>
                <c:pt idx="6180">
                  <c:v>13.8</c:v>
                </c:pt>
                <c:pt idx="6181">
                  <c:v>13.8</c:v>
                </c:pt>
                <c:pt idx="6182">
                  <c:v>13.8</c:v>
                </c:pt>
                <c:pt idx="6183">
                  <c:v>13.8</c:v>
                </c:pt>
                <c:pt idx="6184">
                  <c:v>13.8</c:v>
                </c:pt>
                <c:pt idx="6185">
                  <c:v>13.8</c:v>
                </c:pt>
                <c:pt idx="6186">
                  <c:v>13.8</c:v>
                </c:pt>
                <c:pt idx="6187">
                  <c:v>13.8</c:v>
                </c:pt>
                <c:pt idx="6188">
                  <c:v>13.8</c:v>
                </c:pt>
                <c:pt idx="6189">
                  <c:v>13.8</c:v>
                </c:pt>
                <c:pt idx="6190">
                  <c:v>13.8</c:v>
                </c:pt>
                <c:pt idx="6191">
                  <c:v>13.8</c:v>
                </c:pt>
                <c:pt idx="6192">
                  <c:v>13.8</c:v>
                </c:pt>
                <c:pt idx="6193">
                  <c:v>13.8</c:v>
                </c:pt>
                <c:pt idx="6194">
                  <c:v>13.8</c:v>
                </c:pt>
                <c:pt idx="6195">
                  <c:v>13.8</c:v>
                </c:pt>
                <c:pt idx="6196">
                  <c:v>13.8</c:v>
                </c:pt>
                <c:pt idx="6197">
                  <c:v>13.8</c:v>
                </c:pt>
                <c:pt idx="6198">
                  <c:v>13.8</c:v>
                </c:pt>
                <c:pt idx="6199">
                  <c:v>13.8</c:v>
                </c:pt>
                <c:pt idx="6200">
                  <c:v>13.8</c:v>
                </c:pt>
                <c:pt idx="6201">
                  <c:v>13.8</c:v>
                </c:pt>
                <c:pt idx="6202">
                  <c:v>13.8</c:v>
                </c:pt>
                <c:pt idx="6203">
                  <c:v>13.8</c:v>
                </c:pt>
                <c:pt idx="6204">
                  <c:v>13.8</c:v>
                </c:pt>
                <c:pt idx="6205">
                  <c:v>13.8</c:v>
                </c:pt>
                <c:pt idx="6206">
                  <c:v>13.8</c:v>
                </c:pt>
                <c:pt idx="6207">
                  <c:v>13.8</c:v>
                </c:pt>
                <c:pt idx="6208">
                  <c:v>13.8</c:v>
                </c:pt>
                <c:pt idx="6209">
                  <c:v>13.8</c:v>
                </c:pt>
                <c:pt idx="6210">
                  <c:v>13.8</c:v>
                </c:pt>
                <c:pt idx="6211">
                  <c:v>13.8</c:v>
                </c:pt>
                <c:pt idx="6212">
                  <c:v>13.8</c:v>
                </c:pt>
                <c:pt idx="6213">
                  <c:v>13.8</c:v>
                </c:pt>
                <c:pt idx="6214">
                  <c:v>13.8</c:v>
                </c:pt>
                <c:pt idx="6215">
                  <c:v>13.8</c:v>
                </c:pt>
                <c:pt idx="6216">
                  <c:v>13.8</c:v>
                </c:pt>
                <c:pt idx="6217">
                  <c:v>13.8</c:v>
                </c:pt>
                <c:pt idx="6218">
                  <c:v>13.8</c:v>
                </c:pt>
                <c:pt idx="6219">
                  <c:v>13.8</c:v>
                </c:pt>
                <c:pt idx="6220">
                  <c:v>13.8</c:v>
                </c:pt>
                <c:pt idx="6221">
                  <c:v>13.8</c:v>
                </c:pt>
                <c:pt idx="6222">
                  <c:v>13.8</c:v>
                </c:pt>
                <c:pt idx="6223">
                  <c:v>13.8</c:v>
                </c:pt>
                <c:pt idx="6224">
                  <c:v>13.8</c:v>
                </c:pt>
                <c:pt idx="6225">
                  <c:v>13.8</c:v>
                </c:pt>
                <c:pt idx="6226">
                  <c:v>13.8</c:v>
                </c:pt>
                <c:pt idx="6227">
                  <c:v>13.8</c:v>
                </c:pt>
                <c:pt idx="6228">
                  <c:v>13.8</c:v>
                </c:pt>
                <c:pt idx="6229">
                  <c:v>13.8</c:v>
                </c:pt>
                <c:pt idx="6230">
                  <c:v>13.8</c:v>
                </c:pt>
                <c:pt idx="6231">
                  <c:v>13.8</c:v>
                </c:pt>
                <c:pt idx="6232">
                  <c:v>13.8</c:v>
                </c:pt>
                <c:pt idx="6233">
                  <c:v>13.8</c:v>
                </c:pt>
                <c:pt idx="6234">
                  <c:v>13.8</c:v>
                </c:pt>
                <c:pt idx="6235">
                  <c:v>13.8</c:v>
                </c:pt>
                <c:pt idx="6236">
                  <c:v>13.8</c:v>
                </c:pt>
                <c:pt idx="6237">
                  <c:v>13.8</c:v>
                </c:pt>
                <c:pt idx="6238">
                  <c:v>13.8</c:v>
                </c:pt>
                <c:pt idx="6239">
                  <c:v>13.8</c:v>
                </c:pt>
                <c:pt idx="6240">
                  <c:v>13.8</c:v>
                </c:pt>
                <c:pt idx="6241">
                  <c:v>13.8</c:v>
                </c:pt>
                <c:pt idx="6242">
                  <c:v>13.8</c:v>
                </c:pt>
                <c:pt idx="6243">
                  <c:v>13.8</c:v>
                </c:pt>
                <c:pt idx="6244">
                  <c:v>13.8</c:v>
                </c:pt>
                <c:pt idx="6245">
                  <c:v>13.8</c:v>
                </c:pt>
                <c:pt idx="6246">
                  <c:v>13.8</c:v>
                </c:pt>
                <c:pt idx="6247">
                  <c:v>13.8</c:v>
                </c:pt>
                <c:pt idx="6248">
                  <c:v>13.8</c:v>
                </c:pt>
                <c:pt idx="6249">
                  <c:v>13.8</c:v>
                </c:pt>
                <c:pt idx="6250">
                  <c:v>13.8</c:v>
                </c:pt>
                <c:pt idx="6251">
                  <c:v>13.8</c:v>
                </c:pt>
                <c:pt idx="6252">
                  <c:v>13.8</c:v>
                </c:pt>
                <c:pt idx="6253">
                  <c:v>13.8</c:v>
                </c:pt>
                <c:pt idx="6254">
                  <c:v>13.8</c:v>
                </c:pt>
                <c:pt idx="6255">
                  <c:v>13.8</c:v>
                </c:pt>
                <c:pt idx="6256">
                  <c:v>13.8</c:v>
                </c:pt>
                <c:pt idx="6257">
                  <c:v>13.8</c:v>
                </c:pt>
                <c:pt idx="6258">
                  <c:v>13.8</c:v>
                </c:pt>
                <c:pt idx="6259">
                  <c:v>13.8</c:v>
                </c:pt>
                <c:pt idx="6260">
                  <c:v>13.8</c:v>
                </c:pt>
                <c:pt idx="6261">
                  <c:v>13.8</c:v>
                </c:pt>
                <c:pt idx="6262">
                  <c:v>13.8</c:v>
                </c:pt>
                <c:pt idx="6263">
                  <c:v>13.8</c:v>
                </c:pt>
                <c:pt idx="6264">
                  <c:v>13.8</c:v>
                </c:pt>
                <c:pt idx="6265">
                  <c:v>13.8</c:v>
                </c:pt>
                <c:pt idx="6266">
                  <c:v>13.8</c:v>
                </c:pt>
                <c:pt idx="6267">
                  <c:v>13.8</c:v>
                </c:pt>
                <c:pt idx="6268">
                  <c:v>13.8</c:v>
                </c:pt>
                <c:pt idx="6269">
                  <c:v>13.8</c:v>
                </c:pt>
                <c:pt idx="6270">
                  <c:v>13.8</c:v>
                </c:pt>
                <c:pt idx="6271">
                  <c:v>13.8</c:v>
                </c:pt>
                <c:pt idx="6272">
                  <c:v>13.8</c:v>
                </c:pt>
                <c:pt idx="6273">
                  <c:v>13.8</c:v>
                </c:pt>
                <c:pt idx="6274">
                  <c:v>13.8</c:v>
                </c:pt>
                <c:pt idx="6275">
                  <c:v>13.8</c:v>
                </c:pt>
                <c:pt idx="6276">
                  <c:v>13.8</c:v>
                </c:pt>
                <c:pt idx="6277">
                  <c:v>13.8</c:v>
                </c:pt>
                <c:pt idx="6278">
                  <c:v>13.8</c:v>
                </c:pt>
                <c:pt idx="6279">
                  <c:v>13.8</c:v>
                </c:pt>
                <c:pt idx="6280">
                  <c:v>13.8</c:v>
                </c:pt>
                <c:pt idx="6281">
                  <c:v>13.8</c:v>
                </c:pt>
                <c:pt idx="6282">
                  <c:v>13.8</c:v>
                </c:pt>
                <c:pt idx="6283">
                  <c:v>13.8</c:v>
                </c:pt>
                <c:pt idx="6284">
                  <c:v>13.8</c:v>
                </c:pt>
                <c:pt idx="6285">
                  <c:v>13.8</c:v>
                </c:pt>
                <c:pt idx="6286">
                  <c:v>13.8</c:v>
                </c:pt>
                <c:pt idx="6287">
                  <c:v>13.8</c:v>
                </c:pt>
                <c:pt idx="6288">
                  <c:v>13.8</c:v>
                </c:pt>
                <c:pt idx="6289">
                  <c:v>13.8</c:v>
                </c:pt>
                <c:pt idx="6290">
                  <c:v>13.8</c:v>
                </c:pt>
                <c:pt idx="6291">
                  <c:v>13.8</c:v>
                </c:pt>
                <c:pt idx="6292">
                  <c:v>13.8</c:v>
                </c:pt>
                <c:pt idx="6293">
                  <c:v>13.8</c:v>
                </c:pt>
                <c:pt idx="6294">
                  <c:v>13.8</c:v>
                </c:pt>
                <c:pt idx="6295">
                  <c:v>13.8</c:v>
                </c:pt>
                <c:pt idx="6296">
                  <c:v>13.8</c:v>
                </c:pt>
                <c:pt idx="6297">
                  <c:v>13.8</c:v>
                </c:pt>
                <c:pt idx="6298">
                  <c:v>13.8</c:v>
                </c:pt>
                <c:pt idx="6299">
                  <c:v>13.8</c:v>
                </c:pt>
                <c:pt idx="6300">
                  <c:v>13.8</c:v>
                </c:pt>
                <c:pt idx="6301">
                  <c:v>13.8</c:v>
                </c:pt>
                <c:pt idx="6302">
                  <c:v>13.8</c:v>
                </c:pt>
                <c:pt idx="6303">
                  <c:v>13.8</c:v>
                </c:pt>
                <c:pt idx="6304">
                  <c:v>13.8</c:v>
                </c:pt>
                <c:pt idx="6305">
                  <c:v>13.8</c:v>
                </c:pt>
                <c:pt idx="6306">
                  <c:v>13.8</c:v>
                </c:pt>
                <c:pt idx="6307">
                  <c:v>13.8</c:v>
                </c:pt>
                <c:pt idx="6308">
                  <c:v>13.8</c:v>
                </c:pt>
                <c:pt idx="6309">
                  <c:v>13.8</c:v>
                </c:pt>
                <c:pt idx="6310">
                  <c:v>13.8</c:v>
                </c:pt>
                <c:pt idx="6311">
                  <c:v>13.8</c:v>
                </c:pt>
                <c:pt idx="6312">
                  <c:v>13.8</c:v>
                </c:pt>
                <c:pt idx="6313">
                  <c:v>13.8</c:v>
                </c:pt>
                <c:pt idx="6314">
                  <c:v>13.8</c:v>
                </c:pt>
                <c:pt idx="6315">
                  <c:v>13.8</c:v>
                </c:pt>
                <c:pt idx="6316">
                  <c:v>13.8</c:v>
                </c:pt>
                <c:pt idx="6317">
                  <c:v>13.8</c:v>
                </c:pt>
                <c:pt idx="6318">
                  <c:v>13.8</c:v>
                </c:pt>
                <c:pt idx="6319">
                  <c:v>13.8</c:v>
                </c:pt>
                <c:pt idx="6320">
                  <c:v>13.8</c:v>
                </c:pt>
                <c:pt idx="6321">
                  <c:v>13.8</c:v>
                </c:pt>
                <c:pt idx="6322">
                  <c:v>13.8</c:v>
                </c:pt>
                <c:pt idx="6323">
                  <c:v>13.8</c:v>
                </c:pt>
                <c:pt idx="6324">
                  <c:v>13.8</c:v>
                </c:pt>
                <c:pt idx="6325">
                  <c:v>13.8</c:v>
                </c:pt>
                <c:pt idx="6326">
                  <c:v>13.8</c:v>
                </c:pt>
                <c:pt idx="6327">
                  <c:v>13.8</c:v>
                </c:pt>
                <c:pt idx="6328">
                  <c:v>13.8</c:v>
                </c:pt>
                <c:pt idx="6329">
                  <c:v>13.8</c:v>
                </c:pt>
                <c:pt idx="6330">
                  <c:v>13.8</c:v>
                </c:pt>
                <c:pt idx="6331">
                  <c:v>13.8</c:v>
                </c:pt>
                <c:pt idx="6332">
                  <c:v>13.8</c:v>
                </c:pt>
                <c:pt idx="6333">
                  <c:v>13.8</c:v>
                </c:pt>
                <c:pt idx="6334">
                  <c:v>13.8</c:v>
                </c:pt>
                <c:pt idx="6335">
                  <c:v>13.8</c:v>
                </c:pt>
                <c:pt idx="6336">
                  <c:v>13.8</c:v>
                </c:pt>
                <c:pt idx="6337">
                  <c:v>13.8</c:v>
                </c:pt>
                <c:pt idx="6338">
                  <c:v>13.8</c:v>
                </c:pt>
                <c:pt idx="6339">
                  <c:v>13.8</c:v>
                </c:pt>
                <c:pt idx="6340">
                  <c:v>13.8</c:v>
                </c:pt>
                <c:pt idx="6341">
                  <c:v>13.8</c:v>
                </c:pt>
                <c:pt idx="6342">
                  <c:v>13.8</c:v>
                </c:pt>
                <c:pt idx="6343">
                  <c:v>13.8</c:v>
                </c:pt>
                <c:pt idx="6344">
                  <c:v>13.8</c:v>
                </c:pt>
                <c:pt idx="6345">
                  <c:v>13.8</c:v>
                </c:pt>
                <c:pt idx="6346">
                  <c:v>13.8</c:v>
                </c:pt>
                <c:pt idx="6347">
                  <c:v>13.8</c:v>
                </c:pt>
                <c:pt idx="6348">
                  <c:v>13.8</c:v>
                </c:pt>
                <c:pt idx="6349">
                  <c:v>13.8</c:v>
                </c:pt>
                <c:pt idx="6350">
                  <c:v>13.8</c:v>
                </c:pt>
                <c:pt idx="6351">
                  <c:v>13.8</c:v>
                </c:pt>
                <c:pt idx="6352">
                  <c:v>13.8</c:v>
                </c:pt>
                <c:pt idx="6353">
                  <c:v>13.8</c:v>
                </c:pt>
                <c:pt idx="6354">
                  <c:v>13.8</c:v>
                </c:pt>
                <c:pt idx="6355">
                  <c:v>13.8</c:v>
                </c:pt>
                <c:pt idx="6356">
                  <c:v>13.8</c:v>
                </c:pt>
                <c:pt idx="6357">
                  <c:v>13.8</c:v>
                </c:pt>
                <c:pt idx="6358">
                  <c:v>13.8</c:v>
                </c:pt>
                <c:pt idx="6359">
                  <c:v>13.8</c:v>
                </c:pt>
                <c:pt idx="6360">
                  <c:v>13.8</c:v>
                </c:pt>
                <c:pt idx="6361">
                  <c:v>13.8</c:v>
                </c:pt>
                <c:pt idx="6362">
                  <c:v>13.8</c:v>
                </c:pt>
                <c:pt idx="6363">
                  <c:v>13.8</c:v>
                </c:pt>
                <c:pt idx="6364">
                  <c:v>13.8</c:v>
                </c:pt>
                <c:pt idx="6365">
                  <c:v>13.8</c:v>
                </c:pt>
                <c:pt idx="6366">
                  <c:v>13.8</c:v>
                </c:pt>
                <c:pt idx="6367">
                  <c:v>13.8</c:v>
                </c:pt>
                <c:pt idx="6368">
                  <c:v>13.8</c:v>
                </c:pt>
                <c:pt idx="6369">
                  <c:v>13.8</c:v>
                </c:pt>
                <c:pt idx="6370">
                  <c:v>13.8</c:v>
                </c:pt>
                <c:pt idx="6371">
                  <c:v>13.8</c:v>
                </c:pt>
                <c:pt idx="6372">
                  <c:v>13.8</c:v>
                </c:pt>
                <c:pt idx="6373">
                  <c:v>13.8</c:v>
                </c:pt>
                <c:pt idx="6374">
                  <c:v>13.8</c:v>
                </c:pt>
                <c:pt idx="6375">
                  <c:v>13.8</c:v>
                </c:pt>
                <c:pt idx="6376">
                  <c:v>13.8</c:v>
                </c:pt>
                <c:pt idx="6377">
                  <c:v>13.8</c:v>
                </c:pt>
                <c:pt idx="6378">
                  <c:v>13.8</c:v>
                </c:pt>
                <c:pt idx="6379">
                  <c:v>13.8</c:v>
                </c:pt>
                <c:pt idx="6380">
                  <c:v>13.8</c:v>
                </c:pt>
                <c:pt idx="6381">
                  <c:v>13.8</c:v>
                </c:pt>
                <c:pt idx="6382">
                  <c:v>13.8</c:v>
                </c:pt>
                <c:pt idx="6383">
                  <c:v>13.8</c:v>
                </c:pt>
                <c:pt idx="6384">
                  <c:v>13.8</c:v>
                </c:pt>
                <c:pt idx="6385">
                  <c:v>13.8</c:v>
                </c:pt>
                <c:pt idx="6386">
                  <c:v>13.8</c:v>
                </c:pt>
                <c:pt idx="6387">
                  <c:v>13.8</c:v>
                </c:pt>
                <c:pt idx="6388">
                  <c:v>13.8</c:v>
                </c:pt>
                <c:pt idx="6389">
                  <c:v>13.8</c:v>
                </c:pt>
                <c:pt idx="6390">
                  <c:v>13.8</c:v>
                </c:pt>
                <c:pt idx="6391">
                  <c:v>13.8</c:v>
                </c:pt>
                <c:pt idx="6392">
                  <c:v>13.8</c:v>
                </c:pt>
                <c:pt idx="6393">
                  <c:v>13.8</c:v>
                </c:pt>
                <c:pt idx="6394">
                  <c:v>13.8</c:v>
                </c:pt>
                <c:pt idx="6395">
                  <c:v>13.8</c:v>
                </c:pt>
                <c:pt idx="6396">
                  <c:v>13.8</c:v>
                </c:pt>
                <c:pt idx="6397">
                  <c:v>13.8</c:v>
                </c:pt>
                <c:pt idx="6398">
                  <c:v>13.8</c:v>
                </c:pt>
                <c:pt idx="6399">
                  <c:v>13.8</c:v>
                </c:pt>
                <c:pt idx="6400">
                  <c:v>13.8</c:v>
                </c:pt>
                <c:pt idx="6401">
                  <c:v>13.8</c:v>
                </c:pt>
                <c:pt idx="6402">
                  <c:v>13.8</c:v>
                </c:pt>
                <c:pt idx="6403">
                  <c:v>13.8</c:v>
                </c:pt>
                <c:pt idx="6404">
                  <c:v>13.8</c:v>
                </c:pt>
                <c:pt idx="6405">
                  <c:v>13.8</c:v>
                </c:pt>
                <c:pt idx="6406">
                  <c:v>13.8</c:v>
                </c:pt>
                <c:pt idx="6407">
                  <c:v>13.8</c:v>
                </c:pt>
                <c:pt idx="6408">
                  <c:v>13.8</c:v>
                </c:pt>
                <c:pt idx="6409">
                  <c:v>13.8</c:v>
                </c:pt>
                <c:pt idx="6410">
                  <c:v>13.8</c:v>
                </c:pt>
                <c:pt idx="6411">
                  <c:v>13.8</c:v>
                </c:pt>
                <c:pt idx="6412">
                  <c:v>13.8</c:v>
                </c:pt>
                <c:pt idx="6413">
                  <c:v>13.8</c:v>
                </c:pt>
                <c:pt idx="6414">
                  <c:v>13.8</c:v>
                </c:pt>
                <c:pt idx="6415">
                  <c:v>13.8</c:v>
                </c:pt>
                <c:pt idx="6416">
                  <c:v>13.8</c:v>
                </c:pt>
                <c:pt idx="6417">
                  <c:v>13.8</c:v>
                </c:pt>
                <c:pt idx="6418">
                  <c:v>13.8</c:v>
                </c:pt>
                <c:pt idx="6419">
                  <c:v>13.8</c:v>
                </c:pt>
                <c:pt idx="6420">
                  <c:v>13.8</c:v>
                </c:pt>
                <c:pt idx="6421">
                  <c:v>13.8</c:v>
                </c:pt>
                <c:pt idx="6422">
                  <c:v>13.8</c:v>
                </c:pt>
                <c:pt idx="6423">
                  <c:v>13.8</c:v>
                </c:pt>
                <c:pt idx="6424">
                  <c:v>13.8</c:v>
                </c:pt>
                <c:pt idx="6425">
                  <c:v>13.8</c:v>
                </c:pt>
                <c:pt idx="6426">
                  <c:v>13.8</c:v>
                </c:pt>
                <c:pt idx="6427">
                  <c:v>13.8</c:v>
                </c:pt>
                <c:pt idx="6428">
                  <c:v>13.8</c:v>
                </c:pt>
                <c:pt idx="6429">
                  <c:v>13.8</c:v>
                </c:pt>
                <c:pt idx="6430">
                  <c:v>13.8</c:v>
                </c:pt>
                <c:pt idx="6431">
                  <c:v>13.8</c:v>
                </c:pt>
                <c:pt idx="6432">
                  <c:v>13.8</c:v>
                </c:pt>
                <c:pt idx="6433">
                  <c:v>13.8</c:v>
                </c:pt>
                <c:pt idx="6434">
                  <c:v>13.8</c:v>
                </c:pt>
                <c:pt idx="6435">
                  <c:v>13.8</c:v>
                </c:pt>
                <c:pt idx="6436">
                  <c:v>13.8</c:v>
                </c:pt>
                <c:pt idx="6437">
                  <c:v>13.8</c:v>
                </c:pt>
                <c:pt idx="6438">
                  <c:v>13.8</c:v>
                </c:pt>
                <c:pt idx="6439">
                  <c:v>13.8</c:v>
                </c:pt>
                <c:pt idx="6440">
                  <c:v>13.8</c:v>
                </c:pt>
                <c:pt idx="6441">
                  <c:v>13.8</c:v>
                </c:pt>
                <c:pt idx="6442">
                  <c:v>13.8</c:v>
                </c:pt>
                <c:pt idx="6443">
                  <c:v>13.8</c:v>
                </c:pt>
                <c:pt idx="6444">
                  <c:v>13.8</c:v>
                </c:pt>
                <c:pt idx="6445">
                  <c:v>13.8</c:v>
                </c:pt>
                <c:pt idx="6446">
                  <c:v>13.8</c:v>
                </c:pt>
                <c:pt idx="6447">
                  <c:v>13.8</c:v>
                </c:pt>
                <c:pt idx="6448">
                  <c:v>13.8</c:v>
                </c:pt>
                <c:pt idx="6449">
                  <c:v>13.8</c:v>
                </c:pt>
                <c:pt idx="6450">
                  <c:v>13.8</c:v>
                </c:pt>
                <c:pt idx="6451">
                  <c:v>13.8</c:v>
                </c:pt>
                <c:pt idx="6452">
                  <c:v>13.8</c:v>
                </c:pt>
                <c:pt idx="6453">
                  <c:v>13.8</c:v>
                </c:pt>
                <c:pt idx="6454">
                  <c:v>13.8</c:v>
                </c:pt>
                <c:pt idx="6455">
                  <c:v>13.8</c:v>
                </c:pt>
                <c:pt idx="6456">
                  <c:v>13.8</c:v>
                </c:pt>
                <c:pt idx="6457">
                  <c:v>13.8</c:v>
                </c:pt>
                <c:pt idx="6458">
                  <c:v>13.8</c:v>
                </c:pt>
                <c:pt idx="6459">
                  <c:v>13.8</c:v>
                </c:pt>
                <c:pt idx="6460">
                  <c:v>13.8</c:v>
                </c:pt>
                <c:pt idx="6461">
                  <c:v>13.8</c:v>
                </c:pt>
                <c:pt idx="6462">
                  <c:v>13.8</c:v>
                </c:pt>
                <c:pt idx="6463">
                  <c:v>13.8</c:v>
                </c:pt>
                <c:pt idx="6464">
                  <c:v>13.8</c:v>
                </c:pt>
                <c:pt idx="6465">
                  <c:v>13.8</c:v>
                </c:pt>
                <c:pt idx="6466">
                  <c:v>13.8</c:v>
                </c:pt>
                <c:pt idx="6467">
                  <c:v>13.8</c:v>
                </c:pt>
                <c:pt idx="6468">
                  <c:v>13.8</c:v>
                </c:pt>
                <c:pt idx="6469">
                  <c:v>13.8</c:v>
                </c:pt>
                <c:pt idx="6470">
                  <c:v>13.8</c:v>
                </c:pt>
                <c:pt idx="6471">
                  <c:v>13.8</c:v>
                </c:pt>
                <c:pt idx="6472">
                  <c:v>13.8</c:v>
                </c:pt>
                <c:pt idx="6473">
                  <c:v>13.8</c:v>
                </c:pt>
                <c:pt idx="6474">
                  <c:v>13.8</c:v>
                </c:pt>
                <c:pt idx="6475">
                  <c:v>13.8</c:v>
                </c:pt>
                <c:pt idx="6476">
                  <c:v>13.8</c:v>
                </c:pt>
                <c:pt idx="6477">
                  <c:v>13.8</c:v>
                </c:pt>
                <c:pt idx="6478">
                  <c:v>13.8</c:v>
                </c:pt>
                <c:pt idx="6479">
                  <c:v>13.8</c:v>
                </c:pt>
                <c:pt idx="6480">
                  <c:v>13.8</c:v>
                </c:pt>
                <c:pt idx="6481">
                  <c:v>13.8</c:v>
                </c:pt>
                <c:pt idx="6482">
                  <c:v>13.8</c:v>
                </c:pt>
                <c:pt idx="6483">
                  <c:v>13.8</c:v>
                </c:pt>
                <c:pt idx="6484">
                  <c:v>13.8</c:v>
                </c:pt>
                <c:pt idx="6485">
                  <c:v>13.8</c:v>
                </c:pt>
                <c:pt idx="6486">
                  <c:v>13.8</c:v>
                </c:pt>
                <c:pt idx="6487">
                  <c:v>13.8</c:v>
                </c:pt>
                <c:pt idx="6488">
                  <c:v>13.8</c:v>
                </c:pt>
                <c:pt idx="6489">
                  <c:v>13.8</c:v>
                </c:pt>
                <c:pt idx="6490">
                  <c:v>13.8</c:v>
                </c:pt>
                <c:pt idx="6491">
                  <c:v>13.8</c:v>
                </c:pt>
                <c:pt idx="6492">
                  <c:v>13.8</c:v>
                </c:pt>
                <c:pt idx="6493">
                  <c:v>13.8</c:v>
                </c:pt>
                <c:pt idx="6494">
                  <c:v>13.8</c:v>
                </c:pt>
                <c:pt idx="6495">
                  <c:v>13.8</c:v>
                </c:pt>
                <c:pt idx="6496">
                  <c:v>13.8</c:v>
                </c:pt>
                <c:pt idx="6497">
                  <c:v>13.8</c:v>
                </c:pt>
                <c:pt idx="6498">
                  <c:v>13.8</c:v>
                </c:pt>
                <c:pt idx="6499">
                  <c:v>13.8</c:v>
                </c:pt>
                <c:pt idx="6500">
                  <c:v>13.8</c:v>
                </c:pt>
                <c:pt idx="6501">
                  <c:v>13.8</c:v>
                </c:pt>
                <c:pt idx="6502">
                  <c:v>13.8</c:v>
                </c:pt>
                <c:pt idx="6503">
                  <c:v>13.8</c:v>
                </c:pt>
                <c:pt idx="6504">
                  <c:v>13.8</c:v>
                </c:pt>
                <c:pt idx="6505">
                  <c:v>13.8</c:v>
                </c:pt>
                <c:pt idx="6506">
                  <c:v>13.8</c:v>
                </c:pt>
                <c:pt idx="6507">
                  <c:v>13.8</c:v>
                </c:pt>
                <c:pt idx="6508">
                  <c:v>13.8</c:v>
                </c:pt>
                <c:pt idx="6509">
                  <c:v>13.8</c:v>
                </c:pt>
                <c:pt idx="6510">
                  <c:v>13.8</c:v>
                </c:pt>
                <c:pt idx="6511">
                  <c:v>13.8</c:v>
                </c:pt>
                <c:pt idx="6512">
                  <c:v>13.8</c:v>
                </c:pt>
                <c:pt idx="6513">
                  <c:v>13.8</c:v>
                </c:pt>
                <c:pt idx="6514">
                  <c:v>13.8</c:v>
                </c:pt>
                <c:pt idx="6515">
                  <c:v>13.8</c:v>
                </c:pt>
                <c:pt idx="6516">
                  <c:v>13.8</c:v>
                </c:pt>
                <c:pt idx="6517">
                  <c:v>13.8</c:v>
                </c:pt>
                <c:pt idx="6518">
                  <c:v>13.8</c:v>
                </c:pt>
                <c:pt idx="6519">
                  <c:v>13.8</c:v>
                </c:pt>
                <c:pt idx="6520">
                  <c:v>13.8</c:v>
                </c:pt>
                <c:pt idx="6521">
                  <c:v>13.8</c:v>
                </c:pt>
                <c:pt idx="6522">
                  <c:v>13.8</c:v>
                </c:pt>
                <c:pt idx="6523">
                  <c:v>13.8</c:v>
                </c:pt>
                <c:pt idx="6524">
                  <c:v>13.8</c:v>
                </c:pt>
                <c:pt idx="6525">
                  <c:v>13.8</c:v>
                </c:pt>
                <c:pt idx="6526">
                  <c:v>13.8</c:v>
                </c:pt>
                <c:pt idx="6527">
                  <c:v>13.8</c:v>
                </c:pt>
                <c:pt idx="6528">
                  <c:v>13.8</c:v>
                </c:pt>
                <c:pt idx="6529">
                  <c:v>13.8</c:v>
                </c:pt>
                <c:pt idx="6530">
                  <c:v>13.8</c:v>
                </c:pt>
                <c:pt idx="6531">
                  <c:v>13.8</c:v>
                </c:pt>
                <c:pt idx="6532">
                  <c:v>13.8</c:v>
                </c:pt>
                <c:pt idx="6533">
                  <c:v>13.8</c:v>
                </c:pt>
                <c:pt idx="6534">
                  <c:v>13.8</c:v>
                </c:pt>
                <c:pt idx="6535">
                  <c:v>13.8</c:v>
                </c:pt>
                <c:pt idx="6536">
                  <c:v>13.8</c:v>
                </c:pt>
                <c:pt idx="6537">
                  <c:v>13.8</c:v>
                </c:pt>
                <c:pt idx="6538">
                  <c:v>13.8</c:v>
                </c:pt>
                <c:pt idx="6539">
                  <c:v>13.8</c:v>
                </c:pt>
                <c:pt idx="6540">
                  <c:v>13.8</c:v>
                </c:pt>
                <c:pt idx="6541">
                  <c:v>13.8</c:v>
                </c:pt>
                <c:pt idx="6542">
                  <c:v>13.8</c:v>
                </c:pt>
                <c:pt idx="6543">
                  <c:v>13.8</c:v>
                </c:pt>
                <c:pt idx="6544">
                  <c:v>13.8</c:v>
                </c:pt>
                <c:pt idx="6545">
                  <c:v>13.8</c:v>
                </c:pt>
                <c:pt idx="6546">
                  <c:v>13.8</c:v>
                </c:pt>
                <c:pt idx="6547">
                  <c:v>13.8</c:v>
                </c:pt>
                <c:pt idx="6548">
                  <c:v>13.8</c:v>
                </c:pt>
                <c:pt idx="6549">
                  <c:v>13.8</c:v>
                </c:pt>
                <c:pt idx="6550">
                  <c:v>13.8</c:v>
                </c:pt>
                <c:pt idx="6551">
                  <c:v>13.8</c:v>
                </c:pt>
                <c:pt idx="6552">
                  <c:v>13.8</c:v>
                </c:pt>
                <c:pt idx="6553">
                  <c:v>13.8</c:v>
                </c:pt>
                <c:pt idx="6554">
                  <c:v>13.8</c:v>
                </c:pt>
                <c:pt idx="6555">
                  <c:v>13.8</c:v>
                </c:pt>
                <c:pt idx="6556">
                  <c:v>13.8</c:v>
                </c:pt>
                <c:pt idx="6557">
                  <c:v>13.8</c:v>
                </c:pt>
                <c:pt idx="6558">
                  <c:v>13.8</c:v>
                </c:pt>
                <c:pt idx="6559">
                  <c:v>13.8</c:v>
                </c:pt>
                <c:pt idx="6560">
                  <c:v>13.8</c:v>
                </c:pt>
                <c:pt idx="6561">
                  <c:v>13.8</c:v>
                </c:pt>
                <c:pt idx="6562">
                  <c:v>13.8</c:v>
                </c:pt>
                <c:pt idx="6563">
                  <c:v>13.8</c:v>
                </c:pt>
                <c:pt idx="6564">
                  <c:v>13.8</c:v>
                </c:pt>
                <c:pt idx="6565">
                  <c:v>13.8</c:v>
                </c:pt>
                <c:pt idx="6566">
                  <c:v>13.8</c:v>
                </c:pt>
                <c:pt idx="6567">
                  <c:v>13.8</c:v>
                </c:pt>
                <c:pt idx="6568">
                  <c:v>13.8</c:v>
                </c:pt>
                <c:pt idx="6569">
                  <c:v>13.8</c:v>
                </c:pt>
                <c:pt idx="6570">
                  <c:v>13.8</c:v>
                </c:pt>
                <c:pt idx="6571">
                  <c:v>13.8</c:v>
                </c:pt>
                <c:pt idx="6572">
                  <c:v>13.8</c:v>
                </c:pt>
                <c:pt idx="6573">
                  <c:v>13.8</c:v>
                </c:pt>
                <c:pt idx="6574">
                  <c:v>13.8</c:v>
                </c:pt>
                <c:pt idx="6575">
                  <c:v>13.8</c:v>
                </c:pt>
                <c:pt idx="6576">
                  <c:v>13.8</c:v>
                </c:pt>
                <c:pt idx="6577">
                  <c:v>13.8</c:v>
                </c:pt>
                <c:pt idx="6578">
                  <c:v>13.8</c:v>
                </c:pt>
                <c:pt idx="6579">
                  <c:v>13.8</c:v>
                </c:pt>
                <c:pt idx="6580">
                  <c:v>13.8</c:v>
                </c:pt>
                <c:pt idx="6581">
                  <c:v>13.8</c:v>
                </c:pt>
                <c:pt idx="6582">
                  <c:v>13.8</c:v>
                </c:pt>
                <c:pt idx="6583">
                  <c:v>13.8</c:v>
                </c:pt>
                <c:pt idx="6584">
                  <c:v>13.8</c:v>
                </c:pt>
                <c:pt idx="6585">
                  <c:v>13.8</c:v>
                </c:pt>
                <c:pt idx="6586">
                  <c:v>13.8</c:v>
                </c:pt>
                <c:pt idx="6587">
                  <c:v>13.8</c:v>
                </c:pt>
                <c:pt idx="6588">
                  <c:v>13.8</c:v>
                </c:pt>
                <c:pt idx="6589">
                  <c:v>13.8</c:v>
                </c:pt>
                <c:pt idx="6590">
                  <c:v>13.8</c:v>
                </c:pt>
                <c:pt idx="6591">
                  <c:v>13.8</c:v>
                </c:pt>
                <c:pt idx="6592">
                  <c:v>13.8</c:v>
                </c:pt>
                <c:pt idx="6593">
                  <c:v>13.8</c:v>
                </c:pt>
                <c:pt idx="6594">
                  <c:v>13.8</c:v>
                </c:pt>
                <c:pt idx="6595">
                  <c:v>13.8</c:v>
                </c:pt>
                <c:pt idx="6596">
                  <c:v>13.8</c:v>
                </c:pt>
                <c:pt idx="6597">
                  <c:v>13.8</c:v>
                </c:pt>
                <c:pt idx="6598">
                  <c:v>13.8</c:v>
                </c:pt>
                <c:pt idx="6599">
                  <c:v>13.8</c:v>
                </c:pt>
                <c:pt idx="6600">
                  <c:v>13.8</c:v>
                </c:pt>
                <c:pt idx="6601">
                  <c:v>13.8</c:v>
                </c:pt>
                <c:pt idx="6602">
                  <c:v>13.8</c:v>
                </c:pt>
                <c:pt idx="6603">
                  <c:v>13.8</c:v>
                </c:pt>
                <c:pt idx="6604">
                  <c:v>13.8</c:v>
                </c:pt>
                <c:pt idx="6605">
                  <c:v>13.8</c:v>
                </c:pt>
                <c:pt idx="6606">
                  <c:v>13.8</c:v>
                </c:pt>
                <c:pt idx="6607">
                  <c:v>13.8</c:v>
                </c:pt>
                <c:pt idx="6608">
                  <c:v>13.8</c:v>
                </c:pt>
                <c:pt idx="6609">
                  <c:v>13.8</c:v>
                </c:pt>
                <c:pt idx="6610">
                  <c:v>13.8</c:v>
                </c:pt>
                <c:pt idx="6611">
                  <c:v>13.8</c:v>
                </c:pt>
                <c:pt idx="6612">
                  <c:v>13.8</c:v>
                </c:pt>
                <c:pt idx="6613">
                  <c:v>13.8</c:v>
                </c:pt>
                <c:pt idx="6614">
                  <c:v>13.8</c:v>
                </c:pt>
                <c:pt idx="6615">
                  <c:v>13.8</c:v>
                </c:pt>
                <c:pt idx="6616">
                  <c:v>13.8</c:v>
                </c:pt>
                <c:pt idx="6617">
                  <c:v>13.8</c:v>
                </c:pt>
                <c:pt idx="6618">
                  <c:v>13.8</c:v>
                </c:pt>
                <c:pt idx="6619">
                  <c:v>13.8</c:v>
                </c:pt>
                <c:pt idx="6620">
                  <c:v>13.8</c:v>
                </c:pt>
                <c:pt idx="6621">
                  <c:v>13.8</c:v>
                </c:pt>
                <c:pt idx="6622">
                  <c:v>13.8</c:v>
                </c:pt>
                <c:pt idx="6623">
                  <c:v>13.8</c:v>
                </c:pt>
                <c:pt idx="6624">
                  <c:v>13.8</c:v>
                </c:pt>
                <c:pt idx="6625">
                  <c:v>13.8</c:v>
                </c:pt>
                <c:pt idx="6626">
                  <c:v>13.8</c:v>
                </c:pt>
                <c:pt idx="6627">
                  <c:v>13.8</c:v>
                </c:pt>
                <c:pt idx="6628">
                  <c:v>13.8</c:v>
                </c:pt>
                <c:pt idx="6629">
                  <c:v>13.8</c:v>
                </c:pt>
                <c:pt idx="6630">
                  <c:v>13.8</c:v>
                </c:pt>
                <c:pt idx="6631">
                  <c:v>13.8</c:v>
                </c:pt>
                <c:pt idx="6632">
                  <c:v>13.8</c:v>
                </c:pt>
                <c:pt idx="6633">
                  <c:v>13.8</c:v>
                </c:pt>
                <c:pt idx="6634">
                  <c:v>13.8</c:v>
                </c:pt>
                <c:pt idx="6635">
                  <c:v>13.8</c:v>
                </c:pt>
                <c:pt idx="6636">
                  <c:v>13.8</c:v>
                </c:pt>
                <c:pt idx="6637">
                  <c:v>13.8</c:v>
                </c:pt>
                <c:pt idx="6638">
                  <c:v>13.8</c:v>
                </c:pt>
                <c:pt idx="6639">
                  <c:v>13.8</c:v>
                </c:pt>
                <c:pt idx="6640">
                  <c:v>13.8</c:v>
                </c:pt>
                <c:pt idx="6641">
                  <c:v>13.8</c:v>
                </c:pt>
                <c:pt idx="6642">
                  <c:v>13.8</c:v>
                </c:pt>
                <c:pt idx="6643">
                  <c:v>13.8</c:v>
                </c:pt>
                <c:pt idx="6644">
                  <c:v>13.8</c:v>
                </c:pt>
                <c:pt idx="6645">
                  <c:v>13.8</c:v>
                </c:pt>
                <c:pt idx="6646">
                  <c:v>13.8</c:v>
                </c:pt>
                <c:pt idx="6647">
                  <c:v>13.8</c:v>
                </c:pt>
                <c:pt idx="6648">
                  <c:v>13.8</c:v>
                </c:pt>
                <c:pt idx="6649">
                  <c:v>13.8</c:v>
                </c:pt>
                <c:pt idx="6650">
                  <c:v>13.8</c:v>
                </c:pt>
                <c:pt idx="6651">
                  <c:v>13.8</c:v>
                </c:pt>
                <c:pt idx="6652">
                  <c:v>13.8</c:v>
                </c:pt>
                <c:pt idx="6653">
                  <c:v>13.8</c:v>
                </c:pt>
                <c:pt idx="6654">
                  <c:v>13.8</c:v>
                </c:pt>
                <c:pt idx="6655">
                  <c:v>13.8</c:v>
                </c:pt>
                <c:pt idx="6656">
                  <c:v>13.8</c:v>
                </c:pt>
                <c:pt idx="6657">
                  <c:v>13.8</c:v>
                </c:pt>
                <c:pt idx="6658">
                  <c:v>13.8</c:v>
                </c:pt>
                <c:pt idx="6659">
                  <c:v>13.8</c:v>
                </c:pt>
                <c:pt idx="6660">
                  <c:v>13.8</c:v>
                </c:pt>
                <c:pt idx="6661">
                  <c:v>13.8</c:v>
                </c:pt>
                <c:pt idx="6662">
                  <c:v>13.8</c:v>
                </c:pt>
                <c:pt idx="6663">
                  <c:v>13.8</c:v>
                </c:pt>
                <c:pt idx="6664">
                  <c:v>13.8</c:v>
                </c:pt>
                <c:pt idx="6665">
                  <c:v>13.8</c:v>
                </c:pt>
                <c:pt idx="6666">
                  <c:v>13.8</c:v>
                </c:pt>
                <c:pt idx="6667">
                  <c:v>13.8</c:v>
                </c:pt>
                <c:pt idx="6668">
                  <c:v>13.8</c:v>
                </c:pt>
                <c:pt idx="6669">
                  <c:v>13.8</c:v>
                </c:pt>
                <c:pt idx="6670">
                  <c:v>13.8</c:v>
                </c:pt>
                <c:pt idx="6671">
                  <c:v>13.8</c:v>
                </c:pt>
                <c:pt idx="6672">
                  <c:v>13.8</c:v>
                </c:pt>
                <c:pt idx="6673">
                  <c:v>13.8</c:v>
                </c:pt>
                <c:pt idx="6674">
                  <c:v>13.8</c:v>
                </c:pt>
                <c:pt idx="6675">
                  <c:v>13.8</c:v>
                </c:pt>
                <c:pt idx="6676">
                  <c:v>13.8</c:v>
                </c:pt>
                <c:pt idx="6677">
                  <c:v>13.8</c:v>
                </c:pt>
                <c:pt idx="6678">
                  <c:v>13.8</c:v>
                </c:pt>
                <c:pt idx="6679">
                  <c:v>13.8</c:v>
                </c:pt>
                <c:pt idx="6680">
                  <c:v>13.8</c:v>
                </c:pt>
                <c:pt idx="6681">
                  <c:v>13.8</c:v>
                </c:pt>
                <c:pt idx="6682">
                  <c:v>13.8</c:v>
                </c:pt>
                <c:pt idx="6683">
                  <c:v>13.8</c:v>
                </c:pt>
                <c:pt idx="6684">
                  <c:v>13.8</c:v>
                </c:pt>
                <c:pt idx="6685">
                  <c:v>13.8</c:v>
                </c:pt>
                <c:pt idx="6686">
                  <c:v>13.8</c:v>
                </c:pt>
                <c:pt idx="6687">
                  <c:v>13.8</c:v>
                </c:pt>
                <c:pt idx="6688">
                  <c:v>13.8</c:v>
                </c:pt>
                <c:pt idx="6689">
                  <c:v>13.8</c:v>
                </c:pt>
                <c:pt idx="6690">
                  <c:v>13.8</c:v>
                </c:pt>
                <c:pt idx="6691">
                  <c:v>13.8</c:v>
                </c:pt>
                <c:pt idx="6692">
                  <c:v>13.8</c:v>
                </c:pt>
                <c:pt idx="6693">
                  <c:v>13.8</c:v>
                </c:pt>
                <c:pt idx="6694">
                  <c:v>13.8</c:v>
                </c:pt>
                <c:pt idx="6695">
                  <c:v>13.8</c:v>
                </c:pt>
                <c:pt idx="6696">
                  <c:v>13.8</c:v>
                </c:pt>
                <c:pt idx="6697">
                  <c:v>13.8</c:v>
                </c:pt>
                <c:pt idx="6698">
                  <c:v>13.8</c:v>
                </c:pt>
                <c:pt idx="6699">
                  <c:v>13.8</c:v>
                </c:pt>
                <c:pt idx="6700">
                  <c:v>13.8</c:v>
                </c:pt>
                <c:pt idx="6701">
                  <c:v>13.8</c:v>
                </c:pt>
                <c:pt idx="6702">
                  <c:v>13.8</c:v>
                </c:pt>
                <c:pt idx="6703">
                  <c:v>13.8</c:v>
                </c:pt>
                <c:pt idx="6704">
                  <c:v>13.8</c:v>
                </c:pt>
                <c:pt idx="6705">
                  <c:v>13.8</c:v>
                </c:pt>
                <c:pt idx="6706">
                  <c:v>13.8</c:v>
                </c:pt>
                <c:pt idx="6707">
                  <c:v>13.8</c:v>
                </c:pt>
                <c:pt idx="6708">
                  <c:v>13.8</c:v>
                </c:pt>
                <c:pt idx="6709">
                  <c:v>13.8</c:v>
                </c:pt>
                <c:pt idx="6710">
                  <c:v>13.8</c:v>
                </c:pt>
                <c:pt idx="6711">
                  <c:v>13.8</c:v>
                </c:pt>
                <c:pt idx="6712">
                  <c:v>13.8</c:v>
                </c:pt>
                <c:pt idx="6713">
                  <c:v>13.8</c:v>
                </c:pt>
                <c:pt idx="6714">
                  <c:v>13.8</c:v>
                </c:pt>
                <c:pt idx="6715">
                  <c:v>13.8</c:v>
                </c:pt>
                <c:pt idx="6716">
                  <c:v>13.8</c:v>
                </c:pt>
                <c:pt idx="6717">
                  <c:v>13.8</c:v>
                </c:pt>
                <c:pt idx="6718">
                  <c:v>13.8</c:v>
                </c:pt>
                <c:pt idx="6719">
                  <c:v>13.8</c:v>
                </c:pt>
                <c:pt idx="6720">
                  <c:v>13.8</c:v>
                </c:pt>
                <c:pt idx="6721">
                  <c:v>13.8</c:v>
                </c:pt>
                <c:pt idx="6722">
                  <c:v>13.8</c:v>
                </c:pt>
                <c:pt idx="6723">
                  <c:v>13.8</c:v>
                </c:pt>
                <c:pt idx="6724">
                  <c:v>13.8</c:v>
                </c:pt>
                <c:pt idx="6725">
                  <c:v>13.8</c:v>
                </c:pt>
                <c:pt idx="6726">
                  <c:v>13.8</c:v>
                </c:pt>
                <c:pt idx="6727">
                  <c:v>13.8</c:v>
                </c:pt>
                <c:pt idx="6728">
                  <c:v>13.8</c:v>
                </c:pt>
                <c:pt idx="6729">
                  <c:v>13.8</c:v>
                </c:pt>
                <c:pt idx="6730">
                  <c:v>13.8</c:v>
                </c:pt>
                <c:pt idx="6731">
                  <c:v>13.8</c:v>
                </c:pt>
                <c:pt idx="6732">
                  <c:v>13.8</c:v>
                </c:pt>
                <c:pt idx="6733">
                  <c:v>13.8</c:v>
                </c:pt>
                <c:pt idx="6734">
                  <c:v>13.8</c:v>
                </c:pt>
                <c:pt idx="6735">
                  <c:v>13.8</c:v>
                </c:pt>
                <c:pt idx="6736">
                  <c:v>13.8</c:v>
                </c:pt>
                <c:pt idx="6737">
                  <c:v>13.8</c:v>
                </c:pt>
                <c:pt idx="6738">
                  <c:v>13.8</c:v>
                </c:pt>
                <c:pt idx="6739">
                  <c:v>13.8</c:v>
                </c:pt>
                <c:pt idx="6740">
                  <c:v>13.8</c:v>
                </c:pt>
                <c:pt idx="6741">
                  <c:v>13.8</c:v>
                </c:pt>
                <c:pt idx="6742">
                  <c:v>13.8</c:v>
                </c:pt>
                <c:pt idx="6743">
                  <c:v>13.8</c:v>
                </c:pt>
                <c:pt idx="6744">
                  <c:v>13.8</c:v>
                </c:pt>
                <c:pt idx="6745">
                  <c:v>13.8</c:v>
                </c:pt>
                <c:pt idx="6746">
                  <c:v>13.8</c:v>
                </c:pt>
                <c:pt idx="6747">
                  <c:v>13.8</c:v>
                </c:pt>
                <c:pt idx="6748">
                  <c:v>13.8</c:v>
                </c:pt>
                <c:pt idx="6749">
                  <c:v>13.8</c:v>
                </c:pt>
                <c:pt idx="6750">
                  <c:v>13.8</c:v>
                </c:pt>
                <c:pt idx="6751">
                  <c:v>13.8</c:v>
                </c:pt>
                <c:pt idx="6752">
                  <c:v>13.8</c:v>
                </c:pt>
                <c:pt idx="6753">
                  <c:v>13.8</c:v>
                </c:pt>
                <c:pt idx="6754">
                  <c:v>13.8</c:v>
                </c:pt>
                <c:pt idx="6755">
                  <c:v>13.8</c:v>
                </c:pt>
                <c:pt idx="6756">
                  <c:v>13.8</c:v>
                </c:pt>
                <c:pt idx="6757">
                  <c:v>13.8</c:v>
                </c:pt>
                <c:pt idx="6758">
                  <c:v>13.8</c:v>
                </c:pt>
                <c:pt idx="6759">
                  <c:v>13.8</c:v>
                </c:pt>
                <c:pt idx="6760">
                  <c:v>13.8</c:v>
                </c:pt>
                <c:pt idx="6761">
                  <c:v>13.8</c:v>
                </c:pt>
                <c:pt idx="6762">
                  <c:v>13.8</c:v>
                </c:pt>
                <c:pt idx="6763">
                  <c:v>13.8</c:v>
                </c:pt>
                <c:pt idx="6764">
                  <c:v>13.8</c:v>
                </c:pt>
                <c:pt idx="6765">
                  <c:v>13.8</c:v>
                </c:pt>
                <c:pt idx="6766">
                  <c:v>13.8</c:v>
                </c:pt>
                <c:pt idx="6767">
                  <c:v>13.8</c:v>
                </c:pt>
                <c:pt idx="6768">
                  <c:v>13.8</c:v>
                </c:pt>
                <c:pt idx="6769">
                  <c:v>13.8</c:v>
                </c:pt>
                <c:pt idx="6770">
                  <c:v>13.8</c:v>
                </c:pt>
                <c:pt idx="6771">
                  <c:v>13.8</c:v>
                </c:pt>
                <c:pt idx="6772">
                  <c:v>13.8</c:v>
                </c:pt>
                <c:pt idx="6773">
                  <c:v>13.8</c:v>
                </c:pt>
                <c:pt idx="6774">
                  <c:v>13.8</c:v>
                </c:pt>
                <c:pt idx="6775">
                  <c:v>13.8</c:v>
                </c:pt>
                <c:pt idx="6776">
                  <c:v>13.8</c:v>
                </c:pt>
                <c:pt idx="6777">
                  <c:v>13.8</c:v>
                </c:pt>
                <c:pt idx="6778">
                  <c:v>13.8</c:v>
                </c:pt>
                <c:pt idx="6779">
                  <c:v>13.8</c:v>
                </c:pt>
                <c:pt idx="6780">
                  <c:v>13.8</c:v>
                </c:pt>
                <c:pt idx="6781">
                  <c:v>13.8</c:v>
                </c:pt>
                <c:pt idx="6782">
                  <c:v>13.8</c:v>
                </c:pt>
                <c:pt idx="6783">
                  <c:v>13.8</c:v>
                </c:pt>
                <c:pt idx="6784">
                  <c:v>13.8</c:v>
                </c:pt>
                <c:pt idx="6785">
                  <c:v>13.8</c:v>
                </c:pt>
                <c:pt idx="6786">
                  <c:v>13.8</c:v>
                </c:pt>
                <c:pt idx="6787">
                  <c:v>13.8</c:v>
                </c:pt>
                <c:pt idx="6788">
                  <c:v>13.8</c:v>
                </c:pt>
                <c:pt idx="6789">
                  <c:v>13.8</c:v>
                </c:pt>
                <c:pt idx="6790">
                  <c:v>13.8</c:v>
                </c:pt>
                <c:pt idx="6791">
                  <c:v>13.8</c:v>
                </c:pt>
                <c:pt idx="6792">
                  <c:v>13.8</c:v>
                </c:pt>
                <c:pt idx="6793">
                  <c:v>13.8</c:v>
                </c:pt>
                <c:pt idx="6794">
                  <c:v>13.8</c:v>
                </c:pt>
                <c:pt idx="6795">
                  <c:v>13.8</c:v>
                </c:pt>
                <c:pt idx="6796">
                  <c:v>13.8</c:v>
                </c:pt>
                <c:pt idx="6797">
                  <c:v>13.8</c:v>
                </c:pt>
                <c:pt idx="6798">
                  <c:v>13.8</c:v>
                </c:pt>
                <c:pt idx="6799">
                  <c:v>13.8</c:v>
                </c:pt>
                <c:pt idx="6800">
                  <c:v>13.8</c:v>
                </c:pt>
                <c:pt idx="6801">
                  <c:v>13.8</c:v>
                </c:pt>
                <c:pt idx="6802">
                  <c:v>13.8</c:v>
                </c:pt>
                <c:pt idx="6803">
                  <c:v>13.8</c:v>
                </c:pt>
                <c:pt idx="6804">
                  <c:v>13.8</c:v>
                </c:pt>
                <c:pt idx="6805">
                  <c:v>13.8</c:v>
                </c:pt>
                <c:pt idx="6806">
                  <c:v>13.8</c:v>
                </c:pt>
                <c:pt idx="6807">
                  <c:v>13.8</c:v>
                </c:pt>
                <c:pt idx="6808">
                  <c:v>13.8</c:v>
                </c:pt>
                <c:pt idx="6809">
                  <c:v>13.8</c:v>
                </c:pt>
                <c:pt idx="6810">
                  <c:v>13.8</c:v>
                </c:pt>
                <c:pt idx="6811">
                  <c:v>13.8</c:v>
                </c:pt>
                <c:pt idx="6812">
                  <c:v>13.8</c:v>
                </c:pt>
                <c:pt idx="6813">
                  <c:v>13.8</c:v>
                </c:pt>
                <c:pt idx="6814">
                  <c:v>13.8</c:v>
                </c:pt>
                <c:pt idx="6815">
                  <c:v>13.8</c:v>
                </c:pt>
                <c:pt idx="6816">
                  <c:v>13.8</c:v>
                </c:pt>
                <c:pt idx="6817">
                  <c:v>13.8</c:v>
                </c:pt>
                <c:pt idx="6818">
                  <c:v>13.8</c:v>
                </c:pt>
                <c:pt idx="6819">
                  <c:v>13.8</c:v>
                </c:pt>
                <c:pt idx="6820">
                  <c:v>13.8</c:v>
                </c:pt>
                <c:pt idx="6821">
                  <c:v>13.8</c:v>
                </c:pt>
                <c:pt idx="6822">
                  <c:v>13.8</c:v>
                </c:pt>
                <c:pt idx="6823">
                  <c:v>13.8</c:v>
                </c:pt>
                <c:pt idx="6824">
                  <c:v>13.8</c:v>
                </c:pt>
                <c:pt idx="6825">
                  <c:v>13.8</c:v>
                </c:pt>
                <c:pt idx="6826">
                  <c:v>13.8</c:v>
                </c:pt>
                <c:pt idx="6827">
                  <c:v>13.8</c:v>
                </c:pt>
                <c:pt idx="6828">
                  <c:v>13.8</c:v>
                </c:pt>
                <c:pt idx="6829">
                  <c:v>13.8</c:v>
                </c:pt>
                <c:pt idx="6830">
                  <c:v>13.8</c:v>
                </c:pt>
                <c:pt idx="6831">
                  <c:v>13.8</c:v>
                </c:pt>
                <c:pt idx="6832">
                  <c:v>13.8</c:v>
                </c:pt>
                <c:pt idx="6833">
                  <c:v>13.8</c:v>
                </c:pt>
                <c:pt idx="6834">
                  <c:v>13.8</c:v>
                </c:pt>
                <c:pt idx="6835">
                  <c:v>13.8</c:v>
                </c:pt>
                <c:pt idx="6836">
                  <c:v>13.8</c:v>
                </c:pt>
                <c:pt idx="6837">
                  <c:v>13.8</c:v>
                </c:pt>
                <c:pt idx="6838">
                  <c:v>13.8</c:v>
                </c:pt>
                <c:pt idx="6839">
                  <c:v>13.8</c:v>
                </c:pt>
                <c:pt idx="6840">
                  <c:v>13.8</c:v>
                </c:pt>
                <c:pt idx="6841">
                  <c:v>13.8</c:v>
                </c:pt>
                <c:pt idx="6842">
                  <c:v>13.8</c:v>
                </c:pt>
                <c:pt idx="6843">
                  <c:v>13.8</c:v>
                </c:pt>
                <c:pt idx="6844">
                  <c:v>13.8</c:v>
                </c:pt>
                <c:pt idx="6845">
                  <c:v>13.8</c:v>
                </c:pt>
                <c:pt idx="6846">
                  <c:v>13.8</c:v>
                </c:pt>
                <c:pt idx="6847">
                  <c:v>13.8</c:v>
                </c:pt>
                <c:pt idx="6848">
                  <c:v>13.8</c:v>
                </c:pt>
                <c:pt idx="6849">
                  <c:v>13.8</c:v>
                </c:pt>
                <c:pt idx="6850">
                  <c:v>13.8</c:v>
                </c:pt>
                <c:pt idx="6851">
                  <c:v>13.8</c:v>
                </c:pt>
                <c:pt idx="6852">
                  <c:v>13.8</c:v>
                </c:pt>
                <c:pt idx="6853">
                  <c:v>13.8</c:v>
                </c:pt>
                <c:pt idx="6854">
                  <c:v>13.8</c:v>
                </c:pt>
                <c:pt idx="6855">
                  <c:v>13.8</c:v>
                </c:pt>
                <c:pt idx="6856">
                  <c:v>13.8</c:v>
                </c:pt>
                <c:pt idx="6857">
                  <c:v>13.8</c:v>
                </c:pt>
                <c:pt idx="6858">
                  <c:v>13.8</c:v>
                </c:pt>
                <c:pt idx="6859">
                  <c:v>13.8</c:v>
                </c:pt>
                <c:pt idx="6860">
                  <c:v>13.8</c:v>
                </c:pt>
                <c:pt idx="6861">
                  <c:v>13.8</c:v>
                </c:pt>
                <c:pt idx="6862">
                  <c:v>13.8</c:v>
                </c:pt>
                <c:pt idx="6863">
                  <c:v>13.8</c:v>
                </c:pt>
                <c:pt idx="6864">
                  <c:v>13.8</c:v>
                </c:pt>
                <c:pt idx="6865">
                  <c:v>13.8</c:v>
                </c:pt>
                <c:pt idx="6866">
                  <c:v>13.8</c:v>
                </c:pt>
                <c:pt idx="6867">
                  <c:v>13.8</c:v>
                </c:pt>
                <c:pt idx="6868">
                  <c:v>13.8</c:v>
                </c:pt>
                <c:pt idx="6869">
                  <c:v>13.8</c:v>
                </c:pt>
                <c:pt idx="6870">
                  <c:v>13.8</c:v>
                </c:pt>
                <c:pt idx="6871">
                  <c:v>13.8</c:v>
                </c:pt>
                <c:pt idx="6872">
                  <c:v>13.8</c:v>
                </c:pt>
                <c:pt idx="6873">
                  <c:v>13.8</c:v>
                </c:pt>
                <c:pt idx="6874">
                  <c:v>13.8</c:v>
                </c:pt>
                <c:pt idx="6875">
                  <c:v>13.8</c:v>
                </c:pt>
                <c:pt idx="6876">
                  <c:v>13.8</c:v>
                </c:pt>
                <c:pt idx="6877">
                  <c:v>13.8</c:v>
                </c:pt>
                <c:pt idx="6878">
                  <c:v>13.8</c:v>
                </c:pt>
                <c:pt idx="6879">
                  <c:v>13.8</c:v>
                </c:pt>
                <c:pt idx="6880">
                  <c:v>13.8</c:v>
                </c:pt>
                <c:pt idx="6881">
                  <c:v>13.8</c:v>
                </c:pt>
                <c:pt idx="6882">
                  <c:v>13.8</c:v>
                </c:pt>
                <c:pt idx="6883">
                  <c:v>13.8</c:v>
                </c:pt>
                <c:pt idx="6884">
                  <c:v>13.8</c:v>
                </c:pt>
                <c:pt idx="6885">
                  <c:v>13.8</c:v>
                </c:pt>
                <c:pt idx="6886">
                  <c:v>13.8</c:v>
                </c:pt>
                <c:pt idx="6887">
                  <c:v>13.8</c:v>
                </c:pt>
                <c:pt idx="6888">
                  <c:v>13.8</c:v>
                </c:pt>
                <c:pt idx="6889">
                  <c:v>13.8</c:v>
                </c:pt>
                <c:pt idx="6890">
                  <c:v>13.8</c:v>
                </c:pt>
                <c:pt idx="6891">
                  <c:v>13.8</c:v>
                </c:pt>
                <c:pt idx="6892">
                  <c:v>13.8</c:v>
                </c:pt>
                <c:pt idx="6893">
                  <c:v>13.8</c:v>
                </c:pt>
                <c:pt idx="6894">
                  <c:v>13.8</c:v>
                </c:pt>
                <c:pt idx="6895">
                  <c:v>13.8</c:v>
                </c:pt>
                <c:pt idx="6896">
                  <c:v>13.8</c:v>
                </c:pt>
                <c:pt idx="6897">
                  <c:v>13.8</c:v>
                </c:pt>
                <c:pt idx="6898">
                  <c:v>13.8</c:v>
                </c:pt>
                <c:pt idx="6899">
                  <c:v>13.8</c:v>
                </c:pt>
                <c:pt idx="6900">
                  <c:v>13.8</c:v>
                </c:pt>
                <c:pt idx="6901">
                  <c:v>13.8</c:v>
                </c:pt>
                <c:pt idx="6902">
                  <c:v>13.8</c:v>
                </c:pt>
                <c:pt idx="6903">
                  <c:v>13.8</c:v>
                </c:pt>
                <c:pt idx="6904">
                  <c:v>13.8</c:v>
                </c:pt>
                <c:pt idx="6905">
                  <c:v>13.8</c:v>
                </c:pt>
                <c:pt idx="6906">
                  <c:v>13.8</c:v>
                </c:pt>
                <c:pt idx="6907">
                  <c:v>13.8</c:v>
                </c:pt>
                <c:pt idx="6908">
                  <c:v>13.8</c:v>
                </c:pt>
                <c:pt idx="6909">
                  <c:v>13.8</c:v>
                </c:pt>
                <c:pt idx="6910">
                  <c:v>13.8</c:v>
                </c:pt>
                <c:pt idx="6911">
                  <c:v>13.8</c:v>
                </c:pt>
                <c:pt idx="6912">
                  <c:v>13.8</c:v>
                </c:pt>
                <c:pt idx="6913">
                  <c:v>13.8</c:v>
                </c:pt>
                <c:pt idx="6914">
                  <c:v>13.8</c:v>
                </c:pt>
                <c:pt idx="6915">
                  <c:v>13.8</c:v>
                </c:pt>
                <c:pt idx="6916">
                  <c:v>13.8</c:v>
                </c:pt>
                <c:pt idx="6917">
                  <c:v>13.8</c:v>
                </c:pt>
                <c:pt idx="6918">
                  <c:v>13.8</c:v>
                </c:pt>
                <c:pt idx="6919">
                  <c:v>13.8</c:v>
                </c:pt>
                <c:pt idx="6920">
                  <c:v>13.8</c:v>
                </c:pt>
                <c:pt idx="6921">
                  <c:v>13.8</c:v>
                </c:pt>
                <c:pt idx="6922">
                  <c:v>13.8</c:v>
                </c:pt>
                <c:pt idx="6923">
                  <c:v>13.8</c:v>
                </c:pt>
                <c:pt idx="6924">
                  <c:v>13.8</c:v>
                </c:pt>
                <c:pt idx="6925">
                  <c:v>13.8</c:v>
                </c:pt>
                <c:pt idx="6926">
                  <c:v>13.8</c:v>
                </c:pt>
                <c:pt idx="6927">
                  <c:v>13.8</c:v>
                </c:pt>
                <c:pt idx="6928">
                  <c:v>13.8</c:v>
                </c:pt>
                <c:pt idx="6929">
                  <c:v>13.8</c:v>
                </c:pt>
                <c:pt idx="6930">
                  <c:v>13.8</c:v>
                </c:pt>
                <c:pt idx="6931">
                  <c:v>13.8</c:v>
                </c:pt>
                <c:pt idx="6932">
                  <c:v>13.8</c:v>
                </c:pt>
                <c:pt idx="6933">
                  <c:v>13.8</c:v>
                </c:pt>
                <c:pt idx="6934">
                  <c:v>13.8</c:v>
                </c:pt>
                <c:pt idx="6935">
                  <c:v>13.8</c:v>
                </c:pt>
                <c:pt idx="6936">
                  <c:v>13.8</c:v>
                </c:pt>
                <c:pt idx="6937">
                  <c:v>13.8</c:v>
                </c:pt>
                <c:pt idx="6938">
                  <c:v>13.8</c:v>
                </c:pt>
                <c:pt idx="6939">
                  <c:v>13.8</c:v>
                </c:pt>
                <c:pt idx="6940">
                  <c:v>13.8</c:v>
                </c:pt>
                <c:pt idx="6941">
                  <c:v>13.8</c:v>
                </c:pt>
                <c:pt idx="6942">
                  <c:v>13.8</c:v>
                </c:pt>
                <c:pt idx="6943">
                  <c:v>13.8</c:v>
                </c:pt>
                <c:pt idx="6944">
                  <c:v>13.8</c:v>
                </c:pt>
                <c:pt idx="6945">
                  <c:v>13.8</c:v>
                </c:pt>
                <c:pt idx="6946">
                  <c:v>13.8</c:v>
                </c:pt>
                <c:pt idx="6947">
                  <c:v>13.8</c:v>
                </c:pt>
                <c:pt idx="6948">
                  <c:v>13.8</c:v>
                </c:pt>
                <c:pt idx="6949">
                  <c:v>13.8</c:v>
                </c:pt>
                <c:pt idx="6950">
                  <c:v>13.8</c:v>
                </c:pt>
                <c:pt idx="6951">
                  <c:v>13.8</c:v>
                </c:pt>
                <c:pt idx="6952">
                  <c:v>13.8</c:v>
                </c:pt>
                <c:pt idx="6953">
                  <c:v>13.8</c:v>
                </c:pt>
                <c:pt idx="6954">
                  <c:v>13.8</c:v>
                </c:pt>
                <c:pt idx="6955">
                  <c:v>13.8</c:v>
                </c:pt>
                <c:pt idx="6956">
                  <c:v>13.8</c:v>
                </c:pt>
                <c:pt idx="6957">
                  <c:v>13.8</c:v>
                </c:pt>
                <c:pt idx="6958">
                  <c:v>13.8</c:v>
                </c:pt>
                <c:pt idx="6959">
                  <c:v>13.8</c:v>
                </c:pt>
                <c:pt idx="6960">
                  <c:v>13.8</c:v>
                </c:pt>
                <c:pt idx="6961">
                  <c:v>13.8</c:v>
                </c:pt>
                <c:pt idx="6962">
                  <c:v>13.8</c:v>
                </c:pt>
                <c:pt idx="6963">
                  <c:v>13.8</c:v>
                </c:pt>
                <c:pt idx="6964">
                  <c:v>13.8</c:v>
                </c:pt>
                <c:pt idx="6965">
                  <c:v>13.8</c:v>
                </c:pt>
                <c:pt idx="6966">
                  <c:v>13.8</c:v>
                </c:pt>
                <c:pt idx="6967">
                  <c:v>13.8</c:v>
                </c:pt>
                <c:pt idx="6968">
                  <c:v>13.8</c:v>
                </c:pt>
                <c:pt idx="6969">
                  <c:v>13.8</c:v>
                </c:pt>
                <c:pt idx="6970">
                  <c:v>13.8</c:v>
                </c:pt>
                <c:pt idx="6971">
                  <c:v>13.8</c:v>
                </c:pt>
                <c:pt idx="6972">
                  <c:v>13.8</c:v>
                </c:pt>
                <c:pt idx="6973">
                  <c:v>13.8</c:v>
                </c:pt>
                <c:pt idx="6974">
                  <c:v>13.8</c:v>
                </c:pt>
                <c:pt idx="6975">
                  <c:v>13.8</c:v>
                </c:pt>
                <c:pt idx="6976">
                  <c:v>13.8</c:v>
                </c:pt>
                <c:pt idx="6977">
                  <c:v>13.8</c:v>
                </c:pt>
                <c:pt idx="6978">
                  <c:v>13.8</c:v>
                </c:pt>
                <c:pt idx="6979">
                  <c:v>13.8</c:v>
                </c:pt>
                <c:pt idx="6980">
                  <c:v>13.8</c:v>
                </c:pt>
                <c:pt idx="6981">
                  <c:v>13.8</c:v>
                </c:pt>
                <c:pt idx="6982">
                  <c:v>13.8</c:v>
                </c:pt>
                <c:pt idx="6983">
                  <c:v>13.8</c:v>
                </c:pt>
                <c:pt idx="6984">
                  <c:v>13.8</c:v>
                </c:pt>
                <c:pt idx="6985">
                  <c:v>13.8</c:v>
                </c:pt>
                <c:pt idx="6986">
                  <c:v>13.8</c:v>
                </c:pt>
                <c:pt idx="6987">
                  <c:v>13.8</c:v>
                </c:pt>
                <c:pt idx="6988">
                  <c:v>13.8</c:v>
                </c:pt>
                <c:pt idx="6989">
                  <c:v>13.8</c:v>
                </c:pt>
                <c:pt idx="6990">
                  <c:v>13.8</c:v>
                </c:pt>
                <c:pt idx="6991">
                  <c:v>13.8</c:v>
                </c:pt>
                <c:pt idx="6992">
                  <c:v>13.8</c:v>
                </c:pt>
                <c:pt idx="6993">
                  <c:v>13.8</c:v>
                </c:pt>
                <c:pt idx="6994">
                  <c:v>13.8</c:v>
                </c:pt>
                <c:pt idx="6995">
                  <c:v>13.8</c:v>
                </c:pt>
                <c:pt idx="6996">
                  <c:v>13.8</c:v>
                </c:pt>
                <c:pt idx="6997">
                  <c:v>13.8</c:v>
                </c:pt>
                <c:pt idx="6998">
                  <c:v>13.8</c:v>
                </c:pt>
                <c:pt idx="6999">
                  <c:v>13.8</c:v>
                </c:pt>
                <c:pt idx="7000">
                  <c:v>13.8</c:v>
                </c:pt>
                <c:pt idx="7001">
                  <c:v>13.8</c:v>
                </c:pt>
                <c:pt idx="7002">
                  <c:v>13.8</c:v>
                </c:pt>
                <c:pt idx="7003">
                  <c:v>13.8</c:v>
                </c:pt>
                <c:pt idx="7004">
                  <c:v>13.8</c:v>
                </c:pt>
                <c:pt idx="7005">
                  <c:v>13.8</c:v>
                </c:pt>
                <c:pt idx="7006">
                  <c:v>13.8</c:v>
                </c:pt>
                <c:pt idx="7007">
                  <c:v>13.8</c:v>
                </c:pt>
                <c:pt idx="7008">
                  <c:v>13.8</c:v>
                </c:pt>
                <c:pt idx="7009">
                  <c:v>13.8</c:v>
                </c:pt>
                <c:pt idx="7010">
                  <c:v>13.8</c:v>
                </c:pt>
                <c:pt idx="7011">
                  <c:v>13.8</c:v>
                </c:pt>
                <c:pt idx="7012">
                  <c:v>13.8</c:v>
                </c:pt>
                <c:pt idx="7013">
                  <c:v>13.8</c:v>
                </c:pt>
                <c:pt idx="7014">
                  <c:v>13.8</c:v>
                </c:pt>
                <c:pt idx="7015">
                  <c:v>13.8</c:v>
                </c:pt>
                <c:pt idx="7016">
                  <c:v>13.8</c:v>
                </c:pt>
                <c:pt idx="7017">
                  <c:v>13.8</c:v>
                </c:pt>
                <c:pt idx="7018">
                  <c:v>13.8</c:v>
                </c:pt>
                <c:pt idx="7019">
                  <c:v>13.8</c:v>
                </c:pt>
                <c:pt idx="7020">
                  <c:v>13.8</c:v>
                </c:pt>
                <c:pt idx="7021">
                  <c:v>13.8</c:v>
                </c:pt>
                <c:pt idx="7022">
                  <c:v>13.8</c:v>
                </c:pt>
                <c:pt idx="7023">
                  <c:v>13.8</c:v>
                </c:pt>
                <c:pt idx="7024">
                  <c:v>13.8</c:v>
                </c:pt>
                <c:pt idx="7025">
                  <c:v>13.8</c:v>
                </c:pt>
                <c:pt idx="7026">
                  <c:v>13.8</c:v>
                </c:pt>
                <c:pt idx="7027">
                  <c:v>13.8</c:v>
                </c:pt>
                <c:pt idx="7028">
                  <c:v>13.8</c:v>
                </c:pt>
                <c:pt idx="7029">
                  <c:v>13.8</c:v>
                </c:pt>
                <c:pt idx="7030">
                  <c:v>13.8</c:v>
                </c:pt>
                <c:pt idx="7031">
                  <c:v>13.8</c:v>
                </c:pt>
                <c:pt idx="7032">
                  <c:v>13.8</c:v>
                </c:pt>
                <c:pt idx="7033">
                  <c:v>13.8</c:v>
                </c:pt>
                <c:pt idx="7034">
                  <c:v>13.8</c:v>
                </c:pt>
                <c:pt idx="7035">
                  <c:v>13.8</c:v>
                </c:pt>
                <c:pt idx="7036">
                  <c:v>13.8</c:v>
                </c:pt>
                <c:pt idx="7037">
                  <c:v>13.8</c:v>
                </c:pt>
                <c:pt idx="7038">
                  <c:v>13.8</c:v>
                </c:pt>
                <c:pt idx="7039">
                  <c:v>13.8</c:v>
                </c:pt>
                <c:pt idx="7040">
                  <c:v>13.8</c:v>
                </c:pt>
                <c:pt idx="7041">
                  <c:v>13.8</c:v>
                </c:pt>
                <c:pt idx="7042">
                  <c:v>13.8</c:v>
                </c:pt>
                <c:pt idx="7043">
                  <c:v>13.8</c:v>
                </c:pt>
                <c:pt idx="7044">
                  <c:v>13.8</c:v>
                </c:pt>
                <c:pt idx="7045">
                  <c:v>13.8</c:v>
                </c:pt>
                <c:pt idx="7046">
                  <c:v>13.8</c:v>
                </c:pt>
                <c:pt idx="7047">
                  <c:v>13.8</c:v>
                </c:pt>
                <c:pt idx="7048">
                  <c:v>13.8</c:v>
                </c:pt>
                <c:pt idx="7049">
                  <c:v>13.8</c:v>
                </c:pt>
                <c:pt idx="7050">
                  <c:v>13.8</c:v>
                </c:pt>
                <c:pt idx="7051">
                  <c:v>13.8</c:v>
                </c:pt>
                <c:pt idx="7052">
                  <c:v>13.8</c:v>
                </c:pt>
                <c:pt idx="7053">
                  <c:v>13.8</c:v>
                </c:pt>
                <c:pt idx="7054">
                  <c:v>13.8</c:v>
                </c:pt>
                <c:pt idx="7055">
                  <c:v>13.8</c:v>
                </c:pt>
                <c:pt idx="7056">
                  <c:v>13.8</c:v>
                </c:pt>
                <c:pt idx="7057">
                  <c:v>13.8</c:v>
                </c:pt>
                <c:pt idx="7058">
                  <c:v>13.8</c:v>
                </c:pt>
                <c:pt idx="7059">
                  <c:v>13.8</c:v>
                </c:pt>
                <c:pt idx="7060">
                  <c:v>13.8</c:v>
                </c:pt>
                <c:pt idx="7061">
                  <c:v>13.8</c:v>
                </c:pt>
                <c:pt idx="7062">
                  <c:v>13.8</c:v>
                </c:pt>
                <c:pt idx="7063">
                  <c:v>13.8</c:v>
                </c:pt>
                <c:pt idx="7064">
                  <c:v>13.8</c:v>
                </c:pt>
                <c:pt idx="7065">
                  <c:v>13.8</c:v>
                </c:pt>
                <c:pt idx="7066">
                  <c:v>13.8</c:v>
                </c:pt>
                <c:pt idx="7067">
                  <c:v>13.8</c:v>
                </c:pt>
                <c:pt idx="7068">
                  <c:v>13.8</c:v>
                </c:pt>
                <c:pt idx="7069">
                  <c:v>13.8</c:v>
                </c:pt>
                <c:pt idx="7070">
                  <c:v>13.8</c:v>
                </c:pt>
                <c:pt idx="7071">
                  <c:v>13.8</c:v>
                </c:pt>
                <c:pt idx="7072">
                  <c:v>13.8</c:v>
                </c:pt>
                <c:pt idx="7073">
                  <c:v>13.8</c:v>
                </c:pt>
                <c:pt idx="7074">
                  <c:v>13.8</c:v>
                </c:pt>
                <c:pt idx="7075">
                  <c:v>13.8</c:v>
                </c:pt>
                <c:pt idx="7076">
                  <c:v>13.8</c:v>
                </c:pt>
                <c:pt idx="7077">
                  <c:v>13.8</c:v>
                </c:pt>
                <c:pt idx="7078">
                  <c:v>13.8</c:v>
                </c:pt>
                <c:pt idx="7079">
                  <c:v>13.8</c:v>
                </c:pt>
                <c:pt idx="7080">
                  <c:v>13.8</c:v>
                </c:pt>
                <c:pt idx="7081">
                  <c:v>13.8</c:v>
                </c:pt>
                <c:pt idx="7082">
                  <c:v>13.8</c:v>
                </c:pt>
                <c:pt idx="7083">
                  <c:v>13.8</c:v>
                </c:pt>
                <c:pt idx="7084">
                  <c:v>13.8</c:v>
                </c:pt>
                <c:pt idx="7085">
                  <c:v>13.8</c:v>
                </c:pt>
                <c:pt idx="7086">
                  <c:v>13.8</c:v>
                </c:pt>
                <c:pt idx="7087">
                  <c:v>13.8</c:v>
                </c:pt>
                <c:pt idx="7088">
                  <c:v>13.8</c:v>
                </c:pt>
                <c:pt idx="7089">
                  <c:v>13.8</c:v>
                </c:pt>
                <c:pt idx="7090">
                  <c:v>13.8</c:v>
                </c:pt>
                <c:pt idx="7091">
                  <c:v>13.8</c:v>
                </c:pt>
                <c:pt idx="7092">
                  <c:v>13.8</c:v>
                </c:pt>
                <c:pt idx="7093">
                  <c:v>13.8</c:v>
                </c:pt>
                <c:pt idx="7094">
                  <c:v>13.8</c:v>
                </c:pt>
                <c:pt idx="7095">
                  <c:v>13.8</c:v>
                </c:pt>
                <c:pt idx="7096">
                  <c:v>13.8</c:v>
                </c:pt>
                <c:pt idx="7097">
                  <c:v>13.8</c:v>
                </c:pt>
                <c:pt idx="7098">
                  <c:v>13.8</c:v>
                </c:pt>
                <c:pt idx="7099">
                  <c:v>13.8</c:v>
                </c:pt>
                <c:pt idx="7100">
                  <c:v>13.8</c:v>
                </c:pt>
                <c:pt idx="7101">
                  <c:v>13.8</c:v>
                </c:pt>
                <c:pt idx="7102">
                  <c:v>13.8</c:v>
                </c:pt>
                <c:pt idx="7103">
                  <c:v>13.8</c:v>
                </c:pt>
                <c:pt idx="7104">
                  <c:v>13.8</c:v>
                </c:pt>
                <c:pt idx="7105">
                  <c:v>13.8</c:v>
                </c:pt>
                <c:pt idx="7106">
                  <c:v>13.8</c:v>
                </c:pt>
                <c:pt idx="7107">
                  <c:v>13.8</c:v>
                </c:pt>
                <c:pt idx="7108">
                  <c:v>13.8</c:v>
                </c:pt>
                <c:pt idx="7109">
                  <c:v>13.8</c:v>
                </c:pt>
                <c:pt idx="7110">
                  <c:v>13.8</c:v>
                </c:pt>
                <c:pt idx="7111">
                  <c:v>13.8</c:v>
                </c:pt>
                <c:pt idx="7112">
                  <c:v>13.8</c:v>
                </c:pt>
                <c:pt idx="7113">
                  <c:v>13.8</c:v>
                </c:pt>
                <c:pt idx="7114">
                  <c:v>13.8</c:v>
                </c:pt>
                <c:pt idx="7115">
                  <c:v>13.8</c:v>
                </c:pt>
                <c:pt idx="7116">
                  <c:v>13.8</c:v>
                </c:pt>
                <c:pt idx="7117">
                  <c:v>13.8</c:v>
                </c:pt>
                <c:pt idx="7118">
                  <c:v>13.8</c:v>
                </c:pt>
                <c:pt idx="7119">
                  <c:v>13.8</c:v>
                </c:pt>
                <c:pt idx="7120">
                  <c:v>13.8</c:v>
                </c:pt>
                <c:pt idx="7121">
                  <c:v>13.8</c:v>
                </c:pt>
                <c:pt idx="7122">
                  <c:v>13.8</c:v>
                </c:pt>
                <c:pt idx="7123">
                  <c:v>13.8</c:v>
                </c:pt>
                <c:pt idx="7124">
                  <c:v>13.8</c:v>
                </c:pt>
                <c:pt idx="7125">
                  <c:v>13.8</c:v>
                </c:pt>
                <c:pt idx="7126">
                  <c:v>13.8</c:v>
                </c:pt>
                <c:pt idx="7127">
                  <c:v>13.8</c:v>
                </c:pt>
                <c:pt idx="7128">
                  <c:v>13.8</c:v>
                </c:pt>
                <c:pt idx="7129">
                  <c:v>13.8</c:v>
                </c:pt>
                <c:pt idx="7130">
                  <c:v>13.8</c:v>
                </c:pt>
                <c:pt idx="7131">
                  <c:v>13.8</c:v>
                </c:pt>
                <c:pt idx="7132">
                  <c:v>13.8</c:v>
                </c:pt>
                <c:pt idx="7133">
                  <c:v>13.8</c:v>
                </c:pt>
                <c:pt idx="7134">
                  <c:v>13.8</c:v>
                </c:pt>
                <c:pt idx="7135">
                  <c:v>13.8</c:v>
                </c:pt>
                <c:pt idx="7136">
                  <c:v>13.8</c:v>
                </c:pt>
                <c:pt idx="7137">
                  <c:v>13.8</c:v>
                </c:pt>
                <c:pt idx="7138">
                  <c:v>13.8</c:v>
                </c:pt>
                <c:pt idx="7139">
                  <c:v>13.8</c:v>
                </c:pt>
                <c:pt idx="7140">
                  <c:v>13.8</c:v>
                </c:pt>
                <c:pt idx="7141">
                  <c:v>13.8</c:v>
                </c:pt>
                <c:pt idx="7142">
                  <c:v>13.8</c:v>
                </c:pt>
                <c:pt idx="7143">
                  <c:v>13.8</c:v>
                </c:pt>
                <c:pt idx="7144">
                  <c:v>13.8</c:v>
                </c:pt>
                <c:pt idx="7145">
                  <c:v>13.8</c:v>
                </c:pt>
                <c:pt idx="7146">
                  <c:v>13.8</c:v>
                </c:pt>
                <c:pt idx="7147">
                  <c:v>13.8</c:v>
                </c:pt>
                <c:pt idx="7148">
                  <c:v>13.8</c:v>
                </c:pt>
                <c:pt idx="7149">
                  <c:v>13.8</c:v>
                </c:pt>
                <c:pt idx="7150">
                  <c:v>13.8</c:v>
                </c:pt>
                <c:pt idx="7151">
                  <c:v>13.8</c:v>
                </c:pt>
                <c:pt idx="7152">
                  <c:v>13.8</c:v>
                </c:pt>
                <c:pt idx="7153">
                  <c:v>13.8</c:v>
                </c:pt>
                <c:pt idx="7154">
                  <c:v>13.8</c:v>
                </c:pt>
                <c:pt idx="7155">
                  <c:v>13.8</c:v>
                </c:pt>
                <c:pt idx="7156">
                  <c:v>13.8</c:v>
                </c:pt>
                <c:pt idx="7157">
                  <c:v>13.8</c:v>
                </c:pt>
                <c:pt idx="7158">
                  <c:v>13.8</c:v>
                </c:pt>
                <c:pt idx="7159">
                  <c:v>13.8</c:v>
                </c:pt>
                <c:pt idx="7160">
                  <c:v>13.8</c:v>
                </c:pt>
                <c:pt idx="7161">
                  <c:v>13.8</c:v>
                </c:pt>
                <c:pt idx="7162">
                  <c:v>13.8</c:v>
                </c:pt>
                <c:pt idx="7163">
                  <c:v>13.8</c:v>
                </c:pt>
                <c:pt idx="7164">
                  <c:v>13.8</c:v>
                </c:pt>
                <c:pt idx="7165">
                  <c:v>13.8</c:v>
                </c:pt>
                <c:pt idx="7166">
                  <c:v>13.8</c:v>
                </c:pt>
                <c:pt idx="7167">
                  <c:v>13.8</c:v>
                </c:pt>
                <c:pt idx="7168">
                  <c:v>13.8</c:v>
                </c:pt>
                <c:pt idx="7169">
                  <c:v>13.8</c:v>
                </c:pt>
                <c:pt idx="7170">
                  <c:v>13.8</c:v>
                </c:pt>
                <c:pt idx="7171">
                  <c:v>13.8</c:v>
                </c:pt>
                <c:pt idx="7172">
                  <c:v>13.8</c:v>
                </c:pt>
                <c:pt idx="7173">
                  <c:v>13.8</c:v>
                </c:pt>
                <c:pt idx="7174">
                  <c:v>13.8</c:v>
                </c:pt>
                <c:pt idx="7175">
                  <c:v>13.8</c:v>
                </c:pt>
                <c:pt idx="7176">
                  <c:v>13.8</c:v>
                </c:pt>
                <c:pt idx="7177">
                  <c:v>13.8</c:v>
                </c:pt>
                <c:pt idx="7178">
                  <c:v>13.8</c:v>
                </c:pt>
                <c:pt idx="7179">
                  <c:v>13.8</c:v>
                </c:pt>
                <c:pt idx="7180">
                  <c:v>13.8</c:v>
                </c:pt>
                <c:pt idx="7181">
                  <c:v>13.8</c:v>
                </c:pt>
                <c:pt idx="7182">
                  <c:v>13.8</c:v>
                </c:pt>
                <c:pt idx="7183">
                  <c:v>13.8</c:v>
                </c:pt>
                <c:pt idx="7184">
                  <c:v>13.8</c:v>
                </c:pt>
                <c:pt idx="7185">
                  <c:v>13.8</c:v>
                </c:pt>
                <c:pt idx="7186">
                  <c:v>13.8</c:v>
                </c:pt>
                <c:pt idx="7187">
                  <c:v>13.8</c:v>
                </c:pt>
                <c:pt idx="7188">
                  <c:v>13.8</c:v>
                </c:pt>
                <c:pt idx="7189">
                  <c:v>13.8</c:v>
                </c:pt>
                <c:pt idx="7190">
                  <c:v>13.8</c:v>
                </c:pt>
                <c:pt idx="7191">
                  <c:v>13.8</c:v>
                </c:pt>
                <c:pt idx="7192">
                  <c:v>13.8</c:v>
                </c:pt>
                <c:pt idx="7193">
                  <c:v>13.8</c:v>
                </c:pt>
                <c:pt idx="7194">
                  <c:v>13.8</c:v>
                </c:pt>
                <c:pt idx="7195">
                  <c:v>13.8</c:v>
                </c:pt>
                <c:pt idx="7196">
                  <c:v>13.8</c:v>
                </c:pt>
                <c:pt idx="7197">
                  <c:v>13.8</c:v>
                </c:pt>
                <c:pt idx="7198">
                  <c:v>13.8</c:v>
                </c:pt>
                <c:pt idx="7199">
                  <c:v>13.8</c:v>
                </c:pt>
                <c:pt idx="7200">
                  <c:v>13.8</c:v>
                </c:pt>
                <c:pt idx="7201">
                  <c:v>13.8</c:v>
                </c:pt>
                <c:pt idx="7202">
                  <c:v>13.8</c:v>
                </c:pt>
                <c:pt idx="7203">
                  <c:v>13.8</c:v>
                </c:pt>
                <c:pt idx="7204">
                  <c:v>13.8</c:v>
                </c:pt>
                <c:pt idx="7205">
                  <c:v>13.8</c:v>
                </c:pt>
                <c:pt idx="7206">
                  <c:v>13.8</c:v>
                </c:pt>
                <c:pt idx="7207">
                  <c:v>13.8</c:v>
                </c:pt>
                <c:pt idx="7208">
                  <c:v>13.8</c:v>
                </c:pt>
                <c:pt idx="7209">
                  <c:v>13.8</c:v>
                </c:pt>
                <c:pt idx="7210">
                  <c:v>13.8</c:v>
                </c:pt>
                <c:pt idx="7211">
                  <c:v>13.8</c:v>
                </c:pt>
                <c:pt idx="7212">
                  <c:v>13.8</c:v>
                </c:pt>
                <c:pt idx="7213">
                  <c:v>13.8</c:v>
                </c:pt>
                <c:pt idx="7214">
                  <c:v>13.8</c:v>
                </c:pt>
                <c:pt idx="7215">
                  <c:v>13.8</c:v>
                </c:pt>
                <c:pt idx="7216">
                  <c:v>13.8</c:v>
                </c:pt>
                <c:pt idx="7217">
                  <c:v>13.8</c:v>
                </c:pt>
                <c:pt idx="7218">
                  <c:v>13.8</c:v>
                </c:pt>
                <c:pt idx="7219">
                  <c:v>13.8</c:v>
                </c:pt>
                <c:pt idx="7220">
                  <c:v>13.8</c:v>
                </c:pt>
                <c:pt idx="7221">
                  <c:v>13.8</c:v>
                </c:pt>
                <c:pt idx="7222">
                  <c:v>13.8</c:v>
                </c:pt>
                <c:pt idx="7223">
                  <c:v>13.8</c:v>
                </c:pt>
                <c:pt idx="7224">
                  <c:v>13.8</c:v>
                </c:pt>
                <c:pt idx="7225">
                  <c:v>13.8</c:v>
                </c:pt>
                <c:pt idx="7226">
                  <c:v>13.8</c:v>
                </c:pt>
                <c:pt idx="7227">
                  <c:v>13.8</c:v>
                </c:pt>
                <c:pt idx="7228">
                  <c:v>13.8</c:v>
                </c:pt>
                <c:pt idx="7229">
                  <c:v>13.8</c:v>
                </c:pt>
                <c:pt idx="7230">
                  <c:v>13.8</c:v>
                </c:pt>
                <c:pt idx="7231">
                  <c:v>13.8</c:v>
                </c:pt>
                <c:pt idx="7232">
                  <c:v>13.8</c:v>
                </c:pt>
                <c:pt idx="7233">
                  <c:v>13.8</c:v>
                </c:pt>
                <c:pt idx="7234">
                  <c:v>13.8</c:v>
                </c:pt>
                <c:pt idx="7235">
                  <c:v>13.8</c:v>
                </c:pt>
                <c:pt idx="7236">
                  <c:v>13.8</c:v>
                </c:pt>
                <c:pt idx="7237">
                  <c:v>13.8</c:v>
                </c:pt>
                <c:pt idx="7238">
                  <c:v>13.8</c:v>
                </c:pt>
                <c:pt idx="7239">
                  <c:v>13.8</c:v>
                </c:pt>
                <c:pt idx="7240">
                  <c:v>13.8</c:v>
                </c:pt>
                <c:pt idx="7241">
                  <c:v>13.8</c:v>
                </c:pt>
                <c:pt idx="7242">
                  <c:v>13.8</c:v>
                </c:pt>
                <c:pt idx="7243">
                  <c:v>13.8</c:v>
                </c:pt>
                <c:pt idx="7244">
                  <c:v>13.8</c:v>
                </c:pt>
                <c:pt idx="7245">
                  <c:v>13.8</c:v>
                </c:pt>
                <c:pt idx="7246">
                  <c:v>13.8</c:v>
                </c:pt>
                <c:pt idx="7247">
                  <c:v>13.8</c:v>
                </c:pt>
                <c:pt idx="7248">
                  <c:v>13.8</c:v>
                </c:pt>
                <c:pt idx="7249">
                  <c:v>13.8</c:v>
                </c:pt>
                <c:pt idx="7250">
                  <c:v>13.8</c:v>
                </c:pt>
                <c:pt idx="7251">
                  <c:v>13.8</c:v>
                </c:pt>
                <c:pt idx="7252">
                  <c:v>13.8</c:v>
                </c:pt>
                <c:pt idx="7253">
                  <c:v>13.8</c:v>
                </c:pt>
                <c:pt idx="7254">
                  <c:v>13.8</c:v>
                </c:pt>
                <c:pt idx="7255">
                  <c:v>13.8</c:v>
                </c:pt>
                <c:pt idx="7256">
                  <c:v>13.8</c:v>
                </c:pt>
                <c:pt idx="7257">
                  <c:v>13.8</c:v>
                </c:pt>
                <c:pt idx="7258">
                  <c:v>13.8</c:v>
                </c:pt>
                <c:pt idx="7259">
                  <c:v>13.8</c:v>
                </c:pt>
                <c:pt idx="7260">
                  <c:v>13.8</c:v>
                </c:pt>
                <c:pt idx="7261">
                  <c:v>13.8</c:v>
                </c:pt>
                <c:pt idx="7262">
                  <c:v>13.8</c:v>
                </c:pt>
                <c:pt idx="7263">
                  <c:v>13.8</c:v>
                </c:pt>
                <c:pt idx="7264">
                  <c:v>13.8</c:v>
                </c:pt>
                <c:pt idx="7265">
                  <c:v>13.8</c:v>
                </c:pt>
                <c:pt idx="7266">
                  <c:v>13.8</c:v>
                </c:pt>
                <c:pt idx="7267">
                  <c:v>13.8</c:v>
                </c:pt>
                <c:pt idx="7268">
                  <c:v>13.8</c:v>
                </c:pt>
                <c:pt idx="7269">
                  <c:v>13.8</c:v>
                </c:pt>
                <c:pt idx="7270">
                  <c:v>13.8</c:v>
                </c:pt>
                <c:pt idx="7271">
                  <c:v>13.8</c:v>
                </c:pt>
                <c:pt idx="7272">
                  <c:v>13.8</c:v>
                </c:pt>
                <c:pt idx="7273">
                  <c:v>13.8</c:v>
                </c:pt>
                <c:pt idx="7274">
                  <c:v>13.8</c:v>
                </c:pt>
                <c:pt idx="7275">
                  <c:v>13.8</c:v>
                </c:pt>
                <c:pt idx="7276">
                  <c:v>13.8</c:v>
                </c:pt>
                <c:pt idx="7277">
                  <c:v>13.8</c:v>
                </c:pt>
                <c:pt idx="7278">
                  <c:v>13.8</c:v>
                </c:pt>
                <c:pt idx="7279">
                  <c:v>13.8</c:v>
                </c:pt>
                <c:pt idx="7280">
                  <c:v>13.8</c:v>
                </c:pt>
                <c:pt idx="7281">
                  <c:v>13.8</c:v>
                </c:pt>
                <c:pt idx="7282">
                  <c:v>13.8</c:v>
                </c:pt>
                <c:pt idx="7283">
                  <c:v>13.8</c:v>
                </c:pt>
                <c:pt idx="7284">
                  <c:v>13.8</c:v>
                </c:pt>
                <c:pt idx="7285">
                  <c:v>13.8</c:v>
                </c:pt>
                <c:pt idx="7286">
                  <c:v>13.8</c:v>
                </c:pt>
                <c:pt idx="7287">
                  <c:v>13.8</c:v>
                </c:pt>
                <c:pt idx="7288">
                  <c:v>13.8</c:v>
                </c:pt>
                <c:pt idx="7289">
                  <c:v>13.8</c:v>
                </c:pt>
                <c:pt idx="7290">
                  <c:v>13.8</c:v>
                </c:pt>
                <c:pt idx="7291">
                  <c:v>13.8</c:v>
                </c:pt>
                <c:pt idx="7292">
                  <c:v>13.8</c:v>
                </c:pt>
                <c:pt idx="7293">
                  <c:v>13.8</c:v>
                </c:pt>
                <c:pt idx="7294">
                  <c:v>13.8</c:v>
                </c:pt>
                <c:pt idx="7295">
                  <c:v>13.8</c:v>
                </c:pt>
                <c:pt idx="7296">
                  <c:v>13.8</c:v>
                </c:pt>
                <c:pt idx="7297">
                  <c:v>13.8</c:v>
                </c:pt>
                <c:pt idx="7298">
                  <c:v>13.8</c:v>
                </c:pt>
                <c:pt idx="7299">
                  <c:v>13.8</c:v>
                </c:pt>
                <c:pt idx="7300">
                  <c:v>13.8</c:v>
                </c:pt>
                <c:pt idx="7301">
                  <c:v>13.8</c:v>
                </c:pt>
                <c:pt idx="7302">
                  <c:v>13.8</c:v>
                </c:pt>
                <c:pt idx="7303">
                  <c:v>13.8</c:v>
                </c:pt>
                <c:pt idx="7304">
                  <c:v>13.8</c:v>
                </c:pt>
                <c:pt idx="7305">
                  <c:v>13.8</c:v>
                </c:pt>
                <c:pt idx="7306">
                  <c:v>13.8</c:v>
                </c:pt>
                <c:pt idx="7307">
                  <c:v>13.8</c:v>
                </c:pt>
                <c:pt idx="7308">
                  <c:v>13.8</c:v>
                </c:pt>
                <c:pt idx="7309">
                  <c:v>13.8</c:v>
                </c:pt>
                <c:pt idx="7310">
                  <c:v>13.8</c:v>
                </c:pt>
                <c:pt idx="7311">
                  <c:v>13.8</c:v>
                </c:pt>
                <c:pt idx="7312">
                  <c:v>13.8</c:v>
                </c:pt>
                <c:pt idx="7313">
                  <c:v>13.8</c:v>
                </c:pt>
                <c:pt idx="7314">
                  <c:v>13.8</c:v>
                </c:pt>
                <c:pt idx="7315">
                  <c:v>13.8</c:v>
                </c:pt>
                <c:pt idx="7316">
                  <c:v>13.8</c:v>
                </c:pt>
                <c:pt idx="7317">
                  <c:v>13.8</c:v>
                </c:pt>
                <c:pt idx="7318">
                  <c:v>13.8</c:v>
                </c:pt>
                <c:pt idx="7319">
                  <c:v>13.8</c:v>
                </c:pt>
                <c:pt idx="7320">
                  <c:v>13.8</c:v>
                </c:pt>
                <c:pt idx="7321">
                  <c:v>13.8</c:v>
                </c:pt>
                <c:pt idx="7322">
                  <c:v>13.8</c:v>
                </c:pt>
                <c:pt idx="7323">
                  <c:v>13.8</c:v>
                </c:pt>
                <c:pt idx="7324">
                  <c:v>13.8</c:v>
                </c:pt>
                <c:pt idx="7325">
                  <c:v>13.8</c:v>
                </c:pt>
                <c:pt idx="7326">
                  <c:v>13.8</c:v>
                </c:pt>
                <c:pt idx="7327">
                  <c:v>13.8</c:v>
                </c:pt>
                <c:pt idx="7328">
                  <c:v>13.8</c:v>
                </c:pt>
                <c:pt idx="7329">
                  <c:v>13.8</c:v>
                </c:pt>
                <c:pt idx="7330">
                  <c:v>13.8</c:v>
                </c:pt>
                <c:pt idx="7331">
                  <c:v>13.8</c:v>
                </c:pt>
                <c:pt idx="7332">
                  <c:v>13.8</c:v>
                </c:pt>
                <c:pt idx="7333">
                  <c:v>13.8</c:v>
                </c:pt>
                <c:pt idx="7334">
                  <c:v>13.8</c:v>
                </c:pt>
                <c:pt idx="7335">
                  <c:v>13.8</c:v>
                </c:pt>
                <c:pt idx="7336">
                  <c:v>13.8</c:v>
                </c:pt>
                <c:pt idx="7337">
                  <c:v>13.8</c:v>
                </c:pt>
                <c:pt idx="7338">
                  <c:v>13.8</c:v>
                </c:pt>
                <c:pt idx="7339">
                  <c:v>13.8</c:v>
                </c:pt>
                <c:pt idx="7340">
                  <c:v>13.8</c:v>
                </c:pt>
                <c:pt idx="7341">
                  <c:v>13.8</c:v>
                </c:pt>
                <c:pt idx="7342">
                  <c:v>13.8</c:v>
                </c:pt>
                <c:pt idx="7343">
                  <c:v>13.8</c:v>
                </c:pt>
                <c:pt idx="7344">
                  <c:v>13.8</c:v>
                </c:pt>
                <c:pt idx="7345">
                  <c:v>13.8</c:v>
                </c:pt>
                <c:pt idx="7346">
                  <c:v>13.8</c:v>
                </c:pt>
                <c:pt idx="7347">
                  <c:v>13.8</c:v>
                </c:pt>
                <c:pt idx="7348">
                  <c:v>13.8</c:v>
                </c:pt>
                <c:pt idx="7349">
                  <c:v>13.8</c:v>
                </c:pt>
                <c:pt idx="7350">
                  <c:v>13.8</c:v>
                </c:pt>
                <c:pt idx="7351">
                  <c:v>13.8</c:v>
                </c:pt>
                <c:pt idx="7352">
                  <c:v>13.8</c:v>
                </c:pt>
                <c:pt idx="7353">
                  <c:v>13.8</c:v>
                </c:pt>
                <c:pt idx="7354">
                  <c:v>13.8</c:v>
                </c:pt>
                <c:pt idx="7355">
                  <c:v>13.8</c:v>
                </c:pt>
                <c:pt idx="7356">
                  <c:v>13.8</c:v>
                </c:pt>
                <c:pt idx="7357">
                  <c:v>13.8</c:v>
                </c:pt>
                <c:pt idx="7358">
                  <c:v>13.8</c:v>
                </c:pt>
                <c:pt idx="7359">
                  <c:v>13.8</c:v>
                </c:pt>
                <c:pt idx="7360">
                  <c:v>13.8</c:v>
                </c:pt>
                <c:pt idx="7361">
                  <c:v>13.8</c:v>
                </c:pt>
                <c:pt idx="7362">
                  <c:v>13.8</c:v>
                </c:pt>
                <c:pt idx="7363">
                  <c:v>13.8</c:v>
                </c:pt>
                <c:pt idx="7364">
                  <c:v>13.8</c:v>
                </c:pt>
                <c:pt idx="7365">
                  <c:v>13.8</c:v>
                </c:pt>
                <c:pt idx="7366">
                  <c:v>13.8</c:v>
                </c:pt>
                <c:pt idx="7367">
                  <c:v>13.8</c:v>
                </c:pt>
                <c:pt idx="7368">
                  <c:v>13.8</c:v>
                </c:pt>
                <c:pt idx="7369">
                  <c:v>13.8</c:v>
                </c:pt>
                <c:pt idx="7370">
                  <c:v>13.8</c:v>
                </c:pt>
                <c:pt idx="7371">
                  <c:v>13.8</c:v>
                </c:pt>
                <c:pt idx="7372">
                  <c:v>13.8</c:v>
                </c:pt>
                <c:pt idx="7373">
                  <c:v>13.8</c:v>
                </c:pt>
                <c:pt idx="7374">
                  <c:v>13.8</c:v>
                </c:pt>
                <c:pt idx="7375">
                  <c:v>13.8</c:v>
                </c:pt>
                <c:pt idx="7376">
                  <c:v>13.8</c:v>
                </c:pt>
                <c:pt idx="7377">
                  <c:v>13.8</c:v>
                </c:pt>
                <c:pt idx="7378">
                  <c:v>13.8</c:v>
                </c:pt>
                <c:pt idx="7379">
                  <c:v>13.8</c:v>
                </c:pt>
                <c:pt idx="7380">
                  <c:v>13.8</c:v>
                </c:pt>
                <c:pt idx="7381">
                  <c:v>13.8</c:v>
                </c:pt>
                <c:pt idx="7382">
                  <c:v>13.8</c:v>
                </c:pt>
                <c:pt idx="7383">
                  <c:v>13.8</c:v>
                </c:pt>
                <c:pt idx="7384">
                  <c:v>13.8</c:v>
                </c:pt>
                <c:pt idx="7385">
                  <c:v>13.8</c:v>
                </c:pt>
                <c:pt idx="7386">
                  <c:v>13.8</c:v>
                </c:pt>
                <c:pt idx="7387">
                  <c:v>13.8</c:v>
                </c:pt>
                <c:pt idx="7388">
                  <c:v>13.8</c:v>
                </c:pt>
                <c:pt idx="7389">
                  <c:v>13.8</c:v>
                </c:pt>
                <c:pt idx="7390">
                  <c:v>13.8</c:v>
                </c:pt>
                <c:pt idx="7391">
                  <c:v>13.8</c:v>
                </c:pt>
                <c:pt idx="7392">
                  <c:v>13.8</c:v>
                </c:pt>
                <c:pt idx="7393">
                  <c:v>13.8</c:v>
                </c:pt>
                <c:pt idx="7394">
                  <c:v>13.8</c:v>
                </c:pt>
                <c:pt idx="7395">
                  <c:v>13.8</c:v>
                </c:pt>
                <c:pt idx="7396">
                  <c:v>13.8</c:v>
                </c:pt>
                <c:pt idx="7397">
                  <c:v>13.8</c:v>
                </c:pt>
                <c:pt idx="7398">
                  <c:v>13.8</c:v>
                </c:pt>
                <c:pt idx="7399">
                  <c:v>13.8</c:v>
                </c:pt>
                <c:pt idx="7400">
                  <c:v>13.8</c:v>
                </c:pt>
                <c:pt idx="7401">
                  <c:v>13.8</c:v>
                </c:pt>
                <c:pt idx="7402">
                  <c:v>13.8</c:v>
                </c:pt>
                <c:pt idx="7403">
                  <c:v>13.8</c:v>
                </c:pt>
                <c:pt idx="7404">
                  <c:v>13.8</c:v>
                </c:pt>
                <c:pt idx="7405">
                  <c:v>13.8</c:v>
                </c:pt>
                <c:pt idx="7406">
                  <c:v>13.8</c:v>
                </c:pt>
                <c:pt idx="7407">
                  <c:v>13.8</c:v>
                </c:pt>
                <c:pt idx="7408">
                  <c:v>13.8</c:v>
                </c:pt>
                <c:pt idx="7409">
                  <c:v>13.8</c:v>
                </c:pt>
                <c:pt idx="7410">
                  <c:v>13.8</c:v>
                </c:pt>
                <c:pt idx="7411">
                  <c:v>13.8</c:v>
                </c:pt>
                <c:pt idx="7412">
                  <c:v>13.8</c:v>
                </c:pt>
                <c:pt idx="7413">
                  <c:v>13.8</c:v>
                </c:pt>
                <c:pt idx="7414">
                  <c:v>13.8</c:v>
                </c:pt>
                <c:pt idx="7415">
                  <c:v>13.8</c:v>
                </c:pt>
                <c:pt idx="7416">
                  <c:v>13.8</c:v>
                </c:pt>
                <c:pt idx="7417">
                  <c:v>13.8</c:v>
                </c:pt>
                <c:pt idx="7418">
                  <c:v>13.8</c:v>
                </c:pt>
                <c:pt idx="7419">
                  <c:v>13.8</c:v>
                </c:pt>
                <c:pt idx="7420">
                  <c:v>13.8</c:v>
                </c:pt>
                <c:pt idx="7421">
                  <c:v>13.8</c:v>
                </c:pt>
                <c:pt idx="7422">
                  <c:v>13.8</c:v>
                </c:pt>
                <c:pt idx="7423">
                  <c:v>13.8</c:v>
                </c:pt>
                <c:pt idx="7424">
                  <c:v>13.8</c:v>
                </c:pt>
                <c:pt idx="7425">
                  <c:v>13.8</c:v>
                </c:pt>
                <c:pt idx="7426">
                  <c:v>13.8</c:v>
                </c:pt>
                <c:pt idx="7427">
                  <c:v>13.8</c:v>
                </c:pt>
                <c:pt idx="7428">
                  <c:v>13.8</c:v>
                </c:pt>
                <c:pt idx="7429">
                  <c:v>13.8</c:v>
                </c:pt>
                <c:pt idx="7430">
                  <c:v>13.8</c:v>
                </c:pt>
                <c:pt idx="7431">
                  <c:v>13.8</c:v>
                </c:pt>
                <c:pt idx="7432">
                  <c:v>13.8</c:v>
                </c:pt>
                <c:pt idx="7433">
                  <c:v>13.8</c:v>
                </c:pt>
                <c:pt idx="7434">
                  <c:v>13.8</c:v>
                </c:pt>
                <c:pt idx="7435">
                  <c:v>13.8</c:v>
                </c:pt>
                <c:pt idx="7436">
                  <c:v>13.8</c:v>
                </c:pt>
                <c:pt idx="7437">
                  <c:v>13.8</c:v>
                </c:pt>
                <c:pt idx="7438">
                  <c:v>13.8</c:v>
                </c:pt>
                <c:pt idx="7439">
                  <c:v>13.8</c:v>
                </c:pt>
                <c:pt idx="7440">
                  <c:v>13.8</c:v>
                </c:pt>
                <c:pt idx="7441">
                  <c:v>13.8</c:v>
                </c:pt>
                <c:pt idx="7442">
                  <c:v>13.8</c:v>
                </c:pt>
                <c:pt idx="7443">
                  <c:v>13.8</c:v>
                </c:pt>
                <c:pt idx="7444">
                  <c:v>13.8</c:v>
                </c:pt>
                <c:pt idx="7445">
                  <c:v>13.8</c:v>
                </c:pt>
                <c:pt idx="7446">
                  <c:v>13.8</c:v>
                </c:pt>
                <c:pt idx="7447">
                  <c:v>13.8</c:v>
                </c:pt>
                <c:pt idx="7448">
                  <c:v>13.8</c:v>
                </c:pt>
                <c:pt idx="7449">
                  <c:v>13.8</c:v>
                </c:pt>
                <c:pt idx="7450">
                  <c:v>13.8</c:v>
                </c:pt>
                <c:pt idx="7451">
                  <c:v>13.8</c:v>
                </c:pt>
                <c:pt idx="7452">
                  <c:v>13.8</c:v>
                </c:pt>
                <c:pt idx="7453">
                  <c:v>13.8</c:v>
                </c:pt>
                <c:pt idx="7454">
                  <c:v>13.8</c:v>
                </c:pt>
                <c:pt idx="7455">
                  <c:v>13.8</c:v>
                </c:pt>
                <c:pt idx="7456">
                  <c:v>13.8</c:v>
                </c:pt>
                <c:pt idx="7457">
                  <c:v>13.8</c:v>
                </c:pt>
                <c:pt idx="7458">
                  <c:v>13.8</c:v>
                </c:pt>
                <c:pt idx="7459">
                  <c:v>13.8</c:v>
                </c:pt>
                <c:pt idx="7460">
                  <c:v>13.8</c:v>
                </c:pt>
                <c:pt idx="7461">
                  <c:v>13.8</c:v>
                </c:pt>
                <c:pt idx="7462">
                  <c:v>13.8</c:v>
                </c:pt>
                <c:pt idx="7463">
                  <c:v>13.8</c:v>
                </c:pt>
                <c:pt idx="7464">
                  <c:v>13.8</c:v>
                </c:pt>
                <c:pt idx="7465">
                  <c:v>13.8</c:v>
                </c:pt>
                <c:pt idx="7466">
                  <c:v>13.8</c:v>
                </c:pt>
                <c:pt idx="7467">
                  <c:v>13.8</c:v>
                </c:pt>
                <c:pt idx="7468">
                  <c:v>13.8</c:v>
                </c:pt>
                <c:pt idx="7469">
                  <c:v>13.8</c:v>
                </c:pt>
                <c:pt idx="7470">
                  <c:v>13.8</c:v>
                </c:pt>
                <c:pt idx="7471">
                  <c:v>13.8</c:v>
                </c:pt>
                <c:pt idx="7472">
                  <c:v>13.8</c:v>
                </c:pt>
                <c:pt idx="7473">
                  <c:v>13.8</c:v>
                </c:pt>
                <c:pt idx="7474">
                  <c:v>13.8</c:v>
                </c:pt>
                <c:pt idx="7475">
                  <c:v>13.8</c:v>
                </c:pt>
                <c:pt idx="7476">
                  <c:v>13.8</c:v>
                </c:pt>
                <c:pt idx="7477">
                  <c:v>13.8</c:v>
                </c:pt>
                <c:pt idx="7478">
                  <c:v>13.8</c:v>
                </c:pt>
                <c:pt idx="7479">
                  <c:v>13.8</c:v>
                </c:pt>
                <c:pt idx="7480">
                  <c:v>13.8</c:v>
                </c:pt>
                <c:pt idx="7481">
                  <c:v>13.8</c:v>
                </c:pt>
                <c:pt idx="7482">
                  <c:v>13.8</c:v>
                </c:pt>
                <c:pt idx="7483">
                  <c:v>13.8</c:v>
                </c:pt>
                <c:pt idx="7484">
                  <c:v>13.8</c:v>
                </c:pt>
                <c:pt idx="7485">
                  <c:v>13.8</c:v>
                </c:pt>
                <c:pt idx="7486">
                  <c:v>13.8</c:v>
                </c:pt>
                <c:pt idx="7487">
                  <c:v>13.8</c:v>
                </c:pt>
                <c:pt idx="7488">
                  <c:v>13.8</c:v>
                </c:pt>
                <c:pt idx="7489">
                  <c:v>13.8</c:v>
                </c:pt>
                <c:pt idx="7490">
                  <c:v>13.8</c:v>
                </c:pt>
                <c:pt idx="7491">
                  <c:v>13.8</c:v>
                </c:pt>
                <c:pt idx="7492">
                  <c:v>13.8</c:v>
                </c:pt>
                <c:pt idx="7493">
                  <c:v>13.8</c:v>
                </c:pt>
                <c:pt idx="7494">
                  <c:v>13.8</c:v>
                </c:pt>
                <c:pt idx="7495">
                  <c:v>13.8</c:v>
                </c:pt>
                <c:pt idx="7496">
                  <c:v>13.8</c:v>
                </c:pt>
                <c:pt idx="7497">
                  <c:v>13.8</c:v>
                </c:pt>
                <c:pt idx="7498">
                  <c:v>13.8</c:v>
                </c:pt>
                <c:pt idx="7499">
                  <c:v>13.8</c:v>
                </c:pt>
                <c:pt idx="7500">
                  <c:v>13.8</c:v>
                </c:pt>
                <c:pt idx="7501">
                  <c:v>13.8</c:v>
                </c:pt>
                <c:pt idx="7502">
                  <c:v>13.8</c:v>
                </c:pt>
                <c:pt idx="7503">
                  <c:v>13.8</c:v>
                </c:pt>
                <c:pt idx="7504">
                  <c:v>13.8</c:v>
                </c:pt>
                <c:pt idx="7505">
                  <c:v>13.8</c:v>
                </c:pt>
                <c:pt idx="7506">
                  <c:v>13.8</c:v>
                </c:pt>
                <c:pt idx="7507">
                  <c:v>13.8</c:v>
                </c:pt>
                <c:pt idx="7508">
                  <c:v>13.8</c:v>
                </c:pt>
                <c:pt idx="7509">
                  <c:v>13.8</c:v>
                </c:pt>
                <c:pt idx="7510">
                  <c:v>13.8</c:v>
                </c:pt>
                <c:pt idx="7511">
                  <c:v>13.8</c:v>
                </c:pt>
                <c:pt idx="7512">
                  <c:v>13.8</c:v>
                </c:pt>
                <c:pt idx="7513">
                  <c:v>13.8</c:v>
                </c:pt>
                <c:pt idx="7514">
                  <c:v>13.8</c:v>
                </c:pt>
                <c:pt idx="7515">
                  <c:v>13.8</c:v>
                </c:pt>
                <c:pt idx="7516">
                  <c:v>13.8</c:v>
                </c:pt>
                <c:pt idx="7517">
                  <c:v>13.8</c:v>
                </c:pt>
                <c:pt idx="7518">
                  <c:v>13.8</c:v>
                </c:pt>
                <c:pt idx="7519">
                  <c:v>13.8</c:v>
                </c:pt>
                <c:pt idx="7520">
                  <c:v>13.8</c:v>
                </c:pt>
                <c:pt idx="7521">
                  <c:v>13.8</c:v>
                </c:pt>
                <c:pt idx="7522">
                  <c:v>13.8</c:v>
                </c:pt>
                <c:pt idx="7523">
                  <c:v>13.8</c:v>
                </c:pt>
                <c:pt idx="7524">
                  <c:v>13.8</c:v>
                </c:pt>
                <c:pt idx="7525">
                  <c:v>13.8</c:v>
                </c:pt>
                <c:pt idx="7526">
                  <c:v>13.8</c:v>
                </c:pt>
                <c:pt idx="7527">
                  <c:v>13.8</c:v>
                </c:pt>
                <c:pt idx="7528">
                  <c:v>13.8</c:v>
                </c:pt>
                <c:pt idx="7529">
                  <c:v>13.8</c:v>
                </c:pt>
                <c:pt idx="7530">
                  <c:v>13.8</c:v>
                </c:pt>
                <c:pt idx="7531">
                  <c:v>13.8</c:v>
                </c:pt>
                <c:pt idx="7532">
                  <c:v>13.8</c:v>
                </c:pt>
                <c:pt idx="7533">
                  <c:v>13.8</c:v>
                </c:pt>
                <c:pt idx="7534">
                  <c:v>13.8</c:v>
                </c:pt>
                <c:pt idx="7535">
                  <c:v>13.8</c:v>
                </c:pt>
                <c:pt idx="7536">
                  <c:v>13.8</c:v>
                </c:pt>
                <c:pt idx="7537">
                  <c:v>13.8</c:v>
                </c:pt>
                <c:pt idx="7538">
                  <c:v>13.8</c:v>
                </c:pt>
                <c:pt idx="7539">
                  <c:v>13.8</c:v>
                </c:pt>
                <c:pt idx="7540">
                  <c:v>13.8</c:v>
                </c:pt>
                <c:pt idx="7541">
                  <c:v>13.8</c:v>
                </c:pt>
                <c:pt idx="7542">
                  <c:v>13.8</c:v>
                </c:pt>
                <c:pt idx="7543">
                  <c:v>13.8</c:v>
                </c:pt>
                <c:pt idx="7544">
                  <c:v>13.8</c:v>
                </c:pt>
                <c:pt idx="7545">
                  <c:v>13.8</c:v>
                </c:pt>
                <c:pt idx="7546">
                  <c:v>13.8</c:v>
                </c:pt>
                <c:pt idx="7547">
                  <c:v>13.8</c:v>
                </c:pt>
                <c:pt idx="7548">
                  <c:v>13.8</c:v>
                </c:pt>
                <c:pt idx="7549">
                  <c:v>13.8</c:v>
                </c:pt>
                <c:pt idx="7550">
                  <c:v>13.8</c:v>
                </c:pt>
                <c:pt idx="7551">
                  <c:v>13.8</c:v>
                </c:pt>
                <c:pt idx="7552">
                  <c:v>13.8</c:v>
                </c:pt>
                <c:pt idx="7553">
                  <c:v>13.8</c:v>
                </c:pt>
                <c:pt idx="7554">
                  <c:v>13.8</c:v>
                </c:pt>
                <c:pt idx="7555">
                  <c:v>13.8</c:v>
                </c:pt>
                <c:pt idx="7556">
                  <c:v>13.8</c:v>
                </c:pt>
                <c:pt idx="7557">
                  <c:v>13.8</c:v>
                </c:pt>
                <c:pt idx="7558">
                  <c:v>13.8</c:v>
                </c:pt>
                <c:pt idx="7559">
                  <c:v>13.8</c:v>
                </c:pt>
                <c:pt idx="7560">
                  <c:v>13.8</c:v>
                </c:pt>
                <c:pt idx="7561">
                  <c:v>13.8</c:v>
                </c:pt>
                <c:pt idx="7562">
                  <c:v>13.8</c:v>
                </c:pt>
                <c:pt idx="7563">
                  <c:v>13.8</c:v>
                </c:pt>
                <c:pt idx="7564">
                  <c:v>13.8</c:v>
                </c:pt>
                <c:pt idx="7565">
                  <c:v>13.8</c:v>
                </c:pt>
                <c:pt idx="7566">
                  <c:v>13.8</c:v>
                </c:pt>
                <c:pt idx="7567">
                  <c:v>13.8</c:v>
                </c:pt>
                <c:pt idx="7568">
                  <c:v>13.8</c:v>
                </c:pt>
                <c:pt idx="7569">
                  <c:v>13.8</c:v>
                </c:pt>
                <c:pt idx="7570">
                  <c:v>13.8</c:v>
                </c:pt>
                <c:pt idx="7571">
                  <c:v>13.8</c:v>
                </c:pt>
                <c:pt idx="7572">
                  <c:v>13.8</c:v>
                </c:pt>
                <c:pt idx="7573">
                  <c:v>13.8</c:v>
                </c:pt>
                <c:pt idx="7574">
                  <c:v>13.8</c:v>
                </c:pt>
                <c:pt idx="7575">
                  <c:v>13.8</c:v>
                </c:pt>
                <c:pt idx="7576">
                  <c:v>13.8</c:v>
                </c:pt>
                <c:pt idx="7577">
                  <c:v>13.8</c:v>
                </c:pt>
                <c:pt idx="7578">
                  <c:v>13.8</c:v>
                </c:pt>
                <c:pt idx="7579">
                  <c:v>13.8</c:v>
                </c:pt>
                <c:pt idx="7580">
                  <c:v>13.8</c:v>
                </c:pt>
                <c:pt idx="7581">
                  <c:v>13.8</c:v>
                </c:pt>
                <c:pt idx="7582">
                  <c:v>13.8</c:v>
                </c:pt>
                <c:pt idx="7583">
                  <c:v>13.8</c:v>
                </c:pt>
                <c:pt idx="7584">
                  <c:v>13.8</c:v>
                </c:pt>
                <c:pt idx="7585">
                  <c:v>13.8</c:v>
                </c:pt>
                <c:pt idx="7586">
                  <c:v>13.8</c:v>
                </c:pt>
                <c:pt idx="7587">
                  <c:v>13.8</c:v>
                </c:pt>
                <c:pt idx="7588">
                  <c:v>13.8</c:v>
                </c:pt>
                <c:pt idx="7589">
                  <c:v>13.8</c:v>
                </c:pt>
                <c:pt idx="7590">
                  <c:v>13.8</c:v>
                </c:pt>
                <c:pt idx="7591">
                  <c:v>13.8</c:v>
                </c:pt>
                <c:pt idx="7592">
                  <c:v>13.8</c:v>
                </c:pt>
                <c:pt idx="7593">
                  <c:v>13.8</c:v>
                </c:pt>
                <c:pt idx="7594">
                  <c:v>13.8</c:v>
                </c:pt>
                <c:pt idx="7595">
                  <c:v>13.8</c:v>
                </c:pt>
                <c:pt idx="7596">
                  <c:v>13.8</c:v>
                </c:pt>
                <c:pt idx="7597">
                  <c:v>13.8</c:v>
                </c:pt>
                <c:pt idx="7598">
                  <c:v>13.8</c:v>
                </c:pt>
                <c:pt idx="7599">
                  <c:v>13.8</c:v>
                </c:pt>
                <c:pt idx="7600">
                  <c:v>13.8</c:v>
                </c:pt>
                <c:pt idx="7601">
                  <c:v>13.8</c:v>
                </c:pt>
                <c:pt idx="7602">
                  <c:v>13.8</c:v>
                </c:pt>
                <c:pt idx="7603">
                  <c:v>13.8</c:v>
                </c:pt>
                <c:pt idx="7604">
                  <c:v>13.8</c:v>
                </c:pt>
                <c:pt idx="7605">
                  <c:v>13.8</c:v>
                </c:pt>
                <c:pt idx="7606">
                  <c:v>13.8</c:v>
                </c:pt>
                <c:pt idx="7607">
                  <c:v>13.8</c:v>
                </c:pt>
                <c:pt idx="7608">
                  <c:v>13.8</c:v>
                </c:pt>
                <c:pt idx="7609">
                  <c:v>13.8</c:v>
                </c:pt>
                <c:pt idx="7610">
                  <c:v>13.8</c:v>
                </c:pt>
                <c:pt idx="7611">
                  <c:v>13.8</c:v>
                </c:pt>
                <c:pt idx="7612">
                  <c:v>13.8</c:v>
                </c:pt>
                <c:pt idx="7613">
                  <c:v>13.8</c:v>
                </c:pt>
                <c:pt idx="7614">
                  <c:v>13.8</c:v>
                </c:pt>
                <c:pt idx="7615">
                  <c:v>13.8</c:v>
                </c:pt>
                <c:pt idx="7616">
                  <c:v>13.8</c:v>
                </c:pt>
                <c:pt idx="7617">
                  <c:v>13.8</c:v>
                </c:pt>
                <c:pt idx="7618">
                  <c:v>13.8</c:v>
                </c:pt>
                <c:pt idx="7619">
                  <c:v>13.8</c:v>
                </c:pt>
                <c:pt idx="7620">
                  <c:v>13.8</c:v>
                </c:pt>
                <c:pt idx="7621">
                  <c:v>13.8</c:v>
                </c:pt>
                <c:pt idx="7622">
                  <c:v>13.8</c:v>
                </c:pt>
                <c:pt idx="7623">
                  <c:v>13.8</c:v>
                </c:pt>
                <c:pt idx="7624">
                  <c:v>13.8</c:v>
                </c:pt>
                <c:pt idx="7625">
                  <c:v>13.8</c:v>
                </c:pt>
                <c:pt idx="7626">
                  <c:v>13.8</c:v>
                </c:pt>
                <c:pt idx="7627">
                  <c:v>13.8</c:v>
                </c:pt>
                <c:pt idx="7628">
                  <c:v>13.8</c:v>
                </c:pt>
                <c:pt idx="7629">
                  <c:v>13.8</c:v>
                </c:pt>
                <c:pt idx="7630">
                  <c:v>13.8</c:v>
                </c:pt>
                <c:pt idx="7631">
                  <c:v>13.8</c:v>
                </c:pt>
                <c:pt idx="7632">
                  <c:v>13.8</c:v>
                </c:pt>
                <c:pt idx="7633">
                  <c:v>13.8</c:v>
                </c:pt>
                <c:pt idx="7634">
                  <c:v>13.8</c:v>
                </c:pt>
                <c:pt idx="7635">
                  <c:v>13.8</c:v>
                </c:pt>
                <c:pt idx="7636">
                  <c:v>13.8</c:v>
                </c:pt>
                <c:pt idx="7637">
                  <c:v>13.8</c:v>
                </c:pt>
                <c:pt idx="7638">
                  <c:v>13.8</c:v>
                </c:pt>
                <c:pt idx="7639">
                  <c:v>13.8</c:v>
                </c:pt>
                <c:pt idx="7640">
                  <c:v>13.8</c:v>
                </c:pt>
                <c:pt idx="7641">
                  <c:v>13.8</c:v>
                </c:pt>
                <c:pt idx="7642">
                  <c:v>13.8</c:v>
                </c:pt>
                <c:pt idx="7643">
                  <c:v>13.8</c:v>
                </c:pt>
                <c:pt idx="7644">
                  <c:v>13.8</c:v>
                </c:pt>
                <c:pt idx="7645">
                  <c:v>13.8</c:v>
                </c:pt>
                <c:pt idx="7646">
                  <c:v>13.8</c:v>
                </c:pt>
                <c:pt idx="7647">
                  <c:v>13.8</c:v>
                </c:pt>
                <c:pt idx="7648">
                  <c:v>13.8</c:v>
                </c:pt>
                <c:pt idx="7649">
                  <c:v>13.8</c:v>
                </c:pt>
                <c:pt idx="7650">
                  <c:v>13.8</c:v>
                </c:pt>
                <c:pt idx="7651">
                  <c:v>13.8</c:v>
                </c:pt>
                <c:pt idx="7652">
                  <c:v>13.8</c:v>
                </c:pt>
                <c:pt idx="7653">
                  <c:v>13.8</c:v>
                </c:pt>
                <c:pt idx="7654">
                  <c:v>13.8</c:v>
                </c:pt>
                <c:pt idx="7655">
                  <c:v>13.8</c:v>
                </c:pt>
                <c:pt idx="7656">
                  <c:v>13.8</c:v>
                </c:pt>
                <c:pt idx="7657">
                  <c:v>13.8</c:v>
                </c:pt>
                <c:pt idx="7658">
                  <c:v>13.8</c:v>
                </c:pt>
                <c:pt idx="7659">
                  <c:v>13.8</c:v>
                </c:pt>
                <c:pt idx="7660">
                  <c:v>13.8</c:v>
                </c:pt>
                <c:pt idx="7661">
                  <c:v>13.8</c:v>
                </c:pt>
                <c:pt idx="7662">
                  <c:v>13.8</c:v>
                </c:pt>
                <c:pt idx="7663">
                  <c:v>13.8</c:v>
                </c:pt>
                <c:pt idx="7664">
                  <c:v>13.8</c:v>
                </c:pt>
                <c:pt idx="7665">
                  <c:v>13.8</c:v>
                </c:pt>
                <c:pt idx="7666">
                  <c:v>13.8</c:v>
                </c:pt>
                <c:pt idx="7667">
                  <c:v>13.8</c:v>
                </c:pt>
                <c:pt idx="7668">
                  <c:v>13.8</c:v>
                </c:pt>
                <c:pt idx="7669">
                  <c:v>13.8</c:v>
                </c:pt>
                <c:pt idx="7670">
                  <c:v>13.8</c:v>
                </c:pt>
                <c:pt idx="7671">
                  <c:v>13.8</c:v>
                </c:pt>
                <c:pt idx="7672">
                  <c:v>13.8</c:v>
                </c:pt>
                <c:pt idx="7673">
                  <c:v>13.8</c:v>
                </c:pt>
                <c:pt idx="7674">
                  <c:v>13.8</c:v>
                </c:pt>
                <c:pt idx="7675">
                  <c:v>13.8</c:v>
                </c:pt>
                <c:pt idx="7676">
                  <c:v>13.8</c:v>
                </c:pt>
                <c:pt idx="7677">
                  <c:v>13.8</c:v>
                </c:pt>
                <c:pt idx="7678">
                  <c:v>13.8</c:v>
                </c:pt>
                <c:pt idx="7679">
                  <c:v>13.8</c:v>
                </c:pt>
                <c:pt idx="7680">
                  <c:v>13.8</c:v>
                </c:pt>
                <c:pt idx="7681">
                  <c:v>13.8</c:v>
                </c:pt>
                <c:pt idx="7682">
                  <c:v>13.8</c:v>
                </c:pt>
                <c:pt idx="7683">
                  <c:v>13.8</c:v>
                </c:pt>
                <c:pt idx="7684">
                  <c:v>13.8</c:v>
                </c:pt>
                <c:pt idx="7685">
                  <c:v>13.8</c:v>
                </c:pt>
                <c:pt idx="7686">
                  <c:v>13.8</c:v>
                </c:pt>
                <c:pt idx="7687">
                  <c:v>13.8</c:v>
                </c:pt>
                <c:pt idx="7688">
                  <c:v>13.8</c:v>
                </c:pt>
                <c:pt idx="7689">
                  <c:v>13.8</c:v>
                </c:pt>
                <c:pt idx="7690">
                  <c:v>13.8</c:v>
                </c:pt>
                <c:pt idx="7691">
                  <c:v>13.8</c:v>
                </c:pt>
                <c:pt idx="7692">
                  <c:v>13.8</c:v>
                </c:pt>
                <c:pt idx="7693">
                  <c:v>13.8</c:v>
                </c:pt>
                <c:pt idx="7694">
                  <c:v>13.8</c:v>
                </c:pt>
                <c:pt idx="7695">
                  <c:v>13.8</c:v>
                </c:pt>
                <c:pt idx="7696">
                  <c:v>13.8</c:v>
                </c:pt>
                <c:pt idx="7697">
                  <c:v>13.8</c:v>
                </c:pt>
                <c:pt idx="7698">
                  <c:v>13.8</c:v>
                </c:pt>
                <c:pt idx="7699">
                  <c:v>13.8</c:v>
                </c:pt>
                <c:pt idx="7700">
                  <c:v>13.8</c:v>
                </c:pt>
                <c:pt idx="7701">
                  <c:v>13.8</c:v>
                </c:pt>
                <c:pt idx="7702">
                  <c:v>13.8</c:v>
                </c:pt>
                <c:pt idx="7703">
                  <c:v>13.8</c:v>
                </c:pt>
                <c:pt idx="7704">
                  <c:v>13.8</c:v>
                </c:pt>
                <c:pt idx="7705">
                  <c:v>13.8</c:v>
                </c:pt>
                <c:pt idx="7706">
                  <c:v>13.8</c:v>
                </c:pt>
                <c:pt idx="7707">
                  <c:v>13.8</c:v>
                </c:pt>
                <c:pt idx="7708">
                  <c:v>13.8</c:v>
                </c:pt>
                <c:pt idx="7709">
                  <c:v>13.8</c:v>
                </c:pt>
                <c:pt idx="7710">
                  <c:v>13.8</c:v>
                </c:pt>
                <c:pt idx="7711">
                  <c:v>13.8</c:v>
                </c:pt>
                <c:pt idx="7712">
                  <c:v>13.8</c:v>
                </c:pt>
                <c:pt idx="7713">
                  <c:v>13.8</c:v>
                </c:pt>
                <c:pt idx="7714">
                  <c:v>13.8</c:v>
                </c:pt>
                <c:pt idx="7715">
                  <c:v>13.8</c:v>
                </c:pt>
                <c:pt idx="7716">
                  <c:v>13.8</c:v>
                </c:pt>
                <c:pt idx="7717">
                  <c:v>13.8</c:v>
                </c:pt>
                <c:pt idx="7718">
                  <c:v>13.8</c:v>
                </c:pt>
                <c:pt idx="7719">
                  <c:v>13.8</c:v>
                </c:pt>
                <c:pt idx="7720">
                  <c:v>13.8</c:v>
                </c:pt>
                <c:pt idx="7721">
                  <c:v>13.8</c:v>
                </c:pt>
                <c:pt idx="7722">
                  <c:v>13.8</c:v>
                </c:pt>
                <c:pt idx="7723">
                  <c:v>13.8</c:v>
                </c:pt>
                <c:pt idx="7724">
                  <c:v>13.8</c:v>
                </c:pt>
                <c:pt idx="7725">
                  <c:v>13.8</c:v>
                </c:pt>
                <c:pt idx="7726">
                  <c:v>13.8</c:v>
                </c:pt>
                <c:pt idx="7727">
                  <c:v>13.8</c:v>
                </c:pt>
                <c:pt idx="7728">
                  <c:v>13.8</c:v>
                </c:pt>
                <c:pt idx="7729">
                  <c:v>13.8</c:v>
                </c:pt>
                <c:pt idx="7730">
                  <c:v>13.8</c:v>
                </c:pt>
                <c:pt idx="7731">
                  <c:v>13.8</c:v>
                </c:pt>
                <c:pt idx="7732">
                  <c:v>13.8</c:v>
                </c:pt>
                <c:pt idx="7733">
                  <c:v>13.8</c:v>
                </c:pt>
                <c:pt idx="7734">
                  <c:v>13.8</c:v>
                </c:pt>
                <c:pt idx="7735">
                  <c:v>13.8</c:v>
                </c:pt>
                <c:pt idx="7736">
                  <c:v>13.8</c:v>
                </c:pt>
                <c:pt idx="7737">
                  <c:v>13.8</c:v>
                </c:pt>
                <c:pt idx="7738">
                  <c:v>13.8</c:v>
                </c:pt>
                <c:pt idx="7739">
                  <c:v>13.8</c:v>
                </c:pt>
                <c:pt idx="7740">
                  <c:v>13.8</c:v>
                </c:pt>
                <c:pt idx="7741">
                  <c:v>13.8</c:v>
                </c:pt>
                <c:pt idx="7742">
                  <c:v>13.8</c:v>
                </c:pt>
                <c:pt idx="7743">
                  <c:v>13.8</c:v>
                </c:pt>
                <c:pt idx="7744">
                  <c:v>13.8</c:v>
                </c:pt>
                <c:pt idx="7745">
                  <c:v>13.8</c:v>
                </c:pt>
                <c:pt idx="7746">
                  <c:v>13.8</c:v>
                </c:pt>
                <c:pt idx="7747">
                  <c:v>13.8</c:v>
                </c:pt>
                <c:pt idx="7748">
                  <c:v>13.8</c:v>
                </c:pt>
                <c:pt idx="7749">
                  <c:v>13.8</c:v>
                </c:pt>
                <c:pt idx="7750">
                  <c:v>13.8</c:v>
                </c:pt>
                <c:pt idx="7751">
                  <c:v>13.8</c:v>
                </c:pt>
                <c:pt idx="7752">
                  <c:v>13.8</c:v>
                </c:pt>
                <c:pt idx="7753">
                  <c:v>13.8</c:v>
                </c:pt>
                <c:pt idx="7754">
                  <c:v>13.8</c:v>
                </c:pt>
                <c:pt idx="7755">
                  <c:v>13.8</c:v>
                </c:pt>
                <c:pt idx="7756">
                  <c:v>13.8</c:v>
                </c:pt>
                <c:pt idx="7757">
                  <c:v>13.8</c:v>
                </c:pt>
                <c:pt idx="7758">
                  <c:v>13.8</c:v>
                </c:pt>
                <c:pt idx="7759">
                  <c:v>13.8</c:v>
                </c:pt>
                <c:pt idx="7760">
                  <c:v>13.8</c:v>
                </c:pt>
                <c:pt idx="7761">
                  <c:v>13.8</c:v>
                </c:pt>
                <c:pt idx="7762">
                  <c:v>13.8</c:v>
                </c:pt>
                <c:pt idx="7763">
                  <c:v>13.8</c:v>
                </c:pt>
                <c:pt idx="7764">
                  <c:v>13.8</c:v>
                </c:pt>
                <c:pt idx="7765">
                  <c:v>13.8</c:v>
                </c:pt>
                <c:pt idx="7766">
                  <c:v>13.8</c:v>
                </c:pt>
                <c:pt idx="7767">
                  <c:v>13.8</c:v>
                </c:pt>
                <c:pt idx="7768">
                  <c:v>13.8</c:v>
                </c:pt>
                <c:pt idx="7769">
                  <c:v>13.8</c:v>
                </c:pt>
                <c:pt idx="7770">
                  <c:v>13.8</c:v>
                </c:pt>
                <c:pt idx="7771">
                  <c:v>13.8</c:v>
                </c:pt>
                <c:pt idx="7772">
                  <c:v>13.8</c:v>
                </c:pt>
                <c:pt idx="7773">
                  <c:v>13.8</c:v>
                </c:pt>
                <c:pt idx="7774">
                  <c:v>13.8</c:v>
                </c:pt>
                <c:pt idx="7775">
                  <c:v>13.8</c:v>
                </c:pt>
                <c:pt idx="7776">
                  <c:v>13.8</c:v>
                </c:pt>
                <c:pt idx="7777">
                  <c:v>13.8</c:v>
                </c:pt>
                <c:pt idx="7778">
                  <c:v>13.8</c:v>
                </c:pt>
                <c:pt idx="7779">
                  <c:v>13.8</c:v>
                </c:pt>
                <c:pt idx="7780">
                  <c:v>13.8</c:v>
                </c:pt>
                <c:pt idx="7781">
                  <c:v>13.8</c:v>
                </c:pt>
                <c:pt idx="7782">
                  <c:v>13.8</c:v>
                </c:pt>
                <c:pt idx="7783">
                  <c:v>13.8</c:v>
                </c:pt>
                <c:pt idx="7784">
                  <c:v>13.8</c:v>
                </c:pt>
                <c:pt idx="7785">
                  <c:v>13.8</c:v>
                </c:pt>
                <c:pt idx="7786">
                  <c:v>13.8</c:v>
                </c:pt>
                <c:pt idx="7787">
                  <c:v>13.8</c:v>
                </c:pt>
                <c:pt idx="7788">
                  <c:v>13.8</c:v>
                </c:pt>
                <c:pt idx="7789">
                  <c:v>13.8</c:v>
                </c:pt>
                <c:pt idx="7790">
                  <c:v>13.8</c:v>
                </c:pt>
                <c:pt idx="7791">
                  <c:v>13.8</c:v>
                </c:pt>
                <c:pt idx="7792">
                  <c:v>13.8</c:v>
                </c:pt>
                <c:pt idx="7793">
                  <c:v>13.8</c:v>
                </c:pt>
                <c:pt idx="7794">
                  <c:v>13.8</c:v>
                </c:pt>
                <c:pt idx="7795">
                  <c:v>13.8</c:v>
                </c:pt>
                <c:pt idx="7796">
                  <c:v>13.8</c:v>
                </c:pt>
                <c:pt idx="7797">
                  <c:v>13.8</c:v>
                </c:pt>
                <c:pt idx="7798">
                  <c:v>13.8</c:v>
                </c:pt>
                <c:pt idx="7799">
                  <c:v>13.8</c:v>
                </c:pt>
                <c:pt idx="7800">
                  <c:v>13.8</c:v>
                </c:pt>
                <c:pt idx="7801">
                  <c:v>13.8</c:v>
                </c:pt>
                <c:pt idx="7802">
                  <c:v>13.8</c:v>
                </c:pt>
                <c:pt idx="7803">
                  <c:v>13.8</c:v>
                </c:pt>
                <c:pt idx="7804">
                  <c:v>13.8</c:v>
                </c:pt>
                <c:pt idx="7805">
                  <c:v>13.8</c:v>
                </c:pt>
                <c:pt idx="7806">
                  <c:v>13.8</c:v>
                </c:pt>
                <c:pt idx="7807">
                  <c:v>13.8</c:v>
                </c:pt>
                <c:pt idx="7808">
                  <c:v>13.8</c:v>
                </c:pt>
                <c:pt idx="7809">
                  <c:v>13.8</c:v>
                </c:pt>
                <c:pt idx="7810">
                  <c:v>13.8</c:v>
                </c:pt>
                <c:pt idx="7811">
                  <c:v>13.8</c:v>
                </c:pt>
                <c:pt idx="7812">
                  <c:v>13.8</c:v>
                </c:pt>
                <c:pt idx="7813">
                  <c:v>13.8</c:v>
                </c:pt>
                <c:pt idx="7814">
                  <c:v>13.8</c:v>
                </c:pt>
                <c:pt idx="7815">
                  <c:v>13.8</c:v>
                </c:pt>
                <c:pt idx="7816">
                  <c:v>13.8</c:v>
                </c:pt>
                <c:pt idx="7817">
                  <c:v>13.8</c:v>
                </c:pt>
                <c:pt idx="7818">
                  <c:v>13.8</c:v>
                </c:pt>
                <c:pt idx="7819">
                  <c:v>13.8</c:v>
                </c:pt>
                <c:pt idx="7820">
                  <c:v>13.8</c:v>
                </c:pt>
                <c:pt idx="7821">
                  <c:v>13.8</c:v>
                </c:pt>
                <c:pt idx="7822">
                  <c:v>13.8</c:v>
                </c:pt>
                <c:pt idx="7823">
                  <c:v>13.8</c:v>
                </c:pt>
                <c:pt idx="7824">
                  <c:v>13.8</c:v>
                </c:pt>
                <c:pt idx="7825">
                  <c:v>13.8</c:v>
                </c:pt>
                <c:pt idx="7826">
                  <c:v>13.8</c:v>
                </c:pt>
                <c:pt idx="7827">
                  <c:v>13.8</c:v>
                </c:pt>
                <c:pt idx="7828">
                  <c:v>13.8</c:v>
                </c:pt>
                <c:pt idx="7829">
                  <c:v>13.8</c:v>
                </c:pt>
                <c:pt idx="7830">
                  <c:v>13.8</c:v>
                </c:pt>
                <c:pt idx="7831">
                  <c:v>13.8</c:v>
                </c:pt>
                <c:pt idx="7832">
                  <c:v>13.8</c:v>
                </c:pt>
                <c:pt idx="7833">
                  <c:v>13.8</c:v>
                </c:pt>
                <c:pt idx="7834">
                  <c:v>13.8</c:v>
                </c:pt>
                <c:pt idx="7835">
                  <c:v>13.8</c:v>
                </c:pt>
                <c:pt idx="7836">
                  <c:v>13.8</c:v>
                </c:pt>
                <c:pt idx="7837">
                  <c:v>13.8</c:v>
                </c:pt>
                <c:pt idx="7838">
                  <c:v>13.8</c:v>
                </c:pt>
                <c:pt idx="7839">
                  <c:v>13.8</c:v>
                </c:pt>
                <c:pt idx="7840">
                  <c:v>13.8</c:v>
                </c:pt>
                <c:pt idx="7841">
                  <c:v>13.8</c:v>
                </c:pt>
                <c:pt idx="7842">
                  <c:v>13.8</c:v>
                </c:pt>
                <c:pt idx="7843">
                  <c:v>13.8</c:v>
                </c:pt>
                <c:pt idx="7844">
                  <c:v>13.8</c:v>
                </c:pt>
                <c:pt idx="7845">
                  <c:v>13.8</c:v>
                </c:pt>
                <c:pt idx="7846">
                  <c:v>13.8</c:v>
                </c:pt>
                <c:pt idx="7847">
                  <c:v>13.8</c:v>
                </c:pt>
                <c:pt idx="7848">
                  <c:v>13.8</c:v>
                </c:pt>
                <c:pt idx="7849">
                  <c:v>13.8</c:v>
                </c:pt>
                <c:pt idx="7850">
                  <c:v>13.8</c:v>
                </c:pt>
                <c:pt idx="7851">
                  <c:v>13.8</c:v>
                </c:pt>
                <c:pt idx="7852">
                  <c:v>13.8</c:v>
                </c:pt>
                <c:pt idx="7853">
                  <c:v>13.8</c:v>
                </c:pt>
                <c:pt idx="7854">
                  <c:v>13.8</c:v>
                </c:pt>
                <c:pt idx="7855">
                  <c:v>13.8</c:v>
                </c:pt>
                <c:pt idx="7856">
                  <c:v>13.8</c:v>
                </c:pt>
                <c:pt idx="7857">
                  <c:v>13.8</c:v>
                </c:pt>
                <c:pt idx="7858">
                  <c:v>13.8</c:v>
                </c:pt>
                <c:pt idx="7859">
                  <c:v>13.8</c:v>
                </c:pt>
                <c:pt idx="7860">
                  <c:v>13.8</c:v>
                </c:pt>
                <c:pt idx="7861">
                  <c:v>13.8</c:v>
                </c:pt>
                <c:pt idx="7862">
                  <c:v>13.8</c:v>
                </c:pt>
                <c:pt idx="7863">
                  <c:v>13.8</c:v>
                </c:pt>
                <c:pt idx="7864">
                  <c:v>13.8</c:v>
                </c:pt>
                <c:pt idx="7865">
                  <c:v>13.8</c:v>
                </c:pt>
                <c:pt idx="7866">
                  <c:v>13.8</c:v>
                </c:pt>
                <c:pt idx="7867">
                  <c:v>13.8</c:v>
                </c:pt>
                <c:pt idx="7868">
                  <c:v>13.8</c:v>
                </c:pt>
                <c:pt idx="7869">
                  <c:v>13.8</c:v>
                </c:pt>
                <c:pt idx="7870">
                  <c:v>13.8</c:v>
                </c:pt>
                <c:pt idx="7871">
                  <c:v>13.8</c:v>
                </c:pt>
                <c:pt idx="7872">
                  <c:v>13.8</c:v>
                </c:pt>
                <c:pt idx="7873">
                  <c:v>13.8</c:v>
                </c:pt>
                <c:pt idx="7874">
                  <c:v>13.8</c:v>
                </c:pt>
                <c:pt idx="7875">
                  <c:v>13.8</c:v>
                </c:pt>
                <c:pt idx="7876">
                  <c:v>13.8</c:v>
                </c:pt>
                <c:pt idx="7877">
                  <c:v>13.8</c:v>
                </c:pt>
                <c:pt idx="7878">
                  <c:v>13.8</c:v>
                </c:pt>
                <c:pt idx="7879">
                  <c:v>13.8</c:v>
                </c:pt>
                <c:pt idx="7880">
                  <c:v>13.8</c:v>
                </c:pt>
                <c:pt idx="7881">
                  <c:v>13.8</c:v>
                </c:pt>
                <c:pt idx="7882">
                  <c:v>13.8</c:v>
                </c:pt>
                <c:pt idx="7883">
                  <c:v>13.8</c:v>
                </c:pt>
                <c:pt idx="7884">
                  <c:v>13.8</c:v>
                </c:pt>
                <c:pt idx="7885">
                  <c:v>13.8</c:v>
                </c:pt>
                <c:pt idx="7886">
                  <c:v>13.8</c:v>
                </c:pt>
                <c:pt idx="7887">
                  <c:v>13.8</c:v>
                </c:pt>
                <c:pt idx="7888">
                  <c:v>13.8</c:v>
                </c:pt>
                <c:pt idx="7889">
                  <c:v>13.8</c:v>
                </c:pt>
                <c:pt idx="7890">
                  <c:v>13.8</c:v>
                </c:pt>
                <c:pt idx="7891">
                  <c:v>13.8</c:v>
                </c:pt>
                <c:pt idx="7892">
                  <c:v>13.8</c:v>
                </c:pt>
                <c:pt idx="7893">
                  <c:v>13.8</c:v>
                </c:pt>
                <c:pt idx="7894">
                  <c:v>13.8</c:v>
                </c:pt>
                <c:pt idx="7895">
                  <c:v>13.8</c:v>
                </c:pt>
                <c:pt idx="7896">
                  <c:v>13.8</c:v>
                </c:pt>
                <c:pt idx="7897">
                  <c:v>13.8</c:v>
                </c:pt>
                <c:pt idx="7898">
                  <c:v>13.8</c:v>
                </c:pt>
                <c:pt idx="7899">
                  <c:v>13.8</c:v>
                </c:pt>
                <c:pt idx="7900">
                  <c:v>13.8</c:v>
                </c:pt>
                <c:pt idx="7901">
                  <c:v>13.8</c:v>
                </c:pt>
                <c:pt idx="7902">
                  <c:v>13.8</c:v>
                </c:pt>
                <c:pt idx="7903">
                  <c:v>13.8</c:v>
                </c:pt>
                <c:pt idx="7904">
                  <c:v>13.8</c:v>
                </c:pt>
                <c:pt idx="7905">
                  <c:v>13.8</c:v>
                </c:pt>
                <c:pt idx="7906">
                  <c:v>13.8</c:v>
                </c:pt>
                <c:pt idx="7907">
                  <c:v>13.8</c:v>
                </c:pt>
                <c:pt idx="7908">
                  <c:v>13.8</c:v>
                </c:pt>
                <c:pt idx="7909">
                  <c:v>13.8</c:v>
                </c:pt>
                <c:pt idx="7910">
                  <c:v>13.8</c:v>
                </c:pt>
                <c:pt idx="7911">
                  <c:v>13.8</c:v>
                </c:pt>
                <c:pt idx="7912">
                  <c:v>13.8</c:v>
                </c:pt>
                <c:pt idx="7913">
                  <c:v>13.8</c:v>
                </c:pt>
                <c:pt idx="7914">
                  <c:v>13.8</c:v>
                </c:pt>
                <c:pt idx="7915">
                  <c:v>13.8</c:v>
                </c:pt>
                <c:pt idx="7916">
                  <c:v>13.8</c:v>
                </c:pt>
                <c:pt idx="7917">
                  <c:v>13.8</c:v>
                </c:pt>
                <c:pt idx="7918">
                  <c:v>13.8</c:v>
                </c:pt>
                <c:pt idx="7919">
                  <c:v>13.8</c:v>
                </c:pt>
                <c:pt idx="7920">
                  <c:v>13.8</c:v>
                </c:pt>
                <c:pt idx="7921">
                  <c:v>13.8</c:v>
                </c:pt>
                <c:pt idx="7922">
                  <c:v>13.8</c:v>
                </c:pt>
                <c:pt idx="7923">
                  <c:v>13.8</c:v>
                </c:pt>
                <c:pt idx="7924">
                  <c:v>13.8</c:v>
                </c:pt>
                <c:pt idx="7925">
                  <c:v>13.8</c:v>
                </c:pt>
                <c:pt idx="7926">
                  <c:v>13.8</c:v>
                </c:pt>
                <c:pt idx="7927">
                  <c:v>13.8</c:v>
                </c:pt>
                <c:pt idx="7928">
                  <c:v>13.8</c:v>
                </c:pt>
                <c:pt idx="7929">
                  <c:v>13.8</c:v>
                </c:pt>
                <c:pt idx="7930">
                  <c:v>13.8</c:v>
                </c:pt>
                <c:pt idx="7931">
                  <c:v>13.8</c:v>
                </c:pt>
                <c:pt idx="7932">
                  <c:v>13.8</c:v>
                </c:pt>
                <c:pt idx="7933">
                  <c:v>13.8</c:v>
                </c:pt>
                <c:pt idx="7934">
                  <c:v>13.8</c:v>
                </c:pt>
                <c:pt idx="7935">
                  <c:v>13.8</c:v>
                </c:pt>
                <c:pt idx="7936">
                  <c:v>13.8</c:v>
                </c:pt>
                <c:pt idx="7937">
                  <c:v>13.8</c:v>
                </c:pt>
                <c:pt idx="7938">
                  <c:v>13.8</c:v>
                </c:pt>
                <c:pt idx="7939">
                  <c:v>13.8</c:v>
                </c:pt>
                <c:pt idx="7940">
                  <c:v>13.8</c:v>
                </c:pt>
                <c:pt idx="7941">
                  <c:v>13.8</c:v>
                </c:pt>
                <c:pt idx="7942">
                  <c:v>13.8</c:v>
                </c:pt>
                <c:pt idx="7943">
                  <c:v>13.8</c:v>
                </c:pt>
                <c:pt idx="7944">
                  <c:v>13.8</c:v>
                </c:pt>
                <c:pt idx="7945">
                  <c:v>13.8</c:v>
                </c:pt>
                <c:pt idx="7946">
                  <c:v>13.8</c:v>
                </c:pt>
                <c:pt idx="7947">
                  <c:v>13.8</c:v>
                </c:pt>
                <c:pt idx="7948">
                  <c:v>13.8</c:v>
                </c:pt>
                <c:pt idx="7949">
                  <c:v>13.8</c:v>
                </c:pt>
                <c:pt idx="7950">
                  <c:v>13.8</c:v>
                </c:pt>
                <c:pt idx="7951">
                  <c:v>13.8</c:v>
                </c:pt>
                <c:pt idx="7952">
                  <c:v>13.8</c:v>
                </c:pt>
                <c:pt idx="7953">
                  <c:v>13.8</c:v>
                </c:pt>
                <c:pt idx="7954">
                  <c:v>13.8</c:v>
                </c:pt>
                <c:pt idx="7955">
                  <c:v>13.8</c:v>
                </c:pt>
                <c:pt idx="7956">
                  <c:v>13.8</c:v>
                </c:pt>
                <c:pt idx="7957">
                  <c:v>13.8</c:v>
                </c:pt>
                <c:pt idx="7958">
                  <c:v>13.8</c:v>
                </c:pt>
                <c:pt idx="7959">
                  <c:v>13.8</c:v>
                </c:pt>
                <c:pt idx="7960">
                  <c:v>13.8</c:v>
                </c:pt>
                <c:pt idx="7961">
                  <c:v>13.8</c:v>
                </c:pt>
                <c:pt idx="7962">
                  <c:v>13.8</c:v>
                </c:pt>
                <c:pt idx="7963">
                  <c:v>13.8</c:v>
                </c:pt>
                <c:pt idx="7964">
                  <c:v>13.8</c:v>
                </c:pt>
                <c:pt idx="7965">
                  <c:v>13.8</c:v>
                </c:pt>
                <c:pt idx="7966">
                  <c:v>13.8</c:v>
                </c:pt>
                <c:pt idx="7967">
                  <c:v>13.8</c:v>
                </c:pt>
                <c:pt idx="7968">
                  <c:v>13.8</c:v>
                </c:pt>
                <c:pt idx="7969">
                  <c:v>13.8</c:v>
                </c:pt>
                <c:pt idx="7970">
                  <c:v>13.8</c:v>
                </c:pt>
                <c:pt idx="7971">
                  <c:v>13.8</c:v>
                </c:pt>
                <c:pt idx="7972">
                  <c:v>13.8</c:v>
                </c:pt>
                <c:pt idx="7973">
                  <c:v>13.8</c:v>
                </c:pt>
                <c:pt idx="7974">
                  <c:v>13.8</c:v>
                </c:pt>
                <c:pt idx="7975">
                  <c:v>13.8</c:v>
                </c:pt>
                <c:pt idx="7976">
                  <c:v>13.8</c:v>
                </c:pt>
                <c:pt idx="7977">
                  <c:v>13.8</c:v>
                </c:pt>
                <c:pt idx="7978">
                  <c:v>13.8</c:v>
                </c:pt>
                <c:pt idx="7979">
                  <c:v>13.8</c:v>
                </c:pt>
                <c:pt idx="7980">
                  <c:v>13.8</c:v>
                </c:pt>
                <c:pt idx="7981">
                  <c:v>13.8</c:v>
                </c:pt>
                <c:pt idx="7982">
                  <c:v>13.8</c:v>
                </c:pt>
                <c:pt idx="7983">
                  <c:v>13.8</c:v>
                </c:pt>
                <c:pt idx="7984">
                  <c:v>13.8</c:v>
                </c:pt>
                <c:pt idx="7985">
                  <c:v>13.8</c:v>
                </c:pt>
                <c:pt idx="7986">
                  <c:v>13.8</c:v>
                </c:pt>
                <c:pt idx="7987">
                  <c:v>13.8</c:v>
                </c:pt>
                <c:pt idx="7988">
                  <c:v>13.8</c:v>
                </c:pt>
                <c:pt idx="7989">
                  <c:v>13.8</c:v>
                </c:pt>
                <c:pt idx="7990">
                  <c:v>13.8</c:v>
                </c:pt>
                <c:pt idx="7991">
                  <c:v>13.8</c:v>
                </c:pt>
                <c:pt idx="7992">
                  <c:v>13.8</c:v>
                </c:pt>
                <c:pt idx="7993">
                  <c:v>13.8</c:v>
                </c:pt>
                <c:pt idx="7994">
                  <c:v>13.8</c:v>
                </c:pt>
                <c:pt idx="7995">
                  <c:v>13.8</c:v>
                </c:pt>
                <c:pt idx="7996">
                  <c:v>13.8</c:v>
                </c:pt>
                <c:pt idx="7997">
                  <c:v>13.8</c:v>
                </c:pt>
                <c:pt idx="7998">
                  <c:v>13.8</c:v>
                </c:pt>
                <c:pt idx="7999">
                  <c:v>13.8</c:v>
                </c:pt>
                <c:pt idx="8000">
                  <c:v>13.8</c:v>
                </c:pt>
                <c:pt idx="8001">
                  <c:v>13.8</c:v>
                </c:pt>
                <c:pt idx="8002">
                  <c:v>13.8</c:v>
                </c:pt>
                <c:pt idx="8003">
                  <c:v>13.8</c:v>
                </c:pt>
                <c:pt idx="8004">
                  <c:v>13.8</c:v>
                </c:pt>
                <c:pt idx="8005">
                  <c:v>13.8</c:v>
                </c:pt>
                <c:pt idx="8006">
                  <c:v>13.8</c:v>
                </c:pt>
                <c:pt idx="8007">
                  <c:v>13.8</c:v>
                </c:pt>
                <c:pt idx="8008">
                  <c:v>13.8</c:v>
                </c:pt>
                <c:pt idx="8009">
                  <c:v>13.8</c:v>
                </c:pt>
                <c:pt idx="8010">
                  <c:v>13.8</c:v>
                </c:pt>
                <c:pt idx="8011">
                  <c:v>13.8</c:v>
                </c:pt>
                <c:pt idx="8012">
                  <c:v>13.8</c:v>
                </c:pt>
                <c:pt idx="8013">
                  <c:v>13.8</c:v>
                </c:pt>
                <c:pt idx="8014">
                  <c:v>13.8</c:v>
                </c:pt>
                <c:pt idx="8015">
                  <c:v>13.8</c:v>
                </c:pt>
                <c:pt idx="8016">
                  <c:v>13.8</c:v>
                </c:pt>
                <c:pt idx="8017">
                  <c:v>13.8</c:v>
                </c:pt>
                <c:pt idx="8018">
                  <c:v>13.8</c:v>
                </c:pt>
                <c:pt idx="8019">
                  <c:v>13.8</c:v>
                </c:pt>
                <c:pt idx="8020">
                  <c:v>13.8</c:v>
                </c:pt>
                <c:pt idx="8021">
                  <c:v>13.8</c:v>
                </c:pt>
                <c:pt idx="8022">
                  <c:v>13.8</c:v>
                </c:pt>
                <c:pt idx="8023">
                  <c:v>13.8</c:v>
                </c:pt>
                <c:pt idx="8024">
                  <c:v>13.8</c:v>
                </c:pt>
                <c:pt idx="8025">
                  <c:v>13.8</c:v>
                </c:pt>
                <c:pt idx="8026">
                  <c:v>13.8</c:v>
                </c:pt>
                <c:pt idx="8027">
                  <c:v>13.8</c:v>
                </c:pt>
                <c:pt idx="8028">
                  <c:v>13.8</c:v>
                </c:pt>
                <c:pt idx="8029">
                  <c:v>13.8</c:v>
                </c:pt>
                <c:pt idx="8030">
                  <c:v>13.8</c:v>
                </c:pt>
                <c:pt idx="8031">
                  <c:v>13.8</c:v>
                </c:pt>
                <c:pt idx="8032">
                  <c:v>13.8</c:v>
                </c:pt>
                <c:pt idx="8033">
                  <c:v>13.8</c:v>
                </c:pt>
                <c:pt idx="8034">
                  <c:v>13.8</c:v>
                </c:pt>
                <c:pt idx="8035">
                  <c:v>13.8</c:v>
                </c:pt>
                <c:pt idx="8036">
                  <c:v>13.8</c:v>
                </c:pt>
                <c:pt idx="8037">
                  <c:v>13.8</c:v>
                </c:pt>
                <c:pt idx="8038">
                  <c:v>13.8</c:v>
                </c:pt>
                <c:pt idx="8039">
                  <c:v>13.8</c:v>
                </c:pt>
                <c:pt idx="8040">
                  <c:v>13.8</c:v>
                </c:pt>
                <c:pt idx="8041">
                  <c:v>13.8</c:v>
                </c:pt>
                <c:pt idx="8042">
                  <c:v>13.8</c:v>
                </c:pt>
                <c:pt idx="8043">
                  <c:v>13.8</c:v>
                </c:pt>
                <c:pt idx="8044">
                  <c:v>13.8</c:v>
                </c:pt>
                <c:pt idx="8045">
                  <c:v>13.8</c:v>
                </c:pt>
                <c:pt idx="8046">
                  <c:v>13.8</c:v>
                </c:pt>
                <c:pt idx="8047">
                  <c:v>13.8</c:v>
                </c:pt>
                <c:pt idx="8048">
                  <c:v>13.8</c:v>
                </c:pt>
                <c:pt idx="8049">
                  <c:v>13.8</c:v>
                </c:pt>
                <c:pt idx="8050">
                  <c:v>13.8</c:v>
                </c:pt>
                <c:pt idx="8051">
                  <c:v>13.8</c:v>
                </c:pt>
                <c:pt idx="8052">
                  <c:v>13.8</c:v>
                </c:pt>
                <c:pt idx="8053">
                  <c:v>13.8</c:v>
                </c:pt>
                <c:pt idx="8054">
                  <c:v>13.8</c:v>
                </c:pt>
                <c:pt idx="8055">
                  <c:v>13.8</c:v>
                </c:pt>
                <c:pt idx="8056">
                  <c:v>13.8</c:v>
                </c:pt>
                <c:pt idx="8057">
                  <c:v>13.8</c:v>
                </c:pt>
                <c:pt idx="8058">
                  <c:v>13.8</c:v>
                </c:pt>
                <c:pt idx="8059">
                  <c:v>13.8</c:v>
                </c:pt>
                <c:pt idx="8060">
                  <c:v>13.8</c:v>
                </c:pt>
                <c:pt idx="8061">
                  <c:v>13.8</c:v>
                </c:pt>
                <c:pt idx="8062">
                  <c:v>13.8</c:v>
                </c:pt>
                <c:pt idx="8063">
                  <c:v>13.8</c:v>
                </c:pt>
                <c:pt idx="8064">
                  <c:v>13.8</c:v>
                </c:pt>
                <c:pt idx="8065">
                  <c:v>13.8</c:v>
                </c:pt>
                <c:pt idx="8066">
                  <c:v>13.8</c:v>
                </c:pt>
                <c:pt idx="8067">
                  <c:v>13.8</c:v>
                </c:pt>
                <c:pt idx="8068">
                  <c:v>13.8</c:v>
                </c:pt>
                <c:pt idx="8069">
                  <c:v>13.8</c:v>
                </c:pt>
                <c:pt idx="8070">
                  <c:v>13.8</c:v>
                </c:pt>
                <c:pt idx="8071">
                  <c:v>13.8</c:v>
                </c:pt>
                <c:pt idx="8072">
                  <c:v>13.8</c:v>
                </c:pt>
                <c:pt idx="8073">
                  <c:v>13.8</c:v>
                </c:pt>
                <c:pt idx="8074">
                  <c:v>13.8</c:v>
                </c:pt>
                <c:pt idx="8075">
                  <c:v>13.8</c:v>
                </c:pt>
                <c:pt idx="8076">
                  <c:v>13.8</c:v>
                </c:pt>
                <c:pt idx="8077">
                  <c:v>13.8</c:v>
                </c:pt>
                <c:pt idx="8078">
                  <c:v>13.8</c:v>
                </c:pt>
                <c:pt idx="8079">
                  <c:v>13.8</c:v>
                </c:pt>
                <c:pt idx="8080">
                  <c:v>13.8</c:v>
                </c:pt>
                <c:pt idx="8081">
                  <c:v>13.8</c:v>
                </c:pt>
                <c:pt idx="8082">
                  <c:v>13.8</c:v>
                </c:pt>
                <c:pt idx="8083">
                  <c:v>13.8</c:v>
                </c:pt>
                <c:pt idx="8084">
                  <c:v>13.8</c:v>
                </c:pt>
                <c:pt idx="8085">
                  <c:v>13.8</c:v>
                </c:pt>
                <c:pt idx="8086">
                  <c:v>13.8</c:v>
                </c:pt>
                <c:pt idx="8087">
                  <c:v>13.8</c:v>
                </c:pt>
                <c:pt idx="8088">
                  <c:v>13.8</c:v>
                </c:pt>
                <c:pt idx="8089">
                  <c:v>13.8</c:v>
                </c:pt>
                <c:pt idx="8090">
                  <c:v>13.8</c:v>
                </c:pt>
                <c:pt idx="8091">
                  <c:v>13.8</c:v>
                </c:pt>
                <c:pt idx="8092">
                  <c:v>13.8</c:v>
                </c:pt>
                <c:pt idx="8093">
                  <c:v>13.8</c:v>
                </c:pt>
                <c:pt idx="8094">
                  <c:v>13.8</c:v>
                </c:pt>
                <c:pt idx="8095">
                  <c:v>13.8</c:v>
                </c:pt>
                <c:pt idx="8096">
                  <c:v>13.8</c:v>
                </c:pt>
                <c:pt idx="8097">
                  <c:v>13.8</c:v>
                </c:pt>
                <c:pt idx="8098">
                  <c:v>13.8</c:v>
                </c:pt>
                <c:pt idx="8099">
                  <c:v>13.8</c:v>
                </c:pt>
                <c:pt idx="8100">
                  <c:v>13.8</c:v>
                </c:pt>
                <c:pt idx="8101">
                  <c:v>13.8</c:v>
                </c:pt>
                <c:pt idx="8102">
                  <c:v>13.8</c:v>
                </c:pt>
                <c:pt idx="8103">
                  <c:v>13.8</c:v>
                </c:pt>
                <c:pt idx="8104">
                  <c:v>13.8</c:v>
                </c:pt>
                <c:pt idx="8105">
                  <c:v>13.8</c:v>
                </c:pt>
                <c:pt idx="8106">
                  <c:v>13.8</c:v>
                </c:pt>
                <c:pt idx="8107">
                  <c:v>13.8</c:v>
                </c:pt>
                <c:pt idx="8108">
                  <c:v>13.8</c:v>
                </c:pt>
                <c:pt idx="8109">
                  <c:v>13.8</c:v>
                </c:pt>
                <c:pt idx="8110">
                  <c:v>13.8</c:v>
                </c:pt>
                <c:pt idx="8111">
                  <c:v>13.8</c:v>
                </c:pt>
                <c:pt idx="8112">
                  <c:v>13.8</c:v>
                </c:pt>
                <c:pt idx="8113">
                  <c:v>13.8</c:v>
                </c:pt>
                <c:pt idx="8114">
                  <c:v>13.8</c:v>
                </c:pt>
                <c:pt idx="8115">
                  <c:v>13.8</c:v>
                </c:pt>
                <c:pt idx="8116">
                  <c:v>13.8</c:v>
                </c:pt>
                <c:pt idx="8117">
                  <c:v>13.8</c:v>
                </c:pt>
                <c:pt idx="8118">
                  <c:v>13.8</c:v>
                </c:pt>
                <c:pt idx="8119">
                  <c:v>13.8</c:v>
                </c:pt>
                <c:pt idx="8120">
                  <c:v>13.8</c:v>
                </c:pt>
                <c:pt idx="8121">
                  <c:v>13.8</c:v>
                </c:pt>
                <c:pt idx="8122">
                  <c:v>13.8</c:v>
                </c:pt>
                <c:pt idx="8123">
                  <c:v>13.8</c:v>
                </c:pt>
                <c:pt idx="8124">
                  <c:v>13.8</c:v>
                </c:pt>
                <c:pt idx="8125">
                  <c:v>13.8</c:v>
                </c:pt>
                <c:pt idx="8126">
                  <c:v>13.8</c:v>
                </c:pt>
                <c:pt idx="8127">
                  <c:v>13.8</c:v>
                </c:pt>
                <c:pt idx="8128">
                  <c:v>13.8</c:v>
                </c:pt>
                <c:pt idx="8129">
                  <c:v>13.8</c:v>
                </c:pt>
                <c:pt idx="8130">
                  <c:v>13.8</c:v>
                </c:pt>
                <c:pt idx="8131">
                  <c:v>13.8</c:v>
                </c:pt>
                <c:pt idx="8132">
                  <c:v>13.8</c:v>
                </c:pt>
                <c:pt idx="8133">
                  <c:v>13.8</c:v>
                </c:pt>
                <c:pt idx="8134">
                  <c:v>13.8</c:v>
                </c:pt>
                <c:pt idx="8135">
                  <c:v>13.8</c:v>
                </c:pt>
                <c:pt idx="8136">
                  <c:v>13.8</c:v>
                </c:pt>
                <c:pt idx="8137">
                  <c:v>13.8</c:v>
                </c:pt>
                <c:pt idx="8138">
                  <c:v>13.8</c:v>
                </c:pt>
                <c:pt idx="8139">
                  <c:v>13.8</c:v>
                </c:pt>
                <c:pt idx="8140">
                  <c:v>13.8</c:v>
                </c:pt>
                <c:pt idx="8141">
                  <c:v>13.8</c:v>
                </c:pt>
                <c:pt idx="8142">
                  <c:v>13.8</c:v>
                </c:pt>
                <c:pt idx="8143">
                  <c:v>13.8</c:v>
                </c:pt>
                <c:pt idx="8144">
                  <c:v>13.8</c:v>
                </c:pt>
                <c:pt idx="8145">
                  <c:v>13.8</c:v>
                </c:pt>
                <c:pt idx="8146">
                  <c:v>13.8</c:v>
                </c:pt>
                <c:pt idx="8147">
                  <c:v>13.8</c:v>
                </c:pt>
                <c:pt idx="8148">
                  <c:v>13.8</c:v>
                </c:pt>
                <c:pt idx="8149">
                  <c:v>13.8</c:v>
                </c:pt>
                <c:pt idx="8150">
                  <c:v>13.8</c:v>
                </c:pt>
                <c:pt idx="8151">
                  <c:v>13.8</c:v>
                </c:pt>
                <c:pt idx="8152">
                  <c:v>13.8</c:v>
                </c:pt>
                <c:pt idx="8153">
                  <c:v>13.8</c:v>
                </c:pt>
                <c:pt idx="8154">
                  <c:v>13.8</c:v>
                </c:pt>
                <c:pt idx="8155">
                  <c:v>13.8</c:v>
                </c:pt>
                <c:pt idx="8156">
                  <c:v>13.8</c:v>
                </c:pt>
                <c:pt idx="8157">
                  <c:v>13.8</c:v>
                </c:pt>
                <c:pt idx="8158">
                  <c:v>13.8</c:v>
                </c:pt>
                <c:pt idx="8159">
                  <c:v>13.8</c:v>
                </c:pt>
                <c:pt idx="8160">
                  <c:v>13.8</c:v>
                </c:pt>
                <c:pt idx="8161">
                  <c:v>13.8</c:v>
                </c:pt>
                <c:pt idx="8162">
                  <c:v>13.8</c:v>
                </c:pt>
                <c:pt idx="8163">
                  <c:v>13.8</c:v>
                </c:pt>
                <c:pt idx="8164">
                  <c:v>13.8</c:v>
                </c:pt>
                <c:pt idx="8165">
                  <c:v>13.8</c:v>
                </c:pt>
                <c:pt idx="8166">
                  <c:v>13.8</c:v>
                </c:pt>
                <c:pt idx="8167">
                  <c:v>13.8</c:v>
                </c:pt>
                <c:pt idx="8168">
                  <c:v>13.8</c:v>
                </c:pt>
                <c:pt idx="8169">
                  <c:v>13.8</c:v>
                </c:pt>
                <c:pt idx="8170">
                  <c:v>13.8</c:v>
                </c:pt>
                <c:pt idx="8171">
                  <c:v>13.8</c:v>
                </c:pt>
                <c:pt idx="8172">
                  <c:v>13.8</c:v>
                </c:pt>
                <c:pt idx="8173">
                  <c:v>13.8</c:v>
                </c:pt>
                <c:pt idx="8174">
                  <c:v>13.8</c:v>
                </c:pt>
                <c:pt idx="8175">
                  <c:v>13.8</c:v>
                </c:pt>
                <c:pt idx="8176">
                  <c:v>13.8</c:v>
                </c:pt>
                <c:pt idx="8177">
                  <c:v>13.8</c:v>
                </c:pt>
                <c:pt idx="8178">
                  <c:v>13.8</c:v>
                </c:pt>
                <c:pt idx="8179">
                  <c:v>13.8</c:v>
                </c:pt>
                <c:pt idx="8180">
                  <c:v>13.8</c:v>
                </c:pt>
                <c:pt idx="8181">
                  <c:v>13.8</c:v>
                </c:pt>
                <c:pt idx="8182">
                  <c:v>13.8</c:v>
                </c:pt>
                <c:pt idx="8183">
                  <c:v>13.8</c:v>
                </c:pt>
                <c:pt idx="8184">
                  <c:v>13.8</c:v>
                </c:pt>
                <c:pt idx="8185">
                  <c:v>13.8</c:v>
                </c:pt>
                <c:pt idx="8186">
                  <c:v>13.8</c:v>
                </c:pt>
                <c:pt idx="8187">
                  <c:v>13.8</c:v>
                </c:pt>
                <c:pt idx="8188">
                  <c:v>13.8</c:v>
                </c:pt>
                <c:pt idx="8189">
                  <c:v>13.8</c:v>
                </c:pt>
                <c:pt idx="8190">
                  <c:v>13.8</c:v>
                </c:pt>
                <c:pt idx="8191">
                  <c:v>13.8</c:v>
                </c:pt>
                <c:pt idx="8192">
                  <c:v>13.8</c:v>
                </c:pt>
                <c:pt idx="8193">
                  <c:v>13.8</c:v>
                </c:pt>
                <c:pt idx="8194">
                  <c:v>13.8</c:v>
                </c:pt>
                <c:pt idx="8195">
                  <c:v>13.8</c:v>
                </c:pt>
                <c:pt idx="8196">
                  <c:v>13.8</c:v>
                </c:pt>
                <c:pt idx="8197">
                  <c:v>13.8</c:v>
                </c:pt>
                <c:pt idx="8198">
                  <c:v>13.8</c:v>
                </c:pt>
                <c:pt idx="8199">
                  <c:v>13.8</c:v>
                </c:pt>
                <c:pt idx="8200">
                  <c:v>13.8</c:v>
                </c:pt>
                <c:pt idx="8201">
                  <c:v>13.8</c:v>
                </c:pt>
                <c:pt idx="8202">
                  <c:v>13.8</c:v>
                </c:pt>
                <c:pt idx="8203">
                  <c:v>13.8</c:v>
                </c:pt>
                <c:pt idx="8204">
                  <c:v>13.8</c:v>
                </c:pt>
                <c:pt idx="8205">
                  <c:v>13.8</c:v>
                </c:pt>
                <c:pt idx="8206">
                  <c:v>13.8</c:v>
                </c:pt>
                <c:pt idx="8207">
                  <c:v>13.8</c:v>
                </c:pt>
                <c:pt idx="8208">
                  <c:v>13.8</c:v>
                </c:pt>
                <c:pt idx="8209">
                  <c:v>13.8</c:v>
                </c:pt>
                <c:pt idx="8210">
                  <c:v>13.8</c:v>
                </c:pt>
                <c:pt idx="8211">
                  <c:v>13.8</c:v>
                </c:pt>
                <c:pt idx="8212">
                  <c:v>13.8</c:v>
                </c:pt>
                <c:pt idx="8213">
                  <c:v>13.8</c:v>
                </c:pt>
                <c:pt idx="8214">
                  <c:v>13.8</c:v>
                </c:pt>
                <c:pt idx="8215">
                  <c:v>13.8</c:v>
                </c:pt>
                <c:pt idx="8216">
                  <c:v>13.8</c:v>
                </c:pt>
                <c:pt idx="8217">
                  <c:v>13.8</c:v>
                </c:pt>
                <c:pt idx="8218">
                  <c:v>13.8</c:v>
                </c:pt>
                <c:pt idx="8219">
                  <c:v>13.8</c:v>
                </c:pt>
                <c:pt idx="8220">
                  <c:v>13.8</c:v>
                </c:pt>
                <c:pt idx="8221">
                  <c:v>13.8</c:v>
                </c:pt>
                <c:pt idx="8222">
                  <c:v>13.8</c:v>
                </c:pt>
                <c:pt idx="8223">
                  <c:v>13.8</c:v>
                </c:pt>
                <c:pt idx="8224">
                  <c:v>13.8</c:v>
                </c:pt>
                <c:pt idx="8225">
                  <c:v>13.8</c:v>
                </c:pt>
                <c:pt idx="8226">
                  <c:v>13.8</c:v>
                </c:pt>
                <c:pt idx="8227">
                  <c:v>13.8</c:v>
                </c:pt>
                <c:pt idx="8228">
                  <c:v>13.8</c:v>
                </c:pt>
                <c:pt idx="8229">
                  <c:v>13.8</c:v>
                </c:pt>
                <c:pt idx="8230">
                  <c:v>13.8</c:v>
                </c:pt>
                <c:pt idx="8231">
                  <c:v>13.8</c:v>
                </c:pt>
                <c:pt idx="8232">
                  <c:v>13.8</c:v>
                </c:pt>
                <c:pt idx="8233">
                  <c:v>13.8</c:v>
                </c:pt>
                <c:pt idx="8234">
                  <c:v>13.8</c:v>
                </c:pt>
                <c:pt idx="8235">
                  <c:v>13.8</c:v>
                </c:pt>
                <c:pt idx="8236">
                  <c:v>13.8</c:v>
                </c:pt>
                <c:pt idx="8237">
                  <c:v>13.8</c:v>
                </c:pt>
                <c:pt idx="8238">
                  <c:v>13.8</c:v>
                </c:pt>
                <c:pt idx="8239">
                  <c:v>13.8</c:v>
                </c:pt>
                <c:pt idx="8240">
                  <c:v>13.8</c:v>
                </c:pt>
                <c:pt idx="8241">
                  <c:v>13.8</c:v>
                </c:pt>
                <c:pt idx="8242">
                  <c:v>13.8</c:v>
                </c:pt>
                <c:pt idx="8243">
                  <c:v>13.8</c:v>
                </c:pt>
                <c:pt idx="8244">
                  <c:v>13.8</c:v>
                </c:pt>
                <c:pt idx="8245">
                  <c:v>13.8</c:v>
                </c:pt>
                <c:pt idx="8246">
                  <c:v>13.8</c:v>
                </c:pt>
                <c:pt idx="8247">
                  <c:v>13.8</c:v>
                </c:pt>
                <c:pt idx="8248">
                  <c:v>13.8</c:v>
                </c:pt>
                <c:pt idx="8249">
                  <c:v>13.8</c:v>
                </c:pt>
                <c:pt idx="8250">
                  <c:v>13.8</c:v>
                </c:pt>
                <c:pt idx="8251">
                  <c:v>13.8</c:v>
                </c:pt>
                <c:pt idx="8252">
                  <c:v>13.8</c:v>
                </c:pt>
                <c:pt idx="8253">
                  <c:v>13.8</c:v>
                </c:pt>
                <c:pt idx="8254">
                  <c:v>13.8</c:v>
                </c:pt>
                <c:pt idx="8255">
                  <c:v>13.8</c:v>
                </c:pt>
                <c:pt idx="8256">
                  <c:v>13.8</c:v>
                </c:pt>
                <c:pt idx="8257">
                  <c:v>13.8</c:v>
                </c:pt>
                <c:pt idx="8258">
                  <c:v>13.8</c:v>
                </c:pt>
                <c:pt idx="8259">
                  <c:v>13.8</c:v>
                </c:pt>
                <c:pt idx="8260">
                  <c:v>13.8</c:v>
                </c:pt>
                <c:pt idx="8261">
                  <c:v>13.8</c:v>
                </c:pt>
                <c:pt idx="8262">
                  <c:v>13.8</c:v>
                </c:pt>
                <c:pt idx="8263">
                  <c:v>13.8</c:v>
                </c:pt>
                <c:pt idx="8264">
                  <c:v>13.8</c:v>
                </c:pt>
                <c:pt idx="8265">
                  <c:v>13.8</c:v>
                </c:pt>
                <c:pt idx="8266">
                  <c:v>13.8</c:v>
                </c:pt>
                <c:pt idx="8267">
                  <c:v>13.8</c:v>
                </c:pt>
                <c:pt idx="8268">
                  <c:v>13.8</c:v>
                </c:pt>
                <c:pt idx="8269">
                  <c:v>13.8</c:v>
                </c:pt>
                <c:pt idx="8270">
                  <c:v>13.8</c:v>
                </c:pt>
                <c:pt idx="8271">
                  <c:v>13.8</c:v>
                </c:pt>
                <c:pt idx="8272">
                  <c:v>13.8</c:v>
                </c:pt>
                <c:pt idx="8273">
                  <c:v>13.8</c:v>
                </c:pt>
                <c:pt idx="8274">
                  <c:v>13.8</c:v>
                </c:pt>
                <c:pt idx="8275">
                  <c:v>13.8</c:v>
                </c:pt>
                <c:pt idx="8276">
                  <c:v>13.8</c:v>
                </c:pt>
                <c:pt idx="8277">
                  <c:v>13.8</c:v>
                </c:pt>
                <c:pt idx="8278">
                  <c:v>13.8</c:v>
                </c:pt>
                <c:pt idx="8279">
                  <c:v>13.8</c:v>
                </c:pt>
                <c:pt idx="8280">
                  <c:v>13.8</c:v>
                </c:pt>
                <c:pt idx="8281">
                  <c:v>13.8</c:v>
                </c:pt>
                <c:pt idx="8282">
                  <c:v>13.8</c:v>
                </c:pt>
                <c:pt idx="8283">
                  <c:v>13.8</c:v>
                </c:pt>
                <c:pt idx="8284">
                  <c:v>13.8</c:v>
                </c:pt>
                <c:pt idx="8285">
                  <c:v>13.8</c:v>
                </c:pt>
                <c:pt idx="8286">
                  <c:v>13.8</c:v>
                </c:pt>
                <c:pt idx="8287">
                  <c:v>13.8</c:v>
                </c:pt>
                <c:pt idx="8288">
                  <c:v>13.8</c:v>
                </c:pt>
                <c:pt idx="8289">
                  <c:v>13.8</c:v>
                </c:pt>
                <c:pt idx="8290">
                  <c:v>13.8</c:v>
                </c:pt>
                <c:pt idx="8291">
                  <c:v>13.8</c:v>
                </c:pt>
                <c:pt idx="8292">
                  <c:v>13.8</c:v>
                </c:pt>
                <c:pt idx="8293">
                  <c:v>13.8</c:v>
                </c:pt>
                <c:pt idx="8294">
                  <c:v>13.8</c:v>
                </c:pt>
                <c:pt idx="8295">
                  <c:v>13.8</c:v>
                </c:pt>
                <c:pt idx="8296">
                  <c:v>13.8</c:v>
                </c:pt>
                <c:pt idx="8297">
                  <c:v>13.8</c:v>
                </c:pt>
                <c:pt idx="8298">
                  <c:v>13.8</c:v>
                </c:pt>
                <c:pt idx="8299">
                  <c:v>13.8</c:v>
                </c:pt>
                <c:pt idx="8300">
                  <c:v>13.8</c:v>
                </c:pt>
                <c:pt idx="8301">
                  <c:v>13.8</c:v>
                </c:pt>
                <c:pt idx="8302">
                  <c:v>13.8</c:v>
                </c:pt>
                <c:pt idx="8303">
                  <c:v>13.8</c:v>
                </c:pt>
                <c:pt idx="8304">
                  <c:v>13.8</c:v>
                </c:pt>
                <c:pt idx="8305">
                  <c:v>13.8</c:v>
                </c:pt>
                <c:pt idx="8306">
                  <c:v>13.8</c:v>
                </c:pt>
                <c:pt idx="8307">
                  <c:v>13.8</c:v>
                </c:pt>
                <c:pt idx="8308">
                  <c:v>13.8</c:v>
                </c:pt>
                <c:pt idx="8309">
                  <c:v>13.8</c:v>
                </c:pt>
                <c:pt idx="8310">
                  <c:v>13.8</c:v>
                </c:pt>
                <c:pt idx="8311">
                  <c:v>13.8</c:v>
                </c:pt>
                <c:pt idx="8312">
                  <c:v>13.8</c:v>
                </c:pt>
                <c:pt idx="8313">
                  <c:v>13.8</c:v>
                </c:pt>
                <c:pt idx="8314">
                  <c:v>13.8</c:v>
                </c:pt>
                <c:pt idx="8315">
                  <c:v>13.8</c:v>
                </c:pt>
                <c:pt idx="8316">
                  <c:v>13.8</c:v>
                </c:pt>
                <c:pt idx="8317">
                  <c:v>13.8</c:v>
                </c:pt>
                <c:pt idx="8318">
                  <c:v>13.8</c:v>
                </c:pt>
                <c:pt idx="8319">
                  <c:v>13.8</c:v>
                </c:pt>
                <c:pt idx="8320">
                  <c:v>13.8</c:v>
                </c:pt>
                <c:pt idx="8321">
                  <c:v>13.8</c:v>
                </c:pt>
                <c:pt idx="8322">
                  <c:v>13.8</c:v>
                </c:pt>
                <c:pt idx="8323">
                  <c:v>13.8</c:v>
                </c:pt>
                <c:pt idx="8324">
                  <c:v>13.8</c:v>
                </c:pt>
                <c:pt idx="8325">
                  <c:v>13.8</c:v>
                </c:pt>
                <c:pt idx="8326">
                  <c:v>13.8</c:v>
                </c:pt>
                <c:pt idx="8327">
                  <c:v>13.8</c:v>
                </c:pt>
                <c:pt idx="8328">
                  <c:v>13.8</c:v>
                </c:pt>
                <c:pt idx="8329">
                  <c:v>13.8</c:v>
                </c:pt>
                <c:pt idx="8330">
                  <c:v>13.8</c:v>
                </c:pt>
                <c:pt idx="8331">
                  <c:v>13.8</c:v>
                </c:pt>
                <c:pt idx="8332">
                  <c:v>13.8</c:v>
                </c:pt>
                <c:pt idx="8333">
                  <c:v>13.8</c:v>
                </c:pt>
                <c:pt idx="8334">
                  <c:v>13.8</c:v>
                </c:pt>
                <c:pt idx="8335">
                  <c:v>13.8</c:v>
                </c:pt>
                <c:pt idx="8336">
                  <c:v>13.8</c:v>
                </c:pt>
                <c:pt idx="8337">
                  <c:v>13.8</c:v>
                </c:pt>
                <c:pt idx="8338">
                  <c:v>13.8</c:v>
                </c:pt>
                <c:pt idx="8339">
                  <c:v>13.8</c:v>
                </c:pt>
                <c:pt idx="8340">
                  <c:v>13.8</c:v>
                </c:pt>
                <c:pt idx="8341">
                  <c:v>13.8</c:v>
                </c:pt>
                <c:pt idx="8342">
                  <c:v>13.8</c:v>
                </c:pt>
                <c:pt idx="8343">
                  <c:v>13.8</c:v>
                </c:pt>
                <c:pt idx="8344">
                  <c:v>13.8</c:v>
                </c:pt>
                <c:pt idx="8345">
                  <c:v>13.8</c:v>
                </c:pt>
                <c:pt idx="8346">
                  <c:v>13.8</c:v>
                </c:pt>
                <c:pt idx="8347">
                  <c:v>13.8</c:v>
                </c:pt>
                <c:pt idx="8348">
                  <c:v>13.8</c:v>
                </c:pt>
                <c:pt idx="8349">
                  <c:v>13.8</c:v>
                </c:pt>
                <c:pt idx="8350">
                  <c:v>13.8</c:v>
                </c:pt>
                <c:pt idx="8351">
                  <c:v>13.8</c:v>
                </c:pt>
                <c:pt idx="8352">
                  <c:v>13.8</c:v>
                </c:pt>
                <c:pt idx="8353">
                  <c:v>13.8</c:v>
                </c:pt>
                <c:pt idx="8354">
                  <c:v>13.8</c:v>
                </c:pt>
                <c:pt idx="8355">
                  <c:v>13.8</c:v>
                </c:pt>
                <c:pt idx="8356">
                  <c:v>13.8</c:v>
                </c:pt>
                <c:pt idx="8357">
                  <c:v>13.8</c:v>
                </c:pt>
                <c:pt idx="8358">
                  <c:v>13.8</c:v>
                </c:pt>
                <c:pt idx="8359">
                  <c:v>13.8</c:v>
                </c:pt>
                <c:pt idx="8360">
                  <c:v>13.8</c:v>
                </c:pt>
                <c:pt idx="8361">
                  <c:v>13.8</c:v>
                </c:pt>
                <c:pt idx="8362">
                  <c:v>13.8</c:v>
                </c:pt>
                <c:pt idx="8363">
                  <c:v>13.8</c:v>
                </c:pt>
                <c:pt idx="8364">
                  <c:v>13.8</c:v>
                </c:pt>
                <c:pt idx="8365">
                  <c:v>13.8</c:v>
                </c:pt>
                <c:pt idx="8366">
                  <c:v>13.8</c:v>
                </c:pt>
                <c:pt idx="8367">
                  <c:v>13.8</c:v>
                </c:pt>
                <c:pt idx="8368">
                  <c:v>13.8</c:v>
                </c:pt>
                <c:pt idx="8369">
                  <c:v>13.8</c:v>
                </c:pt>
                <c:pt idx="8370">
                  <c:v>13.8</c:v>
                </c:pt>
                <c:pt idx="8371">
                  <c:v>13.8</c:v>
                </c:pt>
                <c:pt idx="8372">
                  <c:v>13.8</c:v>
                </c:pt>
                <c:pt idx="8373">
                  <c:v>13.8</c:v>
                </c:pt>
                <c:pt idx="8374">
                  <c:v>13.8</c:v>
                </c:pt>
                <c:pt idx="8375">
                  <c:v>13.8</c:v>
                </c:pt>
                <c:pt idx="8376">
                  <c:v>13.8</c:v>
                </c:pt>
                <c:pt idx="8377">
                  <c:v>13.8</c:v>
                </c:pt>
                <c:pt idx="8378">
                  <c:v>13.8</c:v>
                </c:pt>
                <c:pt idx="8379">
                  <c:v>13.8</c:v>
                </c:pt>
                <c:pt idx="8380">
                  <c:v>13.8</c:v>
                </c:pt>
                <c:pt idx="8381">
                  <c:v>13.8</c:v>
                </c:pt>
                <c:pt idx="8382">
                  <c:v>13.8</c:v>
                </c:pt>
                <c:pt idx="8383">
                  <c:v>13.8</c:v>
                </c:pt>
                <c:pt idx="8384">
                  <c:v>13.8</c:v>
                </c:pt>
                <c:pt idx="8385">
                  <c:v>13.8</c:v>
                </c:pt>
                <c:pt idx="8386">
                  <c:v>13.8</c:v>
                </c:pt>
                <c:pt idx="8387">
                  <c:v>13.8</c:v>
                </c:pt>
                <c:pt idx="8388">
                  <c:v>13.8</c:v>
                </c:pt>
                <c:pt idx="8389">
                  <c:v>13.8</c:v>
                </c:pt>
                <c:pt idx="8390">
                  <c:v>13.8</c:v>
                </c:pt>
                <c:pt idx="8391">
                  <c:v>13.8</c:v>
                </c:pt>
                <c:pt idx="8392">
                  <c:v>13.8</c:v>
                </c:pt>
                <c:pt idx="8393">
                  <c:v>13.8</c:v>
                </c:pt>
                <c:pt idx="8394">
                  <c:v>13.8</c:v>
                </c:pt>
                <c:pt idx="8395">
                  <c:v>13.8</c:v>
                </c:pt>
                <c:pt idx="8396">
                  <c:v>13.8</c:v>
                </c:pt>
                <c:pt idx="8397">
                  <c:v>13.8</c:v>
                </c:pt>
                <c:pt idx="8398">
                  <c:v>13.8</c:v>
                </c:pt>
                <c:pt idx="8399">
                  <c:v>13.8</c:v>
                </c:pt>
                <c:pt idx="8400">
                  <c:v>13.8</c:v>
                </c:pt>
                <c:pt idx="8401">
                  <c:v>13.8</c:v>
                </c:pt>
                <c:pt idx="8402">
                  <c:v>13.8</c:v>
                </c:pt>
                <c:pt idx="8403">
                  <c:v>13.8</c:v>
                </c:pt>
                <c:pt idx="8404">
                  <c:v>13.8</c:v>
                </c:pt>
                <c:pt idx="8405">
                  <c:v>13.8</c:v>
                </c:pt>
                <c:pt idx="8406">
                  <c:v>13.8</c:v>
                </c:pt>
                <c:pt idx="8407">
                  <c:v>13.8</c:v>
                </c:pt>
                <c:pt idx="8408">
                  <c:v>13.8</c:v>
                </c:pt>
                <c:pt idx="8409">
                  <c:v>13.8</c:v>
                </c:pt>
                <c:pt idx="8410">
                  <c:v>13.8</c:v>
                </c:pt>
                <c:pt idx="8411">
                  <c:v>13.8</c:v>
                </c:pt>
                <c:pt idx="8412">
                  <c:v>13.8</c:v>
                </c:pt>
                <c:pt idx="8413">
                  <c:v>13.8</c:v>
                </c:pt>
                <c:pt idx="8414">
                  <c:v>13.8</c:v>
                </c:pt>
                <c:pt idx="8415">
                  <c:v>13.8</c:v>
                </c:pt>
                <c:pt idx="8416">
                  <c:v>13.8</c:v>
                </c:pt>
                <c:pt idx="8417">
                  <c:v>13.8</c:v>
                </c:pt>
                <c:pt idx="8418">
                  <c:v>13.8</c:v>
                </c:pt>
                <c:pt idx="8419">
                  <c:v>13.8</c:v>
                </c:pt>
                <c:pt idx="8420">
                  <c:v>13.8</c:v>
                </c:pt>
                <c:pt idx="8421">
                  <c:v>13.8</c:v>
                </c:pt>
                <c:pt idx="8422">
                  <c:v>13.8</c:v>
                </c:pt>
                <c:pt idx="8423">
                  <c:v>13.8</c:v>
                </c:pt>
                <c:pt idx="8424">
                  <c:v>13.8</c:v>
                </c:pt>
                <c:pt idx="8425">
                  <c:v>13.8</c:v>
                </c:pt>
                <c:pt idx="8426">
                  <c:v>13.8</c:v>
                </c:pt>
                <c:pt idx="8427">
                  <c:v>13.8</c:v>
                </c:pt>
                <c:pt idx="8428">
                  <c:v>13.8</c:v>
                </c:pt>
                <c:pt idx="8429">
                  <c:v>13.8</c:v>
                </c:pt>
                <c:pt idx="8430">
                  <c:v>13.8</c:v>
                </c:pt>
                <c:pt idx="8431">
                  <c:v>13.8</c:v>
                </c:pt>
                <c:pt idx="8432">
                  <c:v>13.8</c:v>
                </c:pt>
                <c:pt idx="8433">
                  <c:v>13.8</c:v>
                </c:pt>
                <c:pt idx="8434">
                  <c:v>13.8</c:v>
                </c:pt>
                <c:pt idx="8435">
                  <c:v>13.8</c:v>
                </c:pt>
                <c:pt idx="8436">
                  <c:v>13.8</c:v>
                </c:pt>
                <c:pt idx="8437">
                  <c:v>13.8</c:v>
                </c:pt>
                <c:pt idx="8438">
                  <c:v>13.8</c:v>
                </c:pt>
                <c:pt idx="8439">
                  <c:v>13.8</c:v>
                </c:pt>
                <c:pt idx="8440">
                  <c:v>13.8</c:v>
                </c:pt>
                <c:pt idx="8441">
                  <c:v>13.8</c:v>
                </c:pt>
                <c:pt idx="8442">
                  <c:v>13.8</c:v>
                </c:pt>
                <c:pt idx="8443">
                  <c:v>13.8</c:v>
                </c:pt>
                <c:pt idx="8444">
                  <c:v>13.8</c:v>
                </c:pt>
                <c:pt idx="8445">
                  <c:v>13.8</c:v>
                </c:pt>
                <c:pt idx="8446">
                  <c:v>13.8</c:v>
                </c:pt>
                <c:pt idx="8447">
                  <c:v>13.8</c:v>
                </c:pt>
                <c:pt idx="8448">
                  <c:v>13.8</c:v>
                </c:pt>
                <c:pt idx="8449">
                  <c:v>13.8</c:v>
                </c:pt>
                <c:pt idx="8450">
                  <c:v>13.8</c:v>
                </c:pt>
                <c:pt idx="8451">
                  <c:v>13.8</c:v>
                </c:pt>
                <c:pt idx="8452">
                  <c:v>13.8</c:v>
                </c:pt>
                <c:pt idx="8453">
                  <c:v>13.8</c:v>
                </c:pt>
                <c:pt idx="8454">
                  <c:v>13.8</c:v>
                </c:pt>
                <c:pt idx="8455">
                  <c:v>13.8</c:v>
                </c:pt>
                <c:pt idx="8456">
                  <c:v>13.8</c:v>
                </c:pt>
                <c:pt idx="8457">
                  <c:v>13.8</c:v>
                </c:pt>
                <c:pt idx="8458">
                  <c:v>13.8</c:v>
                </c:pt>
                <c:pt idx="8459">
                  <c:v>13.8</c:v>
                </c:pt>
                <c:pt idx="8460">
                  <c:v>13.8</c:v>
                </c:pt>
                <c:pt idx="8461">
                  <c:v>13.8</c:v>
                </c:pt>
                <c:pt idx="8462">
                  <c:v>13.8</c:v>
                </c:pt>
                <c:pt idx="8463">
                  <c:v>13.8</c:v>
                </c:pt>
                <c:pt idx="8464">
                  <c:v>13.8</c:v>
                </c:pt>
                <c:pt idx="8465">
                  <c:v>13.8</c:v>
                </c:pt>
                <c:pt idx="8466">
                  <c:v>13.8</c:v>
                </c:pt>
                <c:pt idx="8467">
                  <c:v>13.8</c:v>
                </c:pt>
                <c:pt idx="8468">
                  <c:v>13.8</c:v>
                </c:pt>
                <c:pt idx="8469">
                  <c:v>13.8</c:v>
                </c:pt>
                <c:pt idx="8470">
                  <c:v>13.8</c:v>
                </c:pt>
                <c:pt idx="8471">
                  <c:v>13.8</c:v>
                </c:pt>
                <c:pt idx="8472">
                  <c:v>13.8</c:v>
                </c:pt>
                <c:pt idx="8473">
                  <c:v>13.8</c:v>
                </c:pt>
                <c:pt idx="8474">
                  <c:v>13.8</c:v>
                </c:pt>
                <c:pt idx="8475">
                  <c:v>13.8</c:v>
                </c:pt>
                <c:pt idx="8476">
                  <c:v>13.8</c:v>
                </c:pt>
                <c:pt idx="8477">
                  <c:v>13.8</c:v>
                </c:pt>
                <c:pt idx="8478">
                  <c:v>13.8</c:v>
                </c:pt>
                <c:pt idx="8479">
                  <c:v>13.8</c:v>
                </c:pt>
                <c:pt idx="8480">
                  <c:v>13.8</c:v>
                </c:pt>
                <c:pt idx="8481">
                  <c:v>13.8</c:v>
                </c:pt>
                <c:pt idx="8482">
                  <c:v>13.8</c:v>
                </c:pt>
                <c:pt idx="8483">
                  <c:v>13.8</c:v>
                </c:pt>
                <c:pt idx="8484">
                  <c:v>13.8</c:v>
                </c:pt>
                <c:pt idx="8485">
                  <c:v>13.8</c:v>
                </c:pt>
                <c:pt idx="8486">
                  <c:v>13.8</c:v>
                </c:pt>
                <c:pt idx="8487">
                  <c:v>13.8</c:v>
                </c:pt>
                <c:pt idx="8488">
                  <c:v>13.8</c:v>
                </c:pt>
                <c:pt idx="8489">
                  <c:v>13.8</c:v>
                </c:pt>
                <c:pt idx="8490">
                  <c:v>13.8</c:v>
                </c:pt>
                <c:pt idx="8491">
                  <c:v>13.8</c:v>
                </c:pt>
                <c:pt idx="8492">
                  <c:v>13.8</c:v>
                </c:pt>
                <c:pt idx="8493">
                  <c:v>13.8</c:v>
                </c:pt>
                <c:pt idx="8494">
                  <c:v>13.8</c:v>
                </c:pt>
                <c:pt idx="8495">
                  <c:v>13.8</c:v>
                </c:pt>
                <c:pt idx="8496">
                  <c:v>13.8</c:v>
                </c:pt>
                <c:pt idx="8497">
                  <c:v>13.8</c:v>
                </c:pt>
                <c:pt idx="8498">
                  <c:v>13.8</c:v>
                </c:pt>
                <c:pt idx="8499">
                  <c:v>13.8</c:v>
                </c:pt>
                <c:pt idx="8500">
                  <c:v>13.8</c:v>
                </c:pt>
                <c:pt idx="8501">
                  <c:v>13.8</c:v>
                </c:pt>
                <c:pt idx="8502">
                  <c:v>13.8</c:v>
                </c:pt>
                <c:pt idx="8503">
                  <c:v>13.8</c:v>
                </c:pt>
                <c:pt idx="8504">
                  <c:v>13.8</c:v>
                </c:pt>
                <c:pt idx="8505">
                  <c:v>13.8</c:v>
                </c:pt>
                <c:pt idx="8506">
                  <c:v>13.8</c:v>
                </c:pt>
                <c:pt idx="8507">
                  <c:v>13.8</c:v>
                </c:pt>
                <c:pt idx="8508">
                  <c:v>13.8</c:v>
                </c:pt>
                <c:pt idx="8509">
                  <c:v>13.8</c:v>
                </c:pt>
                <c:pt idx="8510">
                  <c:v>13.8</c:v>
                </c:pt>
                <c:pt idx="8511">
                  <c:v>13.8</c:v>
                </c:pt>
                <c:pt idx="8512">
                  <c:v>13.8</c:v>
                </c:pt>
                <c:pt idx="8513">
                  <c:v>13.8</c:v>
                </c:pt>
                <c:pt idx="8514">
                  <c:v>13.8</c:v>
                </c:pt>
                <c:pt idx="8515">
                  <c:v>13.8</c:v>
                </c:pt>
                <c:pt idx="8516">
                  <c:v>13.8</c:v>
                </c:pt>
                <c:pt idx="8517">
                  <c:v>13.8</c:v>
                </c:pt>
                <c:pt idx="8518">
                  <c:v>13.8</c:v>
                </c:pt>
                <c:pt idx="8519">
                  <c:v>13.8</c:v>
                </c:pt>
                <c:pt idx="8520">
                  <c:v>13.8</c:v>
                </c:pt>
                <c:pt idx="8521">
                  <c:v>13.8</c:v>
                </c:pt>
                <c:pt idx="8522">
                  <c:v>13.8</c:v>
                </c:pt>
                <c:pt idx="8523">
                  <c:v>13.8</c:v>
                </c:pt>
                <c:pt idx="8524">
                  <c:v>13.8</c:v>
                </c:pt>
                <c:pt idx="8525">
                  <c:v>13.8</c:v>
                </c:pt>
                <c:pt idx="8526">
                  <c:v>13.8</c:v>
                </c:pt>
                <c:pt idx="8527">
                  <c:v>13.8</c:v>
                </c:pt>
                <c:pt idx="8528">
                  <c:v>13.8</c:v>
                </c:pt>
                <c:pt idx="8529">
                  <c:v>13.8</c:v>
                </c:pt>
                <c:pt idx="8530">
                  <c:v>13.8</c:v>
                </c:pt>
                <c:pt idx="8531">
                  <c:v>13.8</c:v>
                </c:pt>
                <c:pt idx="8532">
                  <c:v>13.8</c:v>
                </c:pt>
                <c:pt idx="8533">
                  <c:v>13.8</c:v>
                </c:pt>
                <c:pt idx="8534">
                  <c:v>13.8</c:v>
                </c:pt>
                <c:pt idx="8535">
                  <c:v>13.8</c:v>
                </c:pt>
                <c:pt idx="8536">
                  <c:v>13.8</c:v>
                </c:pt>
                <c:pt idx="8537">
                  <c:v>13.8</c:v>
                </c:pt>
                <c:pt idx="8538">
                  <c:v>13.8</c:v>
                </c:pt>
                <c:pt idx="8539">
                  <c:v>13.8</c:v>
                </c:pt>
                <c:pt idx="8540">
                  <c:v>13.8</c:v>
                </c:pt>
                <c:pt idx="8541">
                  <c:v>13.8</c:v>
                </c:pt>
                <c:pt idx="8542">
                  <c:v>13.8</c:v>
                </c:pt>
                <c:pt idx="8543">
                  <c:v>13.8</c:v>
                </c:pt>
                <c:pt idx="8544">
                  <c:v>13.8</c:v>
                </c:pt>
                <c:pt idx="8545">
                  <c:v>13.8</c:v>
                </c:pt>
                <c:pt idx="8546">
                  <c:v>13.8</c:v>
                </c:pt>
                <c:pt idx="8547">
                  <c:v>13.8</c:v>
                </c:pt>
                <c:pt idx="8548">
                  <c:v>13.8</c:v>
                </c:pt>
                <c:pt idx="8549">
                  <c:v>13.8</c:v>
                </c:pt>
                <c:pt idx="8550">
                  <c:v>13.8</c:v>
                </c:pt>
                <c:pt idx="8551">
                  <c:v>13.8</c:v>
                </c:pt>
                <c:pt idx="8552">
                  <c:v>13.8</c:v>
                </c:pt>
                <c:pt idx="8553">
                  <c:v>13.8</c:v>
                </c:pt>
                <c:pt idx="8554">
                  <c:v>13.8</c:v>
                </c:pt>
                <c:pt idx="8555">
                  <c:v>13.8</c:v>
                </c:pt>
                <c:pt idx="8556">
                  <c:v>13.8</c:v>
                </c:pt>
                <c:pt idx="8557">
                  <c:v>13.8</c:v>
                </c:pt>
                <c:pt idx="8558">
                  <c:v>13.8</c:v>
                </c:pt>
                <c:pt idx="8559">
                  <c:v>13.8</c:v>
                </c:pt>
                <c:pt idx="8560">
                  <c:v>13.8</c:v>
                </c:pt>
                <c:pt idx="8561">
                  <c:v>13.8</c:v>
                </c:pt>
                <c:pt idx="8562">
                  <c:v>13.8</c:v>
                </c:pt>
                <c:pt idx="8563">
                  <c:v>13.8</c:v>
                </c:pt>
                <c:pt idx="8564">
                  <c:v>13.8</c:v>
                </c:pt>
                <c:pt idx="8565">
                  <c:v>13.8</c:v>
                </c:pt>
                <c:pt idx="8566">
                  <c:v>13.8</c:v>
                </c:pt>
                <c:pt idx="8567">
                  <c:v>13.8</c:v>
                </c:pt>
                <c:pt idx="8568">
                  <c:v>13.8</c:v>
                </c:pt>
                <c:pt idx="8569">
                  <c:v>13.8</c:v>
                </c:pt>
                <c:pt idx="8570">
                  <c:v>13.8</c:v>
                </c:pt>
                <c:pt idx="8571">
                  <c:v>13.8</c:v>
                </c:pt>
                <c:pt idx="8572">
                  <c:v>13.8</c:v>
                </c:pt>
                <c:pt idx="8573">
                  <c:v>13.8</c:v>
                </c:pt>
                <c:pt idx="8574">
                  <c:v>13.8</c:v>
                </c:pt>
                <c:pt idx="8575">
                  <c:v>13.8</c:v>
                </c:pt>
                <c:pt idx="8576">
                  <c:v>13.8</c:v>
                </c:pt>
                <c:pt idx="8577">
                  <c:v>13.8</c:v>
                </c:pt>
                <c:pt idx="8578">
                  <c:v>13.8</c:v>
                </c:pt>
                <c:pt idx="8579">
                  <c:v>13.8</c:v>
                </c:pt>
                <c:pt idx="8580">
                  <c:v>13.8</c:v>
                </c:pt>
                <c:pt idx="8581">
                  <c:v>13.8</c:v>
                </c:pt>
                <c:pt idx="8582">
                  <c:v>13.8</c:v>
                </c:pt>
                <c:pt idx="8583">
                  <c:v>13.8</c:v>
                </c:pt>
                <c:pt idx="8584">
                  <c:v>13.8</c:v>
                </c:pt>
                <c:pt idx="8585">
                  <c:v>13.8</c:v>
                </c:pt>
                <c:pt idx="8586">
                  <c:v>13.8</c:v>
                </c:pt>
                <c:pt idx="8587">
                  <c:v>13.8</c:v>
                </c:pt>
                <c:pt idx="8588">
                  <c:v>13.8</c:v>
                </c:pt>
                <c:pt idx="8589">
                  <c:v>13.8</c:v>
                </c:pt>
                <c:pt idx="8590">
                  <c:v>13.8</c:v>
                </c:pt>
                <c:pt idx="8591">
                  <c:v>13.8</c:v>
                </c:pt>
                <c:pt idx="8592">
                  <c:v>13.8</c:v>
                </c:pt>
                <c:pt idx="8593">
                  <c:v>13.8</c:v>
                </c:pt>
                <c:pt idx="8594">
                  <c:v>13.8</c:v>
                </c:pt>
                <c:pt idx="8595">
                  <c:v>13.8</c:v>
                </c:pt>
                <c:pt idx="8596">
                  <c:v>13.8</c:v>
                </c:pt>
                <c:pt idx="8597">
                  <c:v>13.8</c:v>
                </c:pt>
                <c:pt idx="8598">
                  <c:v>13.8</c:v>
                </c:pt>
                <c:pt idx="8599">
                  <c:v>13.8</c:v>
                </c:pt>
                <c:pt idx="8600">
                  <c:v>13.8</c:v>
                </c:pt>
                <c:pt idx="8601">
                  <c:v>13.8</c:v>
                </c:pt>
                <c:pt idx="8602">
                  <c:v>13.8</c:v>
                </c:pt>
                <c:pt idx="8603">
                  <c:v>13.8</c:v>
                </c:pt>
                <c:pt idx="8604">
                  <c:v>13.8</c:v>
                </c:pt>
                <c:pt idx="8605">
                  <c:v>13.8</c:v>
                </c:pt>
                <c:pt idx="8606">
                  <c:v>13.8</c:v>
                </c:pt>
                <c:pt idx="8607">
                  <c:v>13.8</c:v>
                </c:pt>
                <c:pt idx="8608">
                  <c:v>13.8</c:v>
                </c:pt>
                <c:pt idx="8609">
                  <c:v>13.8</c:v>
                </c:pt>
                <c:pt idx="8610">
                  <c:v>13.8</c:v>
                </c:pt>
                <c:pt idx="8611">
                  <c:v>13.8</c:v>
                </c:pt>
                <c:pt idx="8612">
                  <c:v>13.8</c:v>
                </c:pt>
                <c:pt idx="8613">
                  <c:v>13.8</c:v>
                </c:pt>
                <c:pt idx="8614">
                  <c:v>13.8</c:v>
                </c:pt>
                <c:pt idx="8615">
                  <c:v>13.8</c:v>
                </c:pt>
                <c:pt idx="8616">
                  <c:v>13.8</c:v>
                </c:pt>
                <c:pt idx="8617">
                  <c:v>13.8</c:v>
                </c:pt>
                <c:pt idx="8618">
                  <c:v>13.8</c:v>
                </c:pt>
                <c:pt idx="8619">
                  <c:v>13.8</c:v>
                </c:pt>
                <c:pt idx="8620">
                  <c:v>13.8</c:v>
                </c:pt>
                <c:pt idx="8621">
                  <c:v>13.8</c:v>
                </c:pt>
                <c:pt idx="8622">
                  <c:v>13.8</c:v>
                </c:pt>
                <c:pt idx="8623">
                  <c:v>13.8</c:v>
                </c:pt>
                <c:pt idx="8624">
                  <c:v>13.8</c:v>
                </c:pt>
                <c:pt idx="8625">
                  <c:v>13.8</c:v>
                </c:pt>
                <c:pt idx="8626">
                  <c:v>13.8</c:v>
                </c:pt>
                <c:pt idx="8627">
                  <c:v>13.8</c:v>
                </c:pt>
                <c:pt idx="8628">
                  <c:v>13.8</c:v>
                </c:pt>
                <c:pt idx="8629">
                  <c:v>13.8</c:v>
                </c:pt>
                <c:pt idx="8630">
                  <c:v>13.8</c:v>
                </c:pt>
                <c:pt idx="8631">
                  <c:v>13.8</c:v>
                </c:pt>
                <c:pt idx="8632">
                  <c:v>13.8</c:v>
                </c:pt>
                <c:pt idx="8633">
                  <c:v>13.8</c:v>
                </c:pt>
                <c:pt idx="8634">
                  <c:v>13.8</c:v>
                </c:pt>
                <c:pt idx="8635">
                  <c:v>13.8</c:v>
                </c:pt>
                <c:pt idx="8636">
                  <c:v>13.8</c:v>
                </c:pt>
                <c:pt idx="8637">
                  <c:v>13.8</c:v>
                </c:pt>
                <c:pt idx="8638">
                  <c:v>13.8</c:v>
                </c:pt>
                <c:pt idx="8639">
                  <c:v>13.8</c:v>
                </c:pt>
                <c:pt idx="8640">
                  <c:v>13.8</c:v>
                </c:pt>
                <c:pt idx="8641">
                  <c:v>13.8</c:v>
                </c:pt>
                <c:pt idx="8642">
                  <c:v>13.8</c:v>
                </c:pt>
                <c:pt idx="8643">
                  <c:v>13.8</c:v>
                </c:pt>
                <c:pt idx="8644">
                  <c:v>13.8</c:v>
                </c:pt>
                <c:pt idx="8645">
                  <c:v>13.8</c:v>
                </c:pt>
                <c:pt idx="8646">
                  <c:v>13.8</c:v>
                </c:pt>
                <c:pt idx="8647">
                  <c:v>13.8</c:v>
                </c:pt>
                <c:pt idx="8648">
                  <c:v>13.8</c:v>
                </c:pt>
                <c:pt idx="8649">
                  <c:v>13.8</c:v>
                </c:pt>
                <c:pt idx="8650">
                  <c:v>13.8</c:v>
                </c:pt>
                <c:pt idx="8651">
                  <c:v>13.8</c:v>
                </c:pt>
                <c:pt idx="8652">
                  <c:v>13.8</c:v>
                </c:pt>
                <c:pt idx="8653">
                  <c:v>13.8</c:v>
                </c:pt>
                <c:pt idx="8654">
                  <c:v>13.8</c:v>
                </c:pt>
                <c:pt idx="8655">
                  <c:v>13.8</c:v>
                </c:pt>
                <c:pt idx="8656">
                  <c:v>13.8</c:v>
                </c:pt>
                <c:pt idx="8657">
                  <c:v>13.8</c:v>
                </c:pt>
                <c:pt idx="8658">
                  <c:v>13.8</c:v>
                </c:pt>
                <c:pt idx="8659">
                  <c:v>13.8</c:v>
                </c:pt>
                <c:pt idx="8660">
                  <c:v>13.8</c:v>
                </c:pt>
                <c:pt idx="8661">
                  <c:v>13.8</c:v>
                </c:pt>
                <c:pt idx="8662">
                  <c:v>13.8</c:v>
                </c:pt>
                <c:pt idx="8663">
                  <c:v>13.8</c:v>
                </c:pt>
                <c:pt idx="8664">
                  <c:v>13.8</c:v>
                </c:pt>
                <c:pt idx="8665">
                  <c:v>13.8</c:v>
                </c:pt>
                <c:pt idx="8666">
                  <c:v>13.8</c:v>
                </c:pt>
                <c:pt idx="8667">
                  <c:v>13.8</c:v>
                </c:pt>
                <c:pt idx="8668">
                  <c:v>13.8</c:v>
                </c:pt>
                <c:pt idx="8669">
                  <c:v>13.8</c:v>
                </c:pt>
                <c:pt idx="8670">
                  <c:v>13.8</c:v>
                </c:pt>
                <c:pt idx="8671">
                  <c:v>13.8</c:v>
                </c:pt>
                <c:pt idx="8672">
                  <c:v>13.8</c:v>
                </c:pt>
                <c:pt idx="8673">
                  <c:v>13.8</c:v>
                </c:pt>
                <c:pt idx="8674">
                  <c:v>13.8</c:v>
                </c:pt>
                <c:pt idx="8675">
                  <c:v>13.8</c:v>
                </c:pt>
                <c:pt idx="8676">
                  <c:v>13.8</c:v>
                </c:pt>
                <c:pt idx="8677">
                  <c:v>13.8</c:v>
                </c:pt>
                <c:pt idx="8678">
                  <c:v>13.8</c:v>
                </c:pt>
                <c:pt idx="8679">
                  <c:v>13.8</c:v>
                </c:pt>
                <c:pt idx="8680">
                  <c:v>13.8</c:v>
                </c:pt>
                <c:pt idx="8681">
                  <c:v>13.8</c:v>
                </c:pt>
                <c:pt idx="8682">
                  <c:v>13.8</c:v>
                </c:pt>
                <c:pt idx="8683">
                  <c:v>13.8</c:v>
                </c:pt>
                <c:pt idx="8684">
                  <c:v>13.8</c:v>
                </c:pt>
                <c:pt idx="8685">
                  <c:v>13.8</c:v>
                </c:pt>
                <c:pt idx="8686">
                  <c:v>13.8</c:v>
                </c:pt>
                <c:pt idx="8687">
                  <c:v>13.8</c:v>
                </c:pt>
                <c:pt idx="8688">
                  <c:v>13.8</c:v>
                </c:pt>
                <c:pt idx="8689">
                  <c:v>13.8</c:v>
                </c:pt>
                <c:pt idx="8690">
                  <c:v>13.8</c:v>
                </c:pt>
                <c:pt idx="8691">
                  <c:v>13.8</c:v>
                </c:pt>
                <c:pt idx="8692">
                  <c:v>13.8</c:v>
                </c:pt>
                <c:pt idx="8693">
                  <c:v>13.8</c:v>
                </c:pt>
                <c:pt idx="8694">
                  <c:v>13.8</c:v>
                </c:pt>
                <c:pt idx="8695">
                  <c:v>13.8</c:v>
                </c:pt>
                <c:pt idx="8696">
                  <c:v>13.8</c:v>
                </c:pt>
                <c:pt idx="8697">
                  <c:v>13.8</c:v>
                </c:pt>
                <c:pt idx="8698">
                  <c:v>13.8</c:v>
                </c:pt>
                <c:pt idx="8699">
                  <c:v>13.8</c:v>
                </c:pt>
                <c:pt idx="8700">
                  <c:v>13.8</c:v>
                </c:pt>
                <c:pt idx="8701">
                  <c:v>13.8</c:v>
                </c:pt>
                <c:pt idx="8702">
                  <c:v>13.8</c:v>
                </c:pt>
                <c:pt idx="8703">
                  <c:v>13.8</c:v>
                </c:pt>
                <c:pt idx="8704">
                  <c:v>13.8</c:v>
                </c:pt>
                <c:pt idx="8705">
                  <c:v>13.8</c:v>
                </c:pt>
                <c:pt idx="8706">
                  <c:v>13.8</c:v>
                </c:pt>
                <c:pt idx="8707">
                  <c:v>13.8</c:v>
                </c:pt>
                <c:pt idx="8708">
                  <c:v>13.8</c:v>
                </c:pt>
                <c:pt idx="8709">
                  <c:v>13.8</c:v>
                </c:pt>
                <c:pt idx="8710">
                  <c:v>13.8</c:v>
                </c:pt>
                <c:pt idx="8711">
                  <c:v>13.8</c:v>
                </c:pt>
                <c:pt idx="8712">
                  <c:v>13.8</c:v>
                </c:pt>
                <c:pt idx="8713">
                  <c:v>13.8</c:v>
                </c:pt>
                <c:pt idx="8714">
                  <c:v>13.8</c:v>
                </c:pt>
                <c:pt idx="8715">
                  <c:v>13.8</c:v>
                </c:pt>
                <c:pt idx="8716">
                  <c:v>13.8</c:v>
                </c:pt>
                <c:pt idx="8717">
                  <c:v>13.8</c:v>
                </c:pt>
                <c:pt idx="8718">
                  <c:v>13.8</c:v>
                </c:pt>
                <c:pt idx="8719">
                  <c:v>13.8</c:v>
                </c:pt>
                <c:pt idx="8720">
                  <c:v>13.8</c:v>
                </c:pt>
                <c:pt idx="8721">
                  <c:v>13.8</c:v>
                </c:pt>
                <c:pt idx="8722">
                  <c:v>13.8</c:v>
                </c:pt>
                <c:pt idx="8723">
                  <c:v>13.8</c:v>
                </c:pt>
                <c:pt idx="8724">
                  <c:v>13.8</c:v>
                </c:pt>
                <c:pt idx="8725">
                  <c:v>13.8</c:v>
                </c:pt>
                <c:pt idx="8726">
                  <c:v>13.8</c:v>
                </c:pt>
                <c:pt idx="8727">
                  <c:v>13.8</c:v>
                </c:pt>
                <c:pt idx="8728">
                  <c:v>13.8</c:v>
                </c:pt>
                <c:pt idx="8729">
                  <c:v>13.8</c:v>
                </c:pt>
                <c:pt idx="8730">
                  <c:v>13.8</c:v>
                </c:pt>
                <c:pt idx="8731">
                  <c:v>13.8</c:v>
                </c:pt>
                <c:pt idx="8732">
                  <c:v>13.8</c:v>
                </c:pt>
                <c:pt idx="8733">
                  <c:v>13.8</c:v>
                </c:pt>
                <c:pt idx="8734">
                  <c:v>13.8</c:v>
                </c:pt>
                <c:pt idx="8735">
                  <c:v>13.8</c:v>
                </c:pt>
                <c:pt idx="8736">
                  <c:v>13.8</c:v>
                </c:pt>
                <c:pt idx="8737">
                  <c:v>13.8</c:v>
                </c:pt>
                <c:pt idx="8738">
                  <c:v>13.8</c:v>
                </c:pt>
                <c:pt idx="8739">
                  <c:v>13.8</c:v>
                </c:pt>
                <c:pt idx="8740">
                  <c:v>13.8</c:v>
                </c:pt>
                <c:pt idx="8741">
                  <c:v>13.8</c:v>
                </c:pt>
                <c:pt idx="8742">
                  <c:v>13.8</c:v>
                </c:pt>
                <c:pt idx="8743">
                  <c:v>13.8</c:v>
                </c:pt>
                <c:pt idx="8744">
                  <c:v>13.8</c:v>
                </c:pt>
                <c:pt idx="8745">
                  <c:v>13.8</c:v>
                </c:pt>
                <c:pt idx="8746">
                  <c:v>13.8</c:v>
                </c:pt>
                <c:pt idx="8747">
                  <c:v>13.8</c:v>
                </c:pt>
                <c:pt idx="8748">
                  <c:v>13.8</c:v>
                </c:pt>
                <c:pt idx="8749">
                  <c:v>13.8</c:v>
                </c:pt>
                <c:pt idx="8750">
                  <c:v>13.8</c:v>
                </c:pt>
                <c:pt idx="8751">
                  <c:v>13.8</c:v>
                </c:pt>
                <c:pt idx="8752">
                  <c:v>13.8</c:v>
                </c:pt>
                <c:pt idx="8753">
                  <c:v>13.8</c:v>
                </c:pt>
                <c:pt idx="8754">
                  <c:v>13.8</c:v>
                </c:pt>
                <c:pt idx="8755">
                  <c:v>13.8</c:v>
                </c:pt>
                <c:pt idx="8756">
                  <c:v>13.8</c:v>
                </c:pt>
                <c:pt idx="8757">
                  <c:v>13.8</c:v>
                </c:pt>
                <c:pt idx="8758">
                  <c:v>13.8</c:v>
                </c:pt>
                <c:pt idx="8759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7-4DB6-8A88-3A89873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612568"/>
        <c:axId val="688613224"/>
      </c:lineChart>
      <c:dateAx>
        <c:axId val="688612568"/>
        <c:scaling>
          <c:orientation val="minMax"/>
        </c:scaling>
        <c:delete val="0"/>
        <c:axPos val="b"/>
        <c:numFmt formatCode="[$-41D]d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3224"/>
        <c:crosses val="autoZero"/>
        <c:auto val="1"/>
        <c:lblOffset val="100"/>
        <c:baseTimeUnit val="days"/>
      </c:dateAx>
      <c:valAx>
        <c:axId val="6886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886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$A$87" lockText="1" noThreeD="1"/>
</file>

<file path=xl/ctrlProps/ctrlProp3.xml><?xml version="1.0" encoding="utf-8"?>
<formControlPr xmlns="http://schemas.microsoft.com/office/spreadsheetml/2009/9/main" objectType="CheckBox" fmlaLink="$A$88" lockText="1" noThreeD="1"/>
</file>

<file path=xl/ctrlProps/ctrlProp4.xml><?xml version="1.0" encoding="utf-8"?>
<formControlPr xmlns="http://schemas.microsoft.com/office/spreadsheetml/2009/9/main" objectType="CheckBox" fmlaLink="$A$89" lockText="1" noThreeD="1"/>
</file>

<file path=xl/ctrlProps/ctrlProp5.xml><?xml version="1.0" encoding="utf-8"?>
<formControlPr xmlns="http://schemas.microsoft.com/office/spreadsheetml/2009/9/main" objectType="CheckBox" fmlaLink="$A$90" lockText="1" noThreeD="1"/>
</file>

<file path=xl/ctrlProps/ctrlProp6.xml><?xml version="1.0" encoding="utf-8"?>
<formControlPr xmlns="http://schemas.microsoft.com/office/spreadsheetml/2009/9/main" objectType="CheckBox" fmlaLink="$A$91" lockText="1" noThreeD="1"/>
</file>

<file path=xl/ctrlProps/ctrlProp7.xml><?xml version="1.0" encoding="utf-8"?>
<formControlPr xmlns="http://schemas.microsoft.com/office/spreadsheetml/2009/9/main" objectType="CheckBox" fmlaLink="$A$92" lockText="1" noThreeD="1"/>
</file>

<file path=xl/ctrlProps/ctrlProp8.xml><?xml version="1.0" encoding="utf-8"?>
<formControlPr xmlns="http://schemas.microsoft.com/office/spreadsheetml/2009/9/main" objectType="CheckBox" fmlaLink="$A$93" lockText="1" noThreeD="1"/>
</file>

<file path=xl/ctrlProps/ctrlProp9.xml><?xml version="1.0" encoding="utf-8"?>
<formControlPr xmlns="http://schemas.microsoft.com/office/spreadsheetml/2009/9/main" objectType="CheckBox" fmlaLink="$A$94" lockText="1" noThreeD="1"/>
</file>

<file path=xl/ctrlProps/ctrlProp10.xml><?xml version="1.0" encoding="utf-8"?>
<formControlPr xmlns="http://schemas.microsoft.com/office/spreadsheetml/2009/9/main" objectType="CheckBox" fmlaLink="$A$95" lockText="1" noThreeD="1"/>
</file>

<file path=xl/ctrlProps/ctrlProp11.xml><?xml version="1.0" encoding="utf-8"?>
<formControlPr xmlns="http://schemas.microsoft.com/office/spreadsheetml/2009/9/main" objectType="CheckBox" fmlaLink="$A$96" lockText="1" noThreeD="1"/>
</file>

<file path=xl/ctrlProps/ctrlProp12.xml><?xml version="1.0" encoding="utf-8"?>
<formControlPr xmlns="http://schemas.microsoft.com/office/spreadsheetml/2009/9/main" objectType="CheckBox" fmlaLink="$A$97" lockText="1" noThreeD="1"/>
</file>

<file path=xl/ctrlProps/ctrlProp13.xml><?xml version="1.0" encoding="utf-8"?>
<formControlPr xmlns="http://schemas.microsoft.com/office/spreadsheetml/2009/9/main" objectType="CheckBox" fmlaLink="$A$110" lockText="1" noThreeD="1"/>
</file>

<file path=xl/ctrlProps/ctrlProp14.xml><?xml version="1.0" encoding="utf-8"?>
<formControlPr xmlns="http://schemas.microsoft.com/office/spreadsheetml/2009/9/main" objectType="CheckBox" fmlaLink="$A$111" lockText="1" noThreeD="1"/>
</file>

<file path=xl/ctrlProps/ctrlProp15.xml><?xml version="1.0" encoding="utf-8"?>
<formControlPr xmlns="http://schemas.microsoft.com/office/spreadsheetml/2009/9/main" objectType="CheckBox" checked="Checked" fmlaLink="$A$112" lockText="1" noThreeD="1"/>
</file>

<file path=xl/ctrlProps/ctrlProp16.xml><?xml version="1.0" encoding="utf-8"?>
<formControlPr xmlns="http://schemas.microsoft.com/office/spreadsheetml/2009/9/main" objectType="CheckBox" fmlaLink="$A$113" lockText="1" noThreeD="1"/>
</file>

<file path=xl/ctrlProps/ctrlProp17.xml><?xml version="1.0" encoding="utf-8"?>
<formControlPr xmlns="http://schemas.microsoft.com/office/spreadsheetml/2009/9/main" objectType="CheckBox" fmlaLink="$A$114" lockText="1" noThreeD="1"/>
</file>

<file path=xl/ctrlProps/ctrlProp18.xml><?xml version="1.0" encoding="utf-8"?>
<formControlPr xmlns="http://schemas.microsoft.com/office/spreadsheetml/2009/9/main" objectType="CheckBox" fmlaLink="$A$115" lockText="1" noThreeD="1"/>
</file>

<file path=xl/ctrlProps/ctrlProp19.xml><?xml version="1.0" encoding="utf-8"?>
<formControlPr xmlns="http://schemas.microsoft.com/office/spreadsheetml/2009/9/main" objectType="CheckBox" fmlaLink="$A$116" lockText="1" noThreeD="1"/>
</file>

<file path=xl/ctrlProps/ctrlProp20.xml><?xml version="1.0" encoding="utf-8"?>
<formControlPr xmlns="http://schemas.microsoft.com/office/spreadsheetml/2009/9/main" objectType="CheckBox" fmlaLink="$A$117" lockText="1" noThreeD="1"/>
</file>

<file path=xl/ctrlProps/ctrlProp21.xml><?xml version="1.0" encoding="utf-8"?>
<formControlPr xmlns="http://schemas.microsoft.com/office/spreadsheetml/2009/9/main" objectType="CheckBox" fmlaLink="$A$118" lockText="1" noThreeD="1"/>
</file>

<file path=xl/ctrlProps/ctrlProp22.xml><?xml version="1.0" encoding="utf-8"?>
<formControlPr xmlns="http://schemas.microsoft.com/office/spreadsheetml/2009/9/main" objectType="CheckBox" fmlaLink="$A$119" lockText="1" noThreeD="1"/>
</file>

<file path=xl/ctrlProps/ctrlProp23.xml><?xml version="1.0" encoding="utf-8"?>
<formControlPr xmlns="http://schemas.microsoft.com/office/spreadsheetml/2009/9/main" objectType="CheckBox" fmlaLink="$A$120" lockText="1" noThreeD="1"/>
</file>

<file path=xl/ctrlProps/ctrlProp24.xml><?xml version="1.0" encoding="utf-8"?>
<formControlPr xmlns="http://schemas.microsoft.com/office/spreadsheetml/2009/9/main" objectType="CheckBox" fmlaLink="$A$121" lockText="1" noThreeD="1"/>
</file>

<file path=xl/ctrlProps/ctrlProp25.xml><?xml version="1.0" encoding="utf-8"?>
<formControlPr xmlns="http://schemas.microsoft.com/office/spreadsheetml/2009/9/main" objectType="CheckBox" fmlaLink="$A$122" lockText="1" noThreeD="1"/>
</file>

<file path=xl/ctrlProps/ctrlProp26.xml><?xml version="1.0" encoding="utf-8"?>
<formControlPr xmlns="http://schemas.microsoft.com/office/spreadsheetml/2009/9/main" objectType="CheckBox" checked="Checked" fmlaLink="$A$123" lockText="1" noThreeD="1"/>
</file>

<file path=xl/ctrlProps/ctrlProp27.xml><?xml version="1.0" encoding="utf-8"?>
<formControlPr xmlns="http://schemas.microsoft.com/office/spreadsheetml/2009/9/main" objectType="CheckBox" fmlaLink="$A$124" lockText="1" noThreeD="1"/>
</file>

<file path=xl/ctrlProps/ctrlProp28.xml><?xml version="1.0" encoding="utf-8"?>
<formControlPr xmlns="http://schemas.microsoft.com/office/spreadsheetml/2009/9/main" objectType="CheckBox" fmlaLink="$A$125" lockText="1" noThreeD="1"/>
</file>

<file path=xl/ctrlProps/ctrlProp29.xml><?xml version="1.0" encoding="utf-8"?>
<formControlPr xmlns="http://schemas.microsoft.com/office/spreadsheetml/2009/9/main" objectType="CheckBox" fmlaLink="$A$126" lockText="1" noThreeD="1"/>
</file>

<file path=xl/ctrlProps/ctrlProp30.xml><?xml version="1.0" encoding="utf-8"?>
<formControlPr xmlns="http://schemas.microsoft.com/office/spreadsheetml/2009/9/main" objectType="CheckBox" fmlaLink="$A$127" lockText="1" noThreeD="1"/>
</file>

<file path=xl/ctrlProps/ctrlProp31.xml><?xml version="1.0" encoding="utf-8"?>
<formControlPr xmlns="http://schemas.microsoft.com/office/spreadsheetml/2009/9/main" objectType="CheckBox" fmlaLink="$A$128" lockText="1" noThreeD="1"/>
</file>

<file path=xl/ctrlProps/ctrlProp32.xml><?xml version="1.0" encoding="utf-8"?>
<formControlPr xmlns="http://schemas.microsoft.com/office/spreadsheetml/2009/9/main" objectType="CheckBox" fmlaLink="$A$129" lockText="1" noThreeD="1"/>
</file>

<file path=xl/ctrlProps/ctrlProp33.xml><?xml version="1.0" encoding="utf-8"?>
<formControlPr xmlns="http://schemas.microsoft.com/office/spreadsheetml/2009/9/main" objectType="CheckBox" fmlaLink="$A$130" lockText="1" noThreeD="1"/>
</file>

<file path=xl/ctrlProps/ctrlProp34.xml><?xml version="1.0" encoding="utf-8"?>
<formControlPr xmlns="http://schemas.microsoft.com/office/spreadsheetml/2009/9/main" objectType="CheckBox" fmlaLink="$A$131" lockText="1" noThreeD="1"/>
</file>

<file path=xl/ctrlProps/ctrlProp35.xml><?xml version="1.0" encoding="utf-8"?>
<formControlPr xmlns="http://schemas.microsoft.com/office/spreadsheetml/2009/9/main" objectType="CheckBox" fmlaLink="$A$132" lockText="1" noThreeD="1"/>
</file>

<file path=xl/ctrlProps/ctrlProp36.xml><?xml version="1.0" encoding="utf-8"?>
<formControlPr xmlns="http://schemas.microsoft.com/office/spreadsheetml/2009/9/main" objectType="CheckBox" fmlaLink="$A$133" lockText="1" noThreeD="1"/>
</file>

<file path=xl/ctrlProps/ctrlProp37.xml><?xml version="1.0" encoding="utf-8"?>
<formControlPr xmlns="http://schemas.microsoft.com/office/spreadsheetml/2009/9/main" objectType="CheckBox" fmlaLink="$A$98" lockText="1" noThreeD="1"/>
</file>

<file path=xl/ctrlProps/ctrlProp38.xml><?xml version="1.0" encoding="utf-8"?>
<formControlPr xmlns="http://schemas.microsoft.com/office/spreadsheetml/2009/9/main" objectType="CheckBox" fmlaLink="$A$99" lockText="1" noThreeD="1"/>
</file>

<file path=xl/ctrlProps/ctrlProp39.xml><?xml version="1.0" encoding="utf-8"?>
<formControlPr xmlns="http://schemas.microsoft.com/office/spreadsheetml/2009/9/main" objectType="CheckBox" fmlaLink="$A$100" lockText="1" noThreeD="1"/>
</file>

<file path=xl/ctrlProps/ctrlProp40.xml><?xml version="1.0" encoding="utf-8"?>
<formControlPr xmlns="http://schemas.microsoft.com/office/spreadsheetml/2009/9/main" objectType="CheckBox" fmlaLink="$A$101" lockText="1" noThreeD="1"/>
</file>

<file path=xl/ctrlProps/ctrlProp41.xml><?xml version="1.0" encoding="utf-8"?>
<formControlPr xmlns="http://schemas.microsoft.com/office/spreadsheetml/2009/9/main" objectType="CheckBox" fmlaLink="$A$102" lockText="1" noThreeD="1"/>
</file>

<file path=xl/ctrlProps/ctrlProp42.xml><?xml version="1.0" encoding="utf-8"?>
<formControlPr xmlns="http://schemas.microsoft.com/office/spreadsheetml/2009/9/main" objectType="CheckBox" fmlaLink="$A$103" lockText="1" noThreeD="1"/>
</file>

<file path=xl/ctrlProps/ctrlProp43.xml><?xml version="1.0" encoding="utf-8"?>
<formControlPr xmlns="http://schemas.microsoft.com/office/spreadsheetml/2009/9/main" objectType="CheckBox" fmlaLink="$A$104" lockText="1" noThreeD="1"/>
</file>

<file path=xl/ctrlProps/ctrlProp44.xml><?xml version="1.0" encoding="utf-8"?>
<formControlPr xmlns="http://schemas.microsoft.com/office/spreadsheetml/2009/9/main" objectType="CheckBox" checked="Checked" fmlaLink="$A$105" lockText="1" noThreeD="1"/>
</file>

<file path=xl/ctrlProps/ctrlProp45.xml><?xml version="1.0" encoding="utf-8"?>
<formControlPr xmlns="http://schemas.microsoft.com/office/spreadsheetml/2009/9/main" objectType="CheckBox" fmlaLink="$A$106" lockText="1" noThreeD="1"/>
</file>

<file path=xl/ctrlProps/ctrlProp46.xml><?xml version="1.0" encoding="utf-8"?>
<formControlPr xmlns="http://schemas.microsoft.com/office/spreadsheetml/2009/9/main" objectType="CheckBox" fmlaLink="$A$107" lockText="1" noThreeD="1"/>
</file>

<file path=xl/ctrlProps/ctrlProp47.xml><?xml version="1.0" encoding="utf-8"?>
<formControlPr xmlns="http://schemas.microsoft.com/office/spreadsheetml/2009/9/main" objectType="CheckBox" fmlaLink="$A$108" lockText="1" noThreeD="1"/>
</file>

<file path=xl/ctrlProps/ctrlProp48.xml><?xml version="1.0" encoding="utf-8"?>
<formControlPr xmlns="http://schemas.microsoft.com/office/spreadsheetml/2009/9/main" objectType="CheckBox" fmlaLink="$A$109" lockText="1" noThreeD="1"/>
</file>

<file path=xl/ctrlProps/ctrlProp49.xml><?xml version="1.0" encoding="utf-8"?>
<formControlPr xmlns="http://schemas.microsoft.com/office/spreadsheetml/2009/9/main" objectType="CheckBox" fmlaLink="$A$134" lockText="1" noThreeD="1"/>
</file>

<file path=xl/ctrlProps/ctrlProp50.xml><?xml version="1.0" encoding="utf-8"?>
<formControlPr xmlns="http://schemas.microsoft.com/office/spreadsheetml/2009/9/main" objectType="CheckBox" fmlaLink="$A$135" lockText="1" noThreeD="1"/>
</file>

<file path=xl/ctrlProps/ctrlProp51.xml><?xml version="1.0" encoding="utf-8"?>
<formControlPr xmlns="http://schemas.microsoft.com/office/spreadsheetml/2009/9/main" objectType="CheckBox" fmlaLink="$A$136" lockText="1" noThreeD="1"/>
</file>

<file path=xl/ctrlProps/ctrlProp52.xml><?xml version="1.0" encoding="utf-8"?>
<formControlPr xmlns="http://schemas.microsoft.com/office/spreadsheetml/2009/9/main" objectType="CheckBox" fmlaLink="$A$137" lockText="1" noThreeD="1"/>
</file>

<file path=xl/ctrlProps/ctrlProp53.xml><?xml version="1.0" encoding="utf-8"?>
<formControlPr xmlns="http://schemas.microsoft.com/office/spreadsheetml/2009/9/main" objectType="CheckBox" fmlaLink="$A$86" lockText="1" noThreeD="1"/>
</file>

<file path=xl/ctrlProps/ctrlProp54.xml><?xml version="1.0" encoding="utf-8"?>
<formControlPr xmlns="http://schemas.microsoft.com/office/spreadsheetml/2009/9/main" objectType="CheckBox" fmlaLink="$A$139" lockText="1" noThreeD="1"/>
</file>

<file path=xl/ctrlProps/ctrlProp55.xml><?xml version="1.0" encoding="utf-8"?>
<formControlPr xmlns="http://schemas.microsoft.com/office/spreadsheetml/2009/9/main" objectType="CheckBox" fmlaLink="$A$140" lockText="1" noThreeD="1"/>
</file>

<file path=xl/ctrlProps/ctrlProp56.xml><?xml version="1.0" encoding="utf-8"?>
<formControlPr xmlns="http://schemas.microsoft.com/office/spreadsheetml/2009/9/main" objectType="CheckBox" fmlaLink="$A$141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checked="Checked" fmlaLink="$C$64" lockText="1" noThreeD="1"/>
</file>

<file path=xl/ctrlProps/ctrlProp59.xml><?xml version="1.0" encoding="utf-8"?>
<formControlPr xmlns="http://schemas.microsoft.com/office/spreadsheetml/2009/9/main" objectType="CheckBox" fmlaLink="$D$64" lockText="1" noThreeD="1"/>
</file>

<file path=xl/ctrlProps/ctrlProp60.xml><?xml version="1.0" encoding="utf-8"?>
<formControlPr xmlns="http://schemas.microsoft.com/office/spreadsheetml/2009/9/main" objectType="CheckBox" fmlaLink="$E$64" lockText="1" noThreeD="1"/>
</file>

<file path=xl/ctrlProps/ctrlProp61.xml><?xml version="1.0" encoding="utf-8"?>
<formControlPr xmlns="http://schemas.microsoft.com/office/spreadsheetml/2009/9/main" objectType="CheckBox" fmlaLink="$J$64" lockText="1" noThreeD="1"/>
</file>

<file path=xl/ctrlProps/ctrlProp62.xml><?xml version="1.0" encoding="utf-8"?>
<formControlPr xmlns="http://schemas.microsoft.com/office/spreadsheetml/2009/9/main" objectType="CheckBox" fmlaLink="$I$64" lockText="1" noThreeD="1"/>
</file>

<file path=xl/ctrlProps/ctrlProp63.xml><?xml version="1.0" encoding="utf-8"?>
<formControlPr xmlns="http://schemas.microsoft.com/office/spreadsheetml/2009/9/main" objectType="CheckBox" fmlaLink="$H$64" lockText="1" noThreeD="1"/>
</file>

<file path=xl/ctrlProps/ctrlProp64.xml><?xml version="1.0" encoding="utf-8"?>
<formControlPr xmlns="http://schemas.microsoft.com/office/spreadsheetml/2009/9/main" objectType="CheckBox" fmlaLink="$F$64" lockText="1" noThreeD="1"/>
</file>

<file path=xl/ctrlProps/ctrlProp65.xml><?xml version="1.0" encoding="utf-8"?>
<formControlPr xmlns="http://schemas.microsoft.com/office/spreadsheetml/2009/9/main" objectType="CheckBox" fmlaLink="$G$64" lockText="1" noThreeD="1"/>
</file>

<file path=xl/ctrlProps/ctrlProp66.xml><?xml version="1.0" encoding="utf-8"?>
<formControlPr xmlns="http://schemas.microsoft.com/office/spreadsheetml/2009/9/main" objectType="CheckBox" checked="Checked" fmlaLink="$K$64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21</xdr:col>
      <xdr:colOff>161925</xdr:colOff>
      <xdr:row>4</xdr:row>
      <xdr:rowOff>116417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4667" y="1"/>
          <a:ext cx="11210925" cy="8889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Lägga in timvärden och välj år</a:t>
          </a:r>
        </a:p>
        <a:p>
          <a:r>
            <a:rPr lang="sv-SE" sz="1400" b="0" baseline="0"/>
            <a:t>* Gå in hos er energileverantör och klistra in timvärden i ytan nedan. </a:t>
          </a:r>
        </a:p>
        <a:p>
          <a:r>
            <a:rPr lang="sv-SE" sz="1400" b="0" baseline="0"/>
            <a:t>* Välj korrekt år till vänster (B2) för att dagarna ska uppdateras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7</xdr:row>
      <xdr:rowOff>114299</xdr:rowOff>
    </xdr:from>
    <xdr:to>
      <xdr:col>10</xdr:col>
      <xdr:colOff>1362075</xdr:colOff>
      <xdr:row>32</xdr:row>
      <xdr:rowOff>66674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0</xdr:row>
      <xdr:rowOff>9525</xdr:rowOff>
    </xdr:from>
    <xdr:to>
      <xdr:col>5</xdr:col>
      <xdr:colOff>590550</xdr:colOff>
      <xdr:row>6</xdr:row>
      <xdr:rowOff>171450</xdr:rowOff>
    </xdr:to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33800" y="9525"/>
          <a:ext cx="55626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Energipriser</a:t>
          </a:r>
          <a:r>
            <a:rPr lang="sv-SE" sz="1600" b="1" baseline="0"/>
            <a:t> och kostnader</a:t>
          </a:r>
        </a:p>
        <a:p>
          <a:r>
            <a:rPr lang="sv-SE" sz="1400" baseline="0"/>
            <a:t>* Välj vilken typ av elpris ni har (fast/rörligt)</a:t>
          </a:r>
        </a:p>
        <a:p>
          <a:r>
            <a:rPr lang="sv-SE" sz="1400" baseline="0"/>
            <a:t>* Skriv i energipriser i rutorna till vänster</a:t>
          </a:r>
          <a:br>
            <a:rPr lang="sv-SE" sz="1400" b="0" baseline="0"/>
          </a:br>
          <a:r>
            <a:rPr lang="sv-SE" sz="1400" b="0" baseline="0"/>
            <a:t>* Om erat energibolag har månader med högpristid/lågpristid, klicka då i vilka månader som har </a:t>
          </a:r>
          <a:r>
            <a:rPr lang="sv-SE" sz="1400" b="1" baseline="0"/>
            <a:t>högpristid</a:t>
          </a:r>
          <a:r>
            <a:rPr lang="sv-SE" sz="1400" b="0" baseline="0"/>
            <a:t> i den blåa tabellen nedan.</a:t>
          </a:r>
          <a:endParaRPr lang="sv-SE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</xdr:rowOff>
    </xdr:from>
    <xdr:to>
      <xdr:col>10</xdr:col>
      <xdr:colOff>438150</xdr:colOff>
      <xdr:row>24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90849"/>
          <a:ext cx="7743825" cy="17049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ändra</a:t>
          </a:r>
          <a:r>
            <a:rPr lang="sv-SE" sz="1600" b="1" baseline="0"/>
            <a:t> produktionstid: </a:t>
          </a:r>
        </a:p>
        <a:p>
          <a:r>
            <a:rPr lang="sv-SE" sz="1400" baseline="0"/>
            <a:t>* ÖPPNA CELL </a:t>
          </a:r>
          <a:r>
            <a:rPr lang="sv-SE" sz="1400" b="1" baseline="0"/>
            <a:t>B13 </a:t>
          </a:r>
          <a:r>
            <a:rPr lang="sv-SE" sz="1400" b="0" baseline="0"/>
            <a:t>(Gulmarkerad ovan)</a:t>
          </a:r>
          <a:br>
            <a:rPr lang="sv-SE" sz="1400" b="0" baseline="0"/>
          </a:br>
          <a:r>
            <a:rPr lang="sv-SE" sz="1400" b="0" baseline="0"/>
            <a:t>* Utöka eller minska markering i tabellen till verksamhetens vanliga produktionstider.</a:t>
          </a:r>
        </a:p>
        <a:p>
          <a:endParaRPr lang="sv-SE" sz="1400" b="0" baseline="0"/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det är en markering för varje dag (mån-sön)</a:t>
          </a:r>
        </a:p>
        <a:p>
          <a:r>
            <a:rPr lang="sv-SE" sz="1400" b="0" baseline="0"/>
            <a:t>* Om ni vanligtvis </a:t>
          </a:r>
          <a:r>
            <a:rPr lang="sv-SE" sz="1400" b="1" baseline="0"/>
            <a:t>INTE</a:t>
          </a:r>
          <a:r>
            <a:rPr lang="sv-SE" sz="1400" b="0" baseline="0"/>
            <a:t> jobbar någon timme alls på en av dagarna: </a:t>
          </a:r>
          <a:br>
            <a:rPr lang="sv-SE" sz="1400" b="0" baseline="0"/>
          </a:br>
          <a:r>
            <a:rPr lang="sv-SE" sz="1400" b="0" baseline="0"/>
            <a:t>Ta då hela markeringen för den dagen och lägg den utanför diagrammet</a:t>
          </a:r>
          <a:endParaRPr lang="sv-SE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171450</xdr:rowOff>
        </xdr:from>
        <xdr:to>
          <xdr:col>16</xdr:col>
          <xdr:colOff>622300</xdr:colOff>
          <xdr:row>31</xdr:row>
          <xdr:rowOff>38100</xdr:rowOff>
        </xdr:to>
        <xdr:sp macro="" textlink="">
          <xdr:nvSpPr>
            <xdr:cNvPr id="2049" name="Group Box 1" descr="Vecko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26</xdr:row>
          <xdr:rowOff>171450</xdr:rowOff>
        </xdr:from>
        <xdr:to>
          <xdr:col>3</xdr:col>
          <xdr:colOff>508000</xdr:colOff>
          <xdr:row>27</xdr:row>
          <xdr:rowOff>190500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165100</xdr:rowOff>
        </xdr:from>
        <xdr:to>
          <xdr:col>4</xdr:col>
          <xdr:colOff>495300</xdr:colOff>
          <xdr:row>27</xdr:row>
          <xdr:rowOff>190500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26</xdr:row>
          <xdr:rowOff>152400</xdr:rowOff>
        </xdr:from>
        <xdr:to>
          <xdr:col>5</xdr:col>
          <xdr:colOff>476250</xdr:colOff>
          <xdr:row>27</xdr:row>
          <xdr:rowOff>184150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26</xdr:row>
          <xdr:rowOff>165100</xdr:rowOff>
        </xdr:from>
        <xdr:to>
          <xdr:col>6</xdr:col>
          <xdr:colOff>469900</xdr:colOff>
          <xdr:row>27</xdr:row>
          <xdr:rowOff>190500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26</xdr:row>
          <xdr:rowOff>88900</xdr:rowOff>
        </xdr:from>
        <xdr:to>
          <xdr:col>7</xdr:col>
          <xdr:colOff>476250</xdr:colOff>
          <xdr:row>28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26</xdr:row>
          <xdr:rowOff>165100</xdr:rowOff>
        </xdr:from>
        <xdr:to>
          <xdr:col>8</xdr:col>
          <xdr:colOff>469900</xdr:colOff>
          <xdr:row>27</xdr:row>
          <xdr:rowOff>190500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26</xdr:row>
          <xdr:rowOff>171450</xdr:rowOff>
        </xdr:from>
        <xdr:to>
          <xdr:col>9</xdr:col>
          <xdr:colOff>457200</xdr:colOff>
          <xdr:row>28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26</xdr:row>
          <xdr:rowOff>171450</xdr:rowOff>
        </xdr:from>
        <xdr:to>
          <xdr:col>10</xdr:col>
          <xdr:colOff>469900</xdr:colOff>
          <xdr:row>28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26</xdr:row>
          <xdr:rowOff>165100</xdr:rowOff>
        </xdr:from>
        <xdr:to>
          <xdr:col>11</xdr:col>
          <xdr:colOff>457200</xdr:colOff>
          <xdr:row>27</xdr:row>
          <xdr:rowOff>190500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26</xdr:row>
          <xdr:rowOff>165100</xdr:rowOff>
        </xdr:from>
        <xdr:to>
          <xdr:col>12</xdr:col>
          <xdr:colOff>476250</xdr:colOff>
          <xdr:row>27</xdr:row>
          <xdr:rowOff>190500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26</xdr:row>
          <xdr:rowOff>171450</xdr:rowOff>
        </xdr:from>
        <xdr:to>
          <xdr:col>13</xdr:col>
          <xdr:colOff>457200</xdr:colOff>
          <xdr:row>28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27</xdr:row>
          <xdr:rowOff>184150</xdr:rowOff>
        </xdr:from>
        <xdr:to>
          <xdr:col>13</xdr:col>
          <xdr:colOff>469900</xdr:colOff>
          <xdr:row>29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146050</xdr:colOff>
          <xdr:row>27</xdr:row>
          <xdr:rowOff>184150</xdr:rowOff>
        </xdr:from>
        <xdr:to>
          <xdr:col>14</xdr:col>
          <xdr:colOff>450850</xdr:colOff>
          <xdr:row>28</xdr:row>
          <xdr:rowOff>190500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28</xdr:row>
          <xdr:rowOff>171450</xdr:rowOff>
        </xdr:from>
        <xdr:to>
          <xdr:col>2</xdr:col>
          <xdr:colOff>514350</xdr:colOff>
          <xdr:row>29</xdr:row>
          <xdr:rowOff>190500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28</xdr:row>
          <xdr:rowOff>165100</xdr:rowOff>
        </xdr:from>
        <xdr:to>
          <xdr:col>3</xdr:col>
          <xdr:colOff>508000</xdr:colOff>
          <xdr:row>30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28</xdr:row>
          <xdr:rowOff>171450</xdr:rowOff>
        </xdr:from>
        <xdr:to>
          <xdr:col>4</xdr:col>
          <xdr:colOff>508000</xdr:colOff>
          <xdr:row>29</xdr:row>
          <xdr:rowOff>190500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184150</xdr:colOff>
          <xdr:row>28</xdr:row>
          <xdr:rowOff>107950</xdr:rowOff>
        </xdr:from>
        <xdr:to>
          <xdr:col>5</xdr:col>
          <xdr:colOff>488950</xdr:colOff>
          <xdr:row>30</xdr:row>
          <xdr:rowOff>88900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28</xdr:row>
          <xdr:rowOff>171450</xdr:rowOff>
        </xdr:from>
        <xdr:to>
          <xdr:col>6</xdr:col>
          <xdr:colOff>469900</xdr:colOff>
          <xdr:row>29</xdr:row>
          <xdr:rowOff>190500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28</xdr:row>
          <xdr:rowOff>171450</xdr:rowOff>
        </xdr:from>
        <xdr:to>
          <xdr:col>7</xdr:col>
          <xdr:colOff>476250</xdr:colOff>
          <xdr:row>29</xdr:row>
          <xdr:rowOff>190500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3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28</xdr:row>
          <xdr:rowOff>165100</xdr:rowOff>
        </xdr:from>
        <xdr:to>
          <xdr:col>8</xdr:col>
          <xdr:colOff>457200</xdr:colOff>
          <xdr:row>29</xdr:row>
          <xdr:rowOff>184150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3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28</xdr:row>
          <xdr:rowOff>165100</xdr:rowOff>
        </xdr:from>
        <xdr:to>
          <xdr:col>9</xdr:col>
          <xdr:colOff>457200</xdr:colOff>
          <xdr:row>29</xdr:row>
          <xdr:rowOff>184150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3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28</xdr:row>
          <xdr:rowOff>152400</xdr:rowOff>
        </xdr:from>
        <xdr:to>
          <xdr:col>10</xdr:col>
          <xdr:colOff>476250</xdr:colOff>
          <xdr:row>29</xdr:row>
          <xdr:rowOff>171450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3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28</xdr:row>
          <xdr:rowOff>165100</xdr:rowOff>
        </xdr:from>
        <xdr:to>
          <xdr:col>11</xdr:col>
          <xdr:colOff>469900</xdr:colOff>
          <xdr:row>29</xdr:row>
          <xdr:rowOff>184150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3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28</xdr:row>
          <xdr:rowOff>165100</xdr:rowOff>
        </xdr:from>
        <xdr:to>
          <xdr:col>12</xdr:col>
          <xdr:colOff>488950</xdr:colOff>
          <xdr:row>29</xdr:row>
          <xdr:rowOff>184150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3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184150</xdr:colOff>
          <xdr:row>28</xdr:row>
          <xdr:rowOff>184150</xdr:rowOff>
        </xdr:from>
        <xdr:to>
          <xdr:col>13</xdr:col>
          <xdr:colOff>488950</xdr:colOff>
          <xdr:row>29</xdr:row>
          <xdr:rowOff>190500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3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28</xdr:row>
          <xdr:rowOff>165100</xdr:rowOff>
        </xdr:from>
        <xdr:to>
          <xdr:col>14</xdr:col>
          <xdr:colOff>469900</xdr:colOff>
          <xdr:row>29</xdr:row>
          <xdr:rowOff>184150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3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165100</xdr:rowOff>
        </xdr:from>
        <xdr:to>
          <xdr:col>2</xdr:col>
          <xdr:colOff>514350</xdr:colOff>
          <xdr:row>30</xdr:row>
          <xdr:rowOff>184150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3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29</xdr:row>
          <xdr:rowOff>184150</xdr:rowOff>
        </xdr:from>
        <xdr:to>
          <xdr:col>3</xdr:col>
          <xdr:colOff>508000</xdr:colOff>
          <xdr:row>31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3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203200</xdr:colOff>
          <xdr:row>29</xdr:row>
          <xdr:rowOff>95250</xdr:rowOff>
        </xdr:from>
        <xdr:to>
          <xdr:col>4</xdr:col>
          <xdr:colOff>508000</xdr:colOff>
          <xdr:row>31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3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171450</xdr:rowOff>
        </xdr:from>
        <xdr:to>
          <xdr:col>5</xdr:col>
          <xdr:colOff>495300</xdr:colOff>
          <xdr:row>30</xdr:row>
          <xdr:rowOff>190500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3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29</xdr:row>
          <xdr:rowOff>171450</xdr:rowOff>
        </xdr:from>
        <xdr:to>
          <xdr:col>6</xdr:col>
          <xdr:colOff>476250</xdr:colOff>
          <xdr:row>30</xdr:row>
          <xdr:rowOff>190500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3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29</xdr:row>
          <xdr:rowOff>165100</xdr:rowOff>
        </xdr:from>
        <xdr:to>
          <xdr:col>7</xdr:col>
          <xdr:colOff>488950</xdr:colOff>
          <xdr:row>30</xdr:row>
          <xdr:rowOff>184150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3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29</xdr:row>
          <xdr:rowOff>165100</xdr:rowOff>
        </xdr:from>
        <xdr:to>
          <xdr:col>8</xdr:col>
          <xdr:colOff>457200</xdr:colOff>
          <xdr:row>30</xdr:row>
          <xdr:rowOff>184150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3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29</xdr:row>
          <xdr:rowOff>152400</xdr:rowOff>
        </xdr:from>
        <xdr:to>
          <xdr:col>9</xdr:col>
          <xdr:colOff>476250</xdr:colOff>
          <xdr:row>30</xdr:row>
          <xdr:rowOff>171450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3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29</xdr:row>
          <xdr:rowOff>165100</xdr:rowOff>
        </xdr:from>
        <xdr:to>
          <xdr:col>10</xdr:col>
          <xdr:colOff>476250</xdr:colOff>
          <xdr:row>30</xdr:row>
          <xdr:rowOff>146050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3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0</xdr:rowOff>
        </xdr:from>
        <xdr:to>
          <xdr:col>14</xdr:col>
          <xdr:colOff>412750</xdr:colOff>
          <xdr:row>27</xdr:row>
          <xdr:rowOff>184150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3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184150</xdr:rowOff>
        </xdr:from>
        <xdr:to>
          <xdr:col>2</xdr:col>
          <xdr:colOff>514350</xdr:colOff>
          <xdr:row>28</xdr:row>
          <xdr:rowOff>190500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3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27</xdr:row>
          <xdr:rowOff>165100</xdr:rowOff>
        </xdr:from>
        <xdr:to>
          <xdr:col>3</xdr:col>
          <xdr:colOff>508000</xdr:colOff>
          <xdr:row>28</xdr:row>
          <xdr:rowOff>184150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3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171450</xdr:rowOff>
        </xdr:from>
        <xdr:to>
          <xdr:col>4</xdr:col>
          <xdr:colOff>495300</xdr:colOff>
          <xdr:row>28</xdr:row>
          <xdr:rowOff>190500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3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27</xdr:row>
          <xdr:rowOff>165100</xdr:rowOff>
        </xdr:from>
        <xdr:to>
          <xdr:col>5</xdr:col>
          <xdr:colOff>476250</xdr:colOff>
          <xdr:row>28</xdr:row>
          <xdr:rowOff>184150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3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27</xdr:row>
          <xdr:rowOff>95250</xdr:rowOff>
        </xdr:from>
        <xdr:to>
          <xdr:col>6</xdr:col>
          <xdr:colOff>469900</xdr:colOff>
          <xdr:row>29</xdr:row>
          <xdr:rowOff>76200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3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27</xdr:row>
          <xdr:rowOff>171450</xdr:rowOff>
        </xdr:from>
        <xdr:to>
          <xdr:col>7</xdr:col>
          <xdr:colOff>476250</xdr:colOff>
          <xdr:row>28</xdr:row>
          <xdr:rowOff>190500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3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165100</xdr:colOff>
          <xdr:row>27</xdr:row>
          <xdr:rowOff>171450</xdr:rowOff>
        </xdr:from>
        <xdr:to>
          <xdr:col>8</xdr:col>
          <xdr:colOff>469900</xdr:colOff>
          <xdr:row>28</xdr:row>
          <xdr:rowOff>190500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3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27</xdr:row>
          <xdr:rowOff>171450</xdr:rowOff>
        </xdr:from>
        <xdr:to>
          <xdr:col>9</xdr:col>
          <xdr:colOff>469900</xdr:colOff>
          <xdr:row>28</xdr:row>
          <xdr:rowOff>190500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3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27</xdr:row>
          <xdr:rowOff>165100</xdr:rowOff>
        </xdr:from>
        <xdr:to>
          <xdr:col>10</xdr:col>
          <xdr:colOff>476250</xdr:colOff>
          <xdr:row>28</xdr:row>
          <xdr:rowOff>184150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3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27</xdr:row>
          <xdr:rowOff>184150</xdr:rowOff>
        </xdr:from>
        <xdr:to>
          <xdr:col>11</xdr:col>
          <xdr:colOff>457200</xdr:colOff>
          <xdr:row>29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3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184150</xdr:colOff>
          <xdr:row>27</xdr:row>
          <xdr:rowOff>171450</xdr:rowOff>
        </xdr:from>
        <xdr:to>
          <xdr:col>12</xdr:col>
          <xdr:colOff>488950</xdr:colOff>
          <xdr:row>28</xdr:row>
          <xdr:rowOff>190500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3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165100</xdr:colOff>
          <xdr:row>29</xdr:row>
          <xdr:rowOff>165100</xdr:rowOff>
        </xdr:from>
        <xdr:to>
          <xdr:col>11</xdr:col>
          <xdr:colOff>469900</xdr:colOff>
          <xdr:row>30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3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152400</xdr:rowOff>
        </xdr:from>
        <xdr:to>
          <xdr:col>12</xdr:col>
          <xdr:colOff>495300</xdr:colOff>
          <xdr:row>30</xdr:row>
          <xdr:rowOff>171450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3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165100</xdr:colOff>
          <xdr:row>29</xdr:row>
          <xdr:rowOff>165100</xdr:rowOff>
        </xdr:from>
        <xdr:to>
          <xdr:col>13</xdr:col>
          <xdr:colOff>469900</xdr:colOff>
          <xdr:row>30</xdr:row>
          <xdr:rowOff>184150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3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165100</xdr:colOff>
          <xdr:row>29</xdr:row>
          <xdr:rowOff>165100</xdr:rowOff>
        </xdr:from>
        <xdr:to>
          <xdr:col>14</xdr:col>
          <xdr:colOff>469900</xdr:colOff>
          <xdr:row>30</xdr:row>
          <xdr:rowOff>184150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3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52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28</xdr:col>
      <xdr:colOff>600074</xdr:colOff>
      <xdr:row>26</xdr:row>
      <xdr:rowOff>9525</xdr:rowOff>
    </xdr:to>
    <xdr:graphicFrame macro="">
      <xdr:nvGraphicFramePr>
        <xdr:cNvPr id="89" name="Diagram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26</xdr:row>
          <xdr:rowOff>165100</xdr:rowOff>
        </xdr:from>
        <xdr:to>
          <xdr:col>2</xdr:col>
          <xdr:colOff>514350</xdr:colOff>
          <xdr:row>27</xdr:row>
          <xdr:rowOff>190500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3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604308</xdr:colOff>
      <xdr:row>36</xdr:row>
      <xdr:rowOff>15169</xdr:rowOff>
    </xdr:from>
    <xdr:to>
      <xdr:col>18</xdr:col>
      <xdr:colOff>421922</xdr:colOff>
      <xdr:row>42</xdr:row>
      <xdr:rowOff>100894</xdr:rowOff>
    </xdr:to>
    <xdr:sp macro="" textlink="">
      <xdr:nvSpPr>
        <xdr:cNvPr id="98" name="textruta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1211086" y="6675613"/>
          <a:ext cx="12009614" cy="11863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För att visa veckor</a:t>
          </a:r>
          <a:br>
            <a:rPr lang="sv-SE" sz="1600" b="1"/>
          </a:br>
          <a:r>
            <a:rPr lang="sv-SE" sz="1400" b="0"/>
            <a:t>* Klicka i veckan eller veckorna</a:t>
          </a:r>
          <a:r>
            <a:rPr lang="sv-SE" sz="1400" b="0" baseline="0"/>
            <a:t> som är</a:t>
          </a:r>
          <a:r>
            <a:rPr lang="sv-SE" sz="1400" b="0"/>
            <a:t> av intresse i rutorna</a:t>
          </a:r>
          <a:r>
            <a:rPr lang="sv-SE" sz="1400" b="0" baseline="0"/>
            <a:t> ovan</a:t>
          </a:r>
        </a:p>
        <a:p>
          <a:r>
            <a:rPr lang="sv-SE" sz="1400" b="0" baseline="0"/>
            <a:t>* Klicka ur vald vecka för att ta bort den igen</a:t>
          </a:r>
        </a:p>
        <a:p>
          <a:endParaRPr lang="sv-SE" sz="1400" b="0" baseline="0"/>
        </a:p>
        <a:p>
          <a:r>
            <a:rPr lang="sv-SE" sz="1400" b="0" baseline="0"/>
            <a:t>* Du kan även välja att se den </a:t>
          </a:r>
          <a:r>
            <a:rPr lang="sv-SE" sz="1400" b="0" i="0" baseline="0"/>
            <a:t>minsta </a:t>
          </a:r>
          <a:r>
            <a:rPr lang="sv-SE" sz="1400" b="1" i="1" baseline="0"/>
            <a:t>årliga</a:t>
          </a:r>
          <a:r>
            <a:rPr lang="sv-SE" sz="1400" b="0" i="0" baseline="0"/>
            <a:t> effekten</a:t>
          </a:r>
          <a:r>
            <a:rPr lang="sv-SE" sz="1400" b="1" i="1" baseline="0"/>
            <a:t>,</a:t>
          </a:r>
          <a:r>
            <a:rPr lang="sv-SE" sz="1400" b="0" baseline="0"/>
            <a:t> den minsta effekten under </a:t>
          </a:r>
          <a:r>
            <a:rPr lang="sv-SE" sz="1400" b="1" i="1" baseline="0"/>
            <a:t>valda veckor </a:t>
          </a:r>
          <a:r>
            <a:rPr lang="sv-SE" sz="1400" b="0" i="0" baseline="0"/>
            <a:t>samt en </a:t>
          </a:r>
          <a:r>
            <a:rPr lang="sv-SE" sz="1400" b="1" i="1" baseline="0"/>
            <a:t>genomsnittlig</a:t>
          </a:r>
          <a:r>
            <a:rPr lang="sv-SE" sz="1400" b="0" i="0" baseline="0"/>
            <a:t> effektkurva</a:t>
          </a:r>
          <a:endParaRPr lang="sv-SE" sz="1400" b="1" i="1" baseline="0"/>
        </a:p>
        <a:p>
          <a:endParaRPr lang="sv-SE" sz="14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27</xdr:row>
          <xdr:rowOff>69850</xdr:rowOff>
        </xdr:from>
        <xdr:to>
          <xdr:col>17</xdr:col>
          <xdr:colOff>641350</xdr:colOff>
          <xdr:row>28</xdr:row>
          <xdr:rowOff>69850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3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årliga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184150</xdr:colOff>
          <xdr:row>28</xdr:row>
          <xdr:rowOff>114300</xdr:rowOff>
        </xdr:from>
        <xdr:to>
          <xdr:col>17</xdr:col>
          <xdr:colOff>647700</xdr:colOff>
          <xdr:row>29</xdr:row>
          <xdr:rowOff>114300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3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effekt valda veckor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29</xdr:row>
          <xdr:rowOff>184150</xdr:rowOff>
        </xdr:from>
        <xdr:to>
          <xdr:col>16</xdr:col>
          <xdr:colOff>546100</xdr:colOff>
          <xdr:row>30</xdr:row>
          <xdr:rowOff>146050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3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Genomsnittlig effekt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25</xdr:row>
      <xdr:rowOff>180974</xdr:rowOff>
    </xdr:from>
    <xdr:to>
      <xdr:col>9</xdr:col>
      <xdr:colOff>1181100</xdr:colOff>
      <xdr:row>34</xdr:row>
      <xdr:rowOff>19049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5076825" y="4943474"/>
          <a:ext cx="9829800" cy="1552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Veckovis minsta och högsta effekt</a:t>
          </a:r>
          <a:r>
            <a:rPr lang="sv-SE" sz="1400" b="0" baseline="0"/>
            <a:t> </a:t>
          </a:r>
          <a:br>
            <a:rPr lang="sv-SE" sz="1400" b="0" baseline="0"/>
          </a:br>
          <a:r>
            <a:rPr lang="sv-SE" sz="1400" b="0" baseline="0"/>
            <a:t>* Klicka i om du vill studera minsta eller högsta veckovisa effekten </a:t>
          </a:r>
        </a:p>
        <a:p>
          <a:r>
            <a:rPr lang="sv-SE" sz="1400" b="0" baseline="0"/>
            <a:t>* </a:t>
          </a:r>
          <a:r>
            <a:rPr lang="sv-SE" sz="1400" b="1" baseline="0"/>
            <a:t>NOTERA</a:t>
          </a:r>
          <a:r>
            <a:rPr lang="sv-SE" sz="1400" b="0" baseline="0"/>
            <a:t> att för minsta effekt så kan en specifik dag klickas i för att analysera den veckodagen för sig gentemot de två baskurvorna </a:t>
          </a:r>
        </a:p>
        <a:p>
          <a:endParaRPr lang="sv-SE" sz="1400" b="0" baseline="0"/>
        </a:p>
        <a:p>
          <a:r>
            <a:rPr lang="sv-SE" sz="1400" b="0" baseline="0"/>
            <a:t>Nedan visas en sammanställning av kostnaden att </a:t>
          </a:r>
          <a:r>
            <a:rPr lang="sv-SE" sz="1400" b="1" i="1" baseline="0">
              <a:solidFill>
                <a:sysClr val="windowText" lastClr="000000"/>
              </a:solidFill>
            </a:rPr>
            <a:t>endast </a:t>
          </a:r>
          <a:r>
            <a:rPr lang="sv-SE" sz="1400" b="0" i="0" baseline="0">
              <a:solidFill>
                <a:sysClr val="windowText" lastClr="000000"/>
              </a:solidFill>
            </a:rPr>
            <a:t>upprätthålla den minsta årliga effekten</a:t>
          </a:r>
          <a:endParaRPr lang="sv-SE" sz="1400" b="1" i="1" baseline="0">
            <a:solidFill>
              <a:sysClr val="windowText" lastClr="000000"/>
            </a:solidFill>
          </a:endParaRPr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  <a:p>
          <a:endParaRPr lang="sv-SE" sz="1400" b="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25</xdr:row>
          <xdr:rowOff>165100</xdr:rowOff>
        </xdr:from>
        <xdr:to>
          <xdr:col>3</xdr:col>
          <xdr:colOff>12700</xdr:colOff>
          <xdr:row>32</xdr:row>
          <xdr:rowOff>19050</xdr:rowOff>
        </xdr:to>
        <xdr:sp macro="" textlink="">
          <xdr:nvSpPr>
            <xdr:cNvPr id="3073" name="Group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29</xdr:row>
          <xdr:rowOff>165100</xdr:rowOff>
        </xdr:from>
        <xdr:to>
          <xdr:col>2</xdr:col>
          <xdr:colOff>1289050</xdr:colOff>
          <xdr:row>31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Minsta årlig effekt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26</xdr:row>
          <xdr:rowOff>152400</xdr:rowOff>
        </xdr:from>
        <xdr:to>
          <xdr:col>1</xdr:col>
          <xdr:colOff>1117600</xdr:colOff>
          <xdr:row>28</xdr:row>
          <xdr:rowOff>31750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Måndagar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27</xdr:row>
          <xdr:rowOff>171450</xdr:rowOff>
        </xdr:from>
        <xdr:to>
          <xdr:col>1</xdr:col>
          <xdr:colOff>1117600</xdr:colOff>
          <xdr:row>29</xdr:row>
          <xdr:rowOff>50800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27</xdr:row>
          <xdr:rowOff>165100</xdr:rowOff>
        </xdr:from>
        <xdr:to>
          <xdr:col>2</xdr:col>
          <xdr:colOff>1066800</xdr:colOff>
          <xdr:row>29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Söndagar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26</xdr:row>
          <xdr:rowOff>165100</xdr:rowOff>
        </xdr:from>
        <xdr:to>
          <xdr:col>2</xdr:col>
          <xdr:colOff>1060450</xdr:colOff>
          <xdr:row>28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Lördagar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30</xdr:row>
          <xdr:rowOff>152400</xdr:rowOff>
        </xdr:from>
        <xdr:to>
          <xdr:col>1</xdr:col>
          <xdr:colOff>1117600</xdr:colOff>
          <xdr:row>32</xdr:row>
          <xdr:rowOff>31750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Fredagar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28</xdr:row>
          <xdr:rowOff>171450</xdr:rowOff>
        </xdr:from>
        <xdr:to>
          <xdr:col>1</xdr:col>
          <xdr:colOff>1117600</xdr:colOff>
          <xdr:row>30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29</xdr:row>
          <xdr:rowOff>152400</xdr:rowOff>
        </xdr:from>
        <xdr:to>
          <xdr:col>1</xdr:col>
          <xdr:colOff>1117600</xdr:colOff>
          <xdr:row>31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Torsdagar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146050</xdr:rowOff>
        </xdr:from>
        <xdr:to>
          <xdr:col>2</xdr:col>
          <xdr:colOff>1657350</xdr:colOff>
          <xdr:row>32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4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Högsta årlig effekt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19049</xdr:colOff>
      <xdr:row>0</xdr:row>
      <xdr:rowOff>47625</xdr:rowOff>
    </xdr:from>
    <xdr:to>
      <xdr:col>14</xdr:col>
      <xdr:colOff>9525</xdr:colOff>
      <xdr:row>25</xdr:row>
      <xdr:rowOff>28574</xdr:rowOff>
    </xdr:to>
    <xdr:graphicFrame macro="">
      <xdr:nvGraphicFramePr>
        <xdr:cNvPr id="22" name="Diagra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17</xdr:col>
      <xdr:colOff>238125</xdr:colOff>
      <xdr:row>45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4</xdr:row>
      <xdr:rowOff>19049</xdr:rowOff>
    </xdr:from>
    <xdr:to>
      <xdr:col>23</xdr:col>
      <xdr:colOff>57149</xdr:colOff>
      <xdr:row>13</xdr:row>
      <xdr:rowOff>161926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000499" y="790574"/>
          <a:ext cx="10906125" cy="190500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 baseline="0"/>
            <a:t>Justera varaktighetsdiagrammet</a:t>
          </a:r>
        </a:p>
        <a:p>
          <a:r>
            <a:rPr lang="sv-SE" sz="1400" b="0" baseline="0"/>
            <a:t>* I den gulmarkerade rutan </a:t>
          </a:r>
          <a:r>
            <a:rPr lang="sv-SE" sz="1400" b="1" baseline="0"/>
            <a:t>(E4 &amp; E5) </a:t>
          </a:r>
          <a:r>
            <a:rPr lang="sv-SE" sz="1400" b="0" baseline="0"/>
            <a:t>finns en listfunktion med effektvärden</a:t>
          </a:r>
        </a:p>
        <a:p>
          <a:r>
            <a:rPr lang="sv-SE" sz="1400" b="0" baseline="0"/>
            <a:t>* Scrolla och välj vilka effekter du vill se varaktighetsdiagram mellan</a:t>
          </a:r>
        </a:p>
        <a:p>
          <a:endParaRPr lang="sv-SE" sz="1400" b="0" baseline="0"/>
        </a:p>
        <a:p>
          <a:r>
            <a:rPr lang="sv-SE" sz="1400" b="0" baseline="0"/>
            <a:t>* För att se det totala diagrammet kan man välja från den minsta till den högsta effekten. Effekterna för hela året syns i de blåmarkerade rutorn syns i den grönmarkerade rutan </a:t>
          </a:r>
          <a:r>
            <a:rPr lang="sv-SE" sz="1400" b="1" baseline="0"/>
            <a:t>(B5 &amp; B6).</a:t>
          </a:r>
        </a:p>
        <a:p>
          <a:endParaRPr lang="sv-SE" sz="1400" b="1" baseline="0"/>
        </a:p>
        <a:p>
          <a:r>
            <a:rPr lang="sv-SE" sz="1400" b="0" baseline="0"/>
            <a:t>* För varaktighetsdiagram för solcellsproduktion så syns effekterna mellan april-augusti 06.00-18.00 i de orangea rutorna </a:t>
          </a:r>
          <a:r>
            <a:rPr lang="sv-SE" sz="1400" b="1" baseline="0"/>
            <a:t>(B8 &amp; B9) </a:t>
          </a:r>
          <a:endParaRPr lang="sv-SE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</xdr:rowOff>
    </xdr:from>
    <xdr:to>
      <xdr:col>23</xdr:col>
      <xdr:colOff>0</xdr:colOff>
      <xdr:row>38</xdr:row>
      <xdr:rowOff>19050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17</xdr:col>
      <xdr:colOff>333374</xdr:colOff>
      <xdr:row>4</xdr:row>
      <xdr:rowOff>47625</xdr:rowOff>
    </xdr:to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124700" y="0"/>
          <a:ext cx="7029449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Kontrollera effektnivå</a:t>
          </a:r>
          <a:endParaRPr lang="sv-SE" sz="1600" b="1" baseline="0"/>
        </a:p>
        <a:p>
          <a:r>
            <a:rPr lang="sv-SE" sz="1400" b="0" baseline="0"/>
            <a:t>* I CELL </a:t>
          </a:r>
          <a:r>
            <a:rPr lang="sv-SE" sz="1400" b="1" baseline="0"/>
            <a:t>E3</a:t>
          </a:r>
          <a:r>
            <a:rPr lang="sv-SE" sz="1400" b="0" baseline="0"/>
            <a:t> (rödmarkerad cell) ses hur många gånger effekten stiger över vald nivå</a:t>
          </a:r>
        </a:p>
        <a:p>
          <a:r>
            <a:rPr lang="sv-SE" sz="1400" baseline="0"/>
            <a:t>* BYT VÄRDE I CELL </a:t>
          </a:r>
          <a:r>
            <a:rPr lang="sv-SE" sz="1400" b="1" baseline="0">
              <a:solidFill>
                <a:sysClr val="windowText" lastClr="000000"/>
              </a:solidFill>
            </a:rPr>
            <a:t>E2</a:t>
          </a:r>
          <a:r>
            <a:rPr lang="sv-SE" sz="1400" b="1" baseline="0"/>
            <a:t> </a:t>
          </a:r>
          <a:r>
            <a:rPr lang="sv-SE" sz="1400" b="0" baseline="0"/>
            <a:t>(Gulmarkerad) till den nivå som är av intresse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5</xdr:row>
      <xdr:rowOff>161924</xdr:rowOff>
    </xdr:from>
    <xdr:to>
      <xdr:col>3</xdr:col>
      <xdr:colOff>504824</xdr:colOff>
      <xdr:row>16</xdr:row>
      <xdr:rowOff>95250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399" y="1123949"/>
          <a:ext cx="3019425" cy="20288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 b="1"/>
            <a:t>Transponera timvärden</a:t>
          </a:r>
          <a:endParaRPr lang="sv-SE" sz="1600" b="1" baseline="0"/>
        </a:p>
        <a:p>
          <a:r>
            <a:rPr lang="sv-SE" sz="1400" b="0" baseline="0"/>
            <a:t>* Om du får ut timvärdena i lång rad kan du klistra in dom här nedan.</a:t>
          </a:r>
        </a:p>
        <a:p>
          <a:endParaRPr lang="sv-SE" sz="1400" b="0" baseline="0"/>
        </a:p>
        <a:p>
          <a:r>
            <a:rPr lang="sv-SE" sz="1400" b="0" baseline="0"/>
            <a:t>* Ta sen värdena i färgkartan bredvid och klistra in på fliken </a:t>
          </a:r>
          <a:r>
            <a:rPr lang="sv-SE" sz="1400" b="1" i="1" baseline="0"/>
            <a:t>"Timvärden"</a:t>
          </a:r>
          <a:br>
            <a:rPr lang="sv-SE" sz="1400" b="0" baseline="0"/>
          </a:br>
          <a:endParaRPr lang="sv-S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13" Type="http://schemas.openxmlformats.org/officeDocument/2006/relationships/ctrlProp" Target="../ctrlProps/ctrlProp6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0.xml"/><Relationship Id="rId12" Type="http://schemas.openxmlformats.org/officeDocument/2006/relationships/ctrlProp" Target="../ctrlProps/ctrlProp6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9.xml"/><Relationship Id="rId11" Type="http://schemas.openxmlformats.org/officeDocument/2006/relationships/ctrlProp" Target="../ctrlProps/ctrlProp64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A747-23D9-4754-9C44-502926FC810E}">
  <sheetPr codeName="Blad1"/>
  <dimension ref="A1:AE374"/>
  <sheetViews>
    <sheetView zoomScale="55" zoomScaleNormal="55" workbookViewId="0">
      <pane ySplit="8" topLeftCell="A318" activePane="bottomLeft" state="frozen"/>
      <selection pane="bottomLeft" activeCell="O407" sqref="O407"/>
    </sheetView>
  </sheetViews>
  <sheetFormatPr defaultRowHeight="14.5"/>
  <cols>
    <col min="1" max="1" width="12.54296875" customWidth="1"/>
    <col min="2" max="2" width="12" customWidth="1"/>
    <col min="3" max="3" width="14.7265625" customWidth="1"/>
  </cols>
  <sheetData>
    <row r="1" spans="1:31">
      <c r="A1" s="7" t="s">
        <v>0</v>
      </c>
      <c r="B1" s="8" t="s">
        <v>1</v>
      </c>
    </row>
    <row r="2" spans="1:31" ht="15" thickBot="1">
      <c r="A2" s="9" t="s">
        <v>2</v>
      </c>
      <c r="B2" s="10">
        <v>2023</v>
      </c>
    </row>
    <row r="6" spans="1:31">
      <c r="X6" s="80"/>
    </row>
    <row r="7" spans="1:31" ht="15" thickBot="1"/>
    <row r="8" spans="1:31" ht="15" thickBot="1">
      <c r="A8" s="1" t="s">
        <v>3</v>
      </c>
      <c r="B8" s="3" t="s">
        <v>4</v>
      </c>
      <c r="C8" s="2" t="s">
        <v>5</v>
      </c>
      <c r="D8" s="73" t="s">
        <v>6</v>
      </c>
      <c r="E8" s="100" t="s">
        <v>7</v>
      </c>
      <c r="F8" s="100" t="s">
        <v>8</v>
      </c>
      <c r="G8" s="100" t="s">
        <v>9</v>
      </c>
      <c r="H8" s="100" t="s">
        <v>10</v>
      </c>
      <c r="I8" s="100" t="s">
        <v>11</v>
      </c>
      <c r="J8" s="100" t="s">
        <v>12</v>
      </c>
      <c r="K8" s="100" t="s">
        <v>13</v>
      </c>
      <c r="L8" s="100" t="s">
        <v>14</v>
      </c>
      <c r="M8" s="100" t="s">
        <v>15</v>
      </c>
      <c r="N8" s="100" t="s">
        <v>16</v>
      </c>
      <c r="O8" s="100" t="s">
        <v>17</v>
      </c>
      <c r="P8" s="100" t="s">
        <v>18</v>
      </c>
      <c r="Q8" s="100" t="s">
        <v>19</v>
      </c>
      <c r="R8" s="100" t="s">
        <v>20</v>
      </c>
      <c r="S8" s="100" t="s">
        <v>21</v>
      </c>
      <c r="T8" s="100" t="s">
        <v>22</v>
      </c>
      <c r="U8" s="100" t="s">
        <v>23</v>
      </c>
      <c r="V8" s="100" t="s">
        <v>24</v>
      </c>
      <c r="W8" s="100" t="s">
        <v>25</v>
      </c>
      <c r="X8" s="100" t="s">
        <v>26</v>
      </c>
      <c r="Y8" s="100" t="s">
        <v>27</v>
      </c>
      <c r="Z8" s="100" t="s">
        <v>28</v>
      </c>
      <c r="AA8" s="100" t="s">
        <v>29</v>
      </c>
      <c r="AB8" s="101" t="s">
        <v>30</v>
      </c>
      <c r="AE8" s="162" t="s">
        <v>31</v>
      </c>
    </row>
    <row r="9" spans="1:31">
      <c r="A9" s="91" t="str" cm="1">
        <f t="array" ref="A9:A373">TEXT(_xlfn.SEQUENCE(365+IF(MOD(B2,4),0,1),1,C9,1),"MMMM")</f>
        <v>januari</v>
      </c>
      <c r="B9" s="39" cm="1">
        <f t="array" ref="B9:B373">_xlfn.ISOWEEKNUM(_xlfn.SEQUENCE(365+IF(MOD(B2,4),0,1),1,C9,1))</f>
        <v>52</v>
      </c>
      <c r="C9" s="160" cm="1">
        <f t="array" ref="C9:C373">_xlfn.SEQUENCE(365 + IF(MOD(B2,4),0,1),1,DATE(B2,1,1),1)</f>
        <v>44927</v>
      </c>
      <c r="D9" s="39" t="str" cm="1">
        <f t="array" ref="D9:D373">TEXT(_xlfn.SEQUENCE(365+IF(MOD(B2,4),0,1),1,C9,1),"dddd")</f>
        <v>söndag</v>
      </c>
      <c r="E9" s="80">
        <v>1.306</v>
      </c>
      <c r="F9">
        <v>1.2909999999999999</v>
      </c>
      <c r="G9">
        <v>1.2689999999999999</v>
      </c>
      <c r="H9">
        <v>1.2769999999999999</v>
      </c>
      <c r="I9">
        <v>1.2809999999999999</v>
      </c>
      <c r="J9">
        <v>1.296</v>
      </c>
      <c r="K9">
        <v>1.3109999999999999</v>
      </c>
      <c r="L9">
        <v>1.32</v>
      </c>
      <c r="M9">
        <v>1.2989999999999999</v>
      </c>
      <c r="N9">
        <v>0.372</v>
      </c>
      <c r="O9">
        <v>0.373</v>
      </c>
      <c r="P9">
        <v>0.40699999999999997</v>
      </c>
      <c r="Q9">
        <v>0.432</v>
      </c>
      <c r="R9">
        <v>0.40899999999999997</v>
      </c>
      <c r="S9">
        <v>0.39300000000000002</v>
      </c>
      <c r="T9">
        <v>0.8</v>
      </c>
      <c r="U9">
        <v>1.331</v>
      </c>
      <c r="V9">
        <v>1.3779999999999999</v>
      </c>
      <c r="W9">
        <v>1.369</v>
      </c>
      <c r="X9">
        <v>1.343</v>
      </c>
      <c r="Y9">
        <v>1.335</v>
      </c>
      <c r="Z9">
        <v>1.323</v>
      </c>
      <c r="AA9">
        <v>1.341</v>
      </c>
      <c r="AB9">
        <v>1.341</v>
      </c>
      <c r="AE9" cm="1">
        <f t="array" ref="AE9:AE373">_xlfn.ISOWEEKNUM(_xlfn.SEQUENCE(365+IF(MOD(B2,4),0,1),1,C9,1))</f>
        <v>52</v>
      </c>
    </row>
    <row r="10" spans="1:31">
      <c r="A10" s="98" t="str">
        <v>januari</v>
      </c>
      <c r="B10" s="39">
        <v>1</v>
      </c>
      <c r="C10" s="160">
        <v>44928</v>
      </c>
      <c r="D10" s="39" t="str">
        <v>måndag</v>
      </c>
      <c r="E10">
        <v>1.3160000000000001</v>
      </c>
      <c r="F10" s="80">
        <v>1.2749999999999999</v>
      </c>
      <c r="G10">
        <v>1.2849999999999999</v>
      </c>
      <c r="H10">
        <v>1.3149999999999999</v>
      </c>
      <c r="I10">
        <v>1.3180000000000001</v>
      </c>
      <c r="J10">
        <v>1.3140000000000001</v>
      </c>
      <c r="K10">
        <v>1.2949999999999999</v>
      </c>
      <c r="L10">
        <v>1.268</v>
      </c>
      <c r="M10">
        <v>1.3120000000000001</v>
      </c>
      <c r="N10">
        <v>0.39400000000000002</v>
      </c>
      <c r="O10">
        <v>0.375</v>
      </c>
      <c r="P10">
        <v>0.372</v>
      </c>
      <c r="Q10">
        <v>0.38300000000000001</v>
      </c>
      <c r="R10">
        <v>0.371</v>
      </c>
      <c r="S10">
        <v>0.38400000000000001</v>
      </c>
      <c r="T10">
        <v>0.77700000000000002</v>
      </c>
      <c r="U10">
        <v>1.3320000000000001</v>
      </c>
      <c r="V10">
        <v>1.3160000000000001</v>
      </c>
      <c r="W10">
        <v>1.294</v>
      </c>
      <c r="X10">
        <v>2.6669999999999998</v>
      </c>
      <c r="Y10">
        <v>3.0009999999999999</v>
      </c>
      <c r="Z10">
        <v>2.048</v>
      </c>
      <c r="AA10">
        <v>1.3109999999999999</v>
      </c>
      <c r="AB10">
        <v>1.3089999999999999</v>
      </c>
      <c r="AE10">
        <v>1</v>
      </c>
    </row>
    <row r="11" spans="1:31">
      <c r="A11" s="98" t="str">
        <v>januari</v>
      </c>
      <c r="B11" s="39">
        <v>1</v>
      </c>
      <c r="C11" s="160">
        <v>44929</v>
      </c>
      <c r="D11" s="39" t="str">
        <v>tisdag</v>
      </c>
      <c r="E11">
        <v>1.329</v>
      </c>
      <c r="F11">
        <v>1.345</v>
      </c>
      <c r="G11">
        <v>1.3260000000000001</v>
      </c>
      <c r="H11">
        <v>1.343</v>
      </c>
      <c r="I11">
        <v>1.373</v>
      </c>
      <c r="J11">
        <v>1.377</v>
      </c>
      <c r="K11">
        <v>1.4159999999999999</v>
      </c>
      <c r="L11">
        <v>1.409</v>
      </c>
      <c r="M11">
        <v>1.355</v>
      </c>
      <c r="N11">
        <v>0.46500000000000002</v>
      </c>
      <c r="O11">
        <v>0.499</v>
      </c>
      <c r="P11">
        <v>0.51500000000000001</v>
      </c>
      <c r="Q11">
        <v>0.46400000000000002</v>
      </c>
      <c r="R11">
        <v>0.46200000000000002</v>
      </c>
      <c r="S11">
        <v>2.3730000000000002</v>
      </c>
      <c r="T11">
        <v>3.601</v>
      </c>
      <c r="U11">
        <v>3.9350000000000001</v>
      </c>
      <c r="V11">
        <v>3.488</v>
      </c>
      <c r="W11">
        <v>2.286</v>
      </c>
      <c r="X11">
        <v>1.496</v>
      </c>
      <c r="Y11">
        <v>1.488</v>
      </c>
      <c r="Z11">
        <v>1.4550000000000001</v>
      </c>
      <c r="AA11">
        <v>1.38</v>
      </c>
      <c r="AB11">
        <v>1.355</v>
      </c>
      <c r="AD11" s="80"/>
      <c r="AE11">
        <v>1</v>
      </c>
    </row>
    <row r="12" spans="1:31">
      <c r="A12" s="98" t="str">
        <v>januari</v>
      </c>
      <c r="B12" s="39">
        <v>1</v>
      </c>
      <c r="C12" s="160">
        <v>44930</v>
      </c>
      <c r="D12" s="39" t="str">
        <v>onsdag</v>
      </c>
      <c r="E12">
        <v>1.371</v>
      </c>
      <c r="F12">
        <v>1.3859999999999999</v>
      </c>
      <c r="G12">
        <v>1.389</v>
      </c>
      <c r="H12">
        <v>1.3759999999999999</v>
      </c>
      <c r="I12">
        <v>1.347</v>
      </c>
      <c r="J12">
        <v>1.393</v>
      </c>
      <c r="K12">
        <v>1.4339999999999999</v>
      </c>
      <c r="L12">
        <v>1.423</v>
      </c>
      <c r="M12">
        <v>1.3520000000000001</v>
      </c>
      <c r="N12">
        <v>0.45800000000000002</v>
      </c>
      <c r="O12">
        <v>0.48699999999999999</v>
      </c>
      <c r="P12">
        <v>0.499</v>
      </c>
      <c r="Q12">
        <v>0.47899999999999998</v>
      </c>
      <c r="R12">
        <v>0.45300000000000001</v>
      </c>
      <c r="S12">
        <v>0.45800000000000002</v>
      </c>
      <c r="T12">
        <v>1.0629999999999999</v>
      </c>
      <c r="U12">
        <v>2.6</v>
      </c>
      <c r="V12">
        <v>3.2589999999999999</v>
      </c>
      <c r="W12">
        <v>2.161</v>
      </c>
      <c r="X12">
        <v>1.407</v>
      </c>
      <c r="Y12">
        <v>1.3620000000000001</v>
      </c>
      <c r="Z12">
        <v>1.349</v>
      </c>
      <c r="AA12">
        <v>1.33</v>
      </c>
      <c r="AB12">
        <v>1.3220000000000001</v>
      </c>
      <c r="AE12">
        <v>1</v>
      </c>
    </row>
    <row r="13" spans="1:31">
      <c r="A13" s="98" t="str">
        <v>januari</v>
      </c>
      <c r="B13" s="39">
        <v>1</v>
      </c>
      <c r="C13" s="160">
        <v>44931</v>
      </c>
      <c r="D13" s="39" t="str">
        <v>torsdag</v>
      </c>
      <c r="E13">
        <v>1.329</v>
      </c>
      <c r="F13">
        <v>1.3460000000000001</v>
      </c>
      <c r="G13">
        <v>1.3859999999999999</v>
      </c>
      <c r="H13">
        <v>1.3839999999999999</v>
      </c>
      <c r="I13">
        <v>1.403</v>
      </c>
      <c r="J13">
        <v>1.554</v>
      </c>
      <c r="K13">
        <v>3.1259999999999999</v>
      </c>
      <c r="L13">
        <v>2.339</v>
      </c>
      <c r="M13">
        <v>2.7130000000000001</v>
      </c>
      <c r="N13">
        <v>2.2280000000000002</v>
      </c>
      <c r="O13">
        <v>2.2269999999999999</v>
      </c>
      <c r="P13">
        <v>2.2109999999999999</v>
      </c>
      <c r="Q13">
        <v>1.4019999999999999</v>
      </c>
      <c r="R13">
        <v>0.56599999999999995</v>
      </c>
      <c r="S13">
        <v>0.57199999999999995</v>
      </c>
      <c r="T13">
        <v>0.94199999999999995</v>
      </c>
      <c r="U13">
        <v>1.5489999999999999</v>
      </c>
      <c r="V13">
        <v>1.56</v>
      </c>
      <c r="W13">
        <v>1.5609999999999999</v>
      </c>
      <c r="X13">
        <v>1.5289999999999999</v>
      </c>
      <c r="Y13">
        <v>1.544</v>
      </c>
      <c r="Z13">
        <v>1.536</v>
      </c>
      <c r="AA13">
        <v>1.444</v>
      </c>
      <c r="AB13">
        <v>1.417</v>
      </c>
      <c r="AE13">
        <v>1</v>
      </c>
    </row>
    <row r="14" spans="1:31">
      <c r="A14" s="98" t="str">
        <v>januari</v>
      </c>
      <c r="B14" s="39">
        <v>1</v>
      </c>
      <c r="C14" s="160">
        <v>44932</v>
      </c>
      <c r="D14" s="39" t="str">
        <v>fredag</v>
      </c>
      <c r="E14">
        <v>1.4079999999999999</v>
      </c>
      <c r="F14">
        <v>1.4570000000000001</v>
      </c>
      <c r="G14">
        <v>1.4670000000000001</v>
      </c>
      <c r="H14">
        <v>1.4259999999999999</v>
      </c>
      <c r="I14">
        <v>1.4219999999999999</v>
      </c>
      <c r="J14">
        <v>1.4550000000000001</v>
      </c>
      <c r="K14">
        <v>1.4870000000000001</v>
      </c>
      <c r="L14">
        <v>1.4730000000000001</v>
      </c>
      <c r="M14">
        <v>1.3280000000000001</v>
      </c>
      <c r="N14">
        <v>0.50800000000000001</v>
      </c>
      <c r="O14">
        <v>0.53300000000000003</v>
      </c>
      <c r="P14">
        <v>0.71099999999999997</v>
      </c>
      <c r="Q14">
        <v>1.9790000000000001</v>
      </c>
      <c r="R14">
        <v>3.75</v>
      </c>
      <c r="S14">
        <v>7.4459999999999997</v>
      </c>
      <c r="T14">
        <v>5.9829999999999997</v>
      </c>
      <c r="U14">
        <v>3.948</v>
      </c>
      <c r="V14">
        <v>1.458</v>
      </c>
      <c r="W14">
        <v>1.456</v>
      </c>
      <c r="X14">
        <v>1.419</v>
      </c>
      <c r="Y14">
        <v>1.401</v>
      </c>
      <c r="Z14">
        <v>1.4510000000000001</v>
      </c>
      <c r="AA14">
        <v>1.431</v>
      </c>
      <c r="AB14">
        <v>1.375</v>
      </c>
      <c r="AE14">
        <v>1</v>
      </c>
    </row>
    <row r="15" spans="1:31">
      <c r="A15" s="98" t="str">
        <v>januari</v>
      </c>
      <c r="B15" s="39">
        <v>1</v>
      </c>
      <c r="C15" s="160">
        <v>44933</v>
      </c>
      <c r="D15" s="39" t="str">
        <v>lördag</v>
      </c>
      <c r="E15" s="80">
        <v>1.2889999999999999</v>
      </c>
      <c r="F15">
        <v>0</v>
      </c>
      <c r="G15">
        <v>0</v>
      </c>
      <c r="H15">
        <v>1.081</v>
      </c>
      <c r="I15">
        <v>1.3480000000000001</v>
      </c>
      <c r="J15">
        <v>1.349</v>
      </c>
      <c r="K15">
        <v>1.371</v>
      </c>
      <c r="L15">
        <v>1.3660000000000001</v>
      </c>
      <c r="M15">
        <v>1.256</v>
      </c>
      <c r="N15">
        <v>0.41099999999999998</v>
      </c>
      <c r="O15">
        <v>0.41299999999999998</v>
      </c>
      <c r="P15">
        <v>0.40799999999999997</v>
      </c>
      <c r="Q15">
        <v>0.504</v>
      </c>
      <c r="R15">
        <v>0.435</v>
      </c>
      <c r="S15">
        <v>0.439</v>
      </c>
      <c r="T15">
        <v>0.68500000000000005</v>
      </c>
      <c r="U15">
        <v>1.341</v>
      </c>
      <c r="V15">
        <v>1.3580000000000001</v>
      </c>
      <c r="W15">
        <v>1.3480000000000001</v>
      </c>
      <c r="X15">
        <v>1.349</v>
      </c>
      <c r="Y15">
        <v>1.3280000000000001</v>
      </c>
      <c r="Z15">
        <v>1.3049999999999999</v>
      </c>
      <c r="AA15">
        <v>1.3080000000000001</v>
      </c>
      <c r="AB15">
        <v>1.351</v>
      </c>
      <c r="AE15">
        <v>1</v>
      </c>
    </row>
    <row r="16" spans="1:31">
      <c r="A16" s="98" t="str">
        <v>januari</v>
      </c>
      <c r="B16" s="39">
        <v>1</v>
      </c>
      <c r="C16" s="160">
        <v>44934</v>
      </c>
      <c r="D16" s="39" t="str">
        <v>söndag</v>
      </c>
      <c r="E16">
        <v>1.3420000000000001</v>
      </c>
      <c r="F16" s="80">
        <v>1.32</v>
      </c>
      <c r="G16">
        <v>1.3160000000000001</v>
      </c>
      <c r="H16">
        <v>1.304</v>
      </c>
      <c r="I16">
        <v>1.3220000000000001</v>
      </c>
      <c r="J16">
        <v>1.3380000000000001</v>
      </c>
      <c r="K16">
        <v>1.3140000000000001</v>
      </c>
      <c r="L16">
        <v>1.3120000000000001</v>
      </c>
      <c r="M16">
        <v>1.1719999999999999</v>
      </c>
      <c r="N16">
        <v>0.42199999999999999</v>
      </c>
      <c r="O16">
        <v>0.42599999999999999</v>
      </c>
      <c r="P16">
        <v>0.69299999999999995</v>
      </c>
      <c r="Q16">
        <v>0.39</v>
      </c>
      <c r="R16">
        <v>0.41799999999999998</v>
      </c>
      <c r="S16">
        <v>0.40699999999999997</v>
      </c>
      <c r="T16">
        <v>0.6</v>
      </c>
      <c r="U16">
        <v>1.296</v>
      </c>
      <c r="V16">
        <v>1.3280000000000001</v>
      </c>
      <c r="W16">
        <v>1.54</v>
      </c>
      <c r="X16">
        <v>3.778</v>
      </c>
      <c r="Y16">
        <v>3.0680000000000001</v>
      </c>
      <c r="Z16">
        <v>2.12</v>
      </c>
      <c r="AA16">
        <v>1.321</v>
      </c>
      <c r="AB16">
        <v>1.325</v>
      </c>
      <c r="AE16">
        <v>1</v>
      </c>
    </row>
    <row r="17" spans="1:31">
      <c r="A17" s="98" t="str">
        <v>januari</v>
      </c>
      <c r="B17" s="39">
        <v>2</v>
      </c>
      <c r="C17" s="160">
        <v>44935</v>
      </c>
      <c r="D17" s="39" t="str">
        <v>måndag</v>
      </c>
      <c r="E17">
        <v>1.3109999999999999</v>
      </c>
      <c r="F17">
        <v>1.2929999999999999</v>
      </c>
      <c r="G17">
        <v>1.2969999999999999</v>
      </c>
      <c r="H17">
        <v>1.3280000000000001</v>
      </c>
      <c r="I17">
        <v>1.3149999999999999</v>
      </c>
      <c r="J17">
        <v>1.3460000000000001</v>
      </c>
      <c r="K17">
        <v>1.4059999999999999</v>
      </c>
      <c r="L17">
        <v>1.3979999999999999</v>
      </c>
      <c r="M17">
        <v>2.1179999999999999</v>
      </c>
      <c r="N17">
        <v>0.50800000000000001</v>
      </c>
      <c r="O17">
        <v>0.45100000000000001</v>
      </c>
      <c r="P17">
        <v>0.45300000000000001</v>
      </c>
      <c r="Q17">
        <v>0.46400000000000002</v>
      </c>
      <c r="R17">
        <v>0.45400000000000001</v>
      </c>
      <c r="S17">
        <v>0.52500000000000002</v>
      </c>
      <c r="T17">
        <v>0.77</v>
      </c>
      <c r="U17">
        <v>1.323</v>
      </c>
      <c r="V17">
        <v>1.3340000000000001</v>
      </c>
      <c r="W17">
        <v>1.3380000000000001</v>
      </c>
      <c r="X17">
        <v>1.3440000000000001</v>
      </c>
      <c r="Y17">
        <v>1.3180000000000001</v>
      </c>
      <c r="Z17">
        <v>1.31</v>
      </c>
      <c r="AA17">
        <v>1.2989999999999999</v>
      </c>
      <c r="AB17">
        <v>1.3080000000000001</v>
      </c>
      <c r="AE17">
        <v>2</v>
      </c>
    </row>
    <row r="18" spans="1:31">
      <c r="A18" s="98" t="str">
        <v>januari</v>
      </c>
      <c r="B18" s="39">
        <v>2</v>
      </c>
      <c r="C18" s="160">
        <v>44936</v>
      </c>
      <c r="D18" s="39" t="str">
        <v>tisdag</v>
      </c>
      <c r="E18">
        <v>1.3160000000000001</v>
      </c>
      <c r="F18">
        <v>1.3240000000000001</v>
      </c>
      <c r="G18">
        <v>1.325</v>
      </c>
      <c r="H18">
        <v>1.325</v>
      </c>
      <c r="I18">
        <v>1.292</v>
      </c>
      <c r="J18">
        <v>1.6970000000000001</v>
      </c>
      <c r="K18">
        <v>3.1120000000000001</v>
      </c>
      <c r="L18">
        <v>3.5950000000000002</v>
      </c>
      <c r="M18">
        <v>2.4300000000000002</v>
      </c>
      <c r="N18">
        <v>1.45</v>
      </c>
      <c r="O18">
        <v>0.86199999999999999</v>
      </c>
      <c r="P18">
        <v>0.39600000000000002</v>
      </c>
      <c r="Q18">
        <v>0.39200000000000002</v>
      </c>
      <c r="R18">
        <v>0.40200000000000002</v>
      </c>
      <c r="S18">
        <v>0.432</v>
      </c>
      <c r="T18">
        <v>0.77300000000000002</v>
      </c>
      <c r="U18">
        <v>1.3540000000000001</v>
      </c>
      <c r="V18">
        <v>1.35</v>
      </c>
      <c r="W18">
        <v>1.3580000000000001</v>
      </c>
      <c r="X18">
        <v>1.327</v>
      </c>
      <c r="Y18">
        <v>1.329</v>
      </c>
      <c r="Z18">
        <v>1.319</v>
      </c>
      <c r="AA18">
        <v>1.3380000000000001</v>
      </c>
      <c r="AB18">
        <v>1.333</v>
      </c>
      <c r="AE18">
        <v>2</v>
      </c>
    </row>
    <row r="19" spans="1:31">
      <c r="A19" s="98" t="str">
        <v>januari</v>
      </c>
      <c r="B19" s="39">
        <v>2</v>
      </c>
      <c r="C19" s="160">
        <v>44937</v>
      </c>
      <c r="D19" s="39" t="str">
        <v>onsdag</v>
      </c>
      <c r="E19">
        <v>1.327</v>
      </c>
      <c r="F19">
        <v>1.3160000000000001</v>
      </c>
      <c r="G19">
        <v>1.3120000000000001</v>
      </c>
      <c r="H19">
        <v>1.3720000000000001</v>
      </c>
      <c r="I19">
        <v>1.355</v>
      </c>
      <c r="J19">
        <v>1.343</v>
      </c>
      <c r="K19">
        <v>1.385</v>
      </c>
      <c r="L19">
        <v>1.3520000000000001</v>
      </c>
      <c r="M19">
        <v>1.1739999999999999</v>
      </c>
      <c r="N19">
        <v>0.44500000000000001</v>
      </c>
      <c r="O19">
        <v>0.443</v>
      </c>
      <c r="P19">
        <v>0.63800000000000001</v>
      </c>
      <c r="Q19">
        <v>0.39600000000000002</v>
      </c>
      <c r="R19">
        <v>0.40400000000000003</v>
      </c>
      <c r="S19">
        <v>0.38100000000000001</v>
      </c>
      <c r="T19">
        <v>2.0760000000000001</v>
      </c>
      <c r="U19">
        <v>3.7509999999999999</v>
      </c>
      <c r="V19">
        <v>1.891</v>
      </c>
      <c r="W19">
        <v>1.3149999999999999</v>
      </c>
      <c r="X19">
        <v>1.3260000000000001</v>
      </c>
      <c r="Y19">
        <v>1.339</v>
      </c>
      <c r="Z19">
        <v>1.3029999999999999</v>
      </c>
      <c r="AA19">
        <v>1.2929999999999999</v>
      </c>
      <c r="AB19">
        <v>1.2909999999999999</v>
      </c>
      <c r="AE19" s="159">
        <v>2</v>
      </c>
    </row>
    <row r="20" spans="1:31">
      <c r="A20" s="98" t="str">
        <v>januari</v>
      </c>
      <c r="B20" s="39">
        <v>2</v>
      </c>
      <c r="C20" s="160">
        <v>44938</v>
      </c>
      <c r="D20" s="39" t="str">
        <v>torsdag</v>
      </c>
      <c r="E20">
        <v>1.3089999999999999</v>
      </c>
      <c r="F20">
        <v>1.327</v>
      </c>
      <c r="G20">
        <v>1.3129999999999999</v>
      </c>
      <c r="H20">
        <v>1.2909999999999999</v>
      </c>
      <c r="I20">
        <v>1.294</v>
      </c>
      <c r="J20">
        <v>1.335</v>
      </c>
      <c r="K20">
        <v>1.34</v>
      </c>
      <c r="L20">
        <v>1.3380000000000001</v>
      </c>
      <c r="M20">
        <v>1.1080000000000001</v>
      </c>
      <c r="N20">
        <v>2.806</v>
      </c>
      <c r="O20">
        <v>1.462</v>
      </c>
      <c r="P20">
        <v>0.39600000000000002</v>
      </c>
      <c r="Q20">
        <v>2.234</v>
      </c>
      <c r="R20">
        <v>2.931</v>
      </c>
      <c r="S20">
        <v>0.94399999999999995</v>
      </c>
      <c r="T20">
        <v>2.2469999999999999</v>
      </c>
      <c r="U20">
        <v>2.6469999999999998</v>
      </c>
      <c r="V20">
        <v>1.302</v>
      </c>
      <c r="W20">
        <v>1.3160000000000001</v>
      </c>
      <c r="X20">
        <v>1.345</v>
      </c>
      <c r="Y20">
        <v>1.339</v>
      </c>
      <c r="Z20">
        <v>1.3360000000000001</v>
      </c>
      <c r="AA20">
        <v>1.298</v>
      </c>
      <c r="AB20">
        <v>1.3</v>
      </c>
      <c r="AE20">
        <v>2</v>
      </c>
    </row>
    <row r="21" spans="1:31">
      <c r="A21" s="98" t="str">
        <v>januari</v>
      </c>
      <c r="B21" s="39">
        <v>2</v>
      </c>
      <c r="C21" s="160">
        <v>44939</v>
      </c>
      <c r="D21" s="39" t="str">
        <v>fredag</v>
      </c>
      <c r="E21" s="80">
        <v>1.3280000000000001</v>
      </c>
      <c r="F21">
        <v>1.3440000000000001</v>
      </c>
      <c r="G21">
        <v>1.3</v>
      </c>
      <c r="H21">
        <v>1.3009999999999999</v>
      </c>
      <c r="I21">
        <v>1.3240000000000001</v>
      </c>
      <c r="J21">
        <v>1.337</v>
      </c>
      <c r="K21">
        <v>1.3220000000000001</v>
      </c>
      <c r="L21">
        <v>1.321</v>
      </c>
      <c r="M21">
        <v>3.1480000000000001</v>
      </c>
      <c r="N21">
        <v>2.8250000000000002</v>
      </c>
      <c r="O21">
        <v>0.89400000000000002</v>
      </c>
      <c r="P21">
        <v>1.0469999999999999</v>
      </c>
      <c r="Q21">
        <v>4.08</v>
      </c>
      <c r="R21">
        <v>4.3109999999999999</v>
      </c>
      <c r="S21">
        <v>2.1850000000000001</v>
      </c>
      <c r="T21">
        <v>3.806</v>
      </c>
      <c r="U21">
        <v>2.3959999999999999</v>
      </c>
      <c r="V21">
        <v>1.33</v>
      </c>
      <c r="W21">
        <v>1.3360000000000001</v>
      </c>
      <c r="X21">
        <v>1.321</v>
      </c>
      <c r="Y21">
        <v>1.29</v>
      </c>
      <c r="Z21">
        <v>1.2989999999999999</v>
      </c>
      <c r="AA21">
        <v>1.2829999999999999</v>
      </c>
      <c r="AB21">
        <v>1.2989999999999999</v>
      </c>
      <c r="AE21">
        <v>2</v>
      </c>
    </row>
    <row r="22" spans="1:31">
      <c r="A22" s="98" t="str">
        <v>januari</v>
      </c>
      <c r="B22" s="39">
        <v>2</v>
      </c>
      <c r="C22" s="160">
        <v>44940</v>
      </c>
      <c r="D22" s="39" t="str">
        <v>lördag</v>
      </c>
      <c r="E22">
        <v>1.3029999999999999</v>
      </c>
      <c r="F22" s="80">
        <v>1.3120000000000001</v>
      </c>
      <c r="G22">
        <v>1.3120000000000001</v>
      </c>
      <c r="H22">
        <v>1.2969999999999999</v>
      </c>
      <c r="I22">
        <v>1.3</v>
      </c>
      <c r="J22">
        <v>1.3</v>
      </c>
      <c r="K22">
        <v>1.3049999999999999</v>
      </c>
      <c r="L22">
        <v>1.3240000000000001</v>
      </c>
      <c r="M22">
        <v>1.1419999999999999</v>
      </c>
      <c r="N22">
        <v>0.42499999999999999</v>
      </c>
      <c r="O22">
        <v>0.39100000000000001</v>
      </c>
      <c r="P22">
        <v>1.391</v>
      </c>
      <c r="Q22">
        <v>2.0510000000000002</v>
      </c>
      <c r="R22">
        <v>0.78600000000000003</v>
      </c>
      <c r="S22">
        <v>0.63600000000000001</v>
      </c>
      <c r="T22">
        <v>0.67400000000000004</v>
      </c>
      <c r="U22">
        <v>1.369</v>
      </c>
      <c r="V22">
        <v>1.357</v>
      </c>
      <c r="W22">
        <v>1.393</v>
      </c>
      <c r="X22">
        <v>1.3919999999999999</v>
      </c>
      <c r="Y22">
        <v>1.391</v>
      </c>
      <c r="Z22">
        <v>1.349</v>
      </c>
      <c r="AA22">
        <v>1.321</v>
      </c>
      <c r="AB22">
        <v>1.3169999999999999</v>
      </c>
      <c r="AE22">
        <v>2</v>
      </c>
    </row>
    <row r="23" spans="1:31">
      <c r="A23" s="98" t="str">
        <v>januari</v>
      </c>
      <c r="B23" s="39">
        <v>2</v>
      </c>
      <c r="C23" s="160">
        <v>44941</v>
      </c>
      <c r="D23" s="39" t="str">
        <v>söndag</v>
      </c>
      <c r="E23">
        <v>1.34</v>
      </c>
      <c r="F23">
        <v>1.347</v>
      </c>
      <c r="G23">
        <v>1.3340000000000001</v>
      </c>
      <c r="H23">
        <v>1.3029999999999999</v>
      </c>
      <c r="I23">
        <v>1.3089999999999999</v>
      </c>
      <c r="J23">
        <v>1.347</v>
      </c>
      <c r="K23">
        <v>1.401</v>
      </c>
      <c r="L23">
        <v>1.3979999999999999</v>
      </c>
      <c r="M23">
        <v>1.165</v>
      </c>
      <c r="N23">
        <v>0.42499999999999999</v>
      </c>
      <c r="O23">
        <v>0.56200000000000006</v>
      </c>
      <c r="P23">
        <v>1.3280000000000001</v>
      </c>
      <c r="Q23">
        <v>0.46</v>
      </c>
      <c r="R23">
        <v>0.45</v>
      </c>
      <c r="S23">
        <v>0.42</v>
      </c>
      <c r="T23">
        <v>0.46100000000000002</v>
      </c>
      <c r="U23">
        <v>1.3839999999999999</v>
      </c>
      <c r="V23">
        <v>2.7839999999999998</v>
      </c>
      <c r="W23">
        <v>3.83</v>
      </c>
      <c r="X23">
        <v>2.2330000000000001</v>
      </c>
      <c r="Y23">
        <v>1.321</v>
      </c>
      <c r="Z23">
        <v>1.337</v>
      </c>
      <c r="AA23">
        <v>1.335</v>
      </c>
      <c r="AB23">
        <v>1.341</v>
      </c>
      <c r="AE23">
        <v>2</v>
      </c>
    </row>
    <row r="24" spans="1:31">
      <c r="A24" s="98" t="str">
        <v>januari</v>
      </c>
      <c r="B24" s="39">
        <v>3</v>
      </c>
      <c r="C24" s="160">
        <v>44942</v>
      </c>
      <c r="D24" s="39" t="str">
        <v>måndag</v>
      </c>
      <c r="E24">
        <v>1.3380000000000001</v>
      </c>
      <c r="F24">
        <v>1.33</v>
      </c>
      <c r="G24">
        <v>1.3140000000000001</v>
      </c>
      <c r="H24">
        <v>1.3240000000000001</v>
      </c>
      <c r="I24">
        <v>1.3029999999999999</v>
      </c>
      <c r="J24">
        <v>1.349</v>
      </c>
      <c r="K24">
        <v>1.3740000000000001</v>
      </c>
      <c r="L24">
        <v>1.34</v>
      </c>
      <c r="M24">
        <v>2.169</v>
      </c>
      <c r="N24">
        <v>2.9220000000000002</v>
      </c>
      <c r="O24">
        <v>1.1910000000000001</v>
      </c>
      <c r="P24">
        <v>0.44500000000000001</v>
      </c>
      <c r="Q24">
        <v>2.8839999999999999</v>
      </c>
      <c r="R24">
        <v>1.5509999999999999</v>
      </c>
      <c r="S24">
        <v>0.38300000000000001</v>
      </c>
      <c r="T24">
        <v>2.7450000000000001</v>
      </c>
      <c r="U24">
        <v>2.3490000000000002</v>
      </c>
      <c r="V24">
        <v>1.331</v>
      </c>
      <c r="W24">
        <v>1.327</v>
      </c>
      <c r="X24">
        <v>1.3360000000000001</v>
      </c>
      <c r="Y24">
        <v>1.359</v>
      </c>
      <c r="Z24">
        <v>1.365</v>
      </c>
      <c r="AA24">
        <v>1.3540000000000001</v>
      </c>
      <c r="AB24">
        <v>1.359</v>
      </c>
      <c r="AE24">
        <v>3</v>
      </c>
    </row>
    <row r="25" spans="1:31">
      <c r="A25" s="98" t="str">
        <v>januari</v>
      </c>
      <c r="B25" s="39">
        <v>3</v>
      </c>
      <c r="C25" s="160">
        <v>44943</v>
      </c>
      <c r="D25" s="39" t="str">
        <v>tisdag</v>
      </c>
      <c r="E25">
        <v>1.3169999999999999</v>
      </c>
      <c r="F25">
        <v>1.33</v>
      </c>
      <c r="G25">
        <v>1.331</v>
      </c>
      <c r="H25">
        <v>1.359</v>
      </c>
      <c r="I25">
        <v>1.36</v>
      </c>
      <c r="J25">
        <v>1.3740000000000001</v>
      </c>
      <c r="K25">
        <v>1.363</v>
      </c>
      <c r="L25">
        <v>3.331</v>
      </c>
      <c r="M25">
        <v>5.1829999999999998</v>
      </c>
      <c r="N25">
        <v>4.53</v>
      </c>
      <c r="O25">
        <v>2.5840000000000001</v>
      </c>
      <c r="P25">
        <v>5.0019999999999998</v>
      </c>
      <c r="Q25">
        <v>4.9930000000000003</v>
      </c>
      <c r="R25">
        <v>2.137</v>
      </c>
      <c r="S25">
        <v>4.5030000000000001</v>
      </c>
      <c r="T25">
        <v>2.25</v>
      </c>
      <c r="U25">
        <v>1.365</v>
      </c>
      <c r="V25">
        <v>1.36</v>
      </c>
      <c r="W25">
        <v>1.367</v>
      </c>
      <c r="X25">
        <v>1.377</v>
      </c>
      <c r="Y25">
        <v>1.391</v>
      </c>
      <c r="Z25">
        <v>1.355</v>
      </c>
      <c r="AA25">
        <v>1.35</v>
      </c>
      <c r="AB25">
        <v>1.351</v>
      </c>
      <c r="AE25">
        <v>3</v>
      </c>
    </row>
    <row r="26" spans="1:31">
      <c r="A26" s="98" t="str">
        <v>januari</v>
      </c>
      <c r="B26" s="39">
        <v>3</v>
      </c>
      <c r="C26" s="160">
        <v>44944</v>
      </c>
      <c r="D26" s="39" t="str">
        <v>onsdag</v>
      </c>
      <c r="E26">
        <v>1.3819999999999999</v>
      </c>
      <c r="F26">
        <v>1.389</v>
      </c>
      <c r="G26">
        <v>1.3520000000000001</v>
      </c>
      <c r="H26">
        <v>1.3460000000000001</v>
      </c>
      <c r="I26">
        <v>1.385</v>
      </c>
      <c r="J26">
        <v>1.411</v>
      </c>
      <c r="K26">
        <v>1.375</v>
      </c>
      <c r="L26">
        <v>1.4630000000000001</v>
      </c>
      <c r="M26">
        <v>3.5430000000000001</v>
      </c>
      <c r="N26">
        <v>2.9460000000000002</v>
      </c>
      <c r="O26">
        <v>1.5740000000000001</v>
      </c>
      <c r="P26">
        <v>1.659</v>
      </c>
      <c r="Q26">
        <v>2.915</v>
      </c>
      <c r="R26">
        <v>2.4689999999999999</v>
      </c>
      <c r="S26">
        <v>0.443</v>
      </c>
      <c r="T26">
        <v>2.044</v>
      </c>
      <c r="U26">
        <v>2.04</v>
      </c>
      <c r="V26">
        <v>1.393</v>
      </c>
      <c r="W26">
        <v>1.3919999999999999</v>
      </c>
      <c r="X26">
        <v>1.375</v>
      </c>
      <c r="Y26">
        <v>1.3580000000000001</v>
      </c>
      <c r="Z26">
        <v>1.38</v>
      </c>
      <c r="AA26">
        <v>1.3680000000000001</v>
      </c>
      <c r="AB26">
        <v>1.401</v>
      </c>
      <c r="AE26">
        <v>3</v>
      </c>
    </row>
    <row r="27" spans="1:31">
      <c r="A27" s="98" t="str">
        <v>januari</v>
      </c>
      <c r="B27" s="39">
        <v>3</v>
      </c>
      <c r="C27" s="160">
        <v>44945</v>
      </c>
      <c r="D27" s="39" t="str">
        <v>torsdag</v>
      </c>
      <c r="E27">
        <v>1.385</v>
      </c>
      <c r="F27">
        <v>1.387</v>
      </c>
      <c r="G27">
        <v>1.36</v>
      </c>
      <c r="H27">
        <v>1.359</v>
      </c>
      <c r="I27">
        <v>1.393</v>
      </c>
      <c r="J27">
        <v>1.393</v>
      </c>
      <c r="K27">
        <v>1.423</v>
      </c>
      <c r="L27">
        <v>1.4039999999999999</v>
      </c>
      <c r="M27">
        <v>1.117</v>
      </c>
      <c r="N27">
        <v>0.47</v>
      </c>
      <c r="O27">
        <v>0.47299999999999998</v>
      </c>
      <c r="P27">
        <v>0.46600000000000003</v>
      </c>
      <c r="Q27">
        <v>0.48599999999999999</v>
      </c>
      <c r="R27">
        <v>0.48199999999999998</v>
      </c>
      <c r="S27">
        <v>0.47899999999999998</v>
      </c>
      <c r="T27">
        <v>0.49099999999999999</v>
      </c>
      <c r="U27">
        <v>1.94</v>
      </c>
      <c r="V27">
        <v>3.4420000000000002</v>
      </c>
      <c r="W27">
        <v>3.84</v>
      </c>
      <c r="X27">
        <v>3.738</v>
      </c>
      <c r="Y27">
        <v>2.258</v>
      </c>
      <c r="Z27">
        <v>1.4259999999999999</v>
      </c>
      <c r="AA27">
        <v>1.4350000000000001</v>
      </c>
      <c r="AB27">
        <v>1.4079999999999999</v>
      </c>
      <c r="AE27">
        <v>3</v>
      </c>
    </row>
    <row r="28" spans="1:31">
      <c r="A28" s="98" t="str">
        <v>januari</v>
      </c>
      <c r="B28" s="39">
        <v>3</v>
      </c>
      <c r="C28" s="160">
        <v>44946</v>
      </c>
      <c r="D28" s="39" t="str">
        <v>fredag</v>
      </c>
      <c r="E28" s="80">
        <v>1.3979999999999999</v>
      </c>
      <c r="F28">
        <v>1.421</v>
      </c>
      <c r="G28">
        <v>1.4179999999999999</v>
      </c>
      <c r="H28">
        <v>1.421</v>
      </c>
      <c r="I28">
        <v>1.42</v>
      </c>
      <c r="J28">
        <v>1.417</v>
      </c>
      <c r="K28">
        <v>1.4139999999999999</v>
      </c>
      <c r="L28">
        <v>1.417</v>
      </c>
      <c r="M28">
        <v>1.107</v>
      </c>
      <c r="N28">
        <v>0.49199999999999999</v>
      </c>
      <c r="O28">
        <v>0.50600000000000001</v>
      </c>
      <c r="P28">
        <v>0.496</v>
      </c>
      <c r="Q28">
        <v>0.501</v>
      </c>
      <c r="R28">
        <v>0.498</v>
      </c>
      <c r="S28">
        <v>0.47599999999999998</v>
      </c>
      <c r="T28">
        <v>0.47</v>
      </c>
      <c r="U28">
        <v>1.3240000000000001</v>
      </c>
      <c r="V28">
        <v>1.4059999999999999</v>
      </c>
      <c r="W28">
        <v>1.417</v>
      </c>
      <c r="X28">
        <v>1.4390000000000001</v>
      </c>
      <c r="Y28">
        <v>1.425</v>
      </c>
      <c r="Z28">
        <v>1.425</v>
      </c>
      <c r="AA28">
        <v>1.391</v>
      </c>
      <c r="AB28">
        <v>1.41</v>
      </c>
      <c r="AE28">
        <v>3</v>
      </c>
    </row>
    <row r="29" spans="1:31">
      <c r="A29" s="98" t="str">
        <v>januari</v>
      </c>
      <c r="B29" s="39">
        <v>3</v>
      </c>
      <c r="C29" s="160">
        <v>44947</v>
      </c>
      <c r="D29" s="39" t="str">
        <v>lördag</v>
      </c>
      <c r="E29">
        <v>1.3859999999999999</v>
      </c>
      <c r="F29" s="80">
        <v>1.42</v>
      </c>
      <c r="G29">
        <v>1.419</v>
      </c>
      <c r="H29">
        <v>1.4339999999999999</v>
      </c>
      <c r="I29">
        <v>1.39</v>
      </c>
      <c r="J29">
        <v>1.3879999999999999</v>
      </c>
      <c r="K29">
        <v>1.411</v>
      </c>
      <c r="L29">
        <v>1.4379999999999999</v>
      </c>
      <c r="M29">
        <v>1.04</v>
      </c>
      <c r="N29">
        <v>0.51500000000000001</v>
      </c>
      <c r="O29">
        <v>0.51700000000000002</v>
      </c>
      <c r="P29">
        <v>0.47399999999999998</v>
      </c>
      <c r="Q29">
        <v>0.77200000000000002</v>
      </c>
      <c r="R29">
        <v>4.3769999999999998</v>
      </c>
      <c r="S29">
        <v>5.2389999999999999</v>
      </c>
      <c r="T29">
        <v>5.2089999999999996</v>
      </c>
      <c r="U29">
        <v>5.1790000000000003</v>
      </c>
      <c r="V29">
        <v>4.4960000000000004</v>
      </c>
      <c r="W29">
        <v>3.738</v>
      </c>
      <c r="X29">
        <v>3.782</v>
      </c>
      <c r="Y29">
        <v>3.7930000000000001</v>
      </c>
      <c r="Z29">
        <v>3.7650000000000001</v>
      </c>
      <c r="AA29">
        <v>3.778</v>
      </c>
      <c r="AB29">
        <v>3.819</v>
      </c>
      <c r="AE29">
        <v>3</v>
      </c>
    </row>
    <row r="30" spans="1:31">
      <c r="A30" s="98" t="str">
        <v>januari</v>
      </c>
      <c r="B30" s="39">
        <v>3</v>
      </c>
      <c r="C30" s="160">
        <v>44948</v>
      </c>
      <c r="D30" s="39" t="str">
        <v>söndag</v>
      </c>
      <c r="E30">
        <v>3.778</v>
      </c>
      <c r="F30">
        <v>3.794</v>
      </c>
      <c r="G30">
        <v>3.7869999999999999</v>
      </c>
      <c r="H30">
        <v>3.7320000000000002</v>
      </c>
      <c r="I30">
        <v>3.7879999999999998</v>
      </c>
      <c r="J30">
        <v>3.7629999999999999</v>
      </c>
      <c r="K30">
        <v>3.8079999999999998</v>
      </c>
      <c r="L30">
        <v>3.7549999999999999</v>
      </c>
      <c r="M30">
        <v>3.371</v>
      </c>
      <c r="N30">
        <v>2.8370000000000002</v>
      </c>
      <c r="O30">
        <v>2.8530000000000002</v>
      </c>
      <c r="P30">
        <v>2.871</v>
      </c>
      <c r="Q30">
        <v>2.8210000000000002</v>
      </c>
      <c r="R30">
        <v>2.8180000000000001</v>
      </c>
      <c r="S30">
        <v>2.847</v>
      </c>
      <c r="T30">
        <v>0.67200000000000004</v>
      </c>
      <c r="U30">
        <v>1.325</v>
      </c>
      <c r="V30">
        <v>1.498</v>
      </c>
      <c r="W30">
        <v>1.4690000000000001</v>
      </c>
      <c r="X30">
        <v>1.4790000000000001</v>
      </c>
      <c r="Y30">
        <v>1.47</v>
      </c>
      <c r="Z30">
        <v>1.4670000000000001</v>
      </c>
      <c r="AA30">
        <v>1.4950000000000001</v>
      </c>
      <c r="AB30">
        <v>1.494</v>
      </c>
      <c r="AE30">
        <v>3</v>
      </c>
    </row>
    <row r="31" spans="1:31">
      <c r="A31" s="98" t="str">
        <v>januari</v>
      </c>
      <c r="B31" s="39">
        <v>4</v>
      </c>
      <c r="C31" s="160">
        <v>44949</v>
      </c>
      <c r="D31" s="39" t="str">
        <v>måndag</v>
      </c>
      <c r="E31">
        <v>1.488</v>
      </c>
      <c r="F31">
        <v>1.4910000000000001</v>
      </c>
      <c r="G31">
        <v>1.498</v>
      </c>
      <c r="H31">
        <v>1.4890000000000001</v>
      </c>
      <c r="I31">
        <v>1.462</v>
      </c>
      <c r="J31">
        <v>1.4710000000000001</v>
      </c>
      <c r="K31">
        <v>1.5069999999999999</v>
      </c>
      <c r="L31">
        <v>1.514</v>
      </c>
      <c r="M31">
        <v>1.107</v>
      </c>
      <c r="N31">
        <v>0.56399999999999995</v>
      </c>
      <c r="O31">
        <v>0.54300000000000004</v>
      </c>
      <c r="P31">
        <v>0.54600000000000004</v>
      </c>
      <c r="Q31">
        <v>0.53600000000000003</v>
      </c>
      <c r="R31">
        <v>0.57599999999999996</v>
      </c>
      <c r="S31">
        <v>0.55400000000000005</v>
      </c>
      <c r="T31">
        <v>0.57299999999999995</v>
      </c>
      <c r="U31">
        <v>1.2829999999999999</v>
      </c>
      <c r="V31">
        <v>1.4670000000000001</v>
      </c>
      <c r="W31">
        <v>1.4730000000000001</v>
      </c>
      <c r="X31">
        <v>1.4730000000000001</v>
      </c>
      <c r="Y31">
        <v>1.4910000000000001</v>
      </c>
      <c r="Z31">
        <v>1.474</v>
      </c>
      <c r="AA31">
        <v>1.444</v>
      </c>
      <c r="AB31">
        <v>1.431</v>
      </c>
      <c r="AE31">
        <v>4</v>
      </c>
    </row>
    <row r="32" spans="1:31">
      <c r="A32" s="98" t="str">
        <v>januari</v>
      </c>
      <c r="B32" s="39">
        <v>4</v>
      </c>
      <c r="C32" s="160">
        <v>44950</v>
      </c>
      <c r="D32" s="39" t="str">
        <v>tisdag</v>
      </c>
      <c r="E32">
        <v>1.4630000000000001</v>
      </c>
      <c r="F32">
        <v>1.458</v>
      </c>
      <c r="G32">
        <v>1.4490000000000001</v>
      </c>
      <c r="H32">
        <v>1.44</v>
      </c>
      <c r="I32">
        <v>1.419</v>
      </c>
      <c r="J32">
        <v>1.401</v>
      </c>
      <c r="K32">
        <v>1.4419999999999999</v>
      </c>
      <c r="L32">
        <v>1.4419999999999999</v>
      </c>
      <c r="M32">
        <v>1.0329999999999999</v>
      </c>
      <c r="N32">
        <v>0.495</v>
      </c>
      <c r="O32">
        <v>0.47599999999999998</v>
      </c>
      <c r="P32">
        <v>0.47899999999999998</v>
      </c>
      <c r="Q32">
        <v>0.50600000000000001</v>
      </c>
      <c r="R32">
        <v>0.51100000000000001</v>
      </c>
      <c r="S32">
        <v>0.47299999999999998</v>
      </c>
      <c r="T32">
        <v>0.47899999999999998</v>
      </c>
      <c r="U32">
        <v>2.1160000000000001</v>
      </c>
      <c r="V32">
        <v>2.36</v>
      </c>
      <c r="W32">
        <v>2.3690000000000002</v>
      </c>
      <c r="X32">
        <v>2.306</v>
      </c>
      <c r="Y32">
        <v>2.0289999999999999</v>
      </c>
      <c r="Z32">
        <v>2.359</v>
      </c>
      <c r="AA32">
        <v>2.2519999999999998</v>
      </c>
      <c r="AB32">
        <v>2.2109999999999999</v>
      </c>
      <c r="AE32">
        <v>4</v>
      </c>
    </row>
    <row r="33" spans="1:31">
      <c r="A33" s="98" t="str">
        <v>januari</v>
      </c>
      <c r="B33" s="39">
        <v>4</v>
      </c>
      <c r="C33" s="160">
        <v>44951</v>
      </c>
      <c r="D33" s="39" t="str">
        <v>onsdag</v>
      </c>
      <c r="E33">
        <v>2.286</v>
      </c>
      <c r="F33">
        <v>2.194</v>
      </c>
      <c r="G33">
        <v>2.1659999999999999</v>
      </c>
      <c r="H33">
        <v>2.2000000000000002</v>
      </c>
      <c r="I33">
        <v>2.0710000000000002</v>
      </c>
      <c r="J33">
        <v>2.2959999999999998</v>
      </c>
      <c r="K33">
        <v>2.0950000000000002</v>
      </c>
      <c r="L33">
        <v>2.2200000000000002</v>
      </c>
      <c r="M33">
        <v>1.6739999999999999</v>
      </c>
      <c r="N33">
        <v>1.1379999999999999</v>
      </c>
      <c r="O33">
        <v>1.323</v>
      </c>
      <c r="P33">
        <v>1.1100000000000001</v>
      </c>
      <c r="Q33">
        <v>1.306</v>
      </c>
      <c r="R33">
        <v>1.286</v>
      </c>
      <c r="S33">
        <v>1.1859999999999999</v>
      </c>
      <c r="T33">
        <v>1.7410000000000001</v>
      </c>
      <c r="U33">
        <v>1.7310000000000001</v>
      </c>
      <c r="V33">
        <v>2.1240000000000001</v>
      </c>
      <c r="W33">
        <v>2.1789999999999998</v>
      </c>
      <c r="X33">
        <v>2.0350000000000001</v>
      </c>
      <c r="Y33">
        <v>2.2109999999999999</v>
      </c>
      <c r="Z33">
        <v>2.113</v>
      </c>
      <c r="AA33">
        <v>1.9950000000000001</v>
      </c>
      <c r="AB33">
        <v>2.1819999999999999</v>
      </c>
      <c r="AE33">
        <v>4</v>
      </c>
    </row>
    <row r="34" spans="1:31">
      <c r="A34" s="98" t="str">
        <v>januari</v>
      </c>
      <c r="B34" s="39">
        <v>4</v>
      </c>
      <c r="C34" s="160">
        <v>44952</v>
      </c>
      <c r="D34" s="39" t="str">
        <v>torsdag</v>
      </c>
      <c r="E34" s="80">
        <v>2.0619999999999998</v>
      </c>
      <c r="F34">
        <v>2.0470000000000002</v>
      </c>
      <c r="G34">
        <v>2.1579999999999999</v>
      </c>
      <c r="H34">
        <v>2.12</v>
      </c>
      <c r="I34">
        <v>1.966</v>
      </c>
      <c r="J34">
        <v>2.145</v>
      </c>
      <c r="K34">
        <v>2.1339999999999999</v>
      </c>
      <c r="L34">
        <v>2.012</v>
      </c>
      <c r="M34">
        <v>1.7070000000000001</v>
      </c>
      <c r="N34">
        <v>1.2549999999999999</v>
      </c>
      <c r="O34">
        <v>1.1220000000000001</v>
      </c>
      <c r="P34">
        <v>1.3180000000000001</v>
      </c>
      <c r="Q34">
        <v>1.1819999999999999</v>
      </c>
      <c r="R34">
        <v>0.76400000000000001</v>
      </c>
      <c r="S34">
        <v>0.47699999999999998</v>
      </c>
      <c r="T34">
        <v>0.48399999999999999</v>
      </c>
      <c r="U34">
        <v>1.415</v>
      </c>
      <c r="V34">
        <v>3.6150000000000002</v>
      </c>
      <c r="W34">
        <v>1.391</v>
      </c>
      <c r="X34">
        <v>1.413</v>
      </c>
      <c r="Y34">
        <v>1.45</v>
      </c>
      <c r="Z34">
        <v>1.4590000000000001</v>
      </c>
      <c r="AA34">
        <v>1.431</v>
      </c>
      <c r="AB34">
        <v>1.42</v>
      </c>
      <c r="AE34">
        <v>4</v>
      </c>
    </row>
    <row r="35" spans="1:31">
      <c r="A35" s="98" t="str">
        <v>januari</v>
      </c>
      <c r="B35" s="39">
        <v>4</v>
      </c>
      <c r="C35" s="160">
        <v>44953</v>
      </c>
      <c r="D35" s="39" t="str">
        <v>fredag</v>
      </c>
      <c r="E35">
        <v>1.4379999999999999</v>
      </c>
      <c r="F35" s="80">
        <v>1.462</v>
      </c>
      <c r="G35">
        <v>1.458</v>
      </c>
      <c r="H35">
        <v>1.4690000000000001</v>
      </c>
      <c r="I35">
        <v>1.4350000000000001</v>
      </c>
      <c r="J35">
        <v>1.468</v>
      </c>
      <c r="K35">
        <v>1.506</v>
      </c>
      <c r="L35">
        <v>1.516</v>
      </c>
      <c r="M35">
        <v>1.0029999999999999</v>
      </c>
      <c r="N35">
        <v>0.56100000000000005</v>
      </c>
      <c r="O35">
        <v>0.59</v>
      </c>
      <c r="P35">
        <v>0.59799999999999998</v>
      </c>
      <c r="Q35">
        <v>0.6</v>
      </c>
      <c r="R35">
        <v>0.54700000000000004</v>
      </c>
      <c r="S35">
        <v>0.54300000000000004</v>
      </c>
      <c r="T35">
        <v>0.54200000000000004</v>
      </c>
      <c r="U35">
        <v>1.179</v>
      </c>
      <c r="V35">
        <v>1.4770000000000001</v>
      </c>
      <c r="W35">
        <v>1.4710000000000001</v>
      </c>
      <c r="X35">
        <v>1.4470000000000001</v>
      </c>
      <c r="Y35">
        <v>1.4730000000000001</v>
      </c>
      <c r="Z35">
        <v>1.4830000000000001</v>
      </c>
      <c r="AA35">
        <v>1.425</v>
      </c>
      <c r="AB35">
        <v>1.488</v>
      </c>
      <c r="AE35">
        <v>4</v>
      </c>
    </row>
    <row r="36" spans="1:31">
      <c r="A36" s="98" t="str">
        <v>januari</v>
      </c>
      <c r="B36" s="39">
        <v>4</v>
      </c>
      <c r="C36" s="160">
        <v>44954</v>
      </c>
      <c r="D36" s="39" t="str">
        <v>lördag</v>
      </c>
      <c r="E36">
        <v>1.427</v>
      </c>
      <c r="F36">
        <v>1.431</v>
      </c>
      <c r="G36">
        <v>1.45</v>
      </c>
      <c r="H36">
        <v>1.4570000000000001</v>
      </c>
      <c r="I36">
        <v>1.407</v>
      </c>
      <c r="J36">
        <v>1.419</v>
      </c>
      <c r="K36">
        <v>1.43</v>
      </c>
      <c r="L36">
        <v>1.446</v>
      </c>
      <c r="M36">
        <v>0.84099999999999997</v>
      </c>
      <c r="N36">
        <v>0.47499999999999998</v>
      </c>
      <c r="O36">
        <v>0.49199999999999999</v>
      </c>
      <c r="P36">
        <v>0.52500000000000002</v>
      </c>
      <c r="Q36">
        <v>0.52700000000000002</v>
      </c>
      <c r="R36">
        <v>0.69299999999999995</v>
      </c>
      <c r="S36">
        <v>0.65600000000000003</v>
      </c>
      <c r="T36">
        <v>0.60899999999999999</v>
      </c>
      <c r="U36">
        <v>1.163</v>
      </c>
      <c r="V36">
        <v>1.488</v>
      </c>
      <c r="W36">
        <v>1.466</v>
      </c>
      <c r="X36">
        <v>1.44</v>
      </c>
      <c r="Y36">
        <v>1.4450000000000001</v>
      </c>
      <c r="Z36">
        <v>1.4430000000000001</v>
      </c>
      <c r="AA36">
        <v>1.401</v>
      </c>
      <c r="AB36">
        <v>1.385</v>
      </c>
      <c r="AE36">
        <v>4</v>
      </c>
    </row>
    <row r="37" spans="1:31">
      <c r="A37" s="98" t="str">
        <v>januari</v>
      </c>
      <c r="B37" s="39">
        <v>4</v>
      </c>
      <c r="C37" s="160">
        <v>44955</v>
      </c>
      <c r="D37" s="39" t="str">
        <v>söndag</v>
      </c>
      <c r="E37">
        <v>1.3580000000000001</v>
      </c>
      <c r="F37">
        <v>1.3680000000000001</v>
      </c>
      <c r="G37">
        <v>1.3560000000000001</v>
      </c>
      <c r="H37">
        <v>1.3859999999999999</v>
      </c>
      <c r="I37">
        <v>1.387</v>
      </c>
      <c r="J37">
        <v>1.379</v>
      </c>
      <c r="K37">
        <v>1.44</v>
      </c>
      <c r="L37">
        <v>1.4330000000000001</v>
      </c>
      <c r="M37">
        <v>0.84399999999999997</v>
      </c>
      <c r="N37">
        <v>0.50900000000000001</v>
      </c>
      <c r="O37">
        <v>0.5</v>
      </c>
      <c r="P37">
        <v>0.5</v>
      </c>
      <c r="Q37">
        <v>0.48699999999999999</v>
      </c>
      <c r="R37">
        <v>0.42899999999999999</v>
      </c>
      <c r="S37">
        <v>0.42099999999999999</v>
      </c>
      <c r="T37">
        <v>0.61099999999999999</v>
      </c>
      <c r="U37">
        <v>0.94599999999999995</v>
      </c>
      <c r="V37">
        <v>1.357</v>
      </c>
      <c r="W37">
        <v>1.3480000000000001</v>
      </c>
      <c r="X37">
        <v>1.3560000000000001</v>
      </c>
      <c r="Y37">
        <v>1.373</v>
      </c>
      <c r="Z37">
        <v>1.3759999999999999</v>
      </c>
      <c r="AA37">
        <v>1.3440000000000001</v>
      </c>
      <c r="AB37">
        <v>1.335</v>
      </c>
      <c r="AE37">
        <v>4</v>
      </c>
    </row>
    <row r="38" spans="1:31">
      <c r="A38" s="98" t="str">
        <v>januari</v>
      </c>
      <c r="B38" s="39">
        <v>5</v>
      </c>
      <c r="C38" s="160">
        <v>44956</v>
      </c>
      <c r="D38" s="39" t="str">
        <v>måndag</v>
      </c>
      <c r="E38">
        <v>1.33</v>
      </c>
      <c r="F38">
        <v>1.37</v>
      </c>
      <c r="G38">
        <v>1.3640000000000001</v>
      </c>
      <c r="H38">
        <v>1.361</v>
      </c>
      <c r="I38">
        <v>1.3340000000000001</v>
      </c>
      <c r="J38">
        <v>1.3560000000000001</v>
      </c>
      <c r="K38">
        <v>1.363</v>
      </c>
      <c r="L38">
        <v>1.391</v>
      </c>
      <c r="M38">
        <v>0.80400000000000005</v>
      </c>
      <c r="N38">
        <v>0.47299999999999998</v>
      </c>
      <c r="O38">
        <v>0.42799999999999999</v>
      </c>
      <c r="P38">
        <v>0.436</v>
      </c>
      <c r="Q38">
        <v>0.42799999999999999</v>
      </c>
      <c r="R38">
        <v>0.45500000000000002</v>
      </c>
      <c r="S38">
        <v>0.44900000000000001</v>
      </c>
      <c r="T38">
        <v>0.45200000000000001</v>
      </c>
      <c r="U38">
        <v>0.91300000000000003</v>
      </c>
      <c r="V38">
        <v>1.37</v>
      </c>
      <c r="W38">
        <v>1.3959999999999999</v>
      </c>
      <c r="X38">
        <v>1.4079999999999999</v>
      </c>
      <c r="Y38">
        <v>1.4139999999999999</v>
      </c>
      <c r="Z38">
        <v>1.403</v>
      </c>
      <c r="AA38">
        <v>1.389</v>
      </c>
      <c r="AB38">
        <v>1.381</v>
      </c>
      <c r="AE38">
        <v>5</v>
      </c>
    </row>
    <row r="39" spans="1:31">
      <c r="A39" s="98" t="str">
        <v>januari</v>
      </c>
      <c r="B39" s="39">
        <v>5</v>
      </c>
      <c r="C39" s="160">
        <v>44957</v>
      </c>
      <c r="D39" s="39" t="str">
        <v>tisdag</v>
      </c>
      <c r="E39">
        <v>1.405</v>
      </c>
      <c r="F39">
        <v>1.423</v>
      </c>
      <c r="G39">
        <v>1.42</v>
      </c>
      <c r="H39">
        <v>1.399</v>
      </c>
      <c r="I39">
        <v>1.397</v>
      </c>
      <c r="J39">
        <v>1.395</v>
      </c>
      <c r="K39">
        <v>1.393</v>
      </c>
      <c r="L39">
        <v>1.425</v>
      </c>
      <c r="M39">
        <v>0.76300000000000001</v>
      </c>
      <c r="N39">
        <v>0.49299999999999999</v>
      </c>
      <c r="O39">
        <v>0.5</v>
      </c>
      <c r="P39">
        <v>0.52600000000000002</v>
      </c>
      <c r="Q39">
        <v>0.30599999999999999</v>
      </c>
      <c r="R39">
        <v>0.35599999999999998</v>
      </c>
      <c r="S39">
        <v>0.311</v>
      </c>
      <c r="T39">
        <v>0.34799999999999998</v>
      </c>
      <c r="U39">
        <v>0.70099999999999996</v>
      </c>
      <c r="V39">
        <v>1.3069999999999999</v>
      </c>
      <c r="W39">
        <v>1.8560000000000001</v>
      </c>
      <c r="X39">
        <v>1.2609999999999999</v>
      </c>
      <c r="Y39">
        <v>1.2410000000000001</v>
      </c>
      <c r="Z39">
        <v>1.25</v>
      </c>
      <c r="AA39">
        <v>1.242</v>
      </c>
      <c r="AB39">
        <v>1.232</v>
      </c>
      <c r="AE39">
        <v>5</v>
      </c>
    </row>
    <row r="40" spans="1:31">
      <c r="A40" s="98" t="str">
        <v>februari</v>
      </c>
      <c r="B40" s="39">
        <v>5</v>
      </c>
      <c r="C40" s="160">
        <v>44958</v>
      </c>
      <c r="D40" s="39" t="str">
        <v>onsdag</v>
      </c>
      <c r="E40">
        <v>1.226</v>
      </c>
      <c r="F40">
        <v>1.2290000000000001</v>
      </c>
      <c r="G40">
        <v>1.246</v>
      </c>
      <c r="H40">
        <v>1.2</v>
      </c>
      <c r="I40">
        <v>1.2609999999999999</v>
      </c>
      <c r="J40">
        <v>1.19</v>
      </c>
      <c r="K40">
        <v>1.2669999999999999</v>
      </c>
      <c r="L40">
        <v>1.2170000000000001</v>
      </c>
      <c r="M40">
        <v>0.58199999999999996</v>
      </c>
      <c r="N40">
        <v>0.28100000000000003</v>
      </c>
      <c r="O40">
        <v>0.34399999999999997</v>
      </c>
      <c r="P40">
        <v>0.26800000000000002</v>
      </c>
      <c r="Q40">
        <v>0.33400000000000002</v>
      </c>
      <c r="R40">
        <v>0.26</v>
      </c>
      <c r="S40">
        <v>0.307</v>
      </c>
      <c r="T40">
        <v>0.27300000000000002</v>
      </c>
      <c r="U40">
        <v>0.80900000000000005</v>
      </c>
      <c r="V40">
        <v>1.4750000000000001</v>
      </c>
      <c r="W40">
        <v>3.2309999999999999</v>
      </c>
      <c r="X40">
        <v>3.302</v>
      </c>
      <c r="Y40">
        <v>2.4220000000000002</v>
      </c>
      <c r="Z40">
        <v>2.226</v>
      </c>
      <c r="AA40">
        <v>1.246</v>
      </c>
      <c r="AB40">
        <v>1.2929999999999999</v>
      </c>
      <c r="AE40">
        <v>5</v>
      </c>
    </row>
    <row r="41" spans="1:31">
      <c r="A41" s="98" t="str">
        <v>februari</v>
      </c>
      <c r="B41" s="39">
        <v>5</v>
      </c>
      <c r="C41" s="160">
        <v>44959</v>
      </c>
      <c r="D41" s="39" t="str">
        <v>torsdag</v>
      </c>
      <c r="E41" s="80">
        <v>1.2370000000000001</v>
      </c>
      <c r="F41">
        <v>1.3160000000000001</v>
      </c>
      <c r="G41">
        <v>1.236</v>
      </c>
      <c r="H41">
        <v>1.33</v>
      </c>
      <c r="I41">
        <v>1.306</v>
      </c>
      <c r="J41">
        <v>1.629</v>
      </c>
      <c r="K41">
        <v>3.4279999999999999</v>
      </c>
      <c r="L41">
        <v>3.3740000000000001</v>
      </c>
      <c r="M41">
        <v>2.718</v>
      </c>
      <c r="N41">
        <v>2.4950000000000001</v>
      </c>
      <c r="O41">
        <v>2.3359999999999999</v>
      </c>
      <c r="P41">
        <v>1.758</v>
      </c>
      <c r="Q41">
        <v>1.869</v>
      </c>
      <c r="R41">
        <v>1.706</v>
      </c>
      <c r="S41">
        <v>1.56</v>
      </c>
      <c r="T41">
        <v>1.595</v>
      </c>
      <c r="U41">
        <v>1.909</v>
      </c>
      <c r="V41">
        <v>2.7280000000000002</v>
      </c>
      <c r="W41">
        <v>3.2330000000000001</v>
      </c>
      <c r="X41">
        <v>3.3370000000000002</v>
      </c>
      <c r="Y41">
        <v>3.387</v>
      </c>
      <c r="Z41">
        <v>3.1</v>
      </c>
      <c r="AA41">
        <v>1.288</v>
      </c>
      <c r="AB41">
        <v>1.34</v>
      </c>
      <c r="AE41">
        <v>5</v>
      </c>
    </row>
    <row r="42" spans="1:31">
      <c r="A42" s="98" t="str">
        <v>februari</v>
      </c>
      <c r="B42" s="39">
        <v>5</v>
      </c>
      <c r="C42" s="160">
        <v>44960</v>
      </c>
      <c r="D42" s="39" t="str">
        <v>fredag</v>
      </c>
      <c r="E42">
        <v>1.345</v>
      </c>
      <c r="F42" s="80">
        <v>1.3009999999999999</v>
      </c>
      <c r="G42">
        <v>1.2949999999999999</v>
      </c>
      <c r="H42">
        <v>1.331</v>
      </c>
      <c r="I42">
        <v>1.329</v>
      </c>
      <c r="J42">
        <v>1.6539999999999999</v>
      </c>
      <c r="K42">
        <v>3.4910000000000001</v>
      </c>
      <c r="L42">
        <v>3.4169999999999998</v>
      </c>
      <c r="M42">
        <v>2.601</v>
      </c>
      <c r="N42">
        <v>2.4260000000000002</v>
      </c>
      <c r="O42">
        <v>2.4860000000000002</v>
      </c>
      <c r="P42">
        <v>2.431</v>
      </c>
      <c r="Q42">
        <v>2.1030000000000002</v>
      </c>
      <c r="R42">
        <v>0.69499999999999995</v>
      </c>
      <c r="S42">
        <v>0.34799999999999998</v>
      </c>
      <c r="T42">
        <v>0.39</v>
      </c>
      <c r="U42">
        <v>0.72599999999999998</v>
      </c>
      <c r="V42">
        <v>1.2929999999999999</v>
      </c>
      <c r="W42">
        <v>1.3560000000000001</v>
      </c>
      <c r="X42">
        <v>1.3640000000000001</v>
      </c>
      <c r="Y42">
        <v>1.32</v>
      </c>
      <c r="Z42">
        <v>1.3560000000000001</v>
      </c>
      <c r="AA42">
        <v>1.387</v>
      </c>
      <c r="AB42">
        <v>1.3380000000000001</v>
      </c>
      <c r="AE42">
        <v>5</v>
      </c>
    </row>
    <row r="43" spans="1:31">
      <c r="A43" s="98" t="str">
        <v>februari</v>
      </c>
      <c r="B43" s="39">
        <v>5</v>
      </c>
      <c r="C43" s="160">
        <v>44961</v>
      </c>
      <c r="D43" s="39" t="str">
        <v>lördag</v>
      </c>
      <c r="E43">
        <v>1.35</v>
      </c>
      <c r="F43">
        <v>1.387</v>
      </c>
      <c r="G43">
        <v>1.3660000000000001</v>
      </c>
      <c r="H43">
        <v>1.337</v>
      </c>
      <c r="I43">
        <v>1.3959999999999999</v>
      </c>
      <c r="J43">
        <v>1.4139999999999999</v>
      </c>
      <c r="K43">
        <v>1.373</v>
      </c>
      <c r="L43">
        <v>1.37</v>
      </c>
      <c r="M43">
        <v>0.66400000000000003</v>
      </c>
      <c r="N43">
        <v>0.5</v>
      </c>
      <c r="O43">
        <v>1.0369999999999999</v>
      </c>
      <c r="P43">
        <v>2.96</v>
      </c>
      <c r="Q43">
        <v>3.202</v>
      </c>
      <c r="R43">
        <v>2.9990000000000001</v>
      </c>
      <c r="S43">
        <v>2.1560000000000001</v>
      </c>
      <c r="T43">
        <v>1.6459999999999999</v>
      </c>
      <c r="U43">
        <v>0.77</v>
      </c>
      <c r="V43">
        <v>1.3979999999999999</v>
      </c>
      <c r="W43">
        <v>1.425</v>
      </c>
      <c r="X43">
        <v>1.431</v>
      </c>
      <c r="Y43">
        <v>1.4319999999999999</v>
      </c>
      <c r="Z43">
        <v>1.446</v>
      </c>
      <c r="AA43">
        <v>1.3839999999999999</v>
      </c>
      <c r="AB43">
        <v>1.403</v>
      </c>
      <c r="AE43">
        <v>5</v>
      </c>
    </row>
    <row r="44" spans="1:31">
      <c r="A44" s="98" t="str">
        <v>februari</v>
      </c>
      <c r="B44" s="39">
        <v>5</v>
      </c>
      <c r="C44" s="160">
        <v>44962</v>
      </c>
      <c r="D44" s="39" t="str">
        <v>söndag</v>
      </c>
      <c r="E44">
        <v>1.4119999999999999</v>
      </c>
      <c r="F44">
        <v>1.4330000000000001</v>
      </c>
      <c r="G44">
        <v>1.4410000000000001</v>
      </c>
      <c r="H44">
        <v>1.4370000000000001</v>
      </c>
      <c r="I44">
        <v>1.389</v>
      </c>
      <c r="J44">
        <v>1.39</v>
      </c>
      <c r="K44">
        <v>1.4379999999999999</v>
      </c>
      <c r="L44">
        <v>1.423</v>
      </c>
      <c r="M44">
        <v>0.53</v>
      </c>
      <c r="N44">
        <v>0.45400000000000001</v>
      </c>
      <c r="O44">
        <v>0.50700000000000001</v>
      </c>
      <c r="P44">
        <v>0.46100000000000002</v>
      </c>
      <c r="Q44">
        <v>0.42699999999999999</v>
      </c>
      <c r="R44">
        <v>0.47699999999999998</v>
      </c>
      <c r="S44">
        <v>0.38</v>
      </c>
      <c r="T44">
        <v>0.438</v>
      </c>
      <c r="U44">
        <v>0.626</v>
      </c>
      <c r="V44">
        <v>1.3280000000000001</v>
      </c>
      <c r="W44">
        <v>3.077</v>
      </c>
      <c r="X44">
        <v>3.17</v>
      </c>
      <c r="Y44">
        <v>1.351</v>
      </c>
      <c r="Z44">
        <v>1.339</v>
      </c>
      <c r="AA44">
        <v>1.3080000000000001</v>
      </c>
      <c r="AB44">
        <v>1.3580000000000001</v>
      </c>
      <c r="AE44">
        <v>5</v>
      </c>
    </row>
    <row r="45" spans="1:31">
      <c r="A45" s="98" t="str">
        <v>februari</v>
      </c>
      <c r="B45" s="39">
        <v>6</v>
      </c>
      <c r="C45" s="160">
        <v>44963</v>
      </c>
      <c r="D45" s="39" t="str">
        <v>måndag</v>
      </c>
      <c r="E45">
        <v>1.292</v>
      </c>
      <c r="F45">
        <v>1.3240000000000001</v>
      </c>
      <c r="G45">
        <v>1.3640000000000001</v>
      </c>
      <c r="H45">
        <v>1.2769999999999999</v>
      </c>
      <c r="I45">
        <v>1.34</v>
      </c>
      <c r="J45">
        <v>1.3520000000000001</v>
      </c>
      <c r="K45">
        <v>1.2909999999999999</v>
      </c>
      <c r="L45">
        <v>1.367</v>
      </c>
      <c r="M45">
        <v>0.50900000000000001</v>
      </c>
      <c r="N45">
        <v>0.377</v>
      </c>
      <c r="O45">
        <v>0.442</v>
      </c>
      <c r="P45">
        <v>0.443</v>
      </c>
      <c r="Q45">
        <v>0.39200000000000002</v>
      </c>
      <c r="R45">
        <v>0.40699999999999997</v>
      </c>
      <c r="S45">
        <v>0.432</v>
      </c>
      <c r="T45">
        <v>0.41499999999999998</v>
      </c>
      <c r="U45">
        <v>0.59299999999999997</v>
      </c>
      <c r="V45">
        <v>1.3560000000000001</v>
      </c>
      <c r="W45">
        <v>1.3540000000000001</v>
      </c>
      <c r="X45">
        <v>1.3129999999999999</v>
      </c>
      <c r="Y45">
        <v>1.335</v>
      </c>
      <c r="Z45">
        <v>1.3480000000000001</v>
      </c>
      <c r="AA45">
        <v>1.345</v>
      </c>
      <c r="AB45">
        <v>1.3340000000000001</v>
      </c>
      <c r="AC45">
        <f>SUM(E45:AB45)</f>
        <v>24.001999999999995</v>
      </c>
      <c r="AD45">
        <f>AC45-AC46</f>
        <v>-15.356000000000002</v>
      </c>
      <c r="AE45">
        <v>6</v>
      </c>
    </row>
    <row r="46" spans="1:31">
      <c r="A46" s="98" t="str">
        <v>februari</v>
      </c>
      <c r="B46" s="39">
        <v>6</v>
      </c>
      <c r="C46" s="160">
        <v>44964</v>
      </c>
      <c r="D46" s="39" t="str">
        <v>tisdag</v>
      </c>
      <c r="E46">
        <v>1.3</v>
      </c>
      <c r="F46">
        <v>1.3089999999999999</v>
      </c>
      <c r="G46">
        <v>1.3320000000000001</v>
      </c>
      <c r="H46">
        <v>1.3420000000000001</v>
      </c>
      <c r="I46">
        <v>1.29</v>
      </c>
      <c r="J46">
        <v>1.3</v>
      </c>
      <c r="K46">
        <v>1.3480000000000001</v>
      </c>
      <c r="L46">
        <v>1.329</v>
      </c>
      <c r="M46">
        <v>1.925</v>
      </c>
      <c r="N46">
        <v>2.7719999999999998</v>
      </c>
      <c r="O46">
        <v>1.004</v>
      </c>
      <c r="P46">
        <v>2.165</v>
      </c>
      <c r="Q46">
        <v>2.89</v>
      </c>
      <c r="R46">
        <v>1.8149999999999999</v>
      </c>
      <c r="S46">
        <v>2.4249999999999998</v>
      </c>
      <c r="T46">
        <v>3.1360000000000001</v>
      </c>
      <c r="U46">
        <v>1.61</v>
      </c>
      <c r="V46">
        <v>1.2829999999999999</v>
      </c>
      <c r="W46">
        <v>1.3080000000000001</v>
      </c>
      <c r="X46">
        <v>1.327</v>
      </c>
      <c r="Y46">
        <v>1.2549999999999999</v>
      </c>
      <c r="Z46">
        <v>1.339</v>
      </c>
      <c r="AA46">
        <v>1.242</v>
      </c>
      <c r="AB46">
        <v>1.3120000000000001</v>
      </c>
      <c r="AC46">
        <f>SUM(E46:AB46)</f>
        <v>39.357999999999997</v>
      </c>
      <c r="AE46">
        <v>6</v>
      </c>
    </row>
    <row r="47" spans="1:31">
      <c r="A47" s="98" t="str">
        <v>februari</v>
      </c>
      <c r="B47" s="39">
        <v>6</v>
      </c>
      <c r="C47" s="160">
        <v>44965</v>
      </c>
      <c r="D47" s="39" t="str">
        <v>onsdag</v>
      </c>
      <c r="E47" s="80">
        <v>1.2909999999999999</v>
      </c>
      <c r="F47">
        <v>1.2609999999999999</v>
      </c>
      <c r="G47">
        <v>1.31</v>
      </c>
      <c r="H47">
        <v>1.248</v>
      </c>
      <c r="I47">
        <v>1.3029999999999999</v>
      </c>
      <c r="J47">
        <v>1.264</v>
      </c>
      <c r="K47">
        <v>1.2809999999999999</v>
      </c>
      <c r="L47">
        <v>1.3029999999999999</v>
      </c>
      <c r="M47">
        <v>2.8740000000000001</v>
      </c>
      <c r="N47">
        <v>3.1579999999999999</v>
      </c>
      <c r="O47">
        <v>1.57</v>
      </c>
      <c r="P47">
        <v>2.165</v>
      </c>
      <c r="Q47">
        <v>3.1560000000000001</v>
      </c>
      <c r="R47">
        <v>2.3620000000000001</v>
      </c>
      <c r="S47">
        <v>1.4630000000000001</v>
      </c>
      <c r="T47">
        <v>3.117</v>
      </c>
      <c r="U47">
        <v>0.86299999999999999</v>
      </c>
      <c r="V47">
        <v>1.266</v>
      </c>
      <c r="W47">
        <v>1.3440000000000001</v>
      </c>
      <c r="X47">
        <v>1.3049999999999999</v>
      </c>
      <c r="Y47">
        <v>1.3220000000000001</v>
      </c>
      <c r="Z47">
        <v>1.3480000000000001</v>
      </c>
      <c r="AA47">
        <v>1.2849999999999999</v>
      </c>
      <c r="AB47">
        <v>1.36</v>
      </c>
      <c r="AE47">
        <v>6</v>
      </c>
    </row>
    <row r="48" spans="1:31">
      <c r="A48" s="98" t="str">
        <v>februari</v>
      </c>
      <c r="B48" s="39">
        <v>6</v>
      </c>
      <c r="C48" s="160">
        <v>44966</v>
      </c>
      <c r="D48" s="39" t="str">
        <v>torsdag</v>
      </c>
      <c r="E48">
        <v>1.3149999999999999</v>
      </c>
      <c r="F48" s="80">
        <v>1.306</v>
      </c>
      <c r="G48">
        <v>1.351</v>
      </c>
      <c r="H48">
        <v>1.3420000000000001</v>
      </c>
      <c r="I48">
        <v>1.29</v>
      </c>
      <c r="J48">
        <v>1.357</v>
      </c>
      <c r="K48">
        <v>1.357</v>
      </c>
      <c r="L48">
        <v>1.5269999999999999</v>
      </c>
      <c r="M48">
        <v>3.1509999999999998</v>
      </c>
      <c r="N48">
        <v>3.1629999999999998</v>
      </c>
      <c r="O48">
        <v>1.9350000000000001</v>
      </c>
      <c r="P48">
        <v>2.1379999999999999</v>
      </c>
      <c r="Q48">
        <v>3.3170000000000002</v>
      </c>
      <c r="R48">
        <v>2.17</v>
      </c>
      <c r="S48">
        <v>2.4350000000000001</v>
      </c>
      <c r="T48">
        <v>3.2360000000000002</v>
      </c>
      <c r="U48">
        <v>1.74</v>
      </c>
      <c r="V48">
        <v>1.3260000000000001</v>
      </c>
      <c r="W48">
        <v>1.246</v>
      </c>
      <c r="X48">
        <v>1.32</v>
      </c>
      <c r="Y48">
        <v>1.25</v>
      </c>
      <c r="Z48">
        <v>1.3140000000000001</v>
      </c>
      <c r="AA48">
        <v>1.2509999999999999</v>
      </c>
      <c r="AB48">
        <v>1.2809999999999999</v>
      </c>
      <c r="AE48">
        <v>6</v>
      </c>
    </row>
    <row r="49" spans="1:31">
      <c r="A49" s="98" t="str">
        <v>februari</v>
      </c>
      <c r="B49" s="39">
        <v>6</v>
      </c>
      <c r="C49" s="160">
        <v>44967</v>
      </c>
      <c r="D49" s="39" t="str">
        <v>fredag</v>
      </c>
      <c r="E49">
        <v>1.2589999999999999</v>
      </c>
      <c r="F49">
        <v>1.2889999999999999</v>
      </c>
      <c r="G49">
        <v>1.2809999999999999</v>
      </c>
      <c r="H49">
        <v>1.2889999999999999</v>
      </c>
      <c r="I49">
        <v>1.288</v>
      </c>
      <c r="J49">
        <v>1.2849999999999999</v>
      </c>
      <c r="K49">
        <v>1.3120000000000001</v>
      </c>
      <c r="L49">
        <v>1.202</v>
      </c>
      <c r="M49">
        <v>0.39800000000000002</v>
      </c>
      <c r="N49">
        <v>0.34599999999999997</v>
      </c>
      <c r="O49">
        <v>0.40799999999999997</v>
      </c>
      <c r="P49">
        <v>0.34</v>
      </c>
      <c r="Q49">
        <v>0.38900000000000001</v>
      </c>
      <c r="R49">
        <v>0.33200000000000002</v>
      </c>
      <c r="S49">
        <v>0.40400000000000003</v>
      </c>
      <c r="T49">
        <v>0.32300000000000001</v>
      </c>
      <c r="U49">
        <v>0.41399999999999998</v>
      </c>
      <c r="V49">
        <v>1.2809999999999999</v>
      </c>
      <c r="W49">
        <v>1.321</v>
      </c>
      <c r="X49">
        <v>1.244</v>
      </c>
      <c r="Y49">
        <v>1.33</v>
      </c>
      <c r="Z49">
        <v>1.24</v>
      </c>
      <c r="AA49">
        <v>1.2929999999999999</v>
      </c>
      <c r="AB49">
        <v>1.282</v>
      </c>
      <c r="AE49">
        <v>6</v>
      </c>
    </row>
    <row r="50" spans="1:31">
      <c r="A50" s="98" t="str">
        <v>februari</v>
      </c>
      <c r="B50" s="39">
        <v>6</v>
      </c>
      <c r="C50" s="160">
        <v>44968</v>
      </c>
      <c r="D50" s="39" t="str">
        <v>lördag</v>
      </c>
      <c r="E50">
        <v>1.2150000000000001</v>
      </c>
      <c r="F50">
        <v>1.282</v>
      </c>
      <c r="G50">
        <v>1.2190000000000001</v>
      </c>
      <c r="H50">
        <v>1.262</v>
      </c>
      <c r="I50">
        <v>1.1930000000000001</v>
      </c>
      <c r="J50">
        <v>1.272</v>
      </c>
      <c r="K50">
        <v>1.2250000000000001</v>
      </c>
      <c r="L50">
        <v>1.097</v>
      </c>
      <c r="M50">
        <v>0.34599999999999997</v>
      </c>
      <c r="N50">
        <v>0.29199999999999998</v>
      </c>
      <c r="O50">
        <v>0.30499999999999999</v>
      </c>
      <c r="P50">
        <v>0.32</v>
      </c>
      <c r="Q50">
        <v>0.35299999999999998</v>
      </c>
      <c r="R50">
        <v>0.33100000000000002</v>
      </c>
      <c r="S50">
        <v>0.28399999999999997</v>
      </c>
      <c r="T50">
        <v>0.27600000000000002</v>
      </c>
      <c r="U50">
        <v>0.36799999999999999</v>
      </c>
      <c r="V50">
        <v>1.2110000000000001</v>
      </c>
      <c r="W50">
        <v>1.22</v>
      </c>
      <c r="X50">
        <v>1.2609999999999999</v>
      </c>
      <c r="Y50">
        <v>1.234</v>
      </c>
      <c r="Z50">
        <v>1.284</v>
      </c>
      <c r="AA50">
        <v>1.218</v>
      </c>
      <c r="AB50">
        <v>1.2849999999999999</v>
      </c>
      <c r="AE50">
        <v>6</v>
      </c>
    </row>
    <row r="51" spans="1:31">
      <c r="A51" s="98" t="str">
        <v>februari</v>
      </c>
      <c r="B51" s="39">
        <v>6</v>
      </c>
      <c r="C51" s="160">
        <v>44969</v>
      </c>
      <c r="D51" s="39" t="str">
        <v>söndag</v>
      </c>
      <c r="E51">
        <v>1.2270000000000001</v>
      </c>
      <c r="F51">
        <v>1.2849999999999999</v>
      </c>
      <c r="G51">
        <v>1.238</v>
      </c>
      <c r="H51">
        <v>1.2769999999999999</v>
      </c>
      <c r="I51">
        <v>1.2390000000000001</v>
      </c>
      <c r="J51">
        <v>1.292</v>
      </c>
      <c r="K51">
        <v>1.2490000000000001</v>
      </c>
      <c r="L51">
        <v>1.204</v>
      </c>
      <c r="M51">
        <v>0.317</v>
      </c>
      <c r="N51">
        <v>0.36899999999999999</v>
      </c>
      <c r="O51">
        <v>0.311</v>
      </c>
      <c r="P51">
        <v>0.374</v>
      </c>
      <c r="Q51">
        <v>0.28499999999999998</v>
      </c>
      <c r="R51">
        <v>0.36099999999999999</v>
      </c>
      <c r="S51">
        <v>0.29599999999999999</v>
      </c>
      <c r="T51">
        <v>0.314</v>
      </c>
      <c r="U51">
        <v>0.32200000000000001</v>
      </c>
      <c r="V51">
        <v>1.2210000000000001</v>
      </c>
      <c r="W51">
        <v>1.3049999999999999</v>
      </c>
      <c r="X51">
        <v>1.2250000000000001</v>
      </c>
      <c r="Y51">
        <v>1.244</v>
      </c>
      <c r="Z51">
        <v>1.2749999999999999</v>
      </c>
      <c r="AA51">
        <v>1.204</v>
      </c>
      <c r="AB51">
        <v>1.2769999999999999</v>
      </c>
      <c r="AE51">
        <v>6</v>
      </c>
    </row>
    <row r="52" spans="1:31">
      <c r="A52" s="98" t="str">
        <v>februari</v>
      </c>
      <c r="B52" s="39">
        <v>7</v>
      </c>
      <c r="C52" s="160">
        <v>44970</v>
      </c>
      <c r="D52" s="39" t="str">
        <v>måndag</v>
      </c>
      <c r="E52">
        <v>1.2230000000000001</v>
      </c>
      <c r="F52">
        <v>1.2929999999999999</v>
      </c>
      <c r="G52">
        <v>1.2110000000000001</v>
      </c>
      <c r="H52">
        <v>1.2769999999999999</v>
      </c>
      <c r="I52">
        <v>1.224</v>
      </c>
      <c r="J52">
        <v>1.2869999999999999</v>
      </c>
      <c r="K52">
        <v>1.2230000000000001</v>
      </c>
      <c r="L52">
        <v>1.2669999999999999</v>
      </c>
      <c r="M52">
        <v>3.0630000000000002</v>
      </c>
      <c r="N52">
        <v>3.181</v>
      </c>
      <c r="O52">
        <v>1.405</v>
      </c>
      <c r="P52">
        <v>1.5920000000000001</v>
      </c>
      <c r="Q52">
        <v>3.2040000000000002</v>
      </c>
      <c r="R52">
        <v>3.1629999999999998</v>
      </c>
      <c r="S52">
        <v>0.96799999999999997</v>
      </c>
      <c r="T52">
        <v>2.1339999999999999</v>
      </c>
      <c r="U52">
        <v>1.9239999999999999</v>
      </c>
      <c r="V52">
        <v>1.343</v>
      </c>
      <c r="W52">
        <v>1.3240000000000001</v>
      </c>
      <c r="X52">
        <v>1.363</v>
      </c>
      <c r="Y52">
        <v>1.2589999999999999</v>
      </c>
      <c r="Z52">
        <v>1.321</v>
      </c>
      <c r="AA52">
        <v>1.244</v>
      </c>
      <c r="AB52">
        <v>1.3029999999999999</v>
      </c>
      <c r="AE52">
        <v>7</v>
      </c>
    </row>
    <row r="53" spans="1:31">
      <c r="A53" s="98" t="str">
        <v>februari</v>
      </c>
      <c r="B53" s="39">
        <v>7</v>
      </c>
      <c r="C53" s="160">
        <v>44971</v>
      </c>
      <c r="D53" s="39" t="str">
        <v>tisdag</v>
      </c>
      <c r="E53">
        <v>1.248</v>
      </c>
      <c r="F53">
        <v>1.3109999999999999</v>
      </c>
      <c r="G53">
        <v>1.2589999999999999</v>
      </c>
      <c r="H53">
        <v>1.3089999999999999</v>
      </c>
      <c r="I53">
        <v>1.294</v>
      </c>
      <c r="J53">
        <v>1.3</v>
      </c>
      <c r="K53">
        <v>1.3440000000000001</v>
      </c>
      <c r="L53">
        <v>1.0620000000000001</v>
      </c>
      <c r="M53">
        <v>2.5779999999999998</v>
      </c>
      <c r="N53">
        <v>3.1549999999999998</v>
      </c>
      <c r="O53">
        <v>1.133</v>
      </c>
      <c r="P53">
        <v>2.73</v>
      </c>
      <c r="Q53">
        <v>3.181</v>
      </c>
      <c r="R53">
        <v>1.7350000000000001</v>
      </c>
      <c r="S53">
        <v>0.39700000000000002</v>
      </c>
      <c r="T53">
        <v>0.41199999999999998</v>
      </c>
      <c r="U53">
        <v>0.41499999999999998</v>
      </c>
      <c r="V53">
        <v>1.2609999999999999</v>
      </c>
      <c r="W53">
        <v>1.3540000000000001</v>
      </c>
      <c r="X53">
        <v>1.325</v>
      </c>
      <c r="Y53">
        <v>1.357</v>
      </c>
      <c r="Z53">
        <v>1.335</v>
      </c>
      <c r="AA53">
        <v>1.335</v>
      </c>
      <c r="AB53">
        <v>1.343</v>
      </c>
      <c r="AE53">
        <v>7</v>
      </c>
    </row>
    <row r="54" spans="1:31">
      <c r="A54" s="98" t="str">
        <v>februari</v>
      </c>
      <c r="B54" s="39">
        <v>7</v>
      </c>
      <c r="C54" s="160">
        <v>44972</v>
      </c>
      <c r="D54" s="39" t="str">
        <v>onsdag</v>
      </c>
      <c r="E54" s="80">
        <v>1.3240000000000001</v>
      </c>
      <c r="F54">
        <v>1.349</v>
      </c>
      <c r="G54">
        <v>1.32</v>
      </c>
      <c r="H54">
        <v>1.335</v>
      </c>
      <c r="I54">
        <v>1.329</v>
      </c>
      <c r="J54">
        <v>1.357</v>
      </c>
      <c r="K54">
        <v>1.3560000000000001</v>
      </c>
      <c r="L54">
        <v>1.075</v>
      </c>
      <c r="M54">
        <v>0.41399999999999998</v>
      </c>
      <c r="N54">
        <v>0.46</v>
      </c>
      <c r="O54">
        <v>0.40500000000000003</v>
      </c>
      <c r="P54">
        <v>2.097</v>
      </c>
      <c r="Q54">
        <v>2.7090000000000001</v>
      </c>
      <c r="R54">
        <v>2.6789999999999998</v>
      </c>
      <c r="S54">
        <v>1.835</v>
      </c>
      <c r="T54">
        <v>2.0489999999999999</v>
      </c>
      <c r="U54">
        <v>1.9119999999999999</v>
      </c>
      <c r="V54">
        <v>2.8220000000000001</v>
      </c>
      <c r="W54">
        <v>2.875</v>
      </c>
      <c r="X54">
        <v>2.9289999999999998</v>
      </c>
      <c r="Y54">
        <v>2.7909999999999999</v>
      </c>
      <c r="Z54">
        <v>2.7349999999999999</v>
      </c>
      <c r="AA54">
        <v>1.3320000000000001</v>
      </c>
      <c r="AB54">
        <v>1.3680000000000001</v>
      </c>
      <c r="AE54">
        <v>7</v>
      </c>
    </row>
    <row r="55" spans="1:31">
      <c r="A55" s="98" t="str">
        <v>februari</v>
      </c>
      <c r="B55" s="39">
        <v>7</v>
      </c>
      <c r="C55" s="160">
        <v>44973</v>
      </c>
      <c r="D55" s="39" t="str">
        <v>torsdag</v>
      </c>
      <c r="E55">
        <v>1.3660000000000001</v>
      </c>
      <c r="F55" s="80">
        <v>1.325</v>
      </c>
      <c r="G55">
        <v>1.37</v>
      </c>
      <c r="H55">
        <v>1.306</v>
      </c>
      <c r="I55">
        <v>1.3720000000000001</v>
      </c>
      <c r="J55">
        <v>1.742</v>
      </c>
      <c r="K55">
        <v>3.831</v>
      </c>
      <c r="L55">
        <v>3.2330000000000001</v>
      </c>
      <c r="M55">
        <v>4.8899999999999997</v>
      </c>
      <c r="N55">
        <v>5.1280000000000001</v>
      </c>
      <c r="O55">
        <v>2.4380000000000002</v>
      </c>
      <c r="P55">
        <v>2.976</v>
      </c>
      <c r="Q55">
        <v>3.476</v>
      </c>
      <c r="R55">
        <v>0.36</v>
      </c>
      <c r="S55">
        <v>2.6219999999999999</v>
      </c>
      <c r="T55">
        <v>2.9140000000000001</v>
      </c>
      <c r="U55">
        <v>1.095</v>
      </c>
      <c r="V55">
        <v>1.056</v>
      </c>
      <c r="W55">
        <v>1.2949999999999999</v>
      </c>
      <c r="X55">
        <v>1.2330000000000001</v>
      </c>
      <c r="Y55">
        <v>1.292</v>
      </c>
      <c r="Z55">
        <v>1.2310000000000001</v>
      </c>
      <c r="AA55">
        <v>1.2749999999999999</v>
      </c>
      <c r="AB55">
        <v>1.2310000000000001</v>
      </c>
      <c r="AE55">
        <v>7</v>
      </c>
    </row>
    <row r="56" spans="1:31">
      <c r="A56" s="98" t="str">
        <v>februari</v>
      </c>
      <c r="B56" s="39">
        <v>7</v>
      </c>
      <c r="C56" s="160">
        <v>44974</v>
      </c>
      <c r="D56" s="39" t="str">
        <v>fredag</v>
      </c>
      <c r="E56">
        <v>1.26</v>
      </c>
      <c r="F56">
        <v>1.2450000000000001</v>
      </c>
      <c r="G56">
        <v>1.222</v>
      </c>
      <c r="H56">
        <v>1.2949999999999999</v>
      </c>
      <c r="I56">
        <v>1.2350000000000001</v>
      </c>
      <c r="J56">
        <v>1.2909999999999999</v>
      </c>
      <c r="K56">
        <v>1.2589999999999999</v>
      </c>
      <c r="L56">
        <v>0.998</v>
      </c>
      <c r="M56">
        <v>0.33800000000000002</v>
      </c>
      <c r="N56">
        <v>2.41</v>
      </c>
      <c r="O56">
        <v>3.0129999999999999</v>
      </c>
      <c r="P56">
        <v>3.16</v>
      </c>
      <c r="Q56">
        <v>3.1579999999999999</v>
      </c>
      <c r="R56">
        <v>3.0419999999999998</v>
      </c>
      <c r="S56">
        <v>3.2360000000000002</v>
      </c>
      <c r="T56">
        <v>3.0139999999999998</v>
      </c>
      <c r="U56">
        <v>1.1890000000000001</v>
      </c>
      <c r="V56">
        <v>1.1220000000000001</v>
      </c>
      <c r="W56">
        <v>1.2609999999999999</v>
      </c>
      <c r="X56">
        <v>1.3069999999999999</v>
      </c>
      <c r="Y56">
        <v>1.2529999999999999</v>
      </c>
      <c r="Z56">
        <v>1.3049999999999999</v>
      </c>
      <c r="AA56">
        <v>1.2190000000000001</v>
      </c>
      <c r="AB56">
        <v>1.2350000000000001</v>
      </c>
      <c r="AE56">
        <v>7</v>
      </c>
    </row>
    <row r="57" spans="1:31">
      <c r="A57" s="98" t="str">
        <v>februari</v>
      </c>
      <c r="B57" s="39">
        <v>7</v>
      </c>
      <c r="C57" s="160">
        <v>44975</v>
      </c>
      <c r="D57" s="39" t="str">
        <v>lördag</v>
      </c>
      <c r="E57">
        <v>1.258</v>
      </c>
      <c r="F57">
        <v>1.236</v>
      </c>
      <c r="G57">
        <v>1.2729999999999999</v>
      </c>
      <c r="H57">
        <v>1.2410000000000001</v>
      </c>
      <c r="I57">
        <v>1.2949999999999999</v>
      </c>
      <c r="J57">
        <v>1.24</v>
      </c>
      <c r="K57">
        <v>1.351</v>
      </c>
      <c r="L57">
        <v>0.88</v>
      </c>
      <c r="M57">
        <v>0.41099999999999998</v>
      </c>
      <c r="N57">
        <v>0.34200000000000003</v>
      </c>
      <c r="O57">
        <v>0.40699999999999997</v>
      </c>
      <c r="P57">
        <v>1.0469999999999999</v>
      </c>
      <c r="Q57">
        <v>0.91900000000000004</v>
      </c>
      <c r="R57">
        <v>2.3359999999999999</v>
      </c>
      <c r="S57">
        <v>3.2160000000000002</v>
      </c>
      <c r="T57">
        <v>3.069</v>
      </c>
      <c r="U57">
        <v>2.5609999999999999</v>
      </c>
      <c r="V57">
        <v>3.1659999999999999</v>
      </c>
      <c r="W57">
        <v>1.42</v>
      </c>
      <c r="X57">
        <v>1.37</v>
      </c>
      <c r="Y57">
        <v>1.429</v>
      </c>
      <c r="Z57">
        <v>1.381</v>
      </c>
      <c r="AA57">
        <v>1.367</v>
      </c>
      <c r="AB57">
        <v>1.389</v>
      </c>
      <c r="AE57">
        <v>7</v>
      </c>
    </row>
    <row r="58" spans="1:31">
      <c r="A58" s="98" t="str">
        <v>februari</v>
      </c>
      <c r="B58" s="39">
        <v>7</v>
      </c>
      <c r="C58" s="160">
        <v>44976</v>
      </c>
      <c r="D58" s="39" t="str">
        <v>söndag</v>
      </c>
      <c r="E58">
        <v>1.341</v>
      </c>
      <c r="F58">
        <v>1.4019999999999999</v>
      </c>
      <c r="G58">
        <v>1.345</v>
      </c>
      <c r="H58">
        <v>1.405</v>
      </c>
      <c r="I58">
        <v>1.415</v>
      </c>
      <c r="J58">
        <v>1.3620000000000001</v>
      </c>
      <c r="K58">
        <v>1.4930000000000001</v>
      </c>
      <c r="L58">
        <v>1.097</v>
      </c>
      <c r="M58">
        <v>0.48499999999999999</v>
      </c>
      <c r="N58">
        <v>0.55100000000000005</v>
      </c>
      <c r="O58">
        <v>0.45700000000000002</v>
      </c>
      <c r="P58">
        <v>0.89700000000000002</v>
      </c>
      <c r="Q58">
        <v>0.45700000000000002</v>
      </c>
      <c r="R58">
        <v>1.2270000000000001</v>
      </c>
      <c r="S58">
        <v>2.5739999999999998</v>
      </c>
      <c r="T58">
        <v>1.2230000000000001</v>
      </c>
      <c r="U58">
        <v>0.59399999999999997</v>
      </c>
      <c r="V58">
        <v>1.181</v>
      </c>
      <c r="W58">
        <v>1.452</v>
      </c>
      <c r="X58">
        <v>1.304</v>
      </c>
      <c r="Y58">
        <v>1.8080000000000001</v>
      </c>
      <c r="Z58">
        <v>2.1640000000000001</v>
      </c>
      <c r="AA58">
        <v>1.3660000000000001</v>
      </c>
      <c r="AB58">
        <v>1.3029999999999999</v>
      </c>
      <c r="AE58">
        <v>7</v>
      </c>
    </row>
    <row r="59" spans="1:31">
      <c r="A59" s="98" t="str">
        <v>februari</v>
      </c>
      <c r="B59" s="39">
        <v>8</v>
      </c>
      <c r="C59" s="160">
        <v>44977</v>
      </c>
      <c r="D59" s="39" t="str">
        <v>måndag</v>
      </c>
      <c r="E59">
        <v>1.3220000000000001</v>
      </c>
      <c r="F59">
        <v>2.6269999999999998</v>
      </c>
      <c r="G59">
        <v>1.8640000000000001</v>
      </c>
      <c r="H59">
        <v>1.6379999999999999</v>
      </c>
      <c r="I59">
        <v>2.2290000000000001</v>
      </c>
      <c r="J59">
        <v>2.48</v>
      </c>
      <c r="K59">
        <v>3.0920000000000001</v>
      </c>
      <c r="L59">
        <v>2.59</v>
      </c>
      <c r="M59">
        <v>2.0270000000000001</v>
      </c>
      <c r="N59">
        <v>2.0870000000000002</v>
      </c>
      <c r="O59">
        <v>1.103</v>
      </c>
      <c r="P59">
        <v>0.44800000000000001</v>
      </c>
      <c r="Q59">
        <v>0.309</v>
      </c>
      <c r="R59">
        <v>0.30299999999999999</v>
      </c>
      <c r="S59">
        <v>2.7429999999999999</v>
      </c>
      <c r="T59">
        <v>2.9209999999999998</v>
      </c>
      <c r="U59">
        <v>1.1020000000000001</v>
      </c>
      <c r="V59">
        <v>0.874</v>
      </c>
      <c r="W59">
        <v>1.216</v>
      </c>
      <c r="X59">
        <v>1.2649999999999999</v>
      </c>
      <c r="Y59">
        <v>1.224</v>
      </c>
      <c r="Z59">
        <v>1.2549999999999999</v>
      </c>
      <c r="AA59">
        <v>1.2150000000000001</v>
      </c>
      <c r="AB59">
        <v>1.2050000000000001</v>
      </c>
      <c r="AE59">
        <v>8</v>
      </c>
    </row>
    <row r="60" spans="1:31">
      <c r="A60" s="98" t="str">
        <v>februari</v>
      </c>
      <c r="B60" s="39">
        <v>8</v>
      </c>
      <c r="C60" s="160">
        <v>44978</v>
      </c>
      <c r="D60" s="39" t="str">
        <v>tisdag</v>
      </c>
      <c r="E60" s="80">
        <v>1.26</v>
      </c>
      <c r="F60">
        <v>1.22</v>
      </c>
      <c r="G60">
        <v>1.2769999999999999</v>
      </c>
      <c r="H60">
        <v>1.2090000000000001</v>
      </c>
      <c r="I60">
        <v>1.25</v>
      </c>
      <c r="J60">
        <v>1.2150000000000001</v>
      </c>
      <c r="K60">
        <v>1.2509999999999999</v>
      </c>
      <c r="L60">
        <v>0.82799999999999996</v>
      </c>
      <c r="M60">
        <v>2.8820000000000001</v>
      </c>
      <c r="N60">
        <v>3.0459999999999998</v>
      </c>
      <c r="O60">
        <v>0.54500000000000004</v>
      </c>
      <c r="P60">
        <v>2.1309999999999998</v>
      </c>
      <c r="Q60">
        <v>2.8010000000000002</v>
      </c>
      <c r="R60">
        <v>0.879</v>
      </c>
      <c r="S60">
        <v>2.952</v>
      </c>
      <c r="T60">
        <v>2.976</v>
      </c>
      <c r="U60">
        <v>1.1559999999999999</v>
      </c>
      <c r="V60">
        <v>0.93100000000000005</v>
      </c>
      <c r="W60">
        <v>1.234</v>
      </c>
      <c r="X60">
        <v>1.3129999999999999</v>
      </c>
      <c r="Y60">
        <v>1.2549999999999999</v>
      </c>
      <c r="Z60">
        <v>1.32</v>
      </c>
      <c r="AA60">
        <v>1.244</v>
      </c>
      <c r="AB60">
        <v>1.331</v>
      </c>
      <c r="AE60">
        <v>8</v>
      </c>
    </row>
    <row r="61" spans="1:31">
      <c r="A61" s="98" t="str">
        <v>februari</v>
      </c>
      <c r="B61" s="39">
        <v>8</v>
      </c>
      <c r="C61" s="160">
        <v>44979</v>
      </c>
      <c r="D61" s="39" t="str">
        <v>onsdag</v>
      </c>
      <c r="E61">
        <v>1.3</v>
      </c>
      <c r="F61" s="80">
        <v>1.288</v>
      </c>
      <c r="G61">
        <v>1.343</v>
      </c>
      <c r="H61">
        <v>1.3049999999999999</v>
      </c>
      <c r="I61">
        <v>1.3029999999999999</v>
      </c>
      <c r="J61">
        <v>1.353</v>
      </c>
      <c r="K61">
        <v>1.363</v>
      </c>
      <c r="L61">
        <v>0.81</v>
      </c>
      <c r="M61">
        <v>2.3239999999999998</v>
      </c>
      <c r="N61">
        <v>3.1080000000000001</v>
      </c>
      <c r="O61">
        <v>0.80600000000000005</v>
      </c>
      <c r="P61">
        <v>1.895</v>
      </c>
      <c r="Q61">
        <v>1.929</v>
      </c>
      <c r="R61">
        <v>0.90800000000000003</v>
      </c>
      <c r="S61">
        <v>3.0489999999999999</v>
      </c>
      <c r="T61">
        <v>2.9540000000000002</v>
      </c>
      <c r="U61">
        <v>1.2529999999999999</v>
      </c>
      <c r="V61">
        <v>0.94199999999999995</v>
      </c>
      <c r="W61">
        <v>1.3180000000000001</v>
      </c>
      <c r="X61">
        <v>1.252</v>
      </c>
      <c r="Y61">
        <v>1.323</v>
      </c>
      <c r="Z61">
        <v>1.323</v>
      </c>
      <c r="AA61">
        <v>1.2589999999999999</v>
      </c>
      <c r="AB61">
        <v>1.3280000000000001</v>
      </c>
      <c r="AE61">
        <v>8</v>
      </c>
    </row>
    <row r="62" spans="1:31">
      <c r="A62" s="98" t="str">
        <v>februari</v>
      </c>
      <c r="B62" s="39">
        <v>8</v>
      </c>
      <c r="C62" s="160">
        <v>44980</v>
      </c>
      <c r="D62" s="39" t="str">
        <v>torsdag</v>
      </c>
      <c r="E62">
        <v>1.2669999999999999</v>
      </c>
      <c r="F62">
        <v>1.3069999999999999</v>
      </c>
      <c r="G62">
        <v>1.323</v>
      </c>
      <c r="H62">
        <v>1.26</v>
      </c>
      <c r="I62">
        <v>1.3360000000000001</v>
      </c>
      <c r="J62">
        <v>1.3240000000000001</v>
      </c>
      <c r="K62">
        <v>1.2789999999999999</v>
      </c>
      <c r="L62">
        <v>1.53</v>
      </c>
      <c r="M62">
        <v>2.9569999999999999</v>
      </c>
      <c r="N62">
        <v>2.9529999999999998</v>
      </c>
      <c r="O62">
        <v>1.329</v>
      </c>
      <c r="P62">
        <v>2.032</v>
      </c>
      <c r="Q62">
        <v>2.9430000000000001</v>
      </c>
      <c r="R62">
        <v>2.3620000000000001</v>
      </c>
      <c r="S62">
        <v>0.372</v>
      </c>
      <c r="T62">
        <v>2.9529999999999998</v>
      </c>
      <c r="U62">
        <v>1.349</v>
      </c>
      <c r="V62">
        <v>0.85599999999999998</v>
      </c>
      <c r="W62">
        <v>1.25</v>
      </c>
      <c r="X62">
        <v>1.2989999999999999</v>
      </c>
      <c r="Y62">
        <v>1.2529999999999999</v>
      </c>
      <c r="Z62">
        <v>1.3129999999999999</v>
      </c>
      <c r="AA62">
        <v>1.24</v>
      </c>
      <c r="AB62">
        <v>1.32</v>
      </c>
      <c r="AE62">
        <v>8</v>
      </c>
    </row>
    <row r="63" spans="1:31">
      <c r="A63" s="98" t="str">
        <v>februari</v>
      </c>
      <c r="B63" s="39">
        <v>8</v>
      </c>
      <c r="C63" s="160">
        <v>44981</v>
      </c>
      <c r="D63" s="39" t="str">
        <v>fredag</v>
      </c>
      <c r="E63">
        <v>1.238</v>
      </c>
      <c r="F63">
        <v>1.3029999999999999</v>
      </c>
      <c r="G63">
        <v>1.246</v>
      </c>
      <c r="H63">
        <v>1.3149999999999999</v>
      </c>
      <c r="I63">
        <v>1.2569999999999999</v>
      </c>
      <c r="J63">
        <v>1.329</v>
      </c>
      <c r="K63">
        <v>1.2749999999999999</v>
      </c>
      <c r="L63">
        <v>0.72699999999999998</v>
      </c>
      <c r="M63">
        <v>2.3410000000000002</v>
      </c>
      <c r="N63">
        <v>2.9430000000000001</v>
      </c>
      <c r="O63">
        <v>1.117</v>
      </c>
      <c r="P63">
        <v>2.2909999999999999</v>
      </c>
      <c r="Q63">
        <v>4.7210000000000001</v>
      </c>
      <c r="R63">
        <v>3.9889999999999999</v>
      </c>
      <c r="S63">
        <v>2.226</v>
      </c>
      <c r="T63">
        <v>0.38200000000000001</v>
      </c>
      <c r="U63">
        <v>0.34499999999999997</v>
      </c>
      <c r="V63">
        <v>0.875</v>
      </c>
      <c r="W63">
        <v>1.359</v>
      </c>
      <c r="X63">
        <v>1.2929999999999999</v>
      </c>
      <c r="Y63">
        <v>1.365</v>
      </c>
      <c r="Z63">
        <v>1.39</v>
      </c>
      <c r="AA63">
        <v>1.3049999999999999</v>
      </c>
      <c r="AB63">
        <v>1.383</v>
      </c>
      <c r="AE63">
        <v>8</v>
      </c>
    </row>
    <row r="64" spans="1:31">
      <c r="A64" s="98" t="str">
        <v>februari</v>
      </c>
      <c r="B64" s="39">
        <v>8</v>
      </c>
      <c r="C64" s="160">
        <v>44982</v>
      </c>
      <c r="D64" s="39" t="str">
        <v>lördag</v>
      </c>
      <c r="E64">
        <v>1.3680000000000001</v>
      </c>
      <c r="F64">
        <v>1.333</v>
      </c>
      <c r="G64">
        <v>1.385</v>
      </c>
      <c r="H64">
        <v>1.413</v>
      </c>
      <c r="I64">
        <v>1.3560000000000001</v>
      </c>
      <c r="J64">
        <v>1.4319999999999999</v>
      </c>
      <c r="K64">
        <v>1.456</v>
      </c>
      <c r="L64">
        <v>0.71799999999999997</v>
      </c>
      <c r="M64">
        <v>0.50700000000000001</v>
      </c>
      <c r="N64">
        <v>0.51800000000000002</v>
      </c>
      <c r="O64">
        <v>0.64100000000000001</v>
      </c>
      <c r="P64">
        <v>0.45</v>
      </c>
      <c r="Q64">
        <v>0.495</v>
      </c>
      <c r="R64">
        <v>0.495</v>
      </c>
      <c r="S64">
        <v>0.45200000000000001</v>
      </c>
      <c r="T64">
        <v>0.438</v>
      </c>
      <c r="U64">
        <v>0.46899999999999997</v>
      </c>
      <c r="V64">
        <v>0.88600000000000001</v>
      </c>
      <c r="W64">
        <v>1.341</v>
      </c>
      <c r="X64">
        <v>1.4179999999999999</v>
      </c>
      <c r="Y64">
        <v>1.413</v>
      </c>
      <c r="Z64">
        <v>1.395</v>
      </c>
      <c r="AA64">
        <v>1.36</v>
      </c>
      <c r="AB64">
        <v>1.405</v>
      </c>
      <c r="AE64">
        <v>8</v>
      </c>
    </row>
    <row r="65" spans="1:31">
      <c r="A65" s="98" t="str">
        <v>februari</v>
      </c>
      <c r="B65" s="39">
        <v>8</v>
      </c>
      <c r="C65" s="160">
        <v>44983</v>
      </c>
      <c r="D65" s="39" t="str">
        <v>söndag</v>
      </c>
      <c r="E65" s="80">
        <v>1.4219999999999999</v>
      </c>
      <c r="F65">
        <v>1.367</v>
      </c>
      <c r="G65">
        <v>1.3720000000000001</v>
      </c>
      <c r="H65">
        <v>1.431</v>
      </c>
      <c r="I65">
        <v>1.4159999999999999</v>
      </c>
      <c r="J65">
        <v>1.4239999999999999</v>
      </c>
      <c r="K65">
        <v>1.397</v>
      </c>
      <c r="L65">
        <v>0.73899999999999999</v>
      </c>
      <c r="M65">
        <v>0.51500000000000001</v>
      </c>
      <c r="N65">
        <v>0.497</v>
      </c>
      <c r="O65">
        <v>0.45800000000000002</v>
      </c>
      <c r="P65">
        <v>0.47399999999999998</v>
      </c>
      <c r="Q65">
        <v>3.65</v>
      </c>
      <c r="R65">
        <v>6.0739999999999998</v>
      </c>
      <c r="S65">
        <v>2.8149999999999999</v>
      </c>
      <c r="T65">
        <v>0.45800000000000002</v>
      </c>
      <c r="U65">
        <v>0.374</v>
      </c>
      <c r="V65">
        <v>0.80600000000000005</v>
      </c>
      <c r="W65">
        <v>1.351</v>
      </c>
      <c r="X65">
        <v>1.2829999999999999</v>
      </c>
      <c r="Y65">
        <v>1.3480000000000001</v>
      </c>
      <c r="Z65">
        <v>1.2689999999999999</v>
      </c>
      <c r="AA65">
        <v>1.345</v>
      </c>
      <c r="AB65">
        <v>1.298</v>
      </c>
      <c r="AE65">
        <v>8</v>
      </c>
    </row>
    <row r="66" spans="1:31">
      <c r="A66" s="98" t="str">
        <v>februari</v>
      </c>
      <c r="B66" s="39">
        <v>9</v>
      </c>
      <c r="C66" s="160">
        <v>44984</v>
      </c>
      <c r="D66" s="39" t="str">
        <v>måndag</v>
      </c>
      <c r="E66">
        <v>1.304</v>
      </c>
      <c r="F66" s="80">
        <v>1.3140000000000001</v>
      </c>
      <c r="G66">
        <v>1.276</v>
      </c>
      <c r="H66">
        <v>1.3360000000000001</v>
      </c>
      <c r="I66">
        <v>1.278</v>
      </c>
      <c r="J66">
        <v>1.325</v>
      </c>
      <c r="K66">
        <v>1.2749999999999999</v>
      </c>
      <c r="L66">
        <v>0.67100000000000004</v>
      </c>
      <c r="M66">
        <v>2.76</v>
      </c>
      <c r="N66">
        <v>2.4449999999999998</v>
      </c>
      <c r="O66">
        <v>1.3480000000000001</v>
      </c>
      <c r="P66">
        <v>0.69499999999999995</v>
      </c>
      <c r="Q66">
        <v>2.399</v>
      </c>
      <c r="R66">
        <v>1.8859999999999999</v>
      </c>
      <c r="S66">
        <v>3.1850000000000001</v>
      </c>
      <c r="T66">
        <v>3.262</v>
      </c>
      <c r="U66">
        <v>1.4330000000000001</v>
      </c>
      <c r="V66">
        <v>0.88500000000000001</v>
      </c>
      <c r="W66">
        <v>1.3420000000000001</v>
      </c>
      <c r="X66">
        <v>1.3640000000000001</v>
      </c>
      <c r="Y66">
        <v>1.3089999999999999</v>
      </c>
      <c r="Z66">
        <v>1.373</v>
      </c>
      <c r="AA66">
        <v>1.24</v>
      </c>
      <c r="AB66">
        <v>1.3140000000000001</v>
      </c>
      <c r="AE66">
        <v>9</v>
      </c>
    </row>
    <row r="67" spans="1:31">
      <c r="A67" s="98" t="str">
        <v>februari</v>
      </c>
      <c r="B67" s="39">
        <v>9</v>
      </c>
      <c r="C67" s="160">
        <v>44985</v>
      </c>
      <c r="D67" s="39" t="str">
        <v>tisdag</v>
      </c>
      <c r="E67">
        <v>1.2290000000000001</v>
      </c>
      <c r="F67">
        <v>1.3169999999999999</v>
      </c>
      <c r="G67">
        <v>1.2689999999999999</v>
      </c>
      <c r="H67">
        <v>1.319</v>
      </c>
      <c r="I67">
        <v>1.3149999999999999</v>
      </c>
      <c r="J67">
        <v>1.3089999999999999</v>
      </c>
      <c r="K67">
        <v>1.4239999999999999</v>
      </c>
      <c r="L67">
        <v>0.77100000000000002</v>
      </c>
      <c r="M67">
        <v>2.97</v>
      </c>
      <c r="N67">
        <v>3.0459999999999998</v>
      </c>
      <c r="O67">
        <v>1.2350000000000001</v>
      </c>
      <c r="P67">
        <v>2.0459999999999998</v>
      </c>
      <c r="Q67">
        <v>3.3029999999999999</v>
      </c>
      <c r="R67">
        <v>1.49</v>
      </c>
      <c r="S67">
        <v>1.254</v>
      </c>
      <c r="T67">
        <v>0.439</v>
      </c>
      <c r="U67">
        <v>0.40899999999999997</v>
      </c>
      <c r="V67">
        <v>0.65600000000000003</v>
      </c>
      <c r="W67">
        <v>1.3069999999999999</v>
      </c>
      <c r="X67">
        <v>1.2769999999999999</v>
      </c>
      <c r="Y67">
        <v>1.3460000000000001</v>
      </c>
      <c r="Z67">
        <v>1.2709999999999999</v>
      </c>
      <c r="AA67">
        <v>1.3460000000000001</v>
      </c>
      <c r="AB67">
        <v>1.367</v>
      </c>
      <c r="AE67">
        <v>9</v>
      </c>
    </row>
    <row r="68" spans="1:31">
      <c r="A68" s="98" t="str">
        <v>mars</v>
      </c>
      <c r="B68" s="39">
        <v>9</v>
      </c>
      <c r="C68" s="160">
        <v>44986</v>
      </c>
      <c r="D68" s="39" t="str">
        <v>onsdag</v>
      </c>
      <c r="E68">
        <v>1.2969999999999999</v>
      </c>
      <c r="F68">
        <v>1.3640000000000001</v>
      </c>
      <c r="G68">
        <v>1.381</v>
      </c>
      <c r="H68">
        <v>1.304</v>
      </c>
      <c r="I68">
        <v>1.403</v>
      </c>
      <c r="J68">
        <v>1.4179999999999999</v>
      </c>
      <c r="K68">
        <v>1.379</v>
      </c>
      <c r="L68">
        <v>1.0569999999999999</v>
      </c>
      <c r="M68">
        <v>3.0379999999999998</v>
      </c>
      <c r="N68">
        <v>3.1179999999999999</v>
      </c>
      <c r="O68">
        <v>1.339</v>
      </c>
      <c r="P68">
        <v>0.52300000000000002</v>
      </c>
      <c r="Q68">
        <v>0.55900000000000005</v>
      </c>
      <c r="R68">
        <v>0.505</v>
      </c>
      <c r="S68">
        <v>2.9630000000000001</v>
      </c>
      <c r="T68">
        <v>2.012</v>
      </c>
      <c r="U68">
        <v>0.4</v>
      </c>
      <c r="V68">
        <v>0.84</v>
      </c>
      <c r="W68">
        <v>1.4119999999999999</v>
      </c>
      <c r="X68">
        <v>1.5720000000000001</v>
      </c>
      <c r="Y68">
        <v>1.839</v>
      </c>
      <c r="Z68">
        <v>1.679</v>
      </c>
      <c r="AA68">
        <v>1.6339999999999999</v>
      </c>
      <c r="AB68">
        <v>2.4430000000000001</v>
      </c>
      <c r="AE68">
        <v>9</v>
      </c>
    </row>
    <row r="69" spans="1:31">
      <c r="A69" s="98" t="str">
        <v>mars</v>
      </c>
      <c r="B69" s="39">
        <v>9</v>
      </c>
      <c r="C69" s="160">
        <v>44987</v>
      </c>
      <c r="D69" s="39" t="str">
        <v>torsdag</v>
      </c>
      <c r="E69">
        <v>1.9730000000000001</v>
      </c>
      <c r="F69">
        <v>2.0619999999999998</v>
      </c>
      <c r="G69">
        <v>2.1880000000000002</v>
      </c>
      <c r="H69">
        <v>2.6829999999999998</v>
      </c>
      <c r="I69">
        <v>2.9569999999999999</v>
      </c>
      <c r="J69">
        <v>2.552</v>
      </c>
      <c r="K69">
        <v>3.2290000000000001</v>
      </c>
      <c r="L69">
        <v>1.7929999999999999</v>
      </c>
      <c r="M69">
        <v>1.302</v>
      </c>
      <c r="N69">
        <v>1.6220000000000001</v>
      </c>
      <c r="O69">
        <v>1.2</v>
      </c>
      <c r="P69">
        <v>1.23</v>
      </c>
      <c r="Q69">
        <v>1.1950000000000001</v>
      </c>
      <c r="R69">
        <v>1.141</v>
      </c>
      <c r="S69">
        <v>1.194</v>
      </c>
      <c r="T69">
        <v>1.1120000000000001</v>
      </c>
      <c r="U69">
        <v>0.77800000000000002</v>
      </c>
      <c r="V69">
        <v>0.58299999999999996</v>
      </c>
      <c r="W69">
        <v>1.3839999999999999</v>
      </c>
      <c r="X69">
        <v>1.3089999999999999</v>
      </c>
      <c r="Y69">
        <v>1.349</v>
      </c>
      <c r="Z69">
        <v>1.3560000000000001</v>
      </c>
      <c r="AA69">
        <v>1.5169999999999999</v>
      </c>
      <c r="AB69">
        <v>1.706</v>
      </c>
      <c r="AE69">
        <v>9</v>
      </c>
    </row>
    <row r="70" spans="1:31">
      <c r="A70" s="98" t="str">
        <v>mars</v>
      </c>
      <c r="B70" s="39">
        <v>9</v>
      </c>
      <c r="C70" s="160">
        <v>44988</v>
      </c>
      <c r="D70" s="39" t="str">
        <v>fredag</v>
      </c>
      <c r="E70">
        <v>1.3160000000000001</v>
      </c>
      <c r="F70">
        <v>1.913</v>
      </c>
      <c r="G70">
        <v>2.3439999999999999</v>
      </c>
      <c r="H70">
        <v>1.9379999999999999</v>
      </c>
      <c r="I70">
        <v>1.423</v>
      </c>
      <c r="J70">
        <v>1.619</v>
      </c>
      <c r="K70">
        <v>1.5289999999999999</v>
      </c>
      <c r="L70">
        <v>0.56899999999999995</v>
      </c>
      <c r="M70">
        <v>1.8360000000000001</v>
      </c>
      <c r="N70">
        <v>2.452</v>
      </c>
      <c r="O70">
        <v>1.9950000000000001</v>
      </c>
      <c r="P70">
        <v>2.2530000000000001</v>
      </c>
      <c r="Q70">
        <v>3.2210000000000001</v>
      </c>
      <c r="R70">
        <v>0.81399999999999995</v>
      </c>
      <c r="S70">
        <v>3.3359999999999999</v>
      </c>
      <c r="T70">
        <v>3.2549999999999999</v>
      </c>
      <c r="U70">
        <v>1.3819999999999999</v>
      </c>
      <c r="V70">
        <v>0.69399999999999995</v>
      </c>
      <c r="W70">
        <v>1.401</v>
      </c>
      <c r="X70">
        <v>1.3380000000000001</v>
      </c>
      <c r="Y70">
        <v>1.526</v>
      </c>
      <c r="Z70">
        <v>1.7490000000000001</v>
      </c>
      <c r="AA70">
        <v>1.623</v>
      </c>
      <c r="AB70">
        <v>1.3740000000000001</v>
      </c>
      <c r="AE70">
        <v>9</v>
      </c>
    </row>
    <row r="71" spans="1:31">
      <c r="A71" s="98" t="str">
        <v>mars</v>
      </c>
      <c r="B71" s="39">
        <v>9</v>
      </c>
      <c r="C71" s="160">
        <v>44989</v>
      </c>
      <c r="D71" s="39" t="str">
        <v>lördag</v>
      </c>
      <c r="E71" s="80">
        <v>1.296</v>
      </c>
      <c r="F71">
        <v>1.7010000000000001</v>
      </c>
      <c r="G71">
        <v>1.377</v>
      </c>
      <c r="H71">
        <v>1.4059999999999999</v>
      </c>
      <c r="I71">
        <v>1.353</v>
      </c>
      <c r="J71">
        <v>1.399</v>
      </c>
      <c r="K71">
        <v>2.129</v>
      </c>
      <c r="L71">
        <v>1.101</v>
      </c>
      <c r="M71">
        <v>1.111</v>
      </c>
      <c r="N71">
        <v>0.81899999999999995</v>
      </c>
      <c r="O71">
        <v>3.048</v>
      </c>
      <c r="P71">
        <v>6.5369999999999999</v>
      </c>
      <c r="Q71">
        <v>6.7050000000000001</v>
      </c>
      <c r="R71">
        <v>3.903</v>
      </c>
      <c r="S71">
        <v>3.976</v>
      </c>
      <c r="T71">
        <v>3.944</v>
      </c>
      <c r="U71">
        <v>2.2189999999999999</v>
      </c>
      <c r="V71">
        <v>2.3730000000000002</v>
      </c>
      <c r="W71">
        <v>3.0939999999999999</v>
      </c>
      <c r="X71">
        <v>3.149</v>
      </c>
      <c r="Y71">
        <v>3.2149999999999999</v>
      </c>
      <c r="Z71">
        <v>2.8769999999999998</v>
      </c>
      <c r="AA71">
        <v>1.2789999999999999</v>
      </c>
      <c r="AB71">
        <v>1.3759999999999999</v>
      </c>
      <c r="AE71">
        <v>9</v>
      </c>
    </row>
    <row r="72" spans="1:31">
      <c r="A72" s="98" t="str">
        <v>mars</v>
      </c>
      <c r="B72" s="39">
        <v>9</v>
      </c>
      <c r="C72" s="160">
        <v>44990</v>
      </c>
      <c r="D72" s="39" t="str">
        <v>söndag</v>
      </c>
      <c r="E72">
        <v>1.9890000000000001</v>
      </c>
      <c r="F72" s="80">
        <v>1.9730000000000001</v>
      </c>
      <c r="G72">
        <v>1.9730000000000001</v>
      </c>
      <c r="H72">
        <v>1.603</v>
      </c>
      <c r="I72">
        <v>1.45</v>
      </c>
      <c r="J72">
        <v>2.202</v>
      </c>
      <c r="K72">
        <v>3.3439999999999999</v>
      </c>
      <c r="L72">
        <v>2.323</v>
      </c>
      <c r="M72">
        <v>2.5640000000000001</v>
      </c>
      <c r="N72">
        <v>2.3690000000000002</v>
      </c>
      <c r="O72">
        <v>2.2730000000000001</v>
      </c>
      <c r="P72">
        <v>2.2959999999999998</v>
      </c>
      <c r="Q72">
        <v>1.4610000000000001</v>
      </c>
      <c r="R72">
        <v>0.503</v>
      </c>
      <c r="S72">
        <v>0.54900000000000004</v>
      </c>
      <c r="T72">
        <v>0.83799999999999997</v>
      </c>
      <c r="U72">
        <v>0.60299999999999998</v>
      </c>
      <c r="V72">
        <v>0.67700000000000005</v>
      </c>
      <c r="W72">
        <v>1.492</v>
      </c>
      <c r="X72">
        <v>1.4350000000000001</v>
      </c>
      <c r="Y72">
        <v>1.484</v>
      </c>
      <c r="Z72">
        <v>1.536</v>
      </c>
      <c r="AA72">
        <v>1.988</v>
      </c>
      <c r="AB72">
        <v>2.1859999999999999</v>
      </c>
      <c r="AE72">
        <v>9</v>
      </c>
    </row>
    <row r="73" spans="1:31">
      <c r="A73" s="98" t="str">
        <v>mars</v>
      </c>
      <c r="B73" s="39">
        <v>10</v>
      </c>
      <c r="C73" s="160">
        <v>44991</v>
      </c>
      <c r="D73" s="39" t="str">
        <v>måndag</v>
      </c>
      <c r="E73">
        <v>2.149</v>
      </c>
      <c r="F73">
        <v>1.548</v>
      </c>
      <c r="G73">
        <v>1.994</v>
      </c>
      <c r="H73">
        <v>1.9730000000000001</v>
      </c>
      <c r="I73">
        <v>1.508</v>
      </c>
      <c r="J73">
        <v>1.583</v>
      </c>
      <c r="K73">
        <v>1.4179999999999999</v>
      </c>
      <c r="L73">
        <v>1.143</v>
      </c>
      <c r="M73">
        <v>1.49</v>
      </c>
      <c r="N73">
        <v>0.93200000000000005</v>
      </c>
      <c r="O73">
        <v>0.53300000000000003</v>
      </c>
      <c r="P73">
        <v>0.47799999999999998</v>
      </c>
      <c r="Q73">
        <v>0.61199999999999999</v>
      </c>
      <c r="R73">
        <v>3.1970000000000001</v>
      </c>
      <c r="S73">
        <v>4.9109999999999996</v>
      </c>
      <c r="T73">
        <v>3.9830000000000001</v>
      </c>
      <c r="U73">
        <v>1.137</v>
      </c>
      <c r="V73">
        <v>0.59699999999999998</v>
      </c>
      <c r="W73">
        <v>1.367</v>
      </c>
      <c r="X73">
        <v>1.42</v>
      </c>
      <c r="Y73">
        <v>1.36</v>
      </c>
      <c r="Z73">
        <v>1.4370000000000001</v>
      </c>
      <c r="AA73">
        <v>1.415</v>
      </c>
      <c r="AB73">
        <v>1.3859999999999999</v>
      </c>
      <c r="AE73">
        <v>10</v>
      </c>
    </row>
    <row r="74" spans="1:31">
      <c r="A74" s="98" t="str">
        <v>mars</v>
      </c>
      <c r="B74" s="39">
        <v>10</v>
      </c>
      <c r="C74" s="160">
        <v>44992</v>
      </c>
      <c r="D74" s="39" t="str">
        <v>tisdag</v>
      </c>
      <c r="E74">
        <v>1.603</v>
      </c>
      <c r="F74">
        <v>1.595</v>
      </c>
      <c r="G74">
        <v>1.37</v>
      </c>
      <c r="H74">
        <v>1.873</v>
      </c>
      <c r="I74">
        <v>2.0499999999999998</v>
      </c>
      <c r="J74">
        <v>1.944</v>
      </c>
      <c r="K74">
        <v>1.361</v>
      </c>
      <c r="L74">
        <v>0.82699999999999996</v>
      </c>
      <c r="M74">
        <v>1.5820000000000001</v>
      </c>
      <c r="N74">
        <v>3.1259999999999999</v>
      </c>
      <c r="O74">
        <v>1.206</v>
      </c>
      <c r="P74">
        <v>3.2629999999999999</v>
      </c>
      <c r="Q74">
        <v>3.3759999999999999</v>
      </c>
      <c r="R74">
        <v>1.1080000000000001</v>
      </c>
      <c r="S74">
        <v>2.855</v>
      </c>
      <c r="T74">
        <v>3.173</v>
      </c>
      <c r="U74">
        <v>1.284</v>
      </c>
      <c r="V74">
        <v>1.121</v>
      </c>
      <c r="W74">
        <v>1.6479999999999999</v>
      </c>
      <c r="X74">
        <v>1.835</v>
      </c>
      <c r="Y74">
        <v>2.6389999999999998</v>
      </c>
      <c r="Z74">
        <v>2.3250000000000002</v>
      </c>
      <c r="AA74">
        <v>2.48</v>
      </c>
      <c r="AB74">
        <v>1.6890000000000001</v>
      </c>
      <c r="AE74">
        <v>10</v>
      </c>
    </row>
    <row r="75" spans="1:31">
      <c r="A75" s="98" t="str">
        <v>mars</v>
      </c>
      <c r="B75" s="39">
        <v>10</v>
      </c>
      <c r="C75" s="160">
        <v>44993</v>
      </c>
      <c r="D75" s="39" t="str">
        <v>onsdag</v>
      </c>
      <c r="E75">
        <v>1.5940000000000001</v>
      </c>
      <c r="F75">
        <v>1.57</v>
      </c>
      <c r="G75">
        <v>1.5660000000000001</v>
      </c>
      <c r="H75">
        <v>1.6060000000000001</v>
      </c>
      <c r="I75">
        <v>1.9410000000000001</v>
      </c>
      <c r="J75">
        <v>1.63</v>
      </c>
      <c r="K75">
        <v>1.3939999999999999</v>
      </c>
      <c r="L75">
        <v>1.6870000000000001</v>
      </c>
      <c r="M75">
        <v>4.258</v>
      </c>
      <c r="N75">
        <v>4.048</v>
      </c>
      <c r="O75">
        <v>1.66</v>
      </c>
      <c r="P75">
        <v>3.2480000000000002</v>
      </c>
      <c r="Q75">
        <v>3.4420000000000002</v>
      </c>
      <c r="R75">
        <v>1.8360000000000001</v>
      </c>
      <c r="S75">
        <v>0.44</v>
      </c>
      <c r="T75">
        <v>0.40400000000000003</v>
      </c>
      <c r="U75">
        <v>0.45100000000000001</v>
      </c>
      <c r="V75">
        <v>0.48299999999999998</v>
      </c>
      <c r="W75">
        <v>1.393</v>
      </c>
      <c r="X75">
        <v>1.3620000000000001</v>
      </c>
      <c r="Y75">
        <v>1.4350000000000001</v>
      </c>
      <c r="Z75">
        <v>1.49</v>
      </c>
      <c r="AA75">
        <v>2.0419999999999998</v>
      </c>
      <c r="AB75">
        <v>1.9990000000000001</v>
      </c>
      <c r="AE75">
        <v>10</v>
      </c>
    </row>
    <row r="76" spans="1:31">
      <c r="A76" s="98" t="str">
        <v>mars</v>
      </c>
      <c r="B76" s="39">
        <v>10</v>
      </c>
      <c r="C76" s="160">
        <v>44994</v>
      </c>
      <c r="D76" s="39" t="str">
        <v>torsdag</v>
      </c>
      <c r="E76">
        <v>2.0289999999999999</v>
      </c>
      <c r="F76">
        <v>1.5820000000000001</v>
      </c>
      <c r="G76">
        <v>1.575</v>
      </c>
      <c r="H76">
        <v>1.5669999999999999</v>
      </c>
      <c r="I76">
        <v>1.57</v>
      </c>
      <c r="J76">
        <v>1.867</v>
      </c>
      <c r="K76">
        <v>1.82</v>
      </c>
      <c r="L76">
        <v>1.1180000000000001</v>
      </c>
      <c r="M76">
        <v>3.202</v>
      </c>
      <c r="N76">
        <v>3.2080000000000002</v>
      </c>
      <c r="O76">
        <v>1.2150000000000001</v>
      </c>
      <c r="P76">
        <v>3.3029999999999999</v>
      </c>
      <c r="Q76">
        <v>3.3149999999999999</v>
      </c>
      <c r="R76">
        <v>0.8</v>
      </c>
      <c r="S76">
        <v>2.4820000000000002</v>
      </c>
      <c r="T76">
        <v>3.206</v>
      </c>
      <c r="U76">
        <v>1.845</v>
      </c>
      <c r="V76">
        <v>0.8</v>
      </c>
      <c r="W76">
        <v>1.9570000000000001</v>
      </c>
      <c r="X76">
        <v>2.2330000000000001</v>
      </c>
      <c r="Y76">
        <v>2.19</v>
      </c>
      <c r="Z76">
        <v>1.6220000000000001</v>
      </c>
      <c r="AA76">
        <v>1.637</v>
      </c>
      <c r="AB76">
        <v>1.9410000000000001</v>
      </c>
      <c r="AE76">
        <v>10</v>
      </c>
    </row>
    <row r="77" spans="1:31">
      <c r="A77" s="98" t="str">
        <v>mars</v>
      </c>
      <c r="B77" s="39">
        <v>10</v>
      </c>
      <c r="C77" s="160">
        <v>44995</v>
      </c>
      <c r="D77" s="39" t="str">
        <v>fredag</v>
      </c>
      <c r="E77">
        <v>1.7929999999999999</v>
      </c>
      <c r="F77">
        <v>1.62</v>
      </c>
      <c r="G77">
        <v>1.6240000000000001</v>
      </c>
      <c r="H77">
        <v>1.5840000000000001</v>
      </c>
      <c r="I77">
        <v>1.595</v>
      </c>
      <c r="J77">
        <v>1.76</v>
      </c>
      <c r="K77">
        <v>1.5820000000000001</v>
      </c>
      <c r="L77">
        <v>0.67500000000000004</v>
      </c>
      <c r="M77">
        <v>0.73099999999999998</v>
      </c>
      <c r="N77">
        <v>0.72499999999999998</v>
      </c>
      <c r="O77">
        <v>0.65300000000000002</v>
      </c>
      <c r="P77">
        <v>3.1589999999999998</v>
      </c>
      <c r="Q77">
        <v>4.3230000000000004</v>
      </c>
      <c r="R77">
        <v>1.8779999999999999</v>
      </c>
      <c r="S77">
        <v>3.359</v>
      </c>
      <c r="T77">
        <v>3.3370000000000002</v>
      </c>
      <c r="U77">
        <v>1.93</v>
      </c>
      <c r="V77">
        <v>1.343</v>
      </c>
      <c r="W77">
        <v>2.3439999999999999</v>
      </c>
      <c r="X77">
        <v>2.504</v>
      </c>
      <c r="Y77">
        <v>2.1269999999999998</v>
      </c>
      <c r="Z77">
        <v>2.008</v>
      </c>
      <c r="AA77">
        <v>2.0379999999999998</v>
      </c>
      <c r="AB77">
        <v>1.9510000000000001</v>
      </c>
      <c r="AE77">
        <v>10</v>
      </c>
    </row>
    <row r="78" spans="1:31">
      <c r="A78" s="98" t="str">
        <v>mars</v>
      </c>
      <c r="B78" s="39">
        <v>10</v>
      </c>
      <c r="C78" s="160">
        <v>44996</v>
      </c>
      <c r="D78" s="39" t="str">
        <v>lördag</v>
      </c>
      <c r="E78" s="80">
        <v>2.3969999999999998</v>
      </c>
      <c r="F78">
        <v>1.8640000000000001</v>
      </c>
      <c r="G78">
        <v>1.853</v>
      </c>
      <c r="H78">
        <v>2.1320000000000001</v>
      </c>
      <c r="I78">
        <v>2.4430000000000001</v>
      </c>
      <c r="J78">
        <v>2.4980000000000002</v>
      </c>
      <c r="K78">
        <v>1.79</v>
      </c>
      <c r="L78">
        <v>1.2090000000000001</v>
      </c>
      <c r="M78">
        <v>1.3069999999999999</v>
      </c>
      <c r="N78">
        <v>0.78500000000000003</v>
      </c>
      <c r="O78">
        <v>0.749</v>
      </c>
      <c r="P78">
        <v>0.998</v>
      </c>
      <c r="Q78">
        <v>2.117</v>
      </c>
      <c r="R78">
        <v>2.1520000000000001</v>
      </c>
      <c r="S78">
        <v>2.0529999999999999</v>
      </c>
      <c r="T78">
        <v>2.8330000000000002</v>
      </c>
      <c r="U78">
        <v>1.5880000000000001</v>
      </c>
      <c r="V78">
        <v>1.4990000000000001</v>
      </c>
      <c r="W78">
        <v>2.2759999999999998</v>
      </c>
      <c r="X78">
        <v>2.3109999999999999</v>
      </c>
      <c r="Y78">
        <v>2.5110000000000001</v>
      </c>
      <c r="Z78">
        <v>3.1259999999999999</v>
      </c>
      <c r="AA78">
        <v>3.1309999999999998</v>
      </c>
      <c r="AB78">
        <v>3.3730000000000002</v>
      </c>
      <c r="AE78">
        <v>10</v>
      </c>
    </row>
    <row r="79" spans="1:31">
      <c r="A79" s="98" t="str">
        <v>mars</v>
      </c>
      <c r="B79" s="39">
        <v>10</v>
      </c>
      <c r="C79" s="160">
        <v>44997</v>
      </c>
      <c r="D79" s="39" t="str">
        <v>söndag</v>
      </c>
      <c r="E79">
        <v>2.8029999999999999</v>
      </c>
      <c r="F79" s="80">
        <v>2.56</v>
      </c>
      <c r="G79">
        <v>2.5089999999999999</v>
      </c>
      <c r="H79">
        <v>2.5859999999999999</v>
      </c>
      <c r="I79">
        <v>3.0209999999999999</v>
      </c>
      <c r="J79">
        <v>3.2</v>
      </c>
      <c r="K79">
        <v>2.7280000000000002</v>
      </c>
      <c r="L79">
        <v>2.3210000000000002</v>
      </c>
      <c r="M79">
        <v>1.9370000000000001</v>
      </c>
      <c r="N79">
        <v>1.5580000000000001</v>
      </c>
      <c r="O79">
        <v>2.0699999999999998</v>
      </c>
      <c r="P79">
        <v>2.0859999999999999</v>
      </c>
      <c r="Q79">
        <v>2.98</v>
      </c>
      <c r="R79">
        <v>3.0640000000000001</v>
      </c>
      <c r="S79">
        <v>2.8519999999999999</v>
      </c>
      <c r="T79">
        <v>2.919</v>
      </c>
      <c r="U79">
        <v>1.6419999999999999</v>
      </c>
      <c r="V79">
        <v>1.2210000000000001</v>
      </c>
      <c r="W79">
        <v>2.1150000000000002</v>
      </c>
      <c r="X79">
        <v>2.3220000000000001</v>
      </c>
      <c r="Y79">
        <v>2.1480000000000001</v>
      </c>
      <c r="Z79">
        <v>2.238</v>
      </c>
      <c r="AA79">
        <v>2.42</v>
      </c>
      <c r="AB79">
        <v>2.5910000000000002</v>
      </c>
      <c r="AE79">
        <v>10</v>
      </c>
    </row>
    <row r="80" spans="1:31">
      <c r="A80" s="98" t="str">
        <v>mars</v>
      </c>
      <c r="B80" s="39">
        <v>11</v>
      </c>
      <c r="C80" s="160">
        <v>44998</v>
      </c>
      <c r="D80" s="39" t="str">
        <v>måndag</v>
      </c>
      <c r="E80">
        <v>2.2080000000000002</v>
      </c>
      <c r="F80">
        <v>2.3159999999999998</v>
      </c>
      <c r="G80">
        <v>2.5049999999999999</v>
      </c>
      <c r="H80">
        <v>2.5030000000000001</v>
      </c>
      <c r="I80">
        <v>2.2869999999999999</v>
      </c>
      <c r="J80">
        <v>2.5059999999999998</v>
      </c>
      <c r="K80">
        <v>2.198</v>
      </c>
      <c r="L80">
        <v>1.3440000000000001</v>
      </c>
      <c r="M80">
        <v>1.7869999999999999</v>
      </c>
      <c r="N80">
        <v>4.2329999999999997</v>
      </c>
      <c r="O80">
        <v>4.3760000000000003</v>
      </c>
      <c r="P80">
        <v>4.141</v>
      </c>
      <c r="Q80">
        <v>4.2350000000000003</v>
      </c>
      <c r="R80">
        <v>4.851</v>
      </c>
      <c r="S80">
        <v>4.8609999999999998</v>
      </c>
      <c r="T80">
        <v>4.3659999999999997</v>
      </c>
      <c r="U80">
        <v>4.2750000000000004</v>
      </c>
      <c r="V80">
        <v>4.1349999999999998</v>
      </c>
      <c r="W80">
        <v>5.1669999999999998</v>
      </c>
      <c r="X80">
        <v>3.117</v>
      </c>
      <c r="Y80">
        <v>2.71</v>
      </c>
      <c r="Z80">
        <v>2.72</v>
      </c>
      <c r="AA80">
        <v>2.7759999999999998</v>
      </c>
      <c r="AB80">
        <v>2.64</v>
      </c>
      <c r="AE80">
        <v>11</v>
      </c>
    </row>
    <row r="81" spans="1:31">
      <c r="A81" s="98" t="str">
        <v>mars</v>
      </c>
      <c r="B81" s="39">
        <v>11</v>
      </c>
      <c r="C81" s="160">
        <v>44999</v>
      </c>
      <c r="D81" s="39" t="str">
        <v>tisdag</v>
      </c>
      <c r="E81">
        <v>2.4609999999999999</v>
      </c>
      <c r="F81">
        <v>2.593</v>
      </c>
      <c r="G81">
        <v>2.7010000000000001</v>
      </c>
      <c r="H81">
        <v>2.52</v>
      </c>
      <c r="I81">
        <v>2.5470000000000002</v>
      </c>
      <c r="J81">
        <v>2.605</v>
      </c>
      <c r="K81">
        <v>2.2599999999999998</v>
      </c>
      <c r="L81">
        <v>1.9419999999999999</v>
      </c>
      <c r="M81">
        <v>4.202</v>
      </c>
      <c r="N81">
        <v>4.3470000000000004</v>
      </c>
      <c r="O81">
        <v>2.4750000000000001</v>
      </c>
      <c r="P81">
        <v>3.3969999999999998</v>
      </c>
      <c r="Q81">
        <v>3.8639999999999999</v>
      </c>
      <c r="R81">
        <v>3.9260000000000002</v>
      </c>
      <c r="S81">
        <v>3.972</v>
      </c>
      <c r="T81">
        <v>4.1260000000000003</v>
      </c>
      <c r="U81">
        <v>2.577</v>
      </c>
      <c r="V81">
        <v>1.421</v>
      </c>
      <c r="W81">
        <v>2.0339999999999998</v>
      </c>
      <c r="X81">
        <v>2.1859999999999999</v>
      </c>
      <c r="Y81">
        <v>2.42</v>
      </c>
      <c r="Z81">
        <v>2.3220000000000001</v>
      </c>
      <c r="AA81">
        <v>2.504</v>
      </c>
      <c r="AB81">
        <v>2.7</v>
      </c>
      <c r="AE81">
        <v>11</v>
      </c>
    </row>
    <row r="82" spans="1:31">
      <c r="A82" s="98" t="str">
        <v>mars</v>
      </c>
      <c r="B82" s="39">
        <v>11</v>
      </c>
      <c r="C82" s="160">
        <v>45000</v>
      </c>
      <c r="D82" s="39" t="str">
        <v>onsdag</v>
      </c>
      <c r="E82">
        <v>2.786</v>
      </c>
      <c r="F82">
        <v>2.387</v>
      </c>
      <c r="G82">
        <v>2.3439999999999999</v>
      </c>
      <c r="H82">
        <v>2.7679999999999998</v>
      </c>
      <c r="I82">
        <v>2.7250000000000001</v>
      </c>
      <c r="J82">
        <v>2.5880000000000001</v>
      </c>
      <c r="K82">
        <v>1.931</v>
      </c>
      <c r="L82">
        <v>2.286</v>
      </c>
      <c r="M82">
        <v>4.3220000000000001</v>
      </c>
      <c r="N82">
        <v>5.0140000000000002</v>
      </c>
      <c r="O82">
        <v>2.5640000000000001</v>
      </c>
      <c r="P82">
        <v>3.4409999999999998</v>
      </c>
      <c r="Q82">
        <v>4.0730000000000004</v>
      </c>
      <c r="R82">
        <v>1.7749999999999999</v>
      </c>
      <c r="S82">
        <v>4.0309999999999997</v>
      </c>
      <c r="T82">
        <v>3.82</v>
      </c>
      <c r="U82">
        <v>3.8849999999999998</v>
      </c>
      <c r="V82">
        <v>2.0070000000000001</v>
      </c>
      <c r="W82">
        <v>1.31</v>
      </c>
      <c r="X82">
        <v>1.363</v>
      </c>
      <c r="Y82">
        <v>1.5940000000000001</v>
      </c>
      <c r="Z82">
        <v>2.1120000000000001</v>
      </c>
      <c r="AA82">
        <v>2.36</v>
      </c>
      <c r="AB82">
        <v>2.423</v>
      </c>
      <c r="AE82">
        <v>11</v>
      </c>
    </row>
    <row r="83" spans="1:31">
      <c r="A83" s="98" t="str">
        <v>mars</v>
      </c>
      <c r="B83" s="39">
        <v>11</v>
      </c>
      <c r="C83" s="160">
        <v>45001</v>
      </c>
      <c r="D83" s="39" t="str">
        <v>torsdag</v>
      </c>
      <c r="E83">
        <v>2.1739999999999999</v>
      </c>
      <c r="F83">
        <v>1.373</v>
      </c>
      <c r="G83">
        <v>1.4319999999999999</v>
      </c>
      <c r="H83">
        <v>1.742</v>
      </c>
      <c r="I83">
        <v>1.7969999999999999</v>
      </c>
      <c r="J83">
        <v>1.988</v>
      </c>
      <c r="K83">
        <v>1.7170000000000001</v>
      </c>
      <c r="L83">
        <v>1.9390000000000001</v>
      </c>
      <c r="M83">
        <v>3.5609999999999999</v>
      </c>
      <c r="N83">
        <v>3.399</v>
      </c>
      <c r="O83">
        <v>1.611</v>
      </c>
      <c r="P83">
        <v>3.1850000000000001</v>
      </c>
      <c r="Q83">
        <v>4.4800000000000004</v>
      </c>
      <c r="R83">
        <v>2.7309999999999999</v>
      </c>
      <c r="S83">
        <v>4.5460000000000003</v>
      </c>
      <c r="T83">
        <v>3.81</v>
      </c>
      <c r="U83">
        <v>2.1070000000000002</v>
      </c>
      <c r="V83">
        <v>0.54600000000000004</v>
      </c>
      <c r="W83">
        <v>1.5980000000000001</v>
      </c>
      <c r="X83">
        <v>1.4570000000000001</v>
      </c>
      <c r="Y83">
        <v>1.4390000000000001</v>
      </c>
      <c r="Z83">
        <v>1.7370000000000001</v>
      </c>
      <c r="AA83">
        <v>1.5309999999999999</v>
      </c>
      <c r="AB83">
        <v>1.528</v>
      </c>
      <c r="AE83">
        <v>11</v>
      </c>
    </row>
    <row r="84" spans="1:31">
      <c r="A84" s="98" t="str">
        <v>mars</v>
      </c>
      <c r="B84" s="39">
        <v>11</v>
      </c>
      <c r="C84" s="160">
        <v>45002</v>
      </c>
      <c r="D84" s="39" t="str">
        <v>fredag</v>
      </c>
      <c r="E84" s="80">
        <v>1.5940000000000001</v>
      </c>
      <c r="F84">
        <v>1.5780000000000001</v>
      </c>
      <c r="G84">
        <v>1.889</v>
      </c>
      <c r="H84">
        <v>1.742</v>
      </c>
      <c r="I84">
        <v>1.5649999999999999</v>
      </c>
      <c r="J84">
        <v>1.7869999999999999</v>
      </c>
      <c r="K84">
        <v>1.212</v>
      </c>
      <c r="L84">
        <v>1.2749999999999999</v>
      </c>
      <c r="M84">
        <v>3.649</v>
      </c>
      <c r="N84">
        <v>4.1909999999999998</v>
      </c>
      <c r="O84">
        <v>1.748</v>
      </c>
      <c r="P84">
        <v>1.9610000000000001</v>
      </c>
      <c r="Q84">
        <v>4.3099999999999996</v>
      </c>
      <c r="R84">
        <v>1.5620000000000001</v>
      </c>
      <c r="S84">
        <v>2.7160000000000002</v>
      </c>
      <c r="T84">
        <v>3.0569999999999999</v>
      </c>
      <c r="U84">
        <v>1.6319999999999999</v>
      </c>
      <c r="V84">
        <v>0.66100000000000003</v>
      </c>
      <c r="W84">
        <v>1.1890000000000001</v>
      </c>
      <c r="X84">
        <v>1.7070000000000001</v>
      </c>
      <c r="Y84">
        <v>1.3939999999999999</v>
      </c>
      <c r="Z84">
        <v>1.583</v>
      </c>
      <c r="AA84">
        <v>1.6759999999999999</v>
      </c>
      <c r="AB84">
        <v>1.323</v>
      </c>
      <c r="AE84">
        <v>11</v>
      </c>
    </row>
    <row r="85" spans="1:31">
      <c r="A85" s="98" t="str">
        <v>mars</v>
      </c>
      <c r="B85" s="39">
        <v>11</v>
      </c>
      <c r="C85" s="160">
        <v>45003</v>
      </c>
      <c r="D85" s="39" t="str">
        <v>lördag</v>
      </c>
      <c r="E85">
        <v>1.6439999999999999</v>
      </c>
      <c r="F85" s="80">
        <v>1.4510000000000001</v>
      </c>
      <c r="G85">
        <v>1.3620000000000001</v>
      </c>
      <c r="H85">
        <v>1.577</v>
      </c>
      <c r="I85">
        <v>1.321</v>
      </c>
      <c r="J85">
        <v>1.639</v>
      </c>
      <c r="K85">
        <v>0.76700000000000002</v>
      </c>
      <c r="L85">
        <v>0.71</v>
      </c>
      <c r="M85">
        <v>0.54</v>
      </c>
      <c r="N85">
        <v>0.52800000000000002</v>
      </c>
      <c r="O85">
        <v>3.2469999999999999</v>
      </c>
      <c r="P85">
        <v>3.6280000000000001</v>
      </c>
      <c r="Q85">
        <v>3.133</v>
      </c>
      <c r="R85">
        <v>0.97499999999999998</v>
      </c>
      <c r="S85">
        <v>1.0209999999999999</v>
      </c>
      <c r="T85">
        <v>0.90800000000000003</v>
      </c>
      <c r="U85">
        <v>2.9209999999999998</v>
      </c>
      <c r="V85">
        <v>1.8939999999999999</v>
      </c>
      <c r="W85">
        <v>3.1829999999999998</v>
      </c>
      <c r="X85">
        <v>3.577</v>
      </c>
      <c r="Y85">
        <v>2.036</v>
      </c>
      <c r="Z85">
        <v>2.2210000000000001</v>
      </c>
      <c r="AA85">
        <v>1.4610000000000001</v>
      </c>
      <c r="AB85">
        <v>1.5640000000000001</v>
      </c>
      <c r="AE85">
        <v>11</v>
      </c>
    </row>
    <row r="86" spans="1:31">
      <c r="A86" s="98" t="str">
        <v>mars</v>
      </c>
      <c r="B86" s="39">
        <v>11</v>
      </c>
      <c r="C86" s="160">
        <v>45004</v>
      </c>
      <c r="D86" s="39" t="str">
        <v>söndag</v>
      </c>
      <c r="E86">
        <v>1.581</v>
      </c>
      <c r="F86">
        <v>1.415</v>
      </c>
      <c r="G86">
        <v>1.379</v>
      </c>
      <c r="H86">
        <v>1.5329999999999999</v>
      </c>
      <c r="I86">
        <v>1.399</v>
      </c>
      <c r="J86">
        <v>1.466</v>
      </c>
      <c r="K86">
        <v>1.44</v>
      </c>
      <c r="L86">
        <v>1.228</v>
      </c>
      <c r="M86">
        <v>1.1870000000000001</v>
      </c>
      <c r="N86">
        <v>1.1919999999999999</v>
      </c>
      <c r="O86">
        <v>2.923</v>
      </c>
      <c r="P86">
        <v>1.258</v>
      </c>
      <c r="Q86">
        <v>1.7270000000000001</v>
      </c>
      <c r="R86">
        <v>2.1280000000000001</v>
      </c>
      <c r="S86">
        <v>2.2629999999999999</v>
      </c>
      <c r="T86">
        <v>1.919</v>
      </c>
      <c r="U86">
        <v>1.8049999999999999</v>
      </c>
      <c r="V86">
        <v>2.2250000000000001</v>
      </c>
      <c r="W86">
        <v>2.7160000000000002</v>
      </c>
      <c r="X86">
        <v>2.645</v>
      </c>
      <c r="Y86">
        <v>1.8680000000000001</v>
      </c>
      <c r="Z86">
        <v>2.0249999999999999</v>
      </c>
      <c r="AA86">
        <v>1.6950000000000001</v>
      </c>
      <c r="AB86">
        <v>1.4770000000000001</v>
      </c>
      <c r="AE86">
        <v>11</v>
      </c>
    </row>
    <row r="87" spans="1:31">
      <c r="A87" s="98" t="str">
        <v>mars</v>
      </c>
      <c r="B87" s="39">
        <v>12</v>
      </c>
      <c r="C87" s="160">
        <v>45005</v>
      </c>
      <c r="D87" s="39" t="str">
        <v>måndag</v>
      </c>
      <c r="E87">
        <v>1.363</v>
      </c>
      <c r="F87">
        <v>1.6379999999999999</v>
      </c>
      <c r="G87">
        <v>1.806</v>
      </c>
      <c r="H87">
        <v>1.746</v>
      </c>
      <c r="I87">
        <v>1.8</v>
      </c>
      <c r="J87">
        <v>1.8440000000000001</v>
      </c>
      <c r="K87">
        <v>1.554</v>
      </c>
      <c r="L87">
        <v>1.825</v>
      </c>
      <c r="M87">
        <v>4.5</v>
      </c>
      <c r="N87">
        <v>5.6870000000000003</v>
      </c>
      <c r="O87">
        <v>3.794</v>
      </c>
      <c r="P87">
        <v>4.3099999999999996</v>
      </c>
      <c r="Q87">
        <v>5.3170000000000002</v>
      </c>
      <c r="R87">
        <v>2.109</v>
      </c>
      <c r="S87">
        <v>4.444</v>
      </c>
      <c r="T87">
        <v>4.452</v>
      </c>
      <c r="U87">
        <v>2.5379999999999998</v>
      </c>
      <c r="V87">
        <v>1.6919999999999999</v>
      </c>
      <c r="W87">
        <v>1.4279999999999999</v>
      </c>
      <c r="X87">
        <v>1.2789999999999999</v>
      </c>
      <c r="Y87">
        <v>1.3340000000000001</v>
      </c>
      <c r="Z87">
        <v>1.423</v>
      </c>
      <c r="AA87">
        <v>1.6910000000000001</v>
      </c>
      <c r="AB87">
        <v>1.288</v>
      </c>
      <c r="AE87">
        <v>12</v>
      </c>
    </row>
    <row r="88" spans="1:31">
      <c r="A88" s="98" t="str">
        <v>mars</v>
      </c>
      <c r="B88" s="39">
        <v>12</v>
      </c>
      <c r="C88" s="160">
        <v>45006</v>
      </c>
      <c r="D88" s="39" t="str">
        <v>tisdag</v>
      </c>
      <c r="E88">
        <v>1.52</v>
      </c>
      <c r="F88">
        <v>1.4390000000000001</v>
      </c>
      <c r="G88">
        <v>1.335</v>
      </c>
      <c r="H88">
        <v>1.393</v>
      </c>
      <c r="I88">
        <v>1.569</v>
      </c>
      <c r="J88">
        <v>1.3340000000000001</v>
      </c>
      <c r="K88">
        <v>0.88500000000000001</v>
      </c>
      <c r="L88">
        <v>0.94199999999999995</v>
      </c>
      <c r="M88">
        <v>4.0439999999999996</v>
      </c>
      <c r="N88">
        <v>4.7699999999999996</v>
      </c>
      <c r="O88">
        <v>1.466</v>
      </c>
      <c r="P88">
        <v>3.2410000000000001</v>
      </c>
      <c r="Q88">
        <v>4.08</v>
      </c>
      <c r="R88">
        <v>1.8340000000000001</v>
      </c>
      <c r="S88">
        <v>3.7349999999999999</v>
      </c>
      <c r="T88">
        <v>3.0880000000000001</v>
      </c>
      <c r="U88">
        <v>1.542</v>
      </c>
      <c r="V88">
        <v>0.38800000000000001</v>
      </c>
      <c r="W88">
        <v>0.872</v>
      </c>
      <c r="X88">
        <v>1.7310000000000001</v>
      </c>
      <c r="Y88">
        <v>1.7130000000000001</v>
      </c>
      <c r="Z88">
        <v>1.3340000000000001</v>
      </c>
      <c r="AA88">
        <v>1.6259999999999999</v>
      </c>
      <c r="AB88">
        <v>1.764</v>
      </c>
      <c r="AE88">
        <v>12</v>
      </c>
    </row>
    <row r="89" spans="1:31">
      <c r="A89" s="98" t="str">
        <v>mars</v>
      </c>
      <c r="B89" s="39">
        <v>12</v>
      </c>
      <c r="C89" s="160">
        <v>45007</v>
      </c>
      <c r="D89" s="39" t="str">
        <v>onsdag</v>
      </c>
      <c r="E89">
        <v>1.6859999999999999</v>
      </c>
      <c r="F89">
        <v>1.768</v>
      </c>
      <c r="G89">
        <v>1.716</v>
      </c>
      <c r="H89">
        <v>1.7549999999999999</v>
      </c>
      <c r="I89">
        <v>1.5329999999999999</v>
      </c>
      <c r="J89">
        <v>1.417</v>
      </c>
      <c r="K89">
        <v>1.006</v>
      </c>
      <c r="L89">
        <v>0.96699999999999997</v>
      </c>
      <c r="M89">
        <v>3.5670000000000002</v>
      </c>
      <c r="N89">
        <v>3.4369999999999998</v>
      </c>
      <c r="O89">
        <v>1.6779999999999999</v>
      </c>
      <c r="P89">
        <v>3.5459999999999998</v>
      </c>
      <c r="Q89">
        <v>4.7610000000000001</v>
      </c>
      <c r="R89">
        <v>2.3119999999999998</v>
      </c>
      <c r="S89">
        <v>5.0060000000000002</v>
      </c>
      <c r="T89">
        <v>3.8119999999999998</v>
      </c>
      <c r="U89">
        <v>2.7250000000000001</v>
      </c>
      <c r="V89">
        <v>1.0580000000000001</v>
      </c>
      <c r="W89">
        <v>1.3759999999999999</v>
      </c>
      <c r="X89">
        <v>1.762</v>
      </c>
      <c r="Y89">
        <v>2.0249999999999999</v>
      </c>
      <c r="Z89">
        <v>1.792</v>
      </c>
      <c r="AA89">
        <v>1.764</v>
      </c>
      <c r="AB89">
        <v>1.7889999999999999</v>
      </c>
      <c r="AE89">
        <v>12</v>
      </c>
    </row>
    <row r="90" spans="1:31">
      <c r="A90" s="98" t="str">
        <v>mars</v>
      </c>
      <c r="B90" s="39">
        <v>12</v>
      </c>
      <c r="C90" s="160">
        <v>45008</v>
      </c>
      <c r="D90" s="39" t="str">
        <v>torsdag</v>
      </c>
      <c r="E90" s="80">
        <v>1.5720000000000001</v>
      </c>
      <c r="F90">
        <v>1.4119999999999999</v>
      </c>
      <c r="G90">
        <v>1.716</v>
      </c>
      <c r="H90">
        <v>1.637</v>
      </c>
      <c r="I90">
        <v>1.3380000000000001</v>
      </c>
      <c r="J90">
        <v>1.8069999999999999</v>
      </c>
      <c r="K90">
        <v>0.97399999999999998</v>
      </c>
      <c r="L90">
        <v>1.1870000000000001</v>
      </c>
      <c r="M90">
        <v>3.577</v>
      </c>
      <c r="N90">
        <v>3.4359999999999999</v>
      </c>
      <c r="O90">
        <v>1.948</v>
      </c>
      <c r="P90">
        <v>2.226</v>
      </c>
      <c r="Q90">
        <v>3.1960000000000002</v>
      </c>
      <c r="R90">
        <v>1.502</v>
      </c>
      <c r="S90">
        <v>3.3559999999999999</v>
      </c>
      <c r="T90">
        <v>3.3260000000000001</v>
      </c>
      <c r="U90">
        <v>1.3959999999999999</v>
      </c>
      <c r="V90">
        <v>0.371</v>
      </c>
      <c r="W90">
        <v>0.78500000000000003</v>
      </c>
      <c r="X90">
        <v>1.3640000000000001</v>
      </c>
      <c r="Y90">
        <v>1.536</v>
      </c>
      <c r="Z90">
        <v>1.758</v>
      </c>
      <c r="AA90">
        <v>1.73</v>
      </c>
      <c r="AB90">
        <v>1.722</v>
      </c>
      <c r="AE90">
        <v>12</v>
      </c>
    </row>
    <row r="91" spans="1:31">
      <c r="A91" s="98" t="str">
        <v>mars</v>
      </c>
      <c r="B91" s="39">
        <v>12</v>
      </c>
      <c r="C91" s="160">
        <v>45009</v>
      </c>
      <c r="D91" s="39" t="str">
        <v>fredag</v>
      </c>
      <c r="E91">
        <v>1.772</v>
      </c>
      <c r="F91" s="80">
        <v>1.71</v>
      </c>
      <c r="G91">
        <v>1.5720000000000001</v>
      </c>
      <c r="H91">
        <v>1.3959999999999999</v>
      </c>
      <c r="I91">
        <v>1.7529999999999999</v>
      </c>
      <c r="J91">
        <v>1.5409999999999999</v>
      </c>
      <c r="K91">
        <v>0.58599999999999997</v>
      </c>
      <c r="L91">
        <v>1.0760000000000001</v>
      </c>
      <c r="M91">
        <v>2.956</v>
      </c>
      <c r="N91">
        <v>3.2229999999999999</v>
      </c>
      <c r="O91">
        <v>1.079</v>
      </c>
      <c r="P91">
        <v>2.27</v>
      </c>
      <c r="Q91">
        <v>3.379</v>
      </c>
      <c r="R91">
        <v>1.079</v>
      </c>
      <c r="S91">
        <v>3.387</v>
      </c>
      <c r="T91">
        <v>3.375</v>
      </c>
      <c r="U91">
        <v>1.17</v>
      </c>
      <c r="V91">
        <v>0.77900000000000003</v>
      </c>
      <c r="W91">
        <v>1.1819999999999999</v>
      </c>
      <c r="X91">
        <v>1.7829999999999999</v>
      </c>
      <c r="Y91">
        <v>1.71</v>
      </c>
      <c r="Z91">
        <v>1.7350000000000001</v>
      </c>
      <c r="AA91">
        <v>1.75</v>
      </c>
      <c r="AB91">
        <v>1.7070000000000001</v>
      </c>
      <c r="AE91">
        <v>12</v>
      </c>
    </row>
    <row r="92" spans="1:31">
      <c r="A92" s="98" t="str">
        <v>mars</v>
      </c>
      <c r="B92" s="39">
        <v>12</v>
      </c>
      <c r="C92" s="160">
        <v>45010</v>
      </c>
      <c r="D92" s="39" t="str">
        <v>lördag</v>
      </c>
      <c r="E92">
        <v>1.7589999999999999</v>
      </c>
      <c r="F92">
        <v>1.7150000000000001</v>
      </c>
      <c r="G92">
        <v>1.778</v>
      </c>
      <c r="H92">
        <v>1.72</v>
      </c>
      <c r="I92">
        <v>1.718</v>
      </c>
      <c r="J92">
        <v>1.7829999999999999</v>
      </c>
      <c r="K92">
        <v>0.876</v>
      </c>
      <c r="L92">
        <v>0.86199999999999999</v>
      </c>
      <c r="M92">
        <v>0.81</v>
      </c>
      <c r="N92">
        <v>0.89800000000000002</v>
      </c>
      <c r="O92">
        <v>0.85799999999999998</v>
      </c>
      <c r="P92">
        <v>1.222</v>
      </c>
      <c r="Q92">
        <v>1.754</v>
      </c>
      <c r="R92">
        <v>0.94299999999999995</v>
      </c>
      <c r="S92">
        <v>1.0940000000000001</v>
      </c>
      <c r="T92">
        <v>1.43</v>
      </c>
      <c r="U92">
        <v>0.80100000000000005</v>
      </c>
      <c r="V92">
        <v>1.306</v>
      </c>
      <c r="W92">
        <v>1.407</v>
      </c>
      <c r="X92">
        <v>3.3570000000000002</v>
      </c>
      <c r="Y92">
        <v>1.415</v>
      </c>
      <c r="Z92">
        <v>1.393</v>
      </c>
      <c r="AA92">
        <v>1.7809999999999999</v>
      </c>
      <c r="AB92">
        <v>1.452</v>
      </c>
      <c r="AE92">
        <v>12</v>
      </c>
    </row>
    <row r="93" spans="1:31">
      <c r="A93" s="98" t="str">
        <v>mars</v>
      </c>
      <c r="B93" s="39">
        <v>12</v>
      </c>
      <c r="C93" s="160">
        <v>45011</v>
      </c>
      <c r="D93" s="39" t="str">
        <v>söndag</v>
      </c>
      <c r="E93">
        <v>1.554</v>
      </c>
      <c r="F93">
        <v>1.7729999999999999</v>
      </c>
      <c r="G93">
        <v>1.4630000000000001</v>
      </c>
      <c r="H93">
        <v>1.571</v>
      </c>
      <c r="I93">
        <v>1.7829999999999999</v>
      </c>
      <c r="J93">
        <v>1.44</v>
      </c>
      <c r="K93">
        <v>0.77900000000000003</v>
      </c>
      <c r="L93">
        <v>0.79200000000000004</v>
      </c>
      <c r="M93">
        <v>0.54400000000000004</v>
      </c>
      <c r="N93">
        <v>1.994</v>
      </c>
      <c r="O93">
        <v>1.8340000000000001</v>
      </c>
      <c r="P93">
        <v>1.018</v>
      </c>
      <c r="Q93">
        <v>0.67400000000000004</v>
      </c>
      <c r="R93">
        <v>0.67300000000000004</v>
      </c>
      <c r="S93">
        <v>0.628</v>
      </c>
      <c r="T93">
        <v>0.625</v>
      </c>
      <c r="U93">
        <v>0.8</v>
      </c>
      <c r="V93">
        <v>0.97099999999999997</v>
      </c>
      <c r="W93">
        <v>0.94599999999999995</v>
      </c>
      <c r="X93">
        <v>1.5369999999999999</v>
      </c>
      <c r="Y93">
        <v>1.7989999999999999</v>
      </c>
      <c r="Z93">
        <v>2.4460000000000002</v>
      </c>
      <c r="AA93">
        <v>2.1539999999999999</v>
      </c>
      <c r="AB93">
        <v>1.452</v>
      </c>
      <c r="AE93">
        <v>12</v>
      </c>
    </row>
    <row r="94" spans="1:31">
      <c r="A94" s="98" t="str">
        <v>mars</v>
      </c>
      <c r="B94" s="39">
        <v>13</v>
      </c>
      <c r="C94" s="160">
        <v>45012</v>
      </c>
      <c r="D94" s="39" t="str">
        <v>måndag</v>
      </c>
      <c r="E94">
        <v>2.1560000000000001</v>
      </c>
      <c r="F94">
        <v>2.5299999999999998</v>
      </c>
      <c r="G94">
        <v>1.9179999999999999</v>
      </c>
      <c r="H94">
        <v>1.536</v>
      </c>
      <c r="I94">
        <v>1.5109999999999999</v>
      </c>
      <c r="J94">
        <v>1.903</v>
      </c>
      <c r="K94">
        <v>2.0099999999999998</v>
      </c>
      <c r="L94">
        <v>1.248</v>
      </c>
      <c r="M94">
        <v>1.357</v>
      </c>
      <c r="N94">
        <v>1.1870000000000001</v>
      </c>
      <c r="O94">
        <v>0.87</v>
      </c>
      <c r="P94">
        <v>1.3340000000000001</v>
      </c>
      <c r="Q94">
        <v>3.097</v>
      </c>
      <c r="R94">
        <v>1.379</v>
      </c>
      <c r="S94">
        <v>3.343</v>
      </c>
      <c r="T94">
        <v>3.407</v>
      </c>
      <c r="U94">
        <v>1.909</v>
      </c>
      <c r="V94">
        <v>0.90600000000000003</v>
      </c>
      <c r="W94">
        <v>1.26</v>
      </c>
      <c r="X94">
        <v>1.044</v>
      </c>
      <c r="Y94">
        <v>1.68</v>
      </c>
      <c r="Z94">
        <v>1.5049999999999999</v>
      </c>
      <c r="AA94">
        <v>1.4870000000000001</v>
      </c>
      <c r="AB94">
        <v>1.538</v>
      </c>
      <c r="AE94">
        <v>13</v>
      </c>
    </row>
    <row r="95" spans="1:31">
      <c r="A95" s="98" t="str">
        <v>mars</v>
      </c>
      <c r="B95" s="39">
        <v>13</v>
      </c>
      <c r="C95" s="160">
        <v>45013</v>
      </c>
      <c r="D95" s="39" t="str">
        <v>tisdag</v>
      </c>
      <c r="E95">
        <v>1.52</v>
      </c>
      <c r="F95">
        <v>2.5299999999999998</v>
      </c>
      <c r="G95">
        <v>2.3820000000000001</v>
      </c>
      <c r="H95">
        <v>2.181</v>
      </c>
      <c r="I95">
        <v>2.0129999999999999</v>
      </c>
      <c r="J95">
        <v>1.9610000000000001</v>
      </c>
      <c r="K95">
        <v>1.5589999999999999</v>
      </c>
      <c r="L95">
        <v>1.1919999999999999</v>
      </c>
      <c r="M95">
        <v>3.8319999999999999</v>
      </c>
      <c r="N95">
        <v>4.1340000000000003</v>
      </c>
      <c r="O95">
        <v>1.8340000000000001</v>
      </c>
      <c r="P95">
        <v>3.6709999999999998</v>
      </c>
      <c r="Q95">
        <v>3.5539999999999998</v>
      </c>
      <c r="R95">
        <v>1.413</v>
      </c>
      <c r="S95">
        <v>1.222</v>
      </c>
      <c r="T95">
        <v>1.19</v>
      </c>
      <c r="U95">
        <v>1.2</v>
      </c>
      <c r="V95">
        <v>1.248</v>
      </c>
      <c r="W95">
        <v>2.0150000000000001</v>
      </c>
      <c r="X95">
        <v>2.1589999999999998</v>
      </c>
      <c r="Y95">
        <v>1.962</v>
      </c>
      <c r="Z95">
        <v>1.9830000000000001</v>
      </c>
      <c r="AA95">
        <v>1.9019999999999999</v>
      </c>
      <c r="AB95">
        <v>1.877</v>
      </c>
      <c r="AE95">
        <v>13</v>
      </c>
    </row>
    <row r="96" spans="1:31">
      <c r="A96" s="98" t="str">
        <v>mars</v>
      </c>
      <c r="B96" s="39">
        <v>13</v>
      </c>
      <c r="C96" s="160">
        <v>45014</v>
      </c>
      <c r="D96" s="39" t="str">
        <v>onsdag</v>
      </c>
      <c r="E96" s="80">
        <v>2.2639999999999998</v>
      </c>
      <c r="F96">
        <v>2.302</v>
      </c>
      <c r="G96">
        <v>2.286</v>
      </c>
      <c r="H96">
        <v>2.3380000000000001</v>
      </c>
      <c r="I96">
        <v>2.266</v>
      </c>
      <c r="J96">
        <v>2.31</v>
      </c>
      <c r="K96">
        <v>2.2549999999999999</v>
      </c>
      <c r="L96">
        <v>1.385</v>
      </c>
      <c r="M96">
        <v>1.4470000000000001</v>
      </c>
      <c r="N96">
        <v>3.7810000000000001</v>
      </c>
      <c r="O96">
        <v>2.5779999999999998</v>
      </c>
      <c r="P96">
        <v>3.2149999999999999</v>
      </c>
      <c r="Q96">
        <v>3</v>
      </c>
      <c r="R96">
        <v>0.92700000000000005</v>
      </c>
      <c r="S96">
        <v>3.2949999999999999</v>
      </c>
      <c r="T96">
        <v>3.3210000000000002</v>
      </c>
      <c r="U96">
        <v>2.9849999999999999</v>
      </c>
      <c r="V96">
        <v>2.9129999999999998</v>
      </c>
      <c r="W96">
        <v>2.8450000000000002</v>
      </c>
      <c r="X96">
        <v>1.4319999999999999</v>
      </c>
      <c r="Y96">
        <v>1.794</v>
      </c>
      <c r="Z96">
        <v>1.379</v>
      </c>
      <c r="AA96">
        <v>1.3979999999999999</v>
      </c>
      <c r="AB96">
        <v>1.37</v>
      </c>
      <c r="AE96">
        <v>13</v>
      </c>
    </row>
    <row r="97" spans="1:31">
      <c r="A97" s="98" t="str">
        <v>mars</v>
      </c>
      <c r="B97" s="39">
        <v>13</v>
      </c>
      <c r="C97" s="160">
        <v>45015</v>
      </c>
      <c r="D97" s="39" t="str">
        <v>torsdag</v>
      </c>
      <c r="E97">
        <v>1.4750000000000001</v>
      </c>
      <c r="F97" s="80">
        <v>1.84</v>
      </c>
      <c r="G97">
        <v>1.706</v>
      </c>
      <c r="H97">
        <v>1.409</v>
      </c>
      <c r="I97">
        <v>1.4330000000000001</v>
      </c>
      <c r="J97">
        <v>1.669</v>
      </c>
      <c r="K97">
        <v>1.625</v>
      </c>
      <c r="L97">
        <v>0.74099999999999999</v>
      </c>
      <c r="M97">
        <v>3.1819999999999999</v>
      </c>
      <c r="N97">
        <v>3.4359999999999999</v>
      </c>
      <c r="O97">
        <v>1.528</v>
      </c>
      <c r="P97">
        <v>2.6989999999999998</v>
      </c>
      <c r="Q97">
        <v>3.3940000000000001</v>
      </c>
      <c r="R97">
        <v>1.2929999999999999</v>
      </c>
      <c r="S97">
        <v>3.056</v>
      </c>
      <c r="T97">
        <v>3.181</v>
      </c>
      <c r="U97">
        <v>2.0019999999999998</v>
      </c>
      <c r="V97">
        <v>2.1030000000000002</v>
      </c>
      <c r="W97">
        <v>1.655</v>
      </c>
      <c r="X97">
        <v>1.4950000000000001</v>
      </c>
      <c r="Y97">
        <v>2.391</v>
      </c>
      <c r="Z97">
        <v>2.2890000000000001</v>
      </c>
      <c r="AA97">
        <v>1.4370000000000001</v>
      </c>
      <c r="AB97">
        <v>1.4370000000000001</v>
      </c>
      <c r="AE97">
        <v>13</v>
      </c>
    </row>
    <row r="98" spans="1:31">
      <c r="A98" s="98" t="str">
        <v>mars</v>
      </c>
      <c r="B98" s="39">
        <v>13</v>
      </c>
      <c r="C98" s="160">
        <v>45016</v>
      </c>
      <c r="D98" s="39" t="str">
        <v>fredag</v>
      </c>
      <c r="E98">
        <v>1.833</v>
      </c>
      <c r="F98">
        <v>1.631</v>
      </c>
      <c r="G98">
        <v>1.411</v>
      </c>
      <c r="H98">
        <v>1.67</v>
      </c>
      <c r="I98">
        <v>1.792</v>
      </c>
      <c r="J98">
        <v>1.464</v>
      </c>
      <c r="K98">
        <v>1.323</v>
      </c>
      <c r="L98">
        <v>1.0509999999999999</v>
      </c>
      <c r="M98">
        <v>3.1179999999999999</v>
      </c>
      <c r="N98">
        <v>3.0830000000000002</v>
      </c>
      <c r="O98">
        <v>1.2969999999999999</v>
      </c>
      <c r="P98">
        <v>2.569</v>
      </c>
      <c r="Q98">
        <v>2.8759999999999999</v>
      </c>
      <c r="R98">
        <v>1.56</v>
      </c>
      <c r="S98">
        <v>3.45</v>
      </c>
      <c r="T98">
        <v>3.0880000000000001</v>
      </c>
      <c r="U98">
        <v>2.9140000000000001</v>
      </c>
      <c r="V98">
        <v>2.427</v>
      </c>
      <c r="W98">
        <v>1.01</v>
      </c>
      <c r="X98">
        <v>1.5329999999999999</v>
      </c>
      <c r="Y98">
        <v>1.756</v>
      </c>
      <c r="Z98">
        <v>1.792</v>
      </c>
      <c r="AA98">
        <v>1.413</v>
      </c>
      <c r="AB98">
        <v>1.5780000000000001</v>
      </c>
      <c r="AE98">
        <v>13</v>
      </c>
    </row>
    <row r="99" spans="1:31">
      <c r="A99" s="98" t="str">
        <v>april</v>
      </c>
      <c r="B99" s="39">
        <v>13</v>
      </c>
      <c r="C99" s="160">
        <v>45017</v>
      </c>
      <c r="D99" s="39" t="str">
        <v>lördag</v>
      </c>
      <c r="E99">
        <v>1.869</v>
      </c>
      <c r="F99">
        <v>1.77</v>
      </c>
      <c r="G99">
        <v>2.1219999999999999</v>
      </c>
      <c r="H99">
        <v>2.12</v>
      </c>
      <c r="I99">
        <v>2.1259999999999999</v>
      </c>
      <c r="J99">
        <v>2.4409999999999998</v>
      </c>
      <c r="K99">
        <v>1.9219999999999999</v>
      </c>
      <c r="L99">
        <v>0.88200000000000001</v>
      </c>
      <c r="M99">
        <v>0.80700000000000005</v>
      </c>
      <c r="N99">
        <v>3.23</v>
      </c>
      <c r="O99">
        <v>3.1259999999999999</v>
      </c>
      <c r="P99">
        <v>4.8970000000000002</v>
      </c>
      <c r="Q99">
        <v>6.8460000000000001</v>
      </c>
      <c r="R99">
        <v>6.85</v>
      </c>
      <c r="S99">
        <v>4.2149999999999999</v>
      </c>
      <c r="T99">
        <v>2.226</v>
      </c>
      <c r="U99">
        <v>2.036</v>
      </c>
      <c r="V99">
        <v>3.0190000000000001</v>
      </c>
      <c r="W99">
        <v>3.0630000000000002</v>
      </c>
      <c r="X99">
        <v>1.8580000000000001</v>
      </c>
      <c r="Y99">
        <v>1.4379999999999999</v>
      </c>
      <c r="Z99">
        <v>1.409</v>
      </c>
      <c r="AA99">
        <v>1.4219999999999999</v>
      </c>
      <c r="AB99">
        <v>1.464</v>
      </c>
      <c r="AE99">
        <v>13</v>
      </c>
    </row>
    <row r="100" spans="1:31">
      <c r="A100" s="98" t="str">
        <v>april</v>
      </c>
      <c r="B100" s="39">
        <v>13</v>
      </c>
      <c r="C100" s="160">
        <v>45018</v>
      </c>
      <c r="D100" s="39" t="str">
        <v>söndag</v>
      </c>
      <c r="E100">
        <v>1.4039999999999999</v>
      </c>
      <c r="F100">
        <v>1.5029999999999999</v>
      </c>
      <c r="G100">
        <v>1.883</v>
      </c>
      <c r="H100">
        <v>1.603</v>
      </c>
      <c r="I100">
        <v>1.958</v>
      </c>
      <c r="J100">
        <v>2.1760000000000002</v>
      </c>
      <c r="K100">
        <v>2.2320000000000002</v>
      </c>
      <c r="L100">
        <v>0.94699999999999995</v>
      </c>
      <c r="M100">
        <v>0.78600000000000003</v>
      </c>
      <c r="N100">
        <v>0.79</v>
      </c>
      <c r="O100">
        <v>0.59099999999999997</v>
      </c>
      <c r="P100">
        <v>0.56499999999999995</v>
      </c>
      <c r="Q100">
        <v>0.56299999999999994</v>
      </c>
      <c r="R100">
        <v>0.61399999999999999</v>
      </c>
      <c r="S100">
        <v>0.74299999999999999</v>
      </c>
      <c r="T100">
        <v>0.498</v>
      </c>
      <c r="U100">
        <v>0.51100000000000001</v>
      </c>
      <c r="V100">
        <v>0.43</v>
      </c>
      <c r="W100">
        <v>0.497</v>
      </c>
      <c r="X100">
        <v>0.54600000000000004</v>
      </c>
      <c r="Y100">
        <v>1.4139999999999999</v>
      </c>
      <c r="Z100">
        <v>1.3720000000000001</v>
      </c>
      <c r="AA100">
        <v>1.399</v>
      </c>
      <c r="AB100">
        <v>1.395</v>
      </c>
      <c r="AE100">
        <v>13</v>
      </c>
    </row>
    <row r="101" spans="1:31">
      <c r="A101" s="98" t="str">
        <v>april</v>
      </c>
      <c r="B101" s="39">
        <v>14</v>
      </c>
      <c r="C101" s="160">
        <v>45019</v>
      </c>
      <c r="D101" s="39" t="str">
        <v>måndag</v>
      </c>
      <c r="E101" s="80">
        <v>1.4379999999999999</v>
      </c>
      <c r="F101">
        <v>1.413</v>
      </c>
      <c r="G101">
        <v>1.466</v>
      </c>
      <c r="H101">
        <v>1.4119999999999999</v>
      </c>
      <c r="I101">
        <v>2.4390000000000001</v>
      </c>
      <c r="J101">
        <v>2.4049999999999998</v>
      </c>
      <c r="K101">
        <v>1.7490000000000001</v>
      </c>
      <c r="L101">
        <v>1.349</v>
      </c>
      <c r="M101">
        <v>3.6160000000000001</v>
      </c>
      <c r="N101">
        <v>3.5979999999999999</v>
      </c>
      <c r="O101">
        <v>1.96</v>
      </c>
      <c r="P101">
        <v>2.7879999999999998</v>
      </c>
      <c r="Q101">
        <v>4.0439999999999996</v>
      </c>
      <c r="R101">
        <v>1.5840000000000001</v>
      </c>
      <c r="S101">
        <v>3.8109999999999999</v>
      </c>
      <c r="T101">
        <v>3.2210000000000001</v>
      </c>
      <c r="U101">
        <v>1.839</v>
      </c>
      <c r="V101">
        <v>1.4910000000000001</v>
      </c>
      <c r="W101">
        <v>1.69</v>
      </c>
      <c r="X101">
        <v>0.82299999999999995</v>
      </c>
      <c r="Y101">
        <v>1.34</v>
      </c>
      <c r="Z101">
        <v>1.3620000000000001</v>
      </c>
      <c r="AA101">
        <v>1.3120000000000001</v>
      </c>
      <c r="AB101">
        <v>1.387</v>
      </c>
      <c r="AE101">
        <v>14</v>
      </c>
    </row>
    <row r="102" spans="1:31">
      <c r="A102" s="98" t="str">
        <v>april</v>
      </c>
      <c r="B102" s="39">
        <v>14</v>
      </c>
      <c r="C102" s="160">
        <v>45020</v>
      </c>
      <c r="D102" s="39" t="str">
        <v>tisdag</v>
      </c>
      <c r="E102">
        <v>1.3360000000000001</v>
      </c>
      <c r="F102" s="80">
        <v>1.3879999999999999</v>
      </c>
      <c r="G102">
        <v>1.393</v>
      </c>
      <c r="H102">
        <v>1.7869999999999999</v>
      </c>
      <c r="I102">
        <v>1.4159999999999999</v>
      </c>
      <c r="J102">
        <v>1.369</v>
      </c>
      <c r="K102">
        <v>1.3240000000000001</v>
      </c>
      <c r="L102">
        <v>1.2110000000000001</v>
      </c>
      <c r="M102">
        <v>3.2429999999999999</v>
      </c>
      <c r="N102">
        <v>3.2989999999999999</v>
      </c>
      <c r="O102">
        <v>3.9260000000000002</v>
      </c>
      <c r="P102">
        <v>3.6970000000000001</v>
      </c>
      <c r="Q102">
        <v>3.677</v>
      </c>
      <c r="R102">
        <v>4.4050000000000002</v>
      </c>
      <c r="S102">
        <v>3.55</v>
      </c>
      <c r="T102">
        <v>3.0870000000000002</v>
      </c>
      <c r="U102">
        <v>1.5629999999999999</v>
      </c>
      <c r="V102">
        <v>0.437</v>
      </c>
      <c r="W102">
        <v>0.38700000000000001</v>
      </c>
      <c r="X102">
        <v>0.51700000000000002</v>
      </c>
      <c r="Y102">
        <v>1.3129999999999999</v>
      </c>
      <c r="Z102">
        <v>1.3160000000000001</v>
      </c>
      <c r="AA102">
        <v>1.37</v>
      </c>
      <c r="AB102">
        <v>1.319</v>
      </c>
      <c r="AE102">
        <v>14</v>
      </c>
    </row>
    <row r="103" spans="1:31">
      <c r="A103" s="98" t="str">
        <v>april</v>
      </c>
      <c r="B103" s="39">
        <v>14</v>
      </c>
      <c r="C103" s="160">
        <v>45021</v>
      </c>
      <c r="D103" s="39" t="str">
        <v>onsdag</v>
      </c>
      <c r="E103">
        <v>1.3859999999999999</v>
      </c>
      <c r="F103">
        <v>1.325</v>
      </c>
      <c r="G103">
        <v>1.4</v>
      </c>
      <c r="H103">
        <v>1.3480000000000001</v>
      </c>
      <c r="I103">
        <v>1.7669999999999999</v>
      </c>
      <c r="J103">
        <v>1.661</v>
      </c>
      <c r="K103">
        <v>1.0549999999999999</v>
      </c>
      <c r="L103">
        <v>1.069</v>
      </c>
      <c r="M103">
        <v>3.6789999999999998</v>
      </c>
      <c r="N103">
        <v>4.34</v>
      </c>
      <c r="O103">
        <v>2.476</v>
      </c>
      <c r="P103">
        <v>4.2539999999999996</v>
      </c>
      <c r="Q103">
        <v>4.1029999999999998</v>
      </c>
      <c r="R103">
        <v>1.9530000000000001</v>
      </c>
      <c r="S103">
        <v>4.0839999999999996</v>
      </c>
      <c r="T103">
        <v>3.573</v>
      </c>
      <c r="U103">
        <v>3.6880000000000002</v>
      </c>
      <c r="V103">
        <v>3.9710000000000001</v>
      </c>
      <c r="W103">
        <v>3.6819999999999999</v>
      </c>
      <c r="X103">
        <v>1.0669999999999999</v>
      </c>
      <c r="Y103">
        <v>1.734</v>
      </c>
      <c r="Z103">
        <v>1.772</v>
      </c>
      <c r="AA103">
        <v>1.486</v>
      </c>
      <c r="AB103">
        <v>1.5509999999999999</v>
      </c>
      <c r="AE103">
        <v>14</v>
      </c>
    </row>
    <row r="104" spans="1:31">
      <c r="A104" s="98" t="str">
        <v>april</v>
      </c>
      <c r="B104" s="39">
        <v>14</v>
      </c>
      <c r="C104" s="160">
        <v>45022</v>
      </c>
      <c r="D104" s="39" t="str">
        <v>torsdag</v>
      </c>
      <c r="E104">
        <v>1.5880000000000001</v>
      </c>
      <c r="F104">
        <v>1.5289999999999999</v>
      </c>
      <c r="G104">
        <v>1.56</v>
      </c>
      <c r="H104">
        <v>1.6519999999999999</v>
      </c>
      <c r="I104">
        <v>1.7470000000000001</v>
      </c>
      <c r="J104">
        <v>2.0830000000000002</v>
      </c>
      <c r="K104">
        <v>1.3620000000000001</v>
      </c>
      <c r="L104">
        <v>0.88400000000000001</v>
      </c>
      <c r="M104">
        <v>2.6040000000000001</v>
      </c>
      <c r="N104">
        <v>3.827</v>
      </c>
      <c r="O104">
        <v>2.9969999999999999</v>
      </c>
      <c r="P104">
        <v>4.5750000000000002</v>
      </c>
      <c r="Q104">
        <v>5.68</v>
      </c>
      <c r="R104">
        <v>3.4380000000000002</v>
      </c>
      <c r="S104">
        <v>2.6789999999999998</v>
      </c>
      <c r="T104">
        <v>2.75</v>
      </c>
      <c r="U104">
        <v>1.0980000000000001</v>
      </c>
      <c r="V104">
        <v>0.57699999999999996</v>
      </c>
      <c r="W104">
        <v>1.0880000000000001</v>
      </c>
      <c r="X104">
        <v>0.443</v>
      </c>
      <c r="Y104">
        <v>1.427</v>
      </c>
      <c r="Z104">
        <v>1.349</v>
      </c>
      <c r="AA104">
        <v>1.41</v>
      </c>
      <c r="AB104">
        <v>1.4219999999999999</v>
      </c>
      <c r="AE104">
        <v>14</v>
      </c>
    </row>
    <row r="105" spans="1:31">
      <c r="A105" s="98" t="str">
        <v>april</v>
      </c>
      <c r="B105" s="39">
        <v>14</v>
      </c>
      <c r="C105" s="160">
        <v>45023</v>
      </c>
      <c r="D105" s="39" t="str">
        <v>fredag</v>
      </c>
      <c r="E105">
        <v>1.569</v>
      </c>
      <c r="F105">
        <v>1.413</v>
      </c>
      <c r="G105">
        <v>1.4830000000000001</v>
      </c>
      <c r="H105">
        <v>1.87</v>
      </c>
      <c r="I105">
        <v>1.9079999999999999</v>
      </c>
      <c r="J105">
        <v>2.1680000000000001</v>
      </c>
      <c r="K105">
        <v>1.714</v>
      </c>
      <c r="L105">
        <v>1.512</v>
      </c>
      <c r="M105">
        <v>1.026</v>
      </c>
      <c r="N105">
        <v>1.609</v>
      </c>
      <c r="O105">
        <v>4.8019999999999996</v>
      </c>
      <c r="P105">
        <v>5.0640000000000001</v>
      </c>
      <c r="Q105">
        <v>5.1959999999999997</v>
      </c>
      <c r="R105">
        <v>4.5839999999999996</v>
      </c>
      <c r="S105">
        <v>2.8820000000000001</v>
      </c>
      <c r="T105">
        <v>1.3939999999999999</v>
      </c>
      <c r="U105">
        <v>1.1539999999999999</v>
      </c>
      <c r="V105">
        <v>1.1759999999999999</v>
      </c>
      <c r="W105">
        <v>2.137</v>
      </c>
      <c r="X105">
        <v>2.351</v>
      </c>
      <c r="Y105">
        <v>3.125</v>
      </c>
      <c r="Z105">
        <v>3.3010000000000002</v>
      </c>
      <c r="AA105">
        <v>3.278</v>
      </c>
      <c r="AB105">
        <v>2.9740000000000002</v>
      </c>
      <c r="AE105">
        <v>14</v>
      </c>
    </row>
    <row r="106" spans="1:31">
      <c r="A106" s="98" t="str">
        <v>april</v>
      </c>
      <c r="B106" s="39">
        <v>14</v>
      </c>
      <c r="C106" s="160">
        <v>45024</v>
      </c>
      <c r="D106" s="39" t="str">
        <v>lördag</v>
      </c>
      <c r="E106">
        <v>3.26</v>
      </c>
      <c r="F106">
        <v>2.944</v>
      </c>
      <c r="G106">
        <v>2.6230000000000002</v>
      </c>
      <c r="H106">
        <v>2.7949999999999999</v>
      </c>
      <c r="I106">
        <v>3.008</v>
      </c>
      <c r="J106">
        <v>2.5209999999999999</v>
      </c>
      <c r="K106">
        <v>2.024</v>
      </c>
      <c r="L106">
        <v>1.8009999999999999</v>
      </c>
      <c r="M106">
        <v>2.3570000000000002</v>
      </c>
      <c r="N106">
        <v>2.1869999999999998</v>
      </c>
      <c r="O106">
        <v>2.0840000000000001</v>
      </c>
      <c r="P106">
        <v>3.9209999999999998</v>
      </c>
      <c r="Q106">
        <v>6.2629999999999999</v>
      </c>
      <c r="R106">
        <v>3.9729999999999999</v>
      </c>
      <c r="S106">
        <v>4.742</v>
      </c>
      <c r="T106">
        <v>4.75</v>
      </c>
      <c r="U106">
        <v>3.093</v>
      </c>
      <c r="V106">
        <v>1.7370000000000001</v>
      </c>
      <c r="W106">
        <v>1.149</v>
      </c>
      <c r="X106">
        <v>1.1419999999999999</v>
      </c>
      <c r="Y106">
        <v>2.7629999999999999</v>
      </c>
      <c r="Z106">
        <v>2.738</v>
      </c>
      <c r="AA106">
        <v>1.978</v>
      </c>
      <c r="AB106">
        <v>2.141</v>
      </c>
      <c r="AE106">
        <v>14</v>
      </c>
    </row>
    <row r="107" spans="1:31">
      <c r="A107" s="98" t="str">
        <v>april</v>
      </c>
      <c r="B107" s="39">
        <v>14</v>
      </c>
      <c r="C107" s="160">
        <v>45025</v>
      </c>
      <c r="D107" s="39" t="str">
        <v>söndag</v>
      </c>
      <c r="E107" s="80">
        <v>2.1989999999999998</v>
      </c>
      <c r="F107">
        <v>2.1219999999999999</v>
      </c>
      <c r="G107">
        <v>2.19</v>
      </c>
      <c r="H107">
        <v>1.819</v>
      </c>
      <c r="I107">
        <v>1.776</v>
      </c>
      <c r="J107">
        <v>2.3170000000000002</v>
      </c>
      <c r="K107">
        <v>1.9279999999999999</v>
      </c>
      <c r="L107">
        <v>1.5589999999999999</v>
      </c>
      <c r="M107">
        <v>1.3540000000000001</v>
      </c>
      <c r="N107">
        <v>2.3330000000000002</v>
      </c>
      <c r="O107">
        <v>2.3860000000000001</v>
      </c>
      <c r="P107">
        <v>3</v>
      </c>
      <c r="Q107">
        <v>1.9370000000000001</v>
      </c>
      <c r="R107">
        <v>1.6279999999999999</v>
      </c>
      <c r="S107">
        <v>1.6359999999999999</v>
      </c>
      <c r="T107">
        <v>1.835</v>
      </c>
      <c r="U107">
        <v>1.2</v>
      </c>
      <c r="V107">
        <v>1.2949999999999999</v>
      </c>
      <c r="W107">
        <v>1.252</v>
      </c>
      <c r="X107">
        <v>1.83</v>
      </c>
      <c r="Y107">
        <v>2.9849999999999999</v>
      </c>
      <c r="Z107">
        <v>2.72</v>
      </c>
      <c r="AA107">
        <v>1.6379999999999999</v>
      </c>
      <c r="AB107">
        <v>2.577</v>
      </c>
      <c r="AE107">
        <v>14</v>
      </c>
    </row>
    <row r="108" spans="1:31">
      <c r="A108" s="98" t="str">
        <v>april</v>
      </c>
      <c r="B108" s="39">
        <v>15</v>
      </c>
      <c r="C108" s="160">
        <v>45026</v>
      </c>
      <c r="D108" s="39" t="str">
        <v>måndag</v>
      </c>
      <c r="E108">
        <v>1.726</v>
      </c>
      <c r="F108" s="80">
        <v>1.573</v>
      </c>
      <c r="G108">
        <v>1.4530000000000001</v>
      </c>
      <c r="H108">
        <v>1.8640000000000001</v>
      </c>
      <c r="I108">
        <v>1.887</v>
      </c>
      <c r="J108">
        <v>2.024</v>
      </c>
      <c r="K108">
        <v>2.1930000000000001</v>
      </c>
      <c r="L108">
        <v>1.64</v>
      </c>
      <c r="M108">
        <v>2.5550000000000002</v>
      </c>
      <c r="N108">
        <v>3.5550000000000002</v>
      </c>
      <c r="O108">
        <v>1.9019999999999999</v>
      </c>
      <c r="P108">
        <v>2.2360000000000002</v>
      </c>
      <c r="Q108">
        <v>1.8080000000000001</v>
      </c>
      <c r="R108">
        <v>1.8340000000000001</v>
      </c>
      <c r="S108">
        <v>1.7809999999999999</v>
      </c>
      <c r="T108">
        <v>1.6259999999999999</v>
      </c>
      <c r="U108">
        <v>1.581</v>
      </c>
      <c r="V108">
        <v>1.581</v>
      </c>
      <c r="W108">
        <v>1.6240000000000001</v>
      </c>
      <c r="X108">
        <v>1.569</v>
      </c>
      <c r="Y108">
        <v>2.3340000000000001</v>
      </c>
      <c r="Z108">
        <v>2.3719999999999999</v>
      </c>
      <c r="AA108">
        <v>1.83</v>
      </c>
      <c r="AB108">
        <v>1.849</v>
      </c>
      <c r="AE108">
        <v>15</v>
      </c>
    </row>
    <row r="109" spans="1:31">
      <c r="A109" s="98" t="str">
        <v>april</v>
      </c>
      <c r="B109" s="39">
        <v>15</v>
      </c>
      <c r="C109" s="160">
        <v>45027</v>
      </c>
      <c r="D109" s="39" t="str">
        <v>tisdag</v>
      </c>
      <c r="E109">
        <v>1.9039999999999999</v>
      </c>
      <c r="F109">
        <v>1.8440000000000001</v>
      </c>
      <c r="G109">
        <v>1.845</v>
      </c>
      <c r="H109">
        <v>1.84</v>
      </c>
      <c r="I109">
        <v>1.9059999999999999</v>
      </c>
      <c r="J109">
        <v>1.978</v>
      </c>
      <c r="K109">
        <v>1.7969999999999999</v>
      </c>
      <c r="L109">
        <v>1.593</v>
      </c>
      <c r="M109">
        <v>4.508</v>
      </c>
      <c r="N109">
        <v>4.3029999999999999</v>
      </c>
      <c r="O109">
        <v>2.1419999999999999</v>
      </c>
      <c r="P109">
        <v>2.9660000000000002</v>
      </c>
      <c r="Q109">
        <v>4.1360000000000001</v>
      </c>
      <c r="R109">
        <v>3.15</v>
      </c>
      <c r="S109">
        <v>2.6930000000000001</v>
      </c>
      <c r="T109">
        <v>3.74</v>
      </c>
      <c r="U109">
        <v>4.0209999999999999</v>
      </c>
      <c r="V109">
        <v>2.617</v>
      </c>
      <c r="W109">
        <v>1.9370000000000001</v>
      </c>
      <c r="X109">
        <v>1.4219999999999999</v>
      </c>
      <c r="Y109">
        <v>1.946</v>
      </c>
      <c r="Z109">
        <v>1.85</v>
      </c>
      <c r="AA109">
        <v>1.3480000000000001</v>
      </c>
      <c r="AB109">
        <v>1.5580000000000001</v>
      </c>
      <c r="AE109">
        <v>15</v>
      </c>
    </row>
    <row r="110" spans="1:31">
      <c r="A110" s="98" t="str">
        <v>april</v>
      </c>
      <c r="B110" s="39">
        <v>15</v>
      </c>
      <c r="C110" s="160">
        <v>45028</v>
      </c>
      <c r="D110" s="39" t="str">
        <v>onsdag</v>
      </c>
      <c r="E110">
        <v>1.6479999999999999</v>
      </c>
      <c r="F110">
        <v>1.4930000000000001</v>
      </c>
      <c r="G110">
        <v>1.57</v>
      </c>
      <c r="H110">
        <v>1.409</v>
      </c>
      <c r="I110">
        <v>1.403</v>
      </c>
      <c r="J110">
        <v>1.484</v>
      </c>
      <c r="K110">
        <v>1.401</v>
      </c>
      <c r="L110">
        <v>1.2330000000000001</v>
      </c>
      <c r="M110">
        <v>2.0640000000000001</v>
      </c>
      <c r="N110">
        <v>3.8420000000000001</v>
      </c>
      <c r="O110">
        <v>2.79</v>
      </c>
      <c r="P110">
        <v>5.9269999999999996</v>
      </c>
      <c r="Q110">
        <v>6.0460000000000003</v>
      </c>
      <c r="R110">
        <v>3.9209999999999998</v>
      </c>
      <c r="S110">
        <v>1.718</v>
      </c>
      <c r="T110">
        <v>1.5049999999999999</v>
      </c>
      <c r="U110">
        <v>1.262</v>
      </c>
      <c r="V110">
        <v>1.32</v>
      </c>
      <c r="W110">
        <v>1.3240000000000001</v>
      </c>
      <c r="X110">
        <v>2.976</v>
      </c>
      <c r="Y110">
        <v>2.8740000000000001</v>
      </c>
      <c r="Z110">
        <v>2.7490000000000001</v>
      </c>
      <c r="AA110">
        <v>1.4530000000000001</v>
      </c>
      <c r="AB110">
        <v>1.256</v>
      </c>
      <c r="AE110">
        <v>15</v>
      </c>
    </row>
    <row r="111" spans="1:31">
      <c r="A111" s="98" t="str">
        <v>april</v>
      </c>
      <c r="B111" s="39">
        <v>15</v>
      </c>
      <c r="C111" s="160">
        <v>45029</v>
      </c>
      <c r="D111" s="39" t="str">
        <v>torsdag</v>
      </c>
      <c r="E111">
        <v>1.35</v>
      </c>
      <c r="F111">
        <v>1.3049999999999999</v>
      </c>
      <c r="G111">
        <v>1.448</v>
      </c>
      <c r="H111">
        <v>1.405</v>
      </c>
      <c r="I111">
        <v>1.5549999999999999</v>
      </c>
      <c r="J111">
        <v>2.0760000000000001</v>
      </c>
      <c r="K111">
        <v>3.4089999999999998</v>
      </c>
      <c r="L111">
        <v>3.87</v>
      </c>
      <c r="M111">
        <v>5.2140000000000004</v>
      </c>
      <c r="N111">
        <v>5.9969999999999999</v>
      </c>
      <c r="O111">
        <v>4.9790000000000001</v>
      </c>
      <c r="P111">
        <v>3.891</v>
      </c>
      <c r="Q111">
        <v>3.95</v>
      </c>
      <c r="R111">
        <v>2.214</v>
      </c>
      <c r="S111">
        <v>1.5429999999999999</v>
      </c>
      <c r="T111">
        <v>1.351</v>
      </c>
      <c r="U111">
        <v>2.3250000000000002</v>
      </c>
      <c r="V111">
        <v>1.845</v>
      </c>
      <c r="W111">
        <v>1.137</v>
      </c>
      <c r="X111">
        <v>1.804</v>
      </c>
      <c r="Y111">
        <v>3.133</v>
      </c>
      <c r="Z111">
        <v>2.2200000000000002</v>
      </c>
      <c r="AA111">
        <v>1.4630000000000001</v>
      </c>
      <c r="AB111">
        <v>1.51</v>
      </c>
      <c r="AE111">
        <v>15</v>
      </c>
    </row>
    <row r="112" spans="1:31">
      <c r="A112" s="98" t="str">
        <v>april</v>
      </c>
      <c r="B112" s="39">
        <v>15</v>
      </c>
      <c r="C112" s="160">
        <v>45030</v>
      </c>
      <c r="D112" s="39" t="str">
        <v>fredag</v>
      </c>
      <c r="E112">
        <v>1.6140000000000001</v>
      </c>
      <c r="F112">
        <v>1.5389999999999999</v>
      </c>
      <c r="G112">
        <v>1.514</v>
      </c>
      <c r="H112">
        <v>1.9330000000000001</v>
      </c>
      <c r="I112">
        <v>1.6619999999999999</v>
      </c>
      <c r="J112">
        <v>1.6120000000000001</v>
      </c>
      <c r="K112">
        <v>1.409</v>
      </c>
      <c r="L112">
        <v>1.647</v>
      </c>
      <c r="M112">
        <v>1.5449999999999999</v>
      </c>
      <c r="N112">
        <v>1.944</v>
      </c>
      <c r="O112">
        <v>1.5369999999999999</v>
      </c>
      <c r="P112">
        <v>1.788</v>
      </c>
      <c r="Q112">
        <v>1.62</v>
      </c>
      <c r="R112">
        <v>2.5369999999999999</v>
      </c>
      <c r="S112">
        <v>3.77</v>
      </c>
      <c r="T112">
        <v>3.3570000000000002</v>
      </c>
      <c r="U112">
        <v>1.5920000000000001</v>
      </c>
      <c r="V112">
        <v>1.7509999999999999</v>
      </c>
      <c r="W112">
        <v>4.056</v>
      </c>
      <c r="X112">
        <v>1.77</v>
      </c>
      <c r="Y112">
        <v>2.8839999999999999</v>
      </c>
      <c r="Z112">
        <v>3.2120000000000002</v>
      </c>
      <c r="AA112">
        <v>2.0049999999999999</v>
      </c>
      <c r="AB112">
        <v>1.502</v>
      </c>
      <c r="AE112">
        <v>15</v>
      </c>
    </row>
    <row r="113" spans="1:31">
      <c r="A113" s="98" t="str">
        <v>april</v>
      </c>
      <c r="B113" s="39">
        <v>15</v>
      </c>
      <c r="C113" s="160">
        <v>45031</v>
      </c>
      <c r="D113" s="39" t="str">
        <v>lördag</v>
      </c>
      <c r="E113" s="80">
        <v>1.853</v>
      </c>
      <c r="F113">
        <v>1.589</v>
      </c>
      <c r="G113">
        <v>1.5069999999999999</v>
      </c>
      <c r="H113">
        <v>1.6830000000000001</v>
      </c>
      <c r="I113">
        <v>1.835</v>
      </c>
      <c r="J113">
        <v>1.673</v>
      </c>
      <c r="K113">
        <v>1.3460000000000001</v>
      </c>
      <c r="L113">
        <v>1.617</v>
      </c>
      <c r="M113">
        <v>4.1719999999999997</v>
      </c>
      <c r="N113">
        <v>5.5759999999999996</v>
      </c>
      <c r="O113">
        <v>4.7949999999999999</v>
      </c>
      <c r="P113">
        <v>3.7770000000000001</v>
      </c>
      <c r="Q113">
        <v>6.3719999999999999</v>
      </c>
      <c r="R113">
        <v>2.956</v>
      </c>
      <c r="S113">
        <v>3.38</v>
      </c>
      <c r="T113">
        <v>3.1219999999999999</v>
      </c>
      <c r="U113">
        <v>1.619</v>
      </c>
      <c r="V113">
        <v>1.3169999999999999</v>
      </c>
      <c r="W113">
        <v>1.847</v>
      </c>
      <c r="X113">
        <v>1.76</v>
      </c>
      <c r="Y113">
        <v>1.579</v>
      </c>
      <c r="Z113">
        <v>1.825</v>
      </c>
      <c r="AA113">
        <v>1.167</v>
      </c>
      <c r="AB113">
        <v>1.298</v>
      </c>
      <c r="AE113">
        <v>15</v>
      </c>
    </row>
    <row r="114" spans="1:31">
      <c r="A114" s="98" t="str">
        <v>april</v>
      </c>
      <c r="B114" s="39">
        <v>15</v>
      </c>
      <c r="C114" s="160">
        <v>45032</v>
      </c>
      <c r="D114" s="39" t="str">
        <v>söndag</v>
      </c>
      <c r="E114">
        <v>1.329</v>
      </c>
      <c r="F114" s="80">
        <v>1.2230000000000001</v>
      </c>
      <c r="G114">
        <v>1.3009999999999999</v>
      </c>
      <c r="H114">
        <v>1.298</v>
      </c>
      <c r="I114">
        <v>1.748</v>
      </c>
      <c r="J114">
        <v>1.3129999999999999</v>
      </c>
      <c r="K114">
        <v>1.1100000000000001</v>
      </c>
      <c r="L114">
        <v>1.3080000000000001</v>
      </c>
      <c r="M114">
        <v>1.2549999999999999</v>
      </c>
      <c r="N114">
        <v>1.4490000000000001</v>
      </c>
      <c r="O114">
        <v>3.2789999999999999</v>
      </c>
      <c r="P114">
        <v>1.7809999999999999</v>
      </c>
      <c r="Q114">
        <v>2.5299999999999998</v>
      </c>
      <c r="R114">
        <v>1.647</v>
      </c>
      <c r="S114">
        <v>1.3580000000000001</v>
      </c>
      <c r="T114">
        <v>1.64</v>
      </c>
      <c r="U114">
        <v>1.649</v>
      </c>
      <c r="V114">
        <v>1.2849999999999999</v>
      </c>
      <c r="W114">
        <v>1.2709999999999999</v>
      </c>
      <c r="X114">
        <v>0.88800000000000001</v>
      </c>
      <c r="Y114">
        <v>1.599</v>
      </c>
      <c r="Z114">
        <v>1.8819999999999999</v>
      </c>
      <c r="AA114">
        <v>1.34</v>
      </c>
      <c r="AB114">
        <v>1.242</v>
      </c>
      <c r="AE114">
        <v>15</v>
      </c>
    </row>
    <row r="115" spans="1:31">
      <c r="A115" s="98" t="str">
        <v>april</v>
      </c>
      <c r="B115" s="39">
        <v>16</v>
      </c>
      <c r="C115" s="160">
        <v>45033</v>
      </c>
      <c r="D115" s="39" t="str">
        <v>måndag</v>
      </c>
      <c r="E115">
        <v>1.446</v>
      </c>
      <c r="F115">
        <v>1.359</v>
      </c>
      <c r="G115">
        <v>1.377</v>
      </c>
      <c r="H115">
        <v>1.2849999999999999</v>
      </c>
      <c r="I115">
        <v>1.583</v>
      </c>
      <c r="J115">
        <v>1.76</v>
      </c>
      <c r="K115">
        <v>1.266</v>
      </c>
      <c r="L115">
        <v>1.4430000000000001</v>
      </c>
      <c r="M115">
        <v>1.986</v>
      </c>
      <c r="N115">
        <v>2.117</v>
      </c>
      <c r="O115">
        <v>1.552</v>
      </c>
      <c r="P115">
        <v>1.524</v>
      </c>
      <c r="Q115">
        <v>1.603</v>
      </c>
      <c r="R115">
        <v>1.393</v>
      </c>
      <c r="S115">
        <v>1.454</v>
      </c>
      <c r="T115">
        <v>1.4219999999999999</v>
      </c>
      <c r="U115">
        <v>1.159</v>
      </c>
      <c r="V115">
        <v>1.101</v>
      </c>
      <c r="W115">
        <v>1.1839999999999999</v>
      </c>
      <c r="X115">
        <v>1.2370000000000001</v>
      </c>
      <c r="Y115">
        <v>1.6850000000000001</v>
      </c>
      <c r="Z115">
        <v>1.9119999999999999</v>
      </c>
      <c r="AA115">
        <v>1.466</v>
      </c>
      <c r="AB115">
        <v>1.581</v>
      </c>
      <c r="AE115">
        <v>16</v>
      </c>
    </row>
    <row r="116" spans="1:31">
      <c r="A116" s="98" t="str">
        <v>april</v>
      </c>
      <c r="B116" s="39">
        <v>16</v>
      </c>
      <c r="C116" s="160">
        <v>45034</v>
      </c>
      <c r="D116" s="39" t="str">
        <v>tisdag</v>
      </c>
      <c r="E116">
        <v>1.4179999999999999</v>
      </c>
      <c r="F116">
        <v>1.5660000000000001</v>
      </c>
      <c r="G116">
        <v>1.607</v>
      </c>
      <c r="H116">
        <v>1.5509999999999999</v>
      </c>
      <c r="I116">
        <v>1.4930000000000001</v>
      </c>
      <c r="J116">
        <v>1.6359999999999999</v>
      </c>
      <c r="K116">
        <v>1.387</v>
      </c>
      <c r="L116">
        <v>1.5529999999999999</v>
      </c>
      <c r="M116">
        <v>1.659</v>
      </c>
      <c r="N116">
        <v>1.9119999999999999</v>
      </c>
      <c r="O116">
        <v>2.105</v>
      </c>
      <c r="P116">
        <v>1.6479999999999999</v>
      </c>
      <c r="Q116">
        <v>2.3660000000000001</v>
      </c>
      <c r="R116">
        <v>1.33</v>
      </c>
      <c r="S116">
        <v>1.294</v>
      </c>
      <c r="T116">
        <v>1.6539999999999999</v>
      </c>
      <c r="U116">
        <v>1.214</v>
      </c>
      <c r="V116">
        <v>0.85399999999999998</v>
      </c>
      <c r="W116">
        <v>0.85099999999999998</v>
      </c>
      <c r="X116">
        <v>0.60299999999999998</v>
      </c>
      <c r="Y116">
        <v>1.1870000000000001</v>
      </c>
      <c r="Z116">
        <v>1.5920000000000001</v>
      </c>
      <c r="AA116">
        <v>1.585</v>
      </c>
      <c r="AB116">
        <v>1.48</v>
      </c>
      <c r="AE116">
        <v>16</v>
      </c>
    </row>
    <row r="117" spans="1:31">
      <c r="A117" s="98" t="str">
        <v>april</v>
      </c>
      <c r="B117" s="39">
        <v>16</v>
      </c>
      <c r="C117" s="160">
        <v>45035</v>
      </c>
      <c r="D117" s="39" t="str">
        <v>onsdag</v>
      </c>
      <c r="E117">
        <v>1.488</v>
      </c>
      <c r="F117">
        <v>1.589</v>
      </c>
      <c r="G117">
        <v>1.492</v>
      </c>
      <c r="H117">
        <v>1.498</v>
      </c>
      <c r="I117">
        <v>1.7270000000000001</v>
      </c>
      <c r="J117">
        <v>1.395</v>
      </c>
      <c r="K117">
        <v>0.73099999999999998</v>
      </c>
      <c r="L117">
        <v>1.111</v>
      </c>
      <c r="M117">
        <v>1.252</v>
      </c>
      <c r="N117">
        <v>1.4</v>
      </c>
      <c r="O117">
        <v>1.49</v>
      </c>
      <c r="P117">
        <v>3.0289999999999999</v>
      </c>
      <c r="Q117">
        <v>2.8</v>
      </c>
      <c r="R117">
        <v>0.95299999999999996</v>
      </c>
      <c r="S117">
        <v>0.88200000000000001</v>
      </c>
      <c r="T117">
        <v>0.78400000000000003</v>
      </c>
      <c r="U117">
        <v>1.6120000000000001</v>
      </c>
      <c r="V117">
        <v>1.1120000000000001</v>
      </c>
      <c r="W117">
        <v>0.502</v>
      </c>
      <c r="X117">
        <v>0.51600000000000001</v>
      </c>
      <c r="Y117">
        <v>0.96799999999999997</v>
      </c>
      <c r="Z117">
        <v>1.3320000000000001</v>
      </c>
      <c r="AA117">
        <v>1.419</v>
      </c>
      <c r="AB117">
        <v>1.363</v>
      </c>
      <c r="AE117">
        <v>16</v>
      </c>
    </row>
    <row r="118" spans="1:31">
      <c r="A118" s="98" t="str">
        <v>april</v>
      </c>
      <c r="B118" s="39">
        <v>16</v>
      </c>
      <c r="C118" s="160">
        <v>45036</v>
      </c>
      <c r="D118" s="39" t="str">
        <v>torsdag</v>
      </c>
      <c r="E118">
        <v>1.2749999999999999</v>
      </c>
      <c r="F118">
        <v>1.5549999999999999</v>
      </c>
      <c r="G118">
        <v>1.3360000000000001</v>
      </c>
      <c r="H118">
        <v>1.38</v>
      </c>
      <c r="I118">
        <v>1.5369999999999999</v>
      </c>
      <c r="J118">
        <v>1.2849999999999999</v>
      </c>
      <c r="K118">
        <v>0.48299999999999998</v>
      </c>
      <c r="L118">
        <v>0.98299999999999998</v>
      </c>
      <c r="M118">
        <v>3.7309999999999999</v>
      </c>
      <c r="N118">
        <v>3.6190000000000002</v>
      </c>
      <c r="O118">
        <v>3.5790000000000002</v>
      </c>
      <c r="P118">
        <v>3.581</v>
      </c>
      <c r="Q118">
        <v>3.75</v>
      </c>
      <c r="R118">
        <v>1.161</v>
      </c>
      <c r="S118">
        <v>3.661</v>
      </c>
      <c r="T118">
        <v>3.3159999999999998</v>
      </c>
      <c r="U118">
        <v>1.49</v>
      </c>
      <c r="V118">
        <v>0.29799999999999999</v>
      </c>
      <c r="W118">
        <v>0.41899999999999998</v>
      </c>
      <c r="X118">
        <v>0.30199999999999999</v>
      </c>
      <c r="Y118">
        <v>0.65900000000000003</v>
      </c>
      <c r="Z118">
        <v>1.29</v>
      </c>
      <c r="AA118">
        <v>1.1919999999999999</v>
      </c>
      <c r="AB118">
        <v>1.016</v>
      </c>
      <c r="AE118">
        <v>16</v>
      </c>
    </row>
    <row r="119" spans="1:31">
      <c r="A119" s="98" t="str">
        <v>april</v>
      </c>
      <c r="B119" s="39">
        <v>16</v>
      </c>
      <c r="C119" s="160">
        <v>45037</v>
      </c>
      <c r="D119" s="39" t="str">
        <v>fredag</v>
      </c>
      <c r="E119">
        <v>1.321</v>
      </c>
      <c r="F119">
        <v>1.081</v>
      </c>
      <c r="G119">
        <v>1.3440000000000001</v>
      </c>
      <c r="H119">
        <v>1.099</v>
      </c>
      <c r="I119">
        <v>1.1830000000000001</v>
      </c>
      <c r="J119">
        <v>1.0549999999999999</v>
      </c>
      <c r="K119">
        <v>0.38100000000000001</v>
      </c>
      <c r="L119">
        <v>1.056</v>
      </c>
      <c r="M119">
        <v>1.395</v>
      </c>
      <c r="N119">
        <v>3.24</v>
      </c>
      <c r="O119">
        <v>0.93500000000000005</v>
      </c>
      <c r="P119">
        <v>0.622</v>
      </c>
      <c r="Q119">
        <v>0.60799999999999998</v>
      </c>
      <c r="R119">
        <v>0.98699999999999999</v>
      </c>
      <c r="S119">
        <v>0.51300000000000001</v>
      </c>
      <c r="T119">
        <v>1.502</v>
      </c>
      <c r="U119">
        <v>0.65</v>
      </c>
      <c r="V119">
        <v>0.497</v>
      </c>
      <c r="W119">
        <v>0.26100000000000001</v>
      </c>
      <c r="X119">
        <v>0.26900000000000002</v>
      </c>
      <c r="Y119">
        <v>0.85099999999999998</v>
      </c>
      <c r="Z119">
        <v>1.2989999999999999</v>
      </c>
      <c r="AA119">
        <v>1.091</v>
      </c>
      <c r="AB119">
        <v>1.35</v>
      </c>
      <c r="AE119">
        <v>16</v>
      </c>
    </row>
    <row r="120" spans="1:31">
      <c r="A120" s="98" t="str">
        <v>april</v>
      </c>
      <c r="B120" s="39">
        <v>16</v>
      </c>
      <c r="C120" s="160">
        <v>45038</v>
      </c>
      <c r="D120" s="39" t="str">
        <v>lördag</v>
      </c>
      <c r="E120" s="80">
        <v>1.0780000000000001</v>
      </c>
      <c r="F120">
        <v>1.2030000000000001</v>
      </c>
      <c r="G120">
        <v>1.248</v>
      </c>
      <c r="H120">
        <v>1.218</v>
      </c>
      <c r="I120">
        <v>1.1060000000000001</v>
      </c>
      <c r="J120">
        <v>1.1499999999999999</v>
      </c>
      <c r="K120">
        <v>0.36</v>
      </c>
      <c r="L120">
        <v>0.83699999999999997</v>
      </c>
      <c r="M120">
        <v>0.66300000000000003</v>
      </c>
      <c r="N120">
        <v>1.4850000000000001</v>
      </c>
      <c r="O120">
        <v>2.2440000000000002</v>
      </c>
      <c r="P120">
        <v>2.359</v>
      </c>
      <c r="Q120">
        <v>1.647</v>
      </c>
      <c r="R120">
        <v>1.448</v>
      </c>
      <c r="S120">
        <v>0.93</v>
      </c>
      <c r="T120">
        <v>0.87</v>
      </c>
      <c r="U120">
        <v>0.56799999999999995</v>
      </c>
      <c r="V120">
        <v>0.55400000000000005</v>
      </c>
      <c r="W120">
        <v>0.27100000000000002</v>
      </c>
      <c r="X120">
        <v>0.379</v>
      </c>
      <c r="Y120">
        <v>1.222</v>
      </c>
      <c r="Z120">
        <v>1.145</v>
      </c>
      <c r="AA120">
        <v>1.1739999999999999</v>
      </c>
      <c r="AB120">
        <v>1.131</v>
      </c>
      <c r="AE120">
        <v>16</v>
      </c>
    </row>
    <row r="121" spans="1:31">
      <c r="A121" s="98" t="str">
        <v>april</v>
      </c>
      <c r="B121" s="39">
        <v>16</v>
      </c>
      <c r="C121" s="160">
        <v>45039</v>
      </c>
      <c r="D121" s="39" t="str">
        <v>söndag</v>
      </c>
      <c r="E121">
        <v>1.3480000000000001</v>
      </c>
      <c r="F121" s="80">
        <v>1.08</v>
      </c>
      <c r="G121">
        <v>1.1850000000000001</v>
      </c>
      <c r="H121">
        <v>1.21</v>
      </c>
      <c r="I121">
        <v>1.21</v>
      </c>
      <c r="J121">
        <v>0.82099999999999995</v>
      </c>
      <c r="K121">
        <v>0.27300000000000002</v>
      </c>
      <c r="L121">
        <v>0.35099999999999998</v>
      </c>
      <c r="M121">
        <v>0.185</v>
      </c>
      <c r="N121">
        <v>0.52700000000000002</v>
      </c>
      <c r="O121">
        <v>1.42</v>
      </c>
      <c r="P121">
        <v>1.637</v>
      </c>
      <c r="Q121">
        <v>2</v>
      </c>
      <c r="R121">
        <v>0.97499999999999998</v>
      </c>
      <c r="S121">
        <v>0.38900000000000001</v>
      </c>
      <c r="T121">
        <v>0.32600000000000001</v>
      </c>
      <c r="U121">
        <v>0.623</v>
      </c>
      <c r="V121">
        <v>0.46500000000000002</v>
      </c>
      <c r="W121">
        <v>0.44900000000000001</v>
      </c>
      <c r="X121">
        <v>0.48799999999999999</v>
      </c>
      <c r="Y121">
        <v>0.62</v>
      </c>
      <c r="Z121">
        <v>1.107</v>
      </c>
      <c r="AA121">
        <v>1.3340000000000001</v>
      </c>
      <c r="AB121">
        <v>1.1359999999999999</v>
      </c>
      <c r="AE121">
        <v>16</v>
      </c>
    </row>
    <row r="122" spans="1:31">
      <c r="A122" s="98" t="str">
        <v>april</v>
      </c>
      <c r="B122" s="39">
        <v>17</v>
      </c>
      <c r="C122" s="160">
        <v>45040</v>
      </c>
      <c r="D122" s="39" t="str">
        <v>måndag</v>
      </c>
      <c r="E122">
        <v>1.579</v>
      </c>
      <c r="F122">
        <v>1.2609999999999999</v>
      </c>
      <c r="G122">
        <v>1.2</v>
      </c>
      <c r="H122">
        <v>1.42</v>
      </c>
      <c r="I122">
        <v>1.389</v>
      </c>
      <c r="J122">
        <v>0.88500000000000001</v>
      </c>
      <c r="K122">
        <v>0.30099999999999999</v>
      </c>
      <c r="L122">
        <v>0.373</v>
      </c>
      <c r="M122">
        <v>3.157</v>
      </c>
      <c r="N122">
        <v>3.5840000000000001</v>
      </c>
      <c r="O122">
        <v>1.724</v>
      </c>
      <c r="P122">
        <v>2.9990000000000001</v>
      </c>
      <c r="Q122">
        <v>3.6880000000000002</v>
      </c>
      <c r="R122">
        <v>2.3119999999999998</v>
      </c>
      <c r="S122">
        <v>2.0099999999999998</v>
      </c>
      <c r="T122">
        <v>3.198</v>
      </c>
      <c r="U122">
        <v>1.77</v>
      </c>
      <c r="V122">
        <v>0.85699999999999998</v>
      </c>
      <c r="W122">
        <v>0.70899999999999996</v>
      </c>
      <c r="X122">
        <v>0.56399999999999995</v>
      </c>
      <c r="Y122">
        <v>0.73199999999999998</v>
      </c>
      <c r="Z122">
        <v>1.4810000000000001</v>
      </c>
      <c r="AA122">
        <v>1.7869999999999999</v>
      </c>
      <c r="AB122">
        <v>1.2949999999999999</v>
      </c>
      <c r="AE122">
        <v>17</v>
      </c>
    </row>
    <row r="123" spans="1:31">
      <c r="A123" s="98" t="str">
        <v>april</v>
      </c>
      <c r="B123" s="39">
        <v>17</v>
      </c>
      <c r="C123" s="160">
        <v>45041</v>
      </c>
      <c r="D123" s="39" t="str">
        <v>tisdag</v>
      </c>
      <c r="E123">
        <v>1.377</v>
      </c>
      <c r="F123">
        <v>1.784</v>
      </c>
      <c r="G123">
        <v>1.5629999999999999</v>
      </c>
      <c r="H123">
        <v>1.2849999999999999</v>
      </c>
      <c r="I123">
        <v>1.569</v>
      </c>
      <c r="J123">
        <v>1.3069999999999999</v>
      </c>
      <c r="K123">
        <v>0.52700000000000002</v>
      </c>
      <c r="L123">
        <v>0.95899999999999996</v>
      </c>
      <c r="M123">
        <v>0.96</v>
      </c>
      <c r="N123">
        <v>0.95099999999999996</v>
      </c>
      <c r="O123">
        <v>0.81499999999999995</v>
      </c>
      <c r="P123">
        <v>0.78200000000000003</v>
      </c>
      <c r="Q123">
        <v>0.76900000000000002</v>
      </c>
      <c r="R123">
        <v>2.431</v>
      </c>
      <c r="S123">
        <v>2.9220000000000002</v>
      </c>
      <c r="T123">
        <v>2.8759999999999999</v>
      </c>
      <c r="U123">
        <v>2.9430000000000001</v>
      </c>
      <c r="V123">
        <v>2.8940000000000001</v>
      </c>
      <c r="W123">
        <v>3.2730000000000001</v>
      </c>
      <c r="X123">
        <v>0.373</v>
      </c>
      <c r="Y123">
        <v>0.44400000000000001</v>
      </c>
      <c r="Z123">
        <v>1.6020000000000001</v>
      </c>
      <c r="AA123">
        <v>1.5609999999999999</v>
      </c>
      <c r="AB123">
        <v>1.401</v>
      </c>
      <c r="AE123">
        <v>17</v>
      </c>
    </row>
    <row r="124" spans="1:31">
      <c r="A124" s="98" t="str">
        <v>april</v>
      </c>
      <c r="B124" s="39">
        <v>17</v>
      </c>
      <c r="C124" s="160">
        <v>45042</v>
      </c>
      <c r="D124" s="39" t="str">
        <v>onsdag</v>
      </c>
      <c r="E124">
        <v>1.3420000000000001</v>
      </c>
      <c r="F124">
        <v>1.6679999999999999</v>
      </c>
      <c r="G124">
        <v>1.496</v>
      </c>
      <c r="H124">
        <v>1.4259999999999999</v>
      </c>
      <c r="I124">
        <v>1.1930000000000001</v>
      </c>
      <c r="J124">
        <v>1.2390000000000001</v>
      </c>
      <c r="K124">
        <v>0.80300000000000005</v>
      </c>
      <c r="L124">
        <v>0.6</v>
      </c>
      <c r="M124">
        <v>3.1269999999999998</v>
      </c>
      <c r="N124">
        <v>3.92</v>
      </c>
      <c r="O124">
        <v>1.6890000000000001</v>
      </c>
      <c r="P124">
        <v>2.8860000000000001</v>
      </c>
      <c r="Q124">
        <v>3.7050000000000001</v>
      </c>
      <c r="R124">
        <v>2.0870000000000002</v>
      </c>
      <c r="S124">
        <v>1.08</v>
      </c>
      <c r="T124">
        <v>3.1589999999999998</v>
      </c>
      <c r="U124">
        <v>1.5409999999999999</v>
      </c>
      <c r="V124">
        <v>0.749</v>
      </c>
      <c r="W124">
        <v>0.61899999999999999</v>
      </c>
      <c r="X124">
        <v>0.34</v>
      </c>
      <c r="Y124">
        <v>0.51100000000000001</v>
      </c>
      <c r="Z124">
        <v>1.127</v>
      </c>
      <c r="AA124">
        <v>1.4159999999999999</v>
      </c>
      <c r="AB124">
        <v>1.157</v>
      </c>
      <c r="AE124">
        <v>17</v>
      </c>
    </row>
    <row r="125" spans="1:31">
      <c r="A125" s="98" t="str">
        <v>april</v>
      </c>
      <c r="B125" s="39">
        <v>17</v>
      </c>
      <c r="C125" s="160">
        <v>45043</v>
      </c>
      <c r="D125" s="39" t="str">
        <v>torsdag</v>
      </c>
      <c r="E125">
        <v>1.28</v>
      </c>
      <c r="F125">
        <v>1.6679999999999999</v>
      </c>
      <c r="G125">
        <v>1.5980000000000001</v>
      </c>
      <c r="H125">
        <v>1.254</v>
      </c>
      <c r="I125">
        <v>1.286</v>
      </c>
      <c r="J125">
        <v>1.359</v>
      </c>
      <c r="K125">
        <v>0.66700000000000004</v>
      </c>
      <c r="L125">
        <v>1.111</v>
      </c>
      <c r="M125">
        <v>3.1480000000000001</v>
      </c>
      <c r="N125">
        <v>2.9780000000000002</v>
      </c>
      <c r="O125">
        <v>1.554</v>
      </c>
      <c r="P125">
        <v>3.8460000000000001</v>
      </c>
      <c r="Q125">
        <v>2.8439999999999999</v>
      </c>
      <c r="R125">
        <v>0.95</v>
      </c>
      <c r="S125">
        <v>3.4279999999999999</v>
      </c>
      <c r="T125">
        <v>3.6970000000000001</v>
      </c>
      <c r="U125">
        <v>2.2730000000000001</v>
      </c>
      <c r="V125">
        <v>0.19700000000000001</v>
      </c>
      <c r="W125">
        <v>0.443</v>
      </c>
      <c r="X125">
        <v>0.183</v>
      </c>
      <c r="Y125">
        <v>0.41399999999999998</v>
      </c>
      <c r="Z125">
        <v>1.2829999999999999</v>
      </c>
      <c r="AA125">
        <v>1.417</v>
      </c>
      <c r="AB125">
        <v>1.5389999999999999</v>
      </c>
      <c r="AE125">
        <v>17</v>
      </c>
    </row>
    <row r="126" spans="1:31">
      <c r="A126" s="98" t="str">
        <v>april</v>
      </c>
      <c r="B126" s="39">
        <v>17</v>
      </c>
      <c r="C126" s="160">
        <v>45044</v>
      </c>
      <c r="D126" s="39" t="str">
        <v>fredag</v>
      </c>
      <c r="E126" s="80">
        <v>1.702</v>
      </c>
      <c r="F126">
        <v>1.1519999999999999</v>
      </c>
      <c r="G126">
        <v>1.36</v>
      </c>
      <c r="H126">
        <v>1.7470000000000001</v>
      </c>
      <c r="I126">
        <v>1.5569999999999999</v>
      </c>
      <c r="J126">
        <v>0.93500000000000005</v>
      </c>
      <c r="K126">
        <v>0.45500000000000002</v>
      </c>
      <c r="L126">
        <v>1.329</v>
      </c>
      <c r="M126">
        <v>3.4460000000000002</v>
      </c>
      <c r="N126">
        <v>3.6949999999999998</v>
      </c>
      <c r="O126">
        <v>2.1949999999999998</v>
      </c>
      <c r="P126">
        <v>1.6639999999999999</v>
      </c>
      <c r="Q126">
        <v>1.466</v>
      </c>
      <c r="R126">
        <v>1.4179999999999999</v>
      </c>
      <c r="S126">
        <v>0.79500000000000004</v>
      </c>
      <c r="T126">
        <v>0.46700000000000003</v>
      </c>
      <c r="U126">
        <v>0.53400000000000003</v>
      </c>
      <c r="V126">
        <v>0.316</v>
      </c>
      <c r="W126">
        <v>0.29699999999999999</v>
      </c>
      <c r="X126">
        <v>0.17699999999999999</v>
      </c>
      <c r="Y126">
        <v>0.29899999999999999</v>
      </c>
      <c r="Z126">
        <v>1.3660000000000001</v>
      </c>
      <c r="AA126">
        <v>1.097</v>
      </c>
      <c r="AB126">
        <v>1.2250000000000001</v>
      </c>
      <c r="AE126">
        <v>17</v>
      </c>
    </row>
    <row r="127" spans="1:31">
      <c r="A127" s="98" t="str">
        <v>april</v>
      </c>
      <c r="B127" s="39">
        <v>17</v>
      </c>
      <c r="C127" s="160">
        <v>45045</v>
      </c>
      <c r="D127" s="39" t="str">
        <v>lördag</v>
      </c>
      <c r="E127">
        <v>1.2649999999999999</v>
      </c>
      <c r="F127" s="80">
        <v>1.218</v>
      </c>
      <c r="G127">
        <v>1.1379999999999999</v>
      </c>
      <c r="H127">
        <v>1.393</v>
      </c>
      <c r="I127">
        <v>1.1479999999999999</v>
      </c>
      <c r="J127">
        <v>0.77400000000000002</v>
      </c>
      <c r="K127">
        <v>0.39200000000000002</v>
      </c>
      <c r="L127">
        <v>0.71199999999999997</v>
      </c>
      <c r="M127">
        <v>0.35799999999999998</v>
      </c>
      <c r="N127">
        <v>0.307</v>
      </c>
      <c r="O127">
        <v>2.137</v>
      </c>
      <c r="P127">
        <v>1.9259999999999999</v>
      </c>
      <c r="Q127">
        <v>1.2350000000000001</v>
      </c>
      <c r="R127">
        <v>1.1259999999999999</v>
      </c>
      <c r="S127">
        <v>1.056</v>
      </c>
      <c r="T127">
        <v>0.73899999999999999</v>
      </c>
      <c r="U127">
        <v>0.73599999999999999</v>
      </c>
      <c r="V127">
        <v>0.94399999999999995</v>
      </c>
      <c r="W127">
        <v>0.63300000000000001</v>
      </c>
      <c r="X127">
        <v>0.40699999999999997</v>
      </c>
      <c r="Y127">
        <v>0.38</v>
      </c>
      <c r="Z127">
        <v>1.446</v>
      </c>
      <c r="AA127">
        <v>1.157</v>
      </c>
      <c r="AB127">
        <v>1.36</v>
      </c>
      <c r="AE127">
        <v>17</v>
      </c>
    </row>
    <row r="128" spans="1:31">
      <c r="A128" s="98" t="str">
        <v>april</v>
      </c>
      <c r="B128" s="39">
        <v>17</v>
      </c>
      <c r="C128" s="160">
        <v>45046</v>
      </c>
      <c r="D128" s="39" t="str">
        <v>söndag</v>
      </c>
      <c r="E128">
        <v>1.466</v>
      </c>
      <c r="F128">
        <v>1.591</v>
      </c>
      <c r="G128">
        <v>1.2070000000000001</v>
      </c>
      <c r="H128">
        <v>1.4750000000000001</v>
      </c>
      <c r="I128">
        <v>1.292</v>
      </c>
      <c r="J128">
        <v>1.1479999999999999</v>
      </c>
      <c r="K128">
        <v>0.55400000000000005</v>
      </c>
      <c r="L128">
        <v>0.434</v>
      </c>
      <c r="M128">
        <v>0.432</v>
      </c>
      <c r="N128">
        <v>0.94399999999999995</v>
      </c>
      <c r="O128">
        <v>1.232</v>
      </c>
      <c r="P128">
        <v>0.97799999999999998</v>
      </c>
      <c r="Q128">
        <v>1.4990000000000001</v>
      </c>
      <c r="R128">
        <v>1.8340000000000001</v>
      </c>
      <c r="S128">
        <v>1.2589999999999999</v>
      </c>
      <c r="T128">
        <v>1.0109999999999999</v>
      </c>
      <c r="U128">
        <v>0.754</v>
      </c>
      <c r="V128">
        <v>0.80900000000000005</v>
      </c>
      <c r="W128">
        <v>0.64400000000000002</v>
      </c>
      <c r="X128">
        <v>0.26500000000000001</v>
      </c>
      <c r="Y128">
        <v>0.26500000000000001</v>
      </c>
      <c r="Z128">
        <v>1.2729999999999999</v>
      </c>
      <c r="AA128">
        <v>1.304</v>
      </c>
      <c r="AB128">
        <v>1.514</v>
      </c>
      <c r="AE128">
        <v>17</v>
      </c>
    </row>
    <row r="129" spans="1:31">
      <c r="A129" s="98" t="str">
        <v>maj</v>
      </c>
      <c r="B129" s="39">
        <v>18</v>
      </c>
      <c r="C129" s="160">
        <v>45047</v>
      </c>
      <c r="D129" s="39" t="str">
        <v>måndag</v>
      </c>
      <c r="E129">
        <v>1.5469999999999999</v>
      </c>
      <c r="F129">
        <v>1.409</v>
      </c>
      <c r="G129">
        <v>1.2849999999999999</v>
      </c>
      <c r="H129">
        <v>1.3680000000000001</v>
      </c>
      <c r="I129">
        <v>1.577</v>
      </c>
      <c r="J129">
        <v>0.95399999999999996</v>
      </c>
      <c r="K129">
        <v>0.55200000000000005</v>
      </c>
      <c r="L129">
        <v>2.6429999999999998</v>
      </c>
      <c r="M129">
        <v>3.3519999999999999</v>
      </c>
      <c r="N129">
        <v>3.0779999999999998</v>
      </c>
      <c r="O129">
        <v>2.9380000000000002</v>
      </c>
      <c r="P129">
        <v>3.5030000000000001</v>
      </c>
      <c r="Q129">
        <v>3.5960000000000001</v>
      </c>
      <c r="R129">
        <v>0.72699999999999998</v>
      </c>
      <c r="S129">
        <v>0.628</v>
      </c>
      <c r="T129">
        <v>0.3</v>
      </c>
      <c r="U129">
        <v>0.69699999999999995</v>
      </c>
      <c r="V129">
        <v>0.95399999999999996</v>
      </c>
      <c r="W129">
        <v>0.78300000000000003</v>
      </c>
      <c r="X129">
        <v>0.86899999999999999</v>
      </c>
      <c r="Y129">
        <v>0.86</v>
      </c>
      <c r="Z129">
        <v>1.841</v>
      </c>
      <c r="AA129">
        <v>1.5860000000000001</v>
      </c>
      <c r="AB129">
        <v>1.3919999999999999</v>
      </c>
      <c r="AE129">
        <v>18</v>
      </c>
    </row>
    <row r="130" spans="1:31">
      <c r="A130" s="98" t="str">
        <v>maj</v>
      </c>
      <c r="B130" s="39">
        <v>18</v>
      </c>
      <c r="C130" s="160">
        <v>45048</v>
      </c>
      <c r="D130" s="39" t="str">
        <v>tisdag</v>
      </c>
      <c r="E130">
        <v>1.3660000000000001</v>
      </c>
      <c r="F130">
        <v>1.3480000000000001</v>
      </c>
      <c r="G130">
        <v>1.617</v>
      </c>
      <c r="H130">
        <v>1.54</v>
      </c>
      <c r="I130">
        <v>1.2310000000000001</v>
      </c>
      <c r="J130">
        <v>0.84799999999999998</v>
      </c>
      <c r="K130">
        <v>0.90600000000000003</v>
      </c>
      <c r="L130">
        <v>0.45400000000000001</v>
      </c>
      <c r="M130">
        <v>0.73599999999999999</v>
      </c>
      <c r="N130">
        <v>1.2629999999999999</v>
      </c>
      <c r="O130">
        <v>1.0960000000000001</v>
      </c>
      <c r="P130">
        <v>1.0009999999999999</v>
      </c>
      <c r="Q130">
        <v>1.1919999999999999</v>
      </c>
      <c r="R130">
        <v>0.67200000000000004</v>
      </c>
      <c r="S130">
        <v>1.0349999999999999</v>
      </c>
      <c r="T130">
        <v>0.51100000000000001</v>
      </c>
      <c r="U130">
        <v>0.44900000000000001</v>
      </c>
      <c r="V130">
        <v>0.754</v>
      </c>
      <c r="W130">
        <v>1.0629999999999999</v>
      </c>
      <c r="X130">
        <v>0.89400000000000002</v>
      </c>
      <c r="Y130">
        <v>1.133</v>
      </c>
      <c r="Z130">
        <v>1.7190000000000001</v>
      </c>
      <c r="AA130">
        <v>1.9139999999999999</v>
      </c>
      <c r="AB130">
        <v>2.1040000000000001</v>
      </c>
      <c r="AE130">
        <v>18</v>
      </c>
    </row>
    <row r="131" spans="1:31">
      <c r="A131" s="98" t="str">
        <v>maj</v>
      </c>
      <c r="B131" s="39">
        <v>18</v>
      </c>
      <c r="C131" s="160">
        <v>45049</v>
      </c>
      <c r="D131" s="39" t="str">
        <v>onsdag</v>
      </c>
      <c r="E131">
        <v>2.3140000000000001</v>
      </c>
      <c r="F131">
        <v>2.1219999999999999</v>
      </c>
      <c r="G131">
        <v>1.806</v>
      </c>
      <c r="H131">
        <v>2.0459999999999998</v>
      </c>
      <c r="I131">
        <v>2.1840000000000002</v>
      </c>
      <c r="J131">
        <v>1.47</v>
      </c>
      <c r="K131">
        <v>1.075</v>
      </c>
      <c r="L131">
        <v>1.25</v>
      </c>
      <c r="M131">
        <v>1.0960000000000001</v>
      </c>
      <c r="N131">
        <v>3.093</v>
      </c>
      <c r="O131">
        <v>1.772</v>
      </c>
      <c r="P131">
        <v>3.2010000000000001</v>
      </c>
      <c r="Q131">
        <v>2.2970000000000002</v>
      </c>
      <c r="R131">
        <v>0.92600000000000005</v>
      </c>
      <c r="S131">
        <v>3.8919999999999999</v>
      </c>
      <c r="T131">
        <v>3.9049999999999998</v>
      </c>
      <c r="U131">
        <v>2.3519999999999999</v>
      </c>
      <c r="V131">
        <v>0.96899999999999997</v>
      </c>
      <c r="W131">
        <v>1.357</v>
      </c>
      <c r="X131">
        <v>0.48199999999999998</v>
      </c>
      <c r="Y131">
        <v>0.54900000000000004</v>
      </c>
      <c r="Z131">
        <v>1.228</v>
      </c>
      <c r="AA131">
        <v>1.101</v>
      </c>
      <c r="AB131">
        <v>1.3819999999999999</v>
      </c>
      <c r="AE131">
        <v>18</v>
      </c>
    </row>
    <row r="132" spans="1:31">
      <c r="A132" s="98" t="str">
        <v>maj</v>
      </c>
      <c r="B132" s="39">
        <v>18</v>
      </c>
      <c r="C132" s="160">
        <v>45050</v>
      </c>
      <c r="D132" s="39" t="str">
        <v>torsdag</v>
      </c>
      <c r="E132">
        <v>1.117</v>
      </c>
      <c r="F132">
        <v>1.2350000000000001</v>
      </c>
      <c r="G132">
        <v>1.651</v>
      </c>
      <c r="H132">
        <v>1.282</v>
      </c>
      <c r="I132">
        <v>1.1779999999999999</v>
      </c>
      <c r="J132">
        <v>0.67400000000000004</v>
      </c>
      <c r="K132">
        <v>0.98</v>
      </c>
      <c r="L132">
        <v>0.49399999999999999</v>
      </c>
      <c r="M132">
        <v>2.956</v>
      </c>
      <c r="N132">
        <v>3.839</v>
      </c>
      <c r="O132">
        <v>4.3029999999999999</v>
      </c>
      <c r="P132">
        <v>3.5539999999999998</v>
      </c>
      <c r="Q132">
        <v>4.1580000000000004</v>
      </c>
      <c r="R132">
        <v>4.6440000000000001</v>
      </c>
      <c r="S132">
        <v>3.8130000000000002</v>
      </c>
      <c r="T132">
        <v>3.4129999999999998</v>
      </c>
      <c r="U132">
        <v>2.9929999999999999</v>
      </c>
      <c r="V132">
        <v>0.83</v>
      </c>
      <c r="W132">
        <v>0.499</v>
      </c>
      <c r="X132">
        <v>0.70599999999999996</v>
      </c>
      <c r="Y132">
        <v>0.253</v>
      </c>
      <c r="Z132">
        <v>1.2949999999999999</v>
      </c>
      <c r="AA132">
        <v>1.137</v>
      </c>
      <c r="AB132">
        <v>1.242</v>
      </c>
      <c r="AE132">
        <v>18</v>
      </c>
    </row>
    <row r="133" spans="1:31">
      <c r="A133" s="98" t="str">
        <v>maj</v>
      </c>
      <c r="B133" s="39">
        <v>18</v>
      </c>
      <c r="C133" s="160">
        <v>45051</v>
      </c>
      <c r="D133" s="39" t="str">
        <v>fredag</v>
      </c>
      <c r="E133" s="80">
        <v>1.3049999999999999</v>
      </c>
      <c r="F133">
        <v>1.256</v>
      </c>
      <c r="G133">
        <v>1.165</v>
      </c>
      <c r="H133">
        <v>1.4219999999999999</v>
      </c>
      <c r="I133">
        <v>1.212</v>
      </c>
      <c r="J133">
        <v>0.65900000000000003</v>
      </c>
      <c r="K133">
        <v>0.67200000000000004</v>
      </c>
      <c r="L133">
        <v>0.34200000000000003</v>
      </c>
      <c r="M133">
        <v>0.56499999999999995</v>
      </c>
      <c r="N133">
        <v>1.0449999999999999</v>
      </c>
      <c r="O133">
        <v>1.3169999999999999</v>
      </c>
      <c r="P133">
        <v>1.9550000000000001</v>
      </c>
      <c r="Q133">
        <v>1.1040000000000001</v>
      </c>
      <c r="R133">
        <v>0.66400000000000003</v>
      </c>
      <c r="S133">
        <v>0.70199999999999996</v>
      </c>
      <c r="T133">
        <v>0.60099999999999998</v>
      </c>
      <c r="U133">
        <v>0.63500000000000001</v>
      </c>
      <c r="V133">
        <v>0.216</v>
      </c>
      <c r="W133">
        <v>0.48699999999999999</v>
      </c>
      <c r="X133">
        <v>0.217</v>
      </c>
      <c r="Y133">
        <v>0.32300000000000001</v>
      </c>
      <c r="Z133">
        <v>1.206</v>
      </c>
      <c r="AA133">
        <v>1.2569999999999999</v>
      </c>
      <c r="AB133">
        <v>1.2390000000000001</v>
      </c>
      <c r="AE133">
        <v>18</v>
      </c>
    </row>
    <row r="134" spans="1:31">
      <c r="A134" s="98" t="str">
        <v>maj</v>
      </c>
      <c r="B134" s="39">
        <v>18</v>
      </c>
      <c r="C134" s="160">
        <v>45052</v>
      </c>
      <c r="D134" s="39" t="str">
        <v>lördag</v>
      </c>
      <c r="E134">
        <v>1.3460000000000001</v>
      </c>
      <c r="F134" s="80">
        <v>1.2749999999999999</v>
      </c>
      <c r="G134">
        <v>1.1919999999999999</v>
      </c>
      <c r="H134">
        <v>1.431</v>
      </c>
      <c r="I134">
        <v>1.22</v>
      </c>
      <c r="J134">
        <v>0.71299999999999997</v>
      </c>
      <c r="K134">
        <v>0.308</v>
      </c>
      <c r="L134">
        <v>0.63900000000000001</v>
      </c>
      <c r="M134">
        <v>0.59799999999999998</v>
      </c>
      <c r="N134">
        <v>0.57299999999999995</v>
      </c>
      <c r="O134">
        <v>0.85199999999999998</v>
      </c>
      <c r="P134">
        <v>1.016</v>
      </c>
      <c r="Q134">
        <v>1.5209999999999999</v>
      </c>
      <c r="R134">
        <v>2</v>
      </c>
      <c r="S134">
        <v>1.8420000000000001</v>
      </c>
      <c r="T134">
        <v>2.198</v>
      </c>
      <c r="U134">
        <v>1.413</v>
      </c>
      <c r="V134">
        <v>1.4790000000000001</v>
      </c>
      <c r="W134">
        <v>1.7649999999999999</v>
      </c>
      <c r="X134">
        <v>1.3779999999999999</v>
      </c>
      <c r="Y134">
        <v>1.7090000000000001</v>
      </c>
      <c r="Z134">
        <v>2.149</v>
      </c>
      <c r="AA134">
        <v>2.2309999999999999</v>
      </c>
      <c r="AB134">
        <v>1.8420000000000001</v>
      </c>
      <c r="AE134">
        <v>18</v>
      </c>
    </row>
    <row r="135" spans="1:31">
      <c r="A135" s="98" t="str">
        <v>maj</v>
      </c>
      <c r="B135" s="39">
        <v>18</v>
      </c>
      <c r="C135" s="160">
        <v>45053</v>
      </c>
      <c r="D135" s="39" t="str">
        <v>söndag</v>
      </c>
      <c r="E135">
        <v>1.8080000000000001</v>
      </c>
      <c r="F135">
        <v>1.659</v>
      </c>
      <c r="G135">
        <v>1.8089999999999999</v>
      </c>
      <c r="H135">
        <v>1.722</v>
      </c>
      <c r="I135">
        <v>1.786</v>
      </c>
      <c r="J135">
        <v>0.877</v>
      </c>
      <c r="K135">
        <v>0.9</v>
      </c>
      <c r="L135">
        <v>0.81699999999999995</v>
      </c>
      <c r="M135">
        <v>1.256</v>
      </c>
      <c r="N135">
        <v>1.3360000000000001</v>
      </c>
      <c r="O135">
        <v>1.5429999999999999</v>
      </c>
      <c r="P135">
        <v>1.345</v>
      </c>
      <c r="Q135">
        <v>0.52600000000000002</v>
      </c>
      <c r="R135">
        <v>0.46700000000000003</v>
      </c>
      <c r="S135">
        <v>1.62</v>
      </c>
      <c r="T135">
        <v>0.49199999999999999</v>
      </c>
      <c r="U135">
        <v>0.47399999999999998</v>
      </c>
      <c r="V135">
        <v>0.47499999999999998</v>
      </c>
      <c r="W135">
        <v>0.76400000000000001</v>
      </c>
      <c r="X135">
        <v>0.875</v>
      </c>
      <c r="Y135">
        <v>1.891</v>
      </c>
      <c r="Z135">
        <v>2.0590000000000002</v>
      </c>
      <c r="AA135">
        <v>2.2789999999999999</v>
      </c>
      <c r="AB135">
        <v>1.115</v>
      </c>
      <c r="AE135">
        <v>18</v>
      </c>
    </row>
    <row r="136" spans="1:31">
      <c r="A136" s="98" t="str">
        <v>maj</v>
      </c>
      <c r="B136" s="39">
        <v>19</v>
      </c>
      <c r="C136" s="160">
        <v>45054</v>
      </c>
      <c r="D136" s="39" t="str">
        <v>måndag</v>
      </c>
      <c r="E136">
        <v>1.2290000000000001</v>
      </c>
      <c r="F136">
        <v>1.282</v>
      </c>
      <c r="G136">
        <v>1.242</v>
      </c>
      <c r="H136">
        <v>1.151</v>
      </c>
      <c r="I136">
        <v>1.4159999999999999</v>
      </c>
      <c r="J136">
        <v>0.32400000000000001</v>
      </c>
      <c r="K136">
        <v>0.36199999999999999</v>
      </c>
      <c r="L136">
        <v>0.42199999999999999</v>
      </c>
      <c r="M136">
        <v>0.85</v>
      </c>
      <c r="N136">
        <v>0.997</v>
      </c>
      <c r="O136">
        <v>1.365</v>
      </c>
      <c r="P136">
        <v>1.3089999999999999</v>
      </c>
      <c r="Q136">
        <v>1.115</v>
      </c>
      <c r="R136">
        <v>0.88</v>
      </c>
      <c r="S136">
        <v>0.622</v>
      </c>
      <c r="T136">
        <v>0.82799999999999996</v>
      </c>
      <c r="U136">
        <v>0.46700000000000003</v>
      </c>
      <c r="V136">
        <v>0.78700000000000003</v>
      </c>
      <c r="W136">
        <v>0.311</v>
      </c>
      <c r="X136">
        <v>0.36199999999999999</v>
      </c>
      <c r="Y136">
        <v>0.34300000000000003</v>
      </c>
      <c r="Z136">
        <v>1.1759999999999999</v>
      </c>
      <c r="AA136">
        <v>1.177</v>
      </c>
      <c r="AB136">
        <v>1.276</v>
      </c>
      <c r="AE136">
        <v>19</v>
      </c>
    </row>
    <row r="137" spans="1:31">
      <c r="A137" s="98" t="str">
        <v>maj</v>
      </c>
      <c r="B137" s="39">
        <v>19</v>
      </c>
      <c r="C137" s="160">
        <v>45055</v>
      </c>
      <c r="D137" s="39" t="str">
        <v>tisdag</v>
      </c>
      <c r="E137">
        <v>1.179</v>
      </c>
      <c r="F137">
        <v>1.4379999999999999</v>
      </c>
      <c r="G137">
        <v>1.1779999999999999</v>
      </c>
      <c r="H137">
        <v>1.2989999999999999</v>
      </c>
      <c r="I137">
        <v>1.3069999999999999</v>
      </c>
      <c r="J137">
        <v>0.498</v>
      </c>
      <c r="K137">
        <v>0.3</v>
      </c>
      <c r="L137">
        <v>0.38800000000000001</v>
      </c>
      <c r="M137">
        <v>0.749</v>
      </c>
      <c r="N137">
        <v>0.71</v>
      </c>
      <c r="O137">
        <v>0.83399999999999996</v>
      </c>
      <c r="P137">
        <v>0.72199999999999998</v>
      </c>
      <c r="Q137">
        <v>1.032</v>
      </c>
      <c r="R137">
        <v>1.292</v>
      </c>
      <c r="S137">
        <v>0.56799999999999995</v>
      </c>
      <c r="T137">
        <v>0.56299999999999994</v>
      </c>
      <c r="U137">
        <v>0.623</v>
      </c>
      <c r="V137">
        <v>0.95</v>
      </c>
      <c r="W137">
        <v>0.86</v>
      </c>
      <c r="X137">
        <v>0.67</v>
      </c>
      <c r="Y137">
        <v>0.42599999999999999</v>
      </c>
      <c r="Z137">
        <v>1.1850000000000001</v>
      </c>
      <c r="AA137">
        <v>1.3520000000000001</v>
      </c>
      <c r="AB137">
        <v>1.59</v>
      </c>
      <c r="AE137">
        <v>19</v>
      </c>
    </row>
    <row r="138" spans="1:31">
      <c r="A138" s="98" t="str">
        <v>maj</v>
      </c>
      <c r="B138" s="39">
        <v>19</v>
      </c>
      <c r="C138" s="160">
        <v>45056</v>
      </c>
      <c r="D138" s="39" t="str">
        <v>onsdag</v>
      </c>
      <c r="E138">
        <v>1.361</v>
      </c>
      <c r="F138">
        <v>1.4450000000000001</v>
      </c>
      <c r="G138">
        <v>1.5469999999999999</v>
      </c>
      <c r="H138">
        <v>1.395</v>
      </c>
      <c r="I138">
        <v>1.4450000000000001</v>
      </c>
      <c r="J138">
        <v>0.46300000000000002</v>
      </c>
      <c r="K138">
        <v>0.73</v>
      </c>
      <c r="L138">
        <v>0.46700000000000003</v>
      </c>
      <c r="M138">
        <v>0.68100000000000005</v>
      </c>
      <c r="N138">
        <v>0.84399999999999997</v>
      </c>
      <c r="O138">
        <v>0.751</v>
      </c>
      <c r="P138">
        <v>0.65800000000000003</v>
      </c>
      <c r="Q138">
        <v>0.66600000000000004</v>
      </c>
      <c r="R138">
        <v>0.76300000000000001</v>
      </c>
      <c r="S138">
        <v>0.80400000000000005</v>
      </c>
      <c r="T138">
        <v>0.624</v>
      </c>
      <c r="U138">
        <v>0.68500000000000005</v>
      </c>
      <c r="V138">
        <v>0.58199999999999996</v>
      </c>
      <c r="W138">
        <v>0.57599999999999996</v>
      </c>
      <c r="X138">
        <v>0.70399999999999996</v>
      </c>
      <c r="Y138">
        <v>0.626</v>
      </c>
      <c r="Z138">
        <v>1.1519999999999999</v>
      </c>
      <c r="AA138">
        <v>1.4630000000000001</v>
      </c>
      <c r="AB138">
        <v>1.508</v>
      </c>
      <c r="AE138">
        <v>19</v>
      </c>
    </row>
    <row r="139" spans="1:31">
      <c r="A139" s="98" t="str">
        <v>maj</v>
      </c>
      <c r="B139" s="39">
        <v>19</v>
      </c>
      <c r="C139" s="160">
        <v>45057</v>
      </c>
      <c r="D139" s="39" t="str">
        <v>torsdag</v>
      </c>
      <c r="E139" s="80">
        <v>1.45</v>
      </c>
      <c r="F139">
        <v>1.355</v>
      </c>
      <c r="G139">
        <v>1.6</v>
      </c>
      <c r="H139">
        <v>1.335</v>
      </c>
      <c r="I139">
        <v>1.3260000000000001</v>
      </c>
      <c r="J139">
        <v>0.54800000000000004</v>
      </c>
      <c r="K139">
        <v>0.625</v>
      </c>
      <c r="L139">
        <v>2.7010000000000001</v>
      </c>
      <c r="M139">
        <v>0.90700000000000003</v>
      </c>
      <c r="N139">
        <v>1.423</v>
      </c>
      <c r="O139">
        <v>0.746</v>
      </c>
      <c r="P139">
        <v>1.0109999999999999</v>
      </c>
      <c r="Q139">
        <v>1.07</v>
      </c>
      <c r="R139">
        <v>0.86899999999999999</v>
      </c>
      <c r="S139">
        <v>0.94699999999999995</v>
      </c>
      <c r="T139">
        <v>1.133</v>
      </c>
      <c r="U139">
        <v>1.165</v>
      </c>
      <c r="V139">
        <v>1.21</v>
      </c>
      <c r="W139">
        <v>1.9430000000000001</v>
      </c>
      <c r="X139">
        <v>2.1880000000000002</v>
      </c>
      <c r="Y139">
        <v>2.8250000000000002</v>
      </c>
      <c r="Z139">
        <v>1.466</v>
      </c>
      <c r="AA139">
        <v>1.395</v>
      </c>
      <c r="AB139">
        <v>1.631</v>
      </c>
      <c r="AE139">
        <v>19</v>
      </c>
    </row>
    <row r="140" spans="1:31">
      <c r="A140" s="98" t="str">
        <v>maj</v>
      </c>
      <c r="B140" s="39">
        <v>19</v>
      </c>
      <c r="C140" s="160">
        <v>45058</v>
      </c>
      <c r="D140" s="39" t="str">
        <v>fredag</v>
      </c>
      <c r="E140">
        <v>1.361</v>
      </c>
      <c r="F140" s="80">
        <v>1.4359999999999999</v>
      </c>
      <c r="G140">
        <v>1.3380000000000001</v>
      </c>
      <c r="H140">
        <v>1.5820000000000001</v>
      </c>
      <c r="I140">
        <v>1.2350000000000001</v>
      </c>
      <c r="J140">
        <v>0.97</v>
      </c>
      <c r="K140">
        <v>2.6190000000000002</v>
      </c>
      <c r="L140">
        <v>0.96399999999999997</v>
      </c>
      <c r="M140">
        <v>0.75600000000000001</v>
      </c>
      <c r="N140">
        <v>1.0780000000000001</v>
      </c>
      <c r="O140">
        <v>1.2410000000000001</v>
      </c>
      <c r="P140">
        <v>0.755</v>
      </c>
      <c r="Q140">
        <v>0.63200000000000001</v>
      </c>
      <c r="R140">
        <v>0.59099999999999997</v>
      </c>
      <c r="S140">
        <v>0.56299999999999994</v>
      </c>
      <c r="T140">
        <v>0.57799999999999996</v>
      </c>
      <c r="U140">
        <v>0.74399999999999999</v>
      </c>
      <c r="V140">
        <v>0.55600000000000005</v>
      </c>
      <c r="W140">
        <v>0.59799999999999998</v>
      </c>
      <c r="X140">
        <v>0.5</v>
      </c>
      <c r="Y140">
        <v>0.74299999999999999</v>
      </c>
      <c r="Z140">
        <v>1.0409999999999999</v>
      </c>
      <c r="AA140">
        <v>1.4550000000000001</v>
      </c>
      <c r="AB140">
        <v>1.3819999999999999</v>
      </c>
      <c r="AE140">
        <v>19</v>
      </c>
    </row>
    <row r="141" spans="1:31">
      <c r="A141" s="98" t="str">
        <v>maj</v>
      </c>
      <c r="B141" s="39">
        <v>19</v>
      </c>
      <c r="C141" s="160">
        <v>45059</v>
      </c>
      <c r="D141" s="39" t="str">
        <v>lördag</v>
      </c>
      <c r="E141">
        <v>1.5840000000000001</v>
      </c>
      <c r="F141">
        <v>1.373</v>
      </c>
      <c r="G141">
        <v>1.472</v>
      </c>
      <c r="H141">
        <v>1.53</v>
      </c>
      <c r="I141">
        <v>1.3720000000000001</v>
      </c>
      <c r="J141">
        <v>0.76300000000000001</v>
      </c>
      <c r="K141">
        <v>0.60499999999999998</v>
      </c>
      <c r="L141">
        <v>0.67900000000000005</v>
      </c>
      <c r="M141">
        <v>0.57599999999999996</v>
      </c>
      <c r="N141">
        <v>0.98299999999999998</v>
      </c>
      <c r="O141">
        <v>1.327</v>
      </c>
      <c r="P141">
        <v>1.4059999999999999</v>
      </c>
      <c r="Q141">
        <v>1.97</v>
      </c>
      <c r="R141">
        <v>1.67</v>
      </c>
      <c r="S141">
        <v>1.7050000000000001</v>
      </c>
      <c r="T141">
        <v>2.0720000000000001</v>
      </c>
      <c r="U141">
        <v>1.0509999999999999</v>
      </c>
      <c r="V141">
        <v>0.51</v>
      </c>
      <c r="W141">
        <v>0.89400000000000002</v>
      </c>
      <c r="X141">
        <v>0.96099999999999997</v>
      </c>
      <c r="Y141">
        <v>0.81899999999999995</v>
      </c>
      <c r="Z141">
        <v>1.675</v>
      </c>
      <c r="AA141">
        <v>2.6629999999999998</v>
      </c>
      <c r="AB141">
        <v>1.59</v>
      </c>
      <c r="AE141">
        <v>19</v>
      </c>
    </row>
    <row r="142" spans="1:31">
      <c r="A142" s="98" t="str">
        <v>maj</v>
      </c>
      <c r="B142" s="39">
        <v>19</v>
      </c>
      <c r="C142" s="160">
        <v>45060</v>
      </c>
      <c r="D142" s="39" t="str">
        <v>söndag</v>
      </c>
      <c r="E142">
        <v>1.7330000000000001</v>
      </c>
      <c r="F142">
        <v>1.5009999999999999</v>
      </c>
      <c r="G142">
        <v>1.601</v>
      </c>
      <c r="H142">
        <v>1.484</v>
      </c>
      <c r="I142">
        <v>1.4870000000000001</v>
      </c>
      <c r="J142">
        <v>0.433</v>
      </c>
      <c r="K142">
        <v>0.43</v>
      </c>
      <c r="L142">
        <v>0.59399999999999997</v>
      </c>
      <c r="M142">
        <v>0.77800000000000002</v>
      </c>
      <c r="N142">
        <v>1.2030000000000001</v>
      </c>
      <c r="O142">
        <v>1.1359999999999999</v>
      </c>
      <c r="P142">
        <v>0.82399999999999995</v>
      </c>
      <c r="Q142">
        <v>0.66800000000000004</v>
      </c>
      <c r="R142">
        <v>0.56299999999999994</v>
      </c>
      <c r="S142">
        <v>0.81699999999999995</v>
      </c>
      <c r="T142">
        <v>0.46200000000000002</v>
      </c>
      <c r="U142">
        <v>0.25600000000000001</v>
      </c>
      <c r="V142">
        <v>0.53900000000000003</v>
      </c>
      <c r="W142">
        <v>0.40100000000000002</v>
      </c>
      <c r="X142">
        <v>0.23899999999999999</v>
      </c>
      <c r="Y142">
        <v>0.33500000000000002</v>
      </c>
      <c r="Z142">
        <v>0.78800000000000003</v>
      </c>
      <c r="AA142">
        <v>1.3520000000000001</v>
      </c>
      <c r="AB142">
        <v>1.1060000000000001</v>
      </c>
      <c r="AE142">
        <v>19</v>
      </c>
    </row>
    <row r="143" spans="1:31">
      <c r="A143" s="98" t="str">
        <v>maj</v>
      </c>
      <c r="B143" s="39">
        <v>20</v>
      </c>
      <c r="C143" s="160">
        <v>45061</v>
      </c>
      <c r="D143" s="39" t="str">
        <v>måndag</v>
      </c>
      <c r="E143">
        <v>1.2070000000000001</v>
      </c>
      <c r="F143">
        <v>1.1100000000000001</v>
      </c>
      <c r="G143">
        <v>1.35</v>
      </c>
      <c r="H143">
        <v>1.113</v>
      </c>
      <c r="I143">
        <v>0.996</v>
      </c>
      <c r="J143">
        <v>0.29299999999999998</v>
      </c>
      <c r="K143">
        <v>0.38700000000000001</v>
      </c>
      <c r="L143">
        <v>0.48699999999999999</v>
      </c>
      <c r="M143">
        <v>0.26400000000000001</v>
      </c>
      <c r="N143">
        <v>2.62</v>
      </c>
      <c r="O143">
        <v>0.35299999999999998</v>
      </c>
      <c r="P143">
        <v>0.48799999999999999</v>
      </c>
      <c r="Q143">
        <v>0.46600000000000003</v>
      </c>
      <c r="R143">
        <v>0.35599999999999998</v>
      </c>
      <c r="S143">
        <v>0.48699999999999999</v>
      </c>
      <c r="T143">
        <v>0.65900000000000003</v>
      </c>
      <c r="U143">
        <v>0.49</v>
      </c>
      <c r="V143">
        <v>0.88600000000000001</v>
      </c>
      <c r="W143">
        <v>1.893</v>
      </c>
      <c r="X143">
        <v>1.0780000000000001</v>
      </c>
      <c r="Y143">
        <v>1.2709999999999999</v>
      </c>
      <c r="Z143">
        <v>1.2470000000000001</v>
      </c>
      <c r="AA143">
        <v>1.3819999999999999</v>
      </c>
      <c r="AB143">
        <v>1.2330000000000001</v>
      </c>
      <c r="AE143">
        <v>20</v>
      </c>
    </row>
    <row r="144" spans="1:31">
      <c r="A144" s="98" t="str">
        <v>maj</v>
      </c>
      <c r="B144" s="39">
        <v>20</v>
      </c>
      <c r="C144" s="160">
        <v>45062</v>
      </c>
      <c r="D144" s="39" t="str">
        <v>tisdag</v>
      </c>
      <c r="E144">
        <v>1.4830000000000001</v>
      </c>
      <c r="F144">
        <v>1.1990000000000001</v>
      </c>
      <c r="G144">
        <v>1.3080000000000001</v>
      </c>
      <c r="H144">
        <v>1.2250000000000001</v>
      </c>
      <c r="I144">
        <v>1.212</v>
      </c>
      <c r="J144">
        <v>0.35499999999999998</v>
      </c>
      <c r="K144">
        <v>0.48499999999999999</v>
      </c>
      <c r="L144">
        <v>2.2669999999999999</v>
      </c>
      <c r="M144">
        <v>0.748</v>
      </c>
      <c r="N144">
        <v>0.79200000000000004</v>
      </c>
      <c r="O144">
        <v>3.39</v>
      </c>
      <c r="P144">
        <v>3.2240000000000002</v>
      </c>
      <c r="Q144">
        <v>3.5830000000000002</v>
      </c>
      <c r="R144">
        <v>3.3140000000000001</v>
      </c>
      <c r="S144">
        <v>0.55700000000000005</v>
      </c>
      <c r="T144">
        <v>0.66500000000000004</v>
      </c>
      <c r="U144">
        <v>0.55000000000000004</v>
      </c>
      <c r="V144">
        <v>0.69299999999999995</v>
      </c>
      <c r="W144">
        <v>0.68100000000000005</v>
      </c>
      <c r="X144">
        <v>0.64200000000000002</v>
      </c>
      <c r="Y144">
        <v>1.097</v>
      </c>
      <c r="Z144">
        <v>0.97199999999999998</v>
      </c>
      <c r="AA144">
        <v>1.494</v>
      </c>
      <c r="AB144">
        <v>1.734</v>
      </c>
      <c r="AE144">
        <v>20</v>
      </c>
    </row>
    <row r="145" spans="1:31">
      <c r="A145" s="98" t="str">
        <v>maj</v>
      </c>
      <c r="B145" s="39">
        <v>20</v>
      </c>
      <c r="C145" s="160">
        <v>45063</v>
      </c>
      <c r="D145" s="39" t="str">
        <v>onsdag</v>
      </c>
      <c r="E145">
        <v>1.482</v>
      </c>
      <c r="F145">
        <v>1.274</v>
      </c>
      <c r="G145">
        <v>1.163</v>
      </c>
      <c r="H145">
        <v>1.2969999999999999</v>
      </c>
      <c r="I145">
        <v>1.044</v>
      </c>
      <c r="J145">
        <v>1.002</v>
      </c>
      <c r="K145">
        <v>2.8959999999999999</v>
      </c>
      <c r="L145">
        <v>3.9780000000000002</v>
      </c>
      <c r="M145">
        <v>2.0369999999999999</v>
      </c>
      <c r="N145">
        <v>3.9689999999999999</v>
      </c>
      <c r="O145">
        <v>3.7290000000000001</v>
      </c>
      <c r="P145">
        <v>2.6059999999999999</v>
      </c>
      <c r="Q145">
        <v>0.54400000000000004</v>
      </c>
      <c r="R145">
        <v>0.62</v>
      </c>
      <c r="S145">
        <v>0.91</v>
      </c>
      <c r="T145">
        <v>0.73199999999999998</v>
      </c>
      <c r="U145">
        <v>0.81200000000000006</v>
      </c>
      <c r="V145">
        <v>0.66900000000000004</v>
      </c>
      <c r="W145">
        <v>0.36499999999999999</v>
      </c>
      <c r="X145">
        <v>0.753</v>
      </c>
      <c r="Y145">
        <v>0.49099999999999999</v>
      </c>
      <c r="Z145">
        <v>2.33</v>
      </c>
      <c r="AA145">
        <v>2.4420000000000002</v>
      </c>
      <c r="AB145">
        <v>2.238</v>
      </c>
      <c r="AE145">
        <v>20</v>
      </c>
    </row>
    <row r="146" spans="1:31">
      <c r="A146" s="98" t="str">
        <v>maj</v>
      </c>
      <c r="B146" s="39">
        <v>20</v>
      </c>
      <c r="C146" s="160">
        <v>45064</v>
      </c>
      <c r="D146" s="39" t="str">
        <v>torsdag</v>
      </c>
      <c r="E146" s="80">
        <v>2.359</v>
      </c>
      <c r="F146">
        <v>2.2149999999999999</v>
      </c>
      <c r="G146">
        <v>2.1829999999999998</v>
      </c>
      <c r="H146">
        <v>2.1469999999999998</v>
      </c>
      <c r="I146">
        <v>1.7090000000000001</v>
      </c>
      <c r="J146">
        <v>0.749</v>
      </c>
      <c r="K146">
        <v>1.33</v>
      </c>
      <c r="L146">
        <v>1.4530000000000001</v>
      </c>
      <c r="M146">
        <v>0.60599999999999998</v>
      </c>
      <c r="N146">
        <v>0.35199999999999998</v>
      </c>
      <c r="O146">
        <v>0.58199999999999996</v>
      </c>
      <c r="P146">
        <v>1.0289999999999999</v>
      </c>
      <c r="Q146">
        <v>1.32</v>
      </c>
      <c r="R146">
        <v>1.167</v>
      </c>
      <c r="S146">
        <v>2.5499999999999998</v>
      </c>
      <c r="T146">
        <v>2.5550000000000002</v>
      </c>
      <c r="U146">
        <v>1.369</v>
      </c>
      <c r="V146">
        <v>0.53300000000000003</v>
      </c>
      <c r="W146">
        <v>0.44400000000000001</v>
      </c>
      <c r="X146">
        <v>0.83599999999999997</v>
      </c>
      <c r="Y146">
        <v>0.51100000000000001</v>
      </c>
      <c r="Z146">
        <v>0.89100000000000001</v>
      </c>
      <c r="AA146">
        <v>1.536</v>
      </c>
      <c r="AB146">
        <v>1.4</v>
      </c>
      <c r="AE146">
        <v>20</v>
      </c>
    </row>
    <row r="147" spans="1:31">
      <c r="A147" s="98" t="str">
        <v>maj</v>
      </c>
      <c r="B147" s="39">
        <v>20</v>
      </c>
      <c r="C147" s="160">
        <v>45065</v>
      </c>
      <c r="D147" s="39" t="str">
        <v>fredag</v>
      </c>
      <c r="E147">
        <v>1.4339999999999999</v>
      </c>
      <c r="F147" s="80">
        <v>1.2749999999999999</v>
      </c>
      <c r="G147">
        <v>1.456</v>
      </c>
      <c r="H147">
        <v>1.5660000000000001</v>
      </c>
      <c r="I147">
        <v>1.069</v>
      </c>
      <c r="J147">
        <v>0.47399999999999998</v>
      </c>
      <c r="K147">
        <v>1.131</v>
      </c>
      <c r="L147">
        <v>1.377</v>
      </c>
      <c r="M147">
        <v>2.9449999999999998</v>
      </c>
      <c r="N147">
        <v>0.50700000000000001</v>
      </c>
      <c r="O147">
        <v>0.35599999999999998</v>
      </c>
      <c r="P147">
        <v>0.442</v>
      </c>
      <c r="Q147">
        <v>1.0820000000000001</v>
      </c>
      <c r="R147">
        <v>1.889</v>
      </c>
      <c r="S147">
        <v>1.123</v>
      </c>
      <c r="T147">
        <v>1.0249999999999999</v>
      </c>
      <c r="U147">
        <v>0.67300000000000004</v>
      </c>
      <c r="V147">
        <v>0.70499999999999996</v>
      </c>
      <c r="W147">
        <v>0.377</v>
      </c>
      <c r="X147">
        <v>1.244</v>
      </c>
      <c r="Y147">
        <v>0.73</v>
      </c>
      <c r="Z147">
        <v>0.91100000000000003</v>
      </c>
      <c r="AA147">
        <v>1.2629999999999999</v>
      </c>
      <c r="AB147">
        <v>1.242</v>
      </c>
      <c r="AE147">
        <v>20</v>
      </c>
    </row>
    <row r="148" spans="1:31">
      <c r="A148" s="98" t="str">
        <v>maj</v>
      </c>
      <c r="B148" s="39">
        <v>20</v>
      </c>
      <c r="C148" s="160">
        <v>45066</v>
      </c>
      <c r="D148" s="39" t="str">
        <v>lördag</v>
      </c>
      <c r="E148">
        <v>1.153</v>
      </c>
      <c r="F148">
        <v>1.4139999999999999</v>
      </c>
      <c r="G148">
        <v>1.149</v>
      </c>
      <c r="H148">
        <v>1.266</v>
      </c>
      <c r="I148">
        <v>1.0429999999999999</v>
      </c>
      <c r="J148">
        <v>0.46899999999999997</v>
      </c>
      <c r="K148">
        <v>0.46300000000000002</v>
      </c>
      <c r="L148">
        <v>1.268</v>
      </c>
      <c r="M148">
        <v>0.35699999999999998</v>
      </c>
      <c r="N148">
        <v>0.32900000000000001</v>
      </c>
      <c r="O148">
        <v>0.24099999999999999</v>
      </c>
      <c r="P148">
        <v>0.35799999999999998</v>
      </c>
      <c r="Q148">
        <v>1.532</v>
      </c>
      <c r="R148">
        <v>1.4450000000000001</v>
      </c>
      <c r="S148">
        <v>0.48899999999999999</v>
      </c>
      <c r="T148">
        <v>0.52</v>
      </c>
      <c r="U148">
        <v>0.312</v>
      </c>
      <c r="V148">
        <v>0.248</v>
      </c>
      <c r="W148">
        <v>1.0289999999999999</v>
      </c>
      <c r="X148">
        <v>0.94699999999999995</v>
      </c>
      <c r="Y148">
        <v>1.262</v>
      </c>
      <c r="Z148">
        <v>0.90100000000000002</v>
      </c>
      <c r="AA148">
        <v>1.38</v>
      </c>
      <c r="AB148">
        <v>1.51</v>
      </c>
      <c r="AE148">
        <v>20</v>
      </c>
    </row>
    <row r="149" spans="1:31">
      <c r="A149" s="98" t="str">
        <v>maj</v>
      </c>
      <c r="B149" s="39">
        <v>20</v>
      </c>
      <c r="C149" s="160">
        <v>45067</v>
      </c>
      <c r="D149" s="39" t="str">
        <v>söndag</v>
      </c>
      <c r="E149">
        <v>1.411</v>
      </c>
      <c r="F149">
        <v>1.3660000000000001</v>
      </c>
      <c r="G149">
        <v>1.4490000000000001</v>
      </c>
      <c r="H149">
        <v>1.4379999999999999</v>
      </c>
      <c r="I149">
        <v>1.0680000000000001</v>
      </c>
      <c r="J149">
        <v>0.74399999999999999</v>
      </c>
      <c r="K149">
        <v>0.58499999999999996</v>
      </c>
      <c r="L149">
        <v>1.258</v>
      </c>
      <c r="M149">
        <v>0.86799999999999999</v>
      </c>
      <c r="N149">
        <v>0.55400000000000005</v>
      </c>
      <c r="O149">
        <v>1.1020000000000001</v>
      </c>
      <c r="P149">
        <v>1.1240000000000001</v>
      </c>
      <c r="Q149">
        <v>1.0149999999999999</v>
      </c>
      <c r="R149">
        <v>0.58899999999999997</v>
      </c>
      <c r="S149">
        <v>0.23100000000000001</v>
      </c>
      <c r="T149">
        <v>0.46400000000000002</v>
      </c>
      <c r="U149">
        <v>0.34200000000000003</v>
      </c>
      <c r="V149">
        <v>0.20499999999999999</v>
      </c>
      <c r="W149">
        <v>0.42099999999999999</v>
      </c>
      <c r="X149">
        <v>0.31</v>
      </c>
      <c r="Y149">
        <v>1.5920000000000001</v>
      </c>
      <c r="Z149">
        <v>1.746</v>
      </c>
      <c r="AA149">
        <v>2.3359999999999999</v>
      </c>
      <c r="AB149">
        <v>1.2450000000000001</v>
      </c>
      <c r="AE149">
        <v>20</v>
      </c>
    </row>
    <row r="150" spans="1:31">
      <c r="A150" s="98" t="str">
        <v>maj</v>
      </c>
      <c r="B150" s="39">
        <v>21</v>
      </c>
      <c r="C150" s="160">
        <v>45068</v>
      </c>
      <c r="D150" s="39" t="str">
        <v>måndag</v>
      </c>
      <c r="E150">
        <v>1.0960000000000001</v>
      </c>
      <c r="F150">
        <v>1.2470000000000001</v>
      </c>
      <c r="G150">
        <v>1.1020000000000001</v>
      </c>
      <c r="H150">
        <v>1.1000000000000001</v>
      </c>
      <c r="I150">
        <v>0.72199999999999998</v>
      </c>
      <c r="J150">
        <v>0.34799999999999998</v>
      </c>
      <c r="K150">
        <v>1.446</v>
      </c>
      <c r="L150">
        <v>1.401</v>
      </c>
      <c r="M150">
        <v>0.72199999999999998</v>
      </c>
      <c r="N150">
        <v>0.193</v>
      </c>
      <c r="O150">
        <v>0.217</v>
      </c>
      <c r="P150">
        <v>0.497</v>
      </c>
      <c r="Q150">
        <v>0.49</v>
      </c>
      <c r="R150">
        <v>0.38500000000000001</v>
      </c>
      <c r="S150">
        <v>0.248</v>
      </c>
      <c r="T150">
        <v>0.60599999999999998</v>
      </c>
      <c r="U150">
        <v>0.42599999999999999</v>
      </c>
      <c r="V150">
        <v>0.34899999999999998</v>
      </c>
      <c r="W150">
        <v>0.441</v>
      </c>
      <c r="X150">
        <v>0.35699999999999998</v>
      </c>
      <c r="Y150">
        <v>0.24299999999999999</v>
      </c>
      <c r="Z150">
        <v>0.65700000000000003</v>
      </c>
      <c r="AA150">
        <v>1.232</v>
      </c>
      <c r="AB150">
        <v>1.101</v>
      </c>
      <c r="AE150">
        <v>21</v>
      </c>
    </row>
    <row r="151" spans="1:31">
      <c r="A151" s="98" t="str">
        <v>maj</v>
      </c>
      <c r="B151" s="39">
        <v>21</v>
      </c>
      <c r="C151" s="160">
        <v>45069</v>
      </c>
      <c r="D151" s="39" t="str">
        <v>tisdag</v>
      </c>
      <c r="E151">
        <v>1.1819999999999999</v>
      </c>
      <c r="F151">
        <v>1.1000000000000001</v>
      </c>
      <c r="G151">
        <v>1.337</v>
      </c>
      <c r="H151">
        <v>1.101</v>
      </c>
      <c r="I151">
        <v>0.70599999999999996</v>
      </c>
      <c r="J151">
        <v>0.32</v>
      </c>
      <c r="K151">
        <v>1.141</v>
      </c>
      <c r="L151">
        <v>1.923</v>
      </c>
      <c r="M151">
        <v>2.8</v>
      </c>
      <c r="N151">
        <v>3.1030000000000002</v>
      </c>
      <c r="O151">
        <v>2.87</v>
      </c>
      <c r="P151">
        <v>3.0619999999999998</v>
      </c>
      <c r="Q151">
        <v>2.76</v>
      </c>
      <c r="R151">
        <v>2.9550000000000001</v>
      </c>
      <c r="S151">
        <v>2.8820000000000001</v>
      </c>
      <c r="T151">
        <v>3.0470000000000002</v>
      </c>
      <c r="U151">
        <v>0.36</v>
      </c>
      <c r="V151">
        <v>0.35</v>
      </c>
      <c r="W151">
        <v>0.71099999999999997</v>
      </c>
      <c r="X151">
        <v>0.443</v>
      </c>
      <c r="Y151">
        <v>0.52300000000000002</v>
      </c>
      <c r="Z151">
        <v>1.629</v>
      </c>
      <c r="AA151">
        <v>1.2849999999999999</v>
      </c>
      <c r="AB151">
        <v>1.198</v>
      </c>
      <c r="AE151">
        <v>21</v>
      </c>
    </row>
    <row r="152" spans="1:31">
      <c r="A152" s="98" t="str">
        <v>maj</v>
      </c>
      <c r="B152" s="39">
        <v>21</v>
      </c>
      <c r="C152" s="160">
        <v>45070</v>
      </c>
      <c r="D152" s="39" t="str">
        <v>onsdag</v>
      </c>
      <c r="E152" s="80">
        <v>1.2070000000000001</v>
      </c>
      <c r="F152">
        <v>1.446</v>
      </c>
      <c r="G152">
        <v>1.3580000000000001</v>
      </c>
      <c r="H152">
        <v>1.117</v>
      </c>
      <c r="I152">
        <v>0.92900000000000005</v>
      </c>
      <c r="J152">
        <v>0.43</v>
      </c>
      <c r="K152">
        <v>1.075</v>
      </c>
      <c r="L152">
        <v>0.35799999999999998</v>
      </c>
      <c r="M152">
        <v>2.3660000000000001</v>
      </c>
      <c r="N152">
        <v>2.96</v>
      </c>
      <c r="O152">
        <v>1.621</v>
      </c>
      <c r="P152">
        <v>0.34499999999999997</v>
      </c>
      <c r="Q152">
        <v>0.53600000000000003</v>
      </c>
      <c r="R152">
        <v>0.23</v>
      </c>
      <c r="S152">
        <v>0.65200000000000002</v>
      </c>
      <c r="T152">
        <v>0.23699999999999999</v>
      </c>
      <c r="U152">
        <v>0.34200000000000003</v>
      </c>
      <c r="V152">
        <v>0.20599999999999999</v>
      </c>
      <c r="W152">
        <v>0.35199999999999998</v>
      </c>
      <c r="X152">
        <v>0.309</v>
      </c>
      <c r="Y152">
        <v>0.23</v>
      </c>
      <c r="Z152">
        <v>0.54500000000000004</v>
      </c>
      <c r="AA152">
        <v>1.2130000000000001</v>
      </c>
      <c r="AB152">
        <v>1.516</v>
      </c>
      <c r="AE152">
        <v>21</v>
      </c>
    </row>
    <row r="153" spans="1:31">
      <c r="A153" s="98" t="str">
        <v>maj</v>
      </c>
      <c r="B153" s="39">
        <v>21</v>
      </c>
      <c r="C153" s="160">
        <v>45071</v>
      </c>
      <c r="D153" s="39" t="str">
        <v>torsdag</v>
      </c>
      <c r="E153">
        <v>1.504</v>
      </c>
      <c r="F153" s="80">
        <v>1.492</v>
      </c>
      <c r="G153">
        <v>1.2350000000000001</v>
      </c>
      <c r="H153">
        <v>1.2729999999999999</v>
      </c>
      <c r="I153">
        <v>0.82</v>
      </c>
      <c r="J153">
        <v>0.21299999999999999</v>
      </c>
      <c r="K153">
        <v>0.65600000000000003</v>
      </c>
      <c r="L153">
        <v>0.85499999999999998</v>
      </c>
      <c r="M153">
        <v>0.34399999999999997</v>
      </c>
      <c r="N153">
        <v>0.33400000000000002</v>
      </c>
      <c r="O153">
        <v>0.499</v>
      </c>
      <c r="P153">
        <v>0.314</v>
      </c>
      <c r="Q153">
        <v>0.46100000000000002</v>
      </c>
      <c r="R153">
        <v>0.40400000000000003</v>
      </c>
      <c r="S153">
        <v>0.54800000000000004</v>
      </c>
      <c r="T153">
        <v>0.39200000000000002</v>
      </c>
      <c r="U153">
        <v>0.219</v>
      </c>
      <c r="V153">
        <v>0.315</v>
      </c>
      <c r="W153">
        <v>0.217</v>
      </c>
      <c r="X153">
        <v>0.434</v>
      </c>
      <c r="Y153">
        <v>0.44800000000000001</v>
      </c>
      <c r="Z153">
        <v>0.58399999999999996</v>
      </c>
      <c r="AA153">
        <v>1.272</v>
      </c>
      <c r="AB153">
        <v>1.276</v>
      </c>
      <c r="AE153">
        <v>21</v>
      </c>
    </row>
    <row r="154" spans="1:31">
      <c r="A154" s="98" t="str">
        <v>maj</v>
      </c>
      <c r="B154" s="39">
        <v>21</v>
      </c>
      <c r="C154" s="160">
        <v>45072</v>
      </c>
      <c r="D154" s="39" t="str">
        <v>fredag</v>
      </c>
      <c r="E154">
        <v>1.21</v>
      </c>
      <c r="F154">
        <v>1.39</v>
      </c>
      <c r="G154">
        <v>1.353</v>
      </c>
      <c r="H154">
        <v>1.306</v>
      </c>
      <c r="I154">
        <v>0.84599999999999997</v>
      </c>
      <c r="J154">
        <v>0.24099999999999999</v>
      </c>
      <c r="K154">
        <v>1.3979999999999999</v>
      </c>
      <c r="L154">
        <v>0.64100000000000001</v>
      </c>
      <c r="M154">
        <v>0.56200000000000006</v>
      </c>
      <c r="N154">
        <v>0.624</v>
      </c>
      <c r="O154">
        <v>0.68500000000000005</v>
      </c>
      <c r="P154">
        <v>0.41599999999999998</v>
      </c>
      <c r="Q154">
        <v>0.67300000000000004</v>
      </c>
      <c r="R154">
        <v>0.45700000000000002</v>
      </c>
      <c r="S154">
        <v>0.48799999999999999</v>
      </c>
      <c r="T154">
        <v>0.69699999999999995</v>
      </c>
      <c r="U154">
        <v>0.66400000000000003</v>
      </c>
      <c r="V154">
        <v>0.377</v>
      </c>
      <c r="W154">
        <v>0.56599999999999995</v>
      </c>
      <c r="X154">
        <v>0.47699999999999998</v>
      </c>
      <c r="Y154">
        <v>0.41</v>
      </c>
      <c r="Z154">
        <v>0.503</v>
      </c>
      <c r="AA154">
        <v>1.1040000000000001</v>
      </c>
      <c r="AB154">
        <v>1.5109999999999999</v>
      </c>
      <c r="AE154">
        <v>21</v>
      </c>
    </row>
    <row r="155" spans="1:31">
      <c r="A155" s="98" t="str">
        <v>maj</v>
      </c>
      <c r="B155" s="39">
        <v>21</v>
      </c>
      <c r="C155" s="160">
        <v>45073</v>
      </c>
      <c r="D155" s="39" t="str">
        <v>lördag</v>
      </c>
      <c r="E155">
        <v>1.569</v>
      </c>
      <c r="F155">
        <v>1.514</v>
      </c>
      <c r="G155">
        <v>1.198</v>
      </c>
      <c r="H155">
        <v>1.1200000000000001</v>
      </c>
      <c r="I155">
        <v>0.80300000000000005</v>
      </c>
      <c r="J155">
        <v>0.44500000000000001</v>
      </c>
      <c r="K155">
        <v>1.399</v>
      </c>
      <c r="L155">
        <v>0.85699999999999998</v>
      </c>
      <c r="M155">
        <v>0.21</v>
      </c>
      <c r="N155">
        <v>0.19500000000000001</v>
      </c>
      <c r="O155">
        <v>0.45800000000000002</v>
      </c>
      <c r="P155">
        <v>0.36899999999999999</v>
      </c>
      <c r="Q155">
        <v>0.34899999999999998</v>
      </c>
      <c r="R155">
        <v>0.53600000000000003</v>
      </c>
      <c r="S155">
        <v>1.1240000000000001</v>
      </c>
      <c r="T155">
        <v>0.745</v>
      </c>
      <c r="U155">
        <v>0.436</v>
      </c>
      <c r="V155">
        <v>0.55200000000000005</v>
      </c>
      <c r="W155">
        <v>0.54900000000000004</v>
      </c>
      <c r="X155">
        <v>1.1990000000000001</v>
      </c>
      <c r="Y155">
        <v>1.349</v>
      </c>
      <c r="Z155">
        <v>2.4300000000000002</v>
      </c>
      <c r="AA155">
        <v>2.879</v>
      </c>
      <c r="AB155">
        <v>2.488</v>
      </c>
      <c r="AE155">
        <v>21</v>
      </c>
    </row>
    <row r="156" spans="1:31">
      <c r="A156" s="98" t="str">
        <v>maj</v>
      </c>
      <c r="B156" s="39">
        <v>21</v>
      </c>
      <c r="C156" s="160">
        <v>45074</v>
      </c>
      <c r="D156" s="39" t="str">
        <v>söndag</v>
      </c>
      <c r="E156">
        <v>2.649</v>
      </c>
      <c r="F156">
        <v>2.4430000000000001</v>
      </c>
      <c r="G156">
        <v>3.298</v>
      </c>
      <c r="H156">
        <v>2.7810000000000001</v>
      </c>
      <c r="I156">
        <v>2.0640000000000001</v>
      </c>
      <c r="J156">
        <v>1.46</v>
      </c>
      <c r="K156">
        <v>1.601</v>
      </c>
      <c r="L156">
        <v>2.0529999999999999</v>
      </c>
      <c r="M156">
        <v>1.276</v>
      </c>
      <c r="N156">
        <v>1.3149999999999999</v>
      </c>
      <c r="O156">
        <v>1.1539999999999999</v>
      </c>
      <c r="P156">
        <v>1.337</v>
      </c>
      <c r="Q156">
        <v>1.2669999999999999</v>
      </c>
      <c r="R156">
        <v>0.86899999999999999</v>
      </c>
      <c r="S156">
        <v>0.61</v>
      </c>
      <c r="T156">
        <v>0.67600000000000005</v>
      </c>
      <c r="U156">
        <v>0.622</v>
      </c>
      <c r="V156">
        <v>0.97499999999999998</v>
      </c>
      <c r="W156">
        <v>0.626</v>
      </c>
      <c r="X156">
        <v>0.68400000000000005</v>
      </c>
      <c r="Y156">
        <v>1.034</v>
      </c>
      <c r="Z156">
        <v>1.0529999999999999</v>
      </c>
      <c r="AA156">
        <v>1.5840000000000001</v>
      </c>
      <c r="AB156">
        <v>1.8919999999999999</v>
      </c>
      <c r="AE156">
        <v>21</v>
      </c>
    </row>
    <row r="157" spans="1:31">
      <c r="A157" s="98" t="str">
        <v>maj</v>
      </c>
      <c r="B157" s="39">
        <v>22</v>
      </c>
      <c r="C157" s="160">
        <v>45075</v>
      </c>
      <c r="D157" s="39" t="str">
        <v>måndag</v>
      </c>
      <c r="E157" s="80">
        <v>1.5069999999999999</v>
      </c>
      <c r="F157">
        <v>1.78</v>
      </c>
      <c r="G157">
        <v>1.5529999999999999</v>
      </c>
      <c r="H157">
        <v>1.611</v>
      </c>
      <c r="I157">
        <v>1.1080000000000001</v>
      </c>
      <c r="J157">
        <v>0.84799999999999998</v>
      </c>
      <c r="K157">
        <v>1.26</v>
      </c>
      <c r="L157">
        <v>0.71499999999999997</v>
      </c>
      <c r="M157">
        <v>0.45500000000000002</v>
      </c>
      <c r="N157">
        <v>0.39900000000000002</v>
      </c>
      <c r="O157">
        <v>0.53800000000000003</v>
      </c>
      <c r="P157">
        <v>0.59299999999999997</v>
      </c>
      <c r="Q157">
        <v>0.87</v>
      </c>
      <c r="R157">
        <v>0.38600000000000001</v>
      </c>
      <c r="S157">
        <v>0.55000000000000004</v>
      </c>
      <c r="T157">
        <v>0.39900000000000002</v>
      </c>
      <c r="U157">
        <v>0.68500000000000005</v>
      </c>
      <c r="V157">
        <v>0.52500000000000002</v>
      </c>
      <c r="W157">
        <v>0.749</v>
      </c>
      <c r="X157">
        <v>0.75900000000000001</v>
      </c>
      <c r="Y157">
        <v>0.75800000000000001</v>
      </c>
      <c r="Z157">
        <v>0.53600000000000003</v>
      </c>
      <c r="AA157">
        <v>1.1779999999999999</v>
      </c>
      <c r="AB157">
        <v>1.077</v>
      </c>
      <c r="AE157">
        <v>22</v>
      </c>
    </row>
    <row r="158" spans="1:31">
      <c r="A158" s="98" t="str">
        <v>maj</v>
      </c>
      <c r="B158" s="39">
        <v>22</v>
      </c>
      <c r="C158" s="160">
        <v>45076</v>
      </c>
      <c r="D158" s="39" t="str">
        <v>tisdag</v>
      </c>
      <c r="E158">
        <v>1.1679999999999999</v>
      </c>
      <c r="F158" s="80">
        <v>1.22</v>
      </c>
      <c r="G158">
        <v>1.1639999999999999</v>
      </c>
      <c r="H158">
        <v>1.0840000000000001</v>
      </c>
      <c r="I158">
        <v>0.94299999999999995</v>
      </c>
      <c r="J158">
        <v>0.438</v>
      </c>
      <c r="K158">
        <v>0.78500000000000003</v>
      </c>
      <c r="L158">
        <v>1.0720000000000001</v>
      </c>
      <c r="M158">
        <v>0.44800000000000001</v>
      </c>
      <c r="N158">
        <v>0.27300000000000002</v>
      </c>
      <c r="O158">
        <v>0.52700000000000002</v>
      </c>
      <c r="P158">
        <v>0.33100000000000002</v>
      </c>
      <c r="Q158">
        <v>0.31900000000000001</v>
      </c>
      <c r="R158">
        <v>0.91100000000000003</v>
      </c>
      <c r="S158">
        <v>0.377</v>
      </c>
      <c r="T158">
        <v>0.64200000000000002</v>
      </c>
      <c r="U158">
        <v>2.1520000000000001</v>
      </c>
      <c r="V158">
        <v>0.56599999999999995</v>
      </c>
      <c r="W158">
        <v>0.40500000000000003</v>
      </c>
      <c r="X158">
        <v>0.55400000000000005</v>
      </c>
      <c r="Y158">
        <v>1.0329999999999999</v>
      </c>
      <c r="Z158">
        <v>2.11</v>
      </c>
      <c r="AA158">
        <v>1.2609999999999999</v>
      </c>
      <c r="AB158">
        <v>1.069</v>
      </c>
      <c r="AE158">
        <v>22</v>
      </c>
    </row>
    <row r="159" spans="1:31">
      <c r="A159" s="98" t="str">
        <v>maj</v>
      </c>
      <c r="B159" s="39">
        <v>22</v>
      </c>
      <c r="C159" s="160">
        <v>45077</v>
      </c>
      <c r="D159" s="39" t="str">
        <v>onsdag</v>
      </c>
      <c r="E159">
        <v>1.1479999999999999</v>
      </c>
      <c r="F159">
        <v>1.5069999999999999</v>
      </c>
      <c r="G159">
        <v>1.536</v>
      </c>
      <c r="H159">
        <v>1.456</v>
      </c>
      <c r="I159">
        <v>1.081</v>
      </c>
      <c r="J159">
        <v>0.55200000000000005</v>
      </c>
      <c r="K159">
        <v>0.59</v>
      </c>
      <c r="L159">
        <v>1.2549999999999999</v>
      </c>
      <c r="M159">
        <v>0.34300000000000003</v>
      </c>
      <c r="N159">
        <v>0.38</v>
      </c>
      <c r="O159">
        <v>0.44800000000000001</v>
      </c>
      <c r="P159">
        <v>0.29599999999999999</v>
      </c>
      <c r="Q159">
        <v>0.47699999999999998</v>
      </c>
      <c r="R159">
        <v>0.93700000000000006</v>
      </c>
      <c r="S159">
        <v>1.5369999999999999</v>
      </c>
      <c r="T159">
        <v>0.80100000000000005</v>
      </c>
      <c r="U159">
        <v>0.41799999999999998</v>
      </c>
      <c r="V159">
        <v>0.89800000000000002</v>
      </c>
      <c r="W159">
        <v>0.65300000000000002</v>
      </c>
      <c r="X159">
        <v>0.72199999999999998</v>
      </c>
      <c r="Y159">
        <v>0.59899999999999998</v>
      </c>
      <c r="Z159">
        <v>0.53900000000000003</v>
      </c>
      <c r="AA159">
        <v>1.4850000000000001</v>
      </c>
      <c r="AB159">
        <v>1.103</v>
      </c>
      <c r="AE159">
        <v>22</v>
      </c>
    </row>
    <row r="160" spans="1:31">
      <c r="A160" s="98" t="str">
        <v>juni</v>
      </c>
      <c r="B160" s="39">
        <v>22</v>
      </c>
      <c r="C160" s="160">
        <v>45078</v>
      </c>
      <c r="D160" s="39" t="str">
        <v>torsdag</v>
      </c>
      <c r="E160">
        <v>1.337</v>
      </c>
      <c r="F160">
        <v>1.2390000000000001</v>
      </c>
      <c r="G160">
        <v>1.3420000000000001</v>
      </c>
      <c r="H160">
        <v>1.2649999999999999</v>
      </c>
      <c r="I160">
        <v>1.054</v>
      </c>
      <c r="J160">
        <v>0.438</v>
      </c>
      <c r="K160">
        <v>0.64400000000000002</v>
      </c>
      <c r="L160">
        <v>0.94499999999999995</v>
      </c>
      <c r="M160">
        <v>0.47299999999999998</v>
      </c>
      <c r="N160">
        <v>0.3</v>
      </c>
      <c r="O160">
        <v>0.39600000000000002</v>
      </c>
      <c r="P160">
        <v>0.375</v>
      </c>
      <c r="Q160">
        <v>0.28499999999999998</v>
      </c>
      <c r="R160">
        <v>0.24099999999999999</v>
      </c>
      <c r="S160">
        <v>0.36399999999999999</v>
      </c>
      <c r="T160">
        <v>0.873</v>
      </c>
      <c r="U160">
        <v>0.73499999999999999</v>
      </c>
      <c r="V160">
        <v>1.2130000000000001</v>
      </c>
      <c r="W160">
        <v>0.43099999999999999</v>
      </c>
      <c r="X160">
        <v>0.52800000000000002</v>
      </c>
      <c r="Y160">
        <v>0.85</v>
      </c>
      <c r="Z160">
        <v>0.73599999999999999</v>
      </c>
      <c r="AA160">
        <v>1.079</v>
      </c>
      <c r="AB160">
        <v>1.1559999999999999</v>
      </c>
      <c r="AE160">
        <v>22</v>
      </c>
    </row>
    <row r="161" spans="1:31">
      <c r="A161" s="98" t="str">
        <v>juni</v>
      </c>
      <c r="B161" s="39">
        <v>22</v>
      </c>
      <c r="C161" s="160">
        <v>45079</v>
      </c>
      <c r="D161" s="39" t="str">
        <v>fredag</v>
      </c>
      <c r="E161">
        <v>1.0489999999999999</v>
      </c>
      <c r="F161">
        <v>1.296</v>
      </c>
      <c r="G161">
        <v>1.054</v>
      </c>
      <c r="H161">
        <v>1.272</v>
      </c>
      <c r="I161">
        <v>0.54400000000000004</v>
      </c>
      <c r="J161">
        <v>0.85399999999999998</v>
      </c>
      <c r="K161">
        <v>3.12</v>
      </c>
      <c r="L161">
        <v>2.5059999999999998</v>
      </c>
      <c r="M161">
        <v>1.127</v>
      </c>
      <c r="N161">
        <v>1.0249999999999999</v>
      </c>
      <c r="O161">
        <v>1.022</v>
      </c>
      <c r="P161">
        <v>0.70199999999999996</v>
      </c>
      <c r="Q161">
        <v>0.74199999999999999</v>
      </c>
      <c r="R161">
        <v>1.6319999999999999</v>
      </c>
      <c r="S161">
        <v>0.871</v>
      </c>
      <c r="T161">
        <v>0.88100000000000001</v>
      </c>
      <c r="U161">
        <v>0.66900000000000004</v>
      </c>
      <c r="V161">
        <v>0.58199999999999996</v>
      </c>
      <c r="W161">
        <v>0.50600000000000001</v>
      </c>
      <c r="X161">
        <v>0.50600000000000001</v>
      </c>
      <c r="Y161">
        <v>2.17</v>
      </c>
      <c r="Z161">
        <v>1.4350000000000001</v>
      </c>
      <c r="AA161">
        <v>1.9379999999999999</v>
      </c>
      <c r="AB161">
        <v>1.268</v>
      </c>
      <c r="AE161">
        <v>22</v>
      </c>
    </row>
    <row r="162" spans="1:31">
      <c r="A162" s="98" t="str">
        <v>juni</v>
      </c>
      <c r="B162" s="39">
        <v>22</v>
      </c>
      <c r="C162" s="160">
        <v>45080</v>
      </c>
      <c r="D162" s="39" t="str">
        <v>lördag</v>
      </c>
      <c r="E162">
        <v>1.224</v>
      </c>
      <c r="F162">
        <v>1.591</v>
      </c>
      <c r="G162">
        <v>2.2410000000000001</v>
      </c>
      <c r="H162">
        <v>2.46</v>
      </c>
      <c r="I162">
        <v>1.6739999999999999</v>
      </c>
      <c r="J162">
        <v>1.5680000000000001</v>
      </c>
      <c r="K162">
        <v>4.6820000000000004</v>
      </c>
      <c r="L162">
        <v>3.1269999999999998</v>
      </c>
      <c r="M162">
        <v>0.59899999999999998</v>
      </c>
      <c r="N162">
        <v>0.65300000000000002</v>
      </c>
      <c r="O162">
        <v>0.61099999999999999</v>
      </c>
      <c r="P162">
        <v>0.33200000000000002</v>
      </c>
      <c r="Q162">
        <v>0.29899999999999999</v>
      </c>
      <c r="R162">
        <v>0.34200000000000003</v>
      </c>
      <c r="S162">
        <v>0.25800000000000001</v>
      </c>
      <c r="T162">
        <v>0.35299999999999998</v>
      </c>
      <c r="U162">
        <v>0.39</v>
      </c>
      <c r="V162">
        <v>0.41</v>
      </c>
      <c r="W162">
        <v>0.84399999999999997</v>
      </c>
      <c r="X162">
        <v>0.75800000000000001</v>
      </c>
      <c r="Y162">
        <v>1.3049999999999999</v>
      </c>
      <c r="Z162">
        <v>1.681</v>
      </c>
      <c r="AA162">
        <v>3.2730000000000001</v>
      </c>
      <c r="AB162">
        <v>3.6890000000000001</v>
      </c>
      <c r="AE162">
        <v>22</v>
      </c>
    </row>
    <row r="163" spans="1:31">
      <c r="A163" s="98" t="str">
        <v>juni</v>
      </c>
      <c r="B163" s="39">
        <v>22</v>
      </c>
      <c r="C163" s="160">
        <v>45081</v>
      </c>
      <c r="D163" s="39" t="str">
        <v>söndag</v>
      </c>
      <c r="E163" s="80">
        <v>2.1150000000000002</v>
      </c>
      <c r="F163">
        <v>2.2229999999999999</v>
      </c>
      <c r="G163">
        <v>1.982</v>
      </c>
      <c r="H163">
        <v>2.0819999999999999</v>
      </c>
      <c r="I163">
        <v>1.4730000000000001</v>
      </c>
      <c r="J163">
        <v>1.5580000000000001</v>
      </c>
      <c r="K163">
        <v>1.099</v>
      </c>
      <c r="L163">
        <v>1.1519999999999999</v>
      </c>
      <c r="M163">
        <v>0.70299999999999996</v>
      </c>
      <c r="N163">
        <v>0.81899999999999995</v>
      </c>
      <c r="O163">
        <v>1.681</v>
      </c>
      <c r="P163">
        <v>0.82399999999999995</v>
      </c>
      <c r="Q163">
        <v>0.36899999999999999</v>
      </c>
      <c r="R163">
        <v>0.45</v>
      </c>
      <c r="S163">
        <v>0.57399999999999995</v>
      </c>
      <c r="T163">
        <v>0.441</v>
      </c>
      <c r="U163">
        <v>1.0660000000000001</v>
      </c>
      <c r="V163">
        <v>0.52600000000000002</v>
      </c>
      <c r="W163">
        <v>0.51300000000000001</v>
      </c>
      <c r="X163">
        <v>1.0489999999999999</v>
      </c>
      <c r="Y163">
        <v>0.55400000000000005</v>
      </c>
      <c r="Z163">
        <v>1.2</v>
      </c>
      <c r="AA163">
        <v>2.214</v>
      </c>
      <c r="AB163">
        <v>2.1970000000000001</v>
      </c>
      <c r="AE163">
        <v>22</v>
      </c>
    </row>
    <row r="164" spans="1:31">
      <c r="A164" s="98" t="str">
        <v>juni</v>
      </c>
      <c r="B164" s="39">
        <v>23</v>
      </c>
      <c r="C164" s="160">
        <v>45082</v>
      </c>
      <c r="D164" s="39" t="str">
        <v>måndag</v>
      </c>
      <c r="E164">
        <v>1.238</v>
      </c>
      <c r="F164" s="80">
        <v>1.1970000000000001</v>
      </c>
      <c r="G164">
        <v>1.2450000000000001</v>
      </c>
      <c r="H164">
        <v>1.1990000000000001</v>
      </c>
      <c r="I164">
        <v>1.0780000000000001</v>
      </c>
      <c r="J164">
        <v>0.57099999999999995</v>
      </c>
      <c r="K164">
        <v>0.92700000000000005</v>
      </c>
      <c r="L164">
        <v>0.40300000000000002</v>
      </c>
      <c r="M164">
        <v>0.78900000000000003</v>
      </c>
      <c r="N164">
        <v>1.044</v>
      </c>
      <c r="O164">
        <v>0.63200000000000001</v>
      </c>
      <c r="P164">
        <v>0.68600000000000005</v>
      </c>
      <c r="Q164">
        <v>0.54600000000000004</v>
      </c>
      <c r="R164">
        <v>0.89800000000000002</v>
      </c>
      <c r="S164">
        <v>1.0900000000000001</v>
      </c>
      <c r="T164">
        <v>0.69099999999999995</v>
      </c>
      <c r="U164">
        <v>1.109</v>
      </c>
      <c r="V164">
        <v>0.55600000000000005</v>
      </c>
      <c r="W164">
        <v>0.32</v>
      </c>
      <c r="X164">
        <v>0.248</v>
      </c>
      <c r="Y164">
        <v>0.49099999999999999</v>
      </c>
      <c r="Z164">
        <v>0.82299999999999995</v>
      </c>
      <c r="AA164">
        <v>2.0830000000000002</v>
      </c>
      <c r="AB164">
        <v>1.96</v>
      </c>
      <c r="AE164">
        <v>23</v>
      </c>
    </row>
    <row r="165" spans="1:31">
      <c r="A165" s="98" t="str">
        <v>juni</v>
      </c>
      <c r="B165" s="39">
        <v>23</v>
      </c>
      <c r="C165" s="160">
        <v>45083</v>
      </c>
      <c r="D165" s="39" t="str">
        <v>tisdag</v>
      </c>
      <c r="E165">
        <v>2.0830000000000002</v>
      </c>
      <c r="F165">
        <v>2.3980000000000001</v>
      </c>
      <c r="G165">
        <v>2.3620000000000001</v>
      </c>
      <c r="H165">
        <v>2.2469999999999999</v>
      </c>
      <c r="I165">
        <v>1.762</v>
      </c>
      <c r="J165">
        <v>1.659</v>
      </c>
      <c r="K165">
        <v>1.1399999999999999</v>
      </c>
      <c r="L165">
        <v>0.86199999999999999</v>
      </c>
      <c r="M165">
        <v>1.103</v>
      </c>
      <c r="N165">
        <v>0.33700000000000002</v>
      </c>
      <c r="O165">
        <v>0.40799999999999997</v>
      </c>
      <c r="P165">
        <v>0.245</v>
      </c>
      <c r="Q165">
        <v>1.224</v>
      </c>
      <c r="R165">
        <v>2.9580000000000002</v>
      </c>
      <c r="S165">
        <v>3.12</v>
      </c>
      <c r="T165">
        <v>3.8029999999999999</v>
      </c>
      <c r="U165">
        <v>5.4550000000000001</v>
      </c>
      <c r="V165">
        <v>5.367</v>
      </c>
      <c r="W165">
        <v>3.512</v>
      </c>
      <c r="X165">
        <v>3.5110000000000001</v>
      </c>
      <c r="Y165">
        <v>3.0350000000000001</v>
      </c>
      <c r="Z165">
        <v>2.8740000000000001</v>
      </c>
      <c r="AA165">
        <v>3.76</v>
      </c>
      <c r="AB165">
        <v>3.633</v>
      </c>
      <c r="AE165">
        <v>23</v>
      </c>
    </row>
    <row r="166" spans="1:31">
      <c r="A166" s="98" t="str">
        <v>juni</v>
      </c>
      <c r="B166" s="39">
        <v>23</v>
      </c>
      <c r="C166" s="160">
        <v>45084</v>
      </c>
      <c r="D166" s="39" t="str">
        <v>onsdag</v>
      </c>
      <c r="E166">
        <v>3.6930000000000001</v>
      </c>
      <c r="F166">
        <v>3.5830000000000002</v>
      </c>
      <c r="G166">
        <v>3.931</v>
      </c>
      <c r="H166">
        <v>4.0140000000000002</v>
      </c>
      <c r="I166">
        <v>3.1930000000000001</v>
      </c>
      <c r="J166">
        <v>2.9430000000000001</v>
      </c>
      <c r="K166">
        <v>1.6259999999999999</v>
      </c>
      <c r="L166">
        <v>0.372</v>
      </c>
      <c r="M166">
        <v>0.21299999999999999</v>
      </c>
      <c r="N166">
        <v>0.47799999999999998</v>
      </c>
      <c r="O166">
        <v>0.35699999999999998</v>
      </c>
      <c r="P166">
        <v>0.27500000000000002</v>
      </c>
      <c r="Q166">
        <v>0.308</v>
      </c>
      <c r="R166">
        <v>0.74</v>
      </c>
      <c r="S166">
        <v>0.39200000000000002</v>
      </c>
      <c r="T166">
        <v>0.313</v>
      </c>
      <c r="U166">
        <v>0.216</v>
      </c>
      <c r="V166">
        <v>0.63100000000000001</v>
      </c>
      <c r="W166">
        <v>0.50900000000000001</v>
      </c>
      <c r="X166">
        <v>0.45200000000000001</v>
      </c>
      <c r="Y166">
        <v>1.119</v>
      </c>
      <c r="Z166">
        <v>1.3640000000000001</v>
      </c>
      <c r="AA166">
        <v>1.6870000000000001</v>
      </c>
      <c r="AB166">
        <v>1.9770000000000001</v>
      </c>
      <c r="AE166">
        <v>23</v>
      </c>
    </row>
    <row r="167" spans="1:31">
      <c r="A167" s="98" t="str">
        <v>juni</v>
      </c>
      <c r="B167" s="39">
        <v>23</v>
      </c>
      <c r="C167" s="160">
        <v>45085</v>
      </c>
      <c r="D167" s="39" t="str">
        <v>torsdag</v>
      </c>
      <c r="E167">
        <v>1.8420000000000001</v>
      </c>
      <c r="F167">
        <v>1.9730000000000001</v>
      </c>
      <c r="G167">
        <v>2.1880000000000002</v>
      </c>
      <c r="H167">
        <v>2.085</v>
      </c>
      <c r="I167">
        <v>1.339</v>
      </c>
      <c r="J167">
        <v>1.474</v>
      </c>
      <c r="K167">
        <v>1.7490000000000001</v>
      </c>
      <c r="L167">
        <v>0.255</v>
      </c>
      <c r="M167">
        <v>0.66400000000000003</v>
      </c>
      <c r="N167">
        <v>0.24299999999999999</v>
      </c>
      <c r="O167">
        <v>0.41799999999999998</v>
      </c>
      <c r="P167">
        <v>0.224</v>
      </c>
      <c r="Q167">
        <v>0.433</v>
      </c>
      <c r="R167">
        <v>0.432</v>
      </c>
      <c r="S167">
        <v>0.36</v>
      </c>
      <c r="T167">
        <v>0.35599999999999998</v>
      </c>
      <c r="U167">
        <v>0.24299999999999999</v>
      </c>
      <c r="V167">
        <v>0.56000000000000005</v>
      </c>
      <c r="W167">
        <v>0.28199999999999997</v>
      </c>
      <c r="X167">
        <v>1.085</v>
      </c>
      <c r="Y167">
        <v>0.66500000000000004</v>
      </c>
      <c r="Z167">
        <v>1.083</v>
      </c>
      <c r="AA167">
        <v>1.956</v>
      </c>
      <c r="AB167">
        <v>1.9019999999999999</v>
      </c>
      <c r="AE167">
        <v>23</v>
      </c>
    </row>
    <row r="168" spans="1:31">
      <c r="A168" s="98" t="str">
        <v>juni</v>
      </c>
      <c r="B168" s="39">
        <v>23</v>
      </c>
      <c r="C168" s="160">
        <v>45086</v>
      </c>
      <c r="D168" s="39" t="str">
        <v>fredag</v>
      </c>
      <c r="E168">
        <v>2.024</v>
      </c>
      <c r="F168">
        <v>2.0249999999999999</v>
      </c>
      <c r="G168">
        <v>1.91</v>
      </c>
      <c r="H168">
        <v>1.988</v>
      </c>
      <c r="I168">
        <v>1.292</v>
      </c>
      <c r="J168">
        <v>1.3260000000000001</v>
      </c>
      <c r="K168">
        <v>1.3080000000000001</v>
      </c>
      <c r="L168">
        <v>0.35399999999999998</v>
      </c>
      <c r="M168">
        <v>0.377</v>
      </c>
      <c r="N168">
        <v>0.373</v>
      </c>
      <c r="O168">
        <v>0.35399999999999998</v>
      </c>
      <c r="P168">
        <v>1.27</v>
      </c>
      <c r="Q168">
        <v>1.143</v>
      </c>
      <c r="R168">
        <v>0.42</v>
      </c>
      <c r="S168">
        <v>0.41499999999999998</v>
      </c>
      <c r="T168">
        <v>0.31</v>
      </c>
      <c r="U168">
        <v>0.41499999999999998</v>
      </c>
      <c r="V168">
        <v>1.018</v>
      </c>
      <c r="W168">
        <v>3.1739999999999999</v>
      </c>
      <c r="X168">
        <v>4.101</v>
      </c>
      <c r="Y168">
        <v>3.4769999999999999</v>
      </c>
      <c r="Z168">
        <v>4.008</v>
      </c>
      <c r="AA168">
        <v>6.2380000000000004</v>
      </c>
      <c r="AB168">
        <v>4.3559999999999999</v>
      </c>
      <c r="AE168">
        <v>23</v>
      </c>
    </row>
    <row r="169" spans="1:31">
      <c r="A169" s="98" t="str">
        <v>juni</v>
      </c>
      <c r="B169" s="39">
        <v>23</v>
      </c>
      <c r="C169" s="160">
        <v>45087</v>
      </c>
      <c r="D169" s="39" t="str">
        <v>lördag</v>
      </c>
      <c r="E169">
        <v>4.1399999999999997</v>
      </c>
      <c r="F169">
        <v>4.0330000000000004</v>
      </c>
      <c r="G169">
        <v>4.2039999999999997</v>
      </c>
      <c r="H169">
        <v>3.9750000000000001</v>
      </c>
      <c r="I169">
        <v>3.4470000000000001</v>
      </c>
      <c r="J169">
        <v>3.1880000000000002</v>
      </c>
      <c r="K169">
        <v>3.9889999999999999</v>
      </c>
      <c r="L169">
        <v>3.4220000000000002</v>
      </c>
      <c r="M169">
        <v>4.1710000000000003</v>
      </c>
      <c r="N169">
        <v>3.4550000000000001</v>
      </c>
      <c r="O169">
        <v>3.2189999999999999</v>
      </c>
      <c r="P169">
        <v>3.508</v>
      </c>
      <c r="Q169">
        <v>4.8840000000000003</v>
      </c>
      <c r="R169">
        <v>4.6139999999999999</v>
      </c>
      <c r="S169">
        <v>4.01</v>
      </c>
      <c r="T169">
        <v>3.9550000000000001</v>
      </c>
      <c r="U169">
        <v>4.2279999999999998</v>
      </c>
      <c r="V169">
        <v>5.0640000000000001</v>
      </c>
      <c r="W169">
        <v>3.5550000000000002</v>
      </c>
      <c r="X169">
        <v>3.5960000000000001</v>
      </c>
      <c r="Y169">
        <v>1.889</v>
      </c>
      <c r="Z169">
        <v>0.76800000000000002</v>
      </c>
      <c r="AA169">
        <v>1.5940000000000001</v>
      </c>
      <c r="AB169">
        <v>1.5529999999999999</v>
      </c>
      <c r="AE169">
        <v>23</v>
      </c>
    </row>
    <row r="170" spans="1:31">
      <c r="A170" s="98" t="str">
        <v>juni</v>
      </c>
      <c r="B170" s="39">
        <v>23</v>
      </c>
      <c r="C170" s="160">
        <v>45088</v>
      </c>
      <c r="D170" s="39" t="str">
        <v>söndag</v>
      </c>
      <c r="E170" s="80">
        <v>1.8220000000000001</v>
      </c>
      <c r="F170">
        <v>1.5389999999999999</v>
      </c>
      <c r="G170">
        <v>1.4450000000000001</v>
      </c>
      <c r="H170">
        <v>1.8320000000000001</v>
      </c>
      <c r="I170">
        <v>2.5619999999999998</v>
      </c>
      <c r="J170">
        <v>1.3140000000000001</v>
      </c>
      <c r="K170">
        <v>1.6559999999999999</v>
      </c>
      <c r="L170">
        <v>1.7649999999999999</v>
      </c>
      <c r="M170">
        <v>1.222</v>
      </c>
      <c r="N170">
        <v>0.79300000000000004</v>
      </c>
      <c r="O170">
        <v>0.94899999999999995</v>
      </c>
      <c r="P170">
        <v>1.1919999999999999</v>
      </c>
      <c r="Q170">
        <v>0.53400000000000003</v>
      </c>
      <c r="R170">
        <v>0.36299999999999999</v>
      </c>
      <c r="S170">
        <v>0.41099999999999998</v>
      </c>
      <c r="T170">
        <v>0.34200000000000003</v>
      </c>
      <c r="U170">
        <v>0.45</v>
      </c>
      <c r="V170">
        <v>0.61799999999999999</v>
      </c>
      <c r="W170">
        <v>0.626</v>
      </c>
      <c r="X170">
        <v>0.42899999999999999</v>
      </c>
      <c r="Y170">
        <v>0.33300000000000002</v>
      </c>
      <c r="Z170">
        <v>0.53400000000000003</v>
      </c>
      <c r="AA170">
        <v>1.0049999999999999</v>
      </c>
      <c r="AB170">
        <v>1.0860000000000001</v>
      </c>
      <c r="AE170">
        <v>23</v>
      </c>
    </row>
    <row r="171" spans="1:31">
      <c r="A171" s="98" t="str">
        <v>juni</v>
      </c>
      <c r="B171" s="39">
        <v>24</v>
      </c>
      <c r="C171" s="160">
        <v>45089</v>
      </c>
      <c r="D171" s="39" t="str">
        <v>måndag</v>
      </c>
      <c r="E171">
        <v>1.1719999999999999</v>
      </c>
      <c r="F171" s="80">
        <v>1.218</v>
      </c>
      <c r="G171">
        <v>1.1779999999999999</v>
      </c>
      <c r="H171">
        <v>1.081</v>
      </c>
      <c r="I171">
        <v>0.47399999999999998</v>
      </c>
      <c r="J171">
        <v>0.65200000000000002</v>
      </c>
      <c r="K171">
        <v>0.45100000000000001</v>
      </c>
      <c r="L171">
        <v>0.40799999999999997</v>
      </c>
      <c r="M171">
        <v>0.58499999999999996</v>
      </c>
      <c r="N171">
        <v>0.36599999999999999</v>
      </c>
      <c r="O171">
        <v>0.46899999999999997</v>
      </c>
      <c r="P171">
        <v>0.439</v>
      </c>
      <c r="Q171">
        <v>0.35499999999999998</v>
      </c>
      <c r="R171">
        <v>0.44900000000000001</v>
      </c>
      <c r="S171">
        <v>0.30599999999999999</v>
      </c>
      <c r="T171">
        <v>0.73799999999999999</v>
      </c>
      <c r="U171">
        <v>0.52600000000000002</v>
      </c>
      <c r="V171">
        <v>0.57499999999999996</v>
      </c>
      <c r="W171">
        <v>0.66100000000000003</v>
      </c>
      <c r="X171">
        <v>0.56799999999999995</v>
      </c>
      <c r="Y171">
        <v>0.315</v>
      </c>
      <c r="Z171">
        <v>0.37</v>
      </c>
      <c r="AA171">
        <v>1.026</v>
      </c>
      <c r="AB171">
        <v>1.0840000000000001</v>
      </c>
      <c r="AE171">
        <v>24</v>
      </c>
    </row>
    <row r="172" spans="1:31">
      <c r="A172" s="98" t="str">
        <v>juni</v>
      </c>
      <c r="B172" s="39">
        <v>24</v>
      </c>
      <c r="C172" s="160">
        <v>45090</v>
      </c>
      <c r="D172" s="39" t="str">
        <v>tisdag</v>
      </c>
      <c r="E172">
        <v>1.22</v>
      </c>
      <c r="F172">
        <v>1.155</v>
      </c>
      <c r="G172">
        <v>1.0720000000000001</v>
      </c>
      <c r="H172">
        <v>1.214</v>
      </c>
      <c r="I172">
        <v>0.71599999999999997</v>
      </c>
      <c r="J172">
        <v>0.47399999999999998</v>
      </c>
      <c r="K172">
        <v>0.88500000000000001</v>
      </c>
      <c r="L172">
        <v>1.304</v>
      </c>
      <c r="M172">
        <v>3.6720000000000002</v>
      </c>
      <c r="N172">
        <v>2.7269999999999999</v>
      </c>
      <c r="O172">
        <v>0.21299999999999999</v>
      </c>
      <c r="P172">
        <v>0.42599999999999999</v>
      </c>
      <c r="Q172">
        <v>0.23400000000000001</v>
      </c>
      <c r="R172">
        <v>0.36199999999999999</v>
      </c>
      <c r="S172">
        <v>0.36499999999999999</v>
      </c>
      <c r="T172">
        <v>0.223</v>
      </c>
      <c r="U172">
        <v>0.372</v>
      </c>
      <c r="V172">
        <v>0.309</v>
      </c>
      <c r="W172">
        <v>0.222</v>
      </c>
      <c r="X172">
        <v>0.34399999999999997</v>
      </c>
      <c r="Y172">
        <v>0.42399999999999999</v>
      </c>
      <c r="Z172">
        <v>0.26700000000000002</v>
      </c>
      <c r="AA172">
        <v>0.89600000000000002</v>
      </c>
      <c r="AB172">
        <v>1.274</v>
      </c>
      <c r="AE172">
        <v>24</v>
      </c>
    </row>
    <row r="173" spans="1:31">
      <c r="A173" s="98" t="str">
        <v>juni</v>
      </c>
      <c r="B173" s="39">
        <v>24</v>
      </c>
      <c r="C173" s="160">
        <v>45091</v>
      </c>
      <c r="D173" s="39" t="str">
        <v>onsdag</v>
      </c>
      <c r="E173">
        <v>1.0469999999999999</v>
      </c>
      <c r="F173">
        <v>1.1379999999999999</v>
      </c>
      <c r="G173">
        <v>1.032</v>
      </c>
      <c r="H173">
        <v>1.169</v>
      </c>
      <c r="I173">
        <v>0.45</v>
      </c>
      <c r="J173">
        <v>0.20300000000000001</v>
      </c>
      <c r="K173">
        <v>0.307</v>
      </c>
      <c r="L173">
        <v>0.68700000000000006</v>
      </c>
      <c r="M173">
        <v>0.25800000000000001</v>
      </c>
      <c r="N173">
        <v>0.34300000000000003</v>
      </c>
      <c r="O173">
        <v>0.22</v>
      </c>
      <c r="P173">
        <v>0.39800000000000002</v>
      </c>
      <c r="Q173">
        <v>0.313</v>
      </c>
      <c r="R173">
        <v>0.222</v>
      </c>
      <c r="S173">
        <v>0.314</v>
      </c>
      <c r="T173">
        <v>0.32600000000000001</v>
      </c>
      <c r="U173">
        <v>0.34300000000000003</v>
      </c>
      <c r="V173">
        <v>0.35099999999999998</v>
      </c>
      <c r="W173">
        <v>0.498</v>
      </c>
      <c r="X173">
        <v>0.61399999999999999</v>
      </c>
      <c r="Y173">
        <v>1.2350000000000001</v>
      </c>
      <c r="Z173">
        <v>0.52800000000000002</v>
      </c>
      <c r="AA173">
        <v>1.117</v>
      </c>
      <c r="AB173">
        <v>1.3460000000000001</v>
      </c>
      <c r="AE173">
        <v>24</v>
      </c>
    </row>
    <row r="174" spans="1:31">
      <c r="A174" s="98" t="str">
        <v>juni</v>
      </c>
      <c r="B174" s="39">
        <v>24</v>
      </c>
      <c r="C174" s="160">
        <v>45092</v>
      </c>
      <c r="D174" s="39" t="str">
        <v>torsdag</v>
      </c>
      <c r="E174">
        <v>1.5409999999999999</v>
      </c>
      <c r="F174">
        <v>1.242</v>
      </c>
      <c r="G174">
        <v>1.343</v>
      </c>
      <c r="H174">
        <v>1.411</v>
      </c>
      <c r="I174">
        <v>0.79800000000000004</v>
      </c>
      <c r="J174">
        <v>0.42699999999999999</v>
      </c>
      <c r="K174">
        <v>0.55100000000000005</v>
      </c>
      <c r="L174">
        <v>1.052</v>
      </c>
      <c r="M174">
        <v>0.436</v>
      </c>
      <c r="N174">
        <v>0.81499999999999995</v>
      </c>
      <c r="O174">
        <v>0.44400000000000001</v>
      </c>
      <c r="P174">
        <v>0.53300000000000003</v>
      </c>
      <c r="Q174">
        <v>0.63200000000000001</v>
      </c>
      <c r="R174">
        <v>0.64800000000000002</v>
      </c>
      <c r="S174">
        <v>0.7</v>
      </c>
      <c r="T174">
        <v>0.48399999999999999</v>
      </c>
      <c r="U174">
        <v>0.56000000000000005</v>
      </c>
      <c r="V174">
        <v>0.873</v>
      </c>
      <c r="W174">
        <v>0.47899999999999998</v>
      </c>
      <c r="X174">
        <v>1.4059999999999999</v>
      </c>
      <c r="Y174">
        <v>1.601</v>
      </c>
      <c r="Z174">
        <v>1.788</v>
      </c>
      <c r="AA174">
        <v>1.9850000000000001</v>
      </c>
      <c r="AB174">
        <v>1.748</v>
      </c>
      <c r="AE174">
        <v>24</v>
      </c>
    </row>
    <row r="175" spans="1:31">
      <c r="A175" s="98" t="str">
        <v>juni</v>
      </c>
      <c r="B175" s="39">
        <v>24</v>
      </c>
      <c r="C175" s="160">
        <v>45093</v>
      </c>
      <c r="D175" s="39" t="str">
        <v>fredag</v>
      </c>
      <c r="E175">
        <v>1.5629999999999999</v>
      </c>
      <c r="F175">
        <v>1.5880000000000001</v>
      </c>
      <c r="G175">
        <v>1.488</v>
      </c>
      <c r="H175">
        <v>1.49</v>
      </c>
      <c r="I175">
        <v>0.95699999999999996</v>
      </c>
      <c r="J175">
        <v>0.56699999999999995</v>
      </c>
      <c r="K175">
        <v>1.258</v>
      </c>
      <c r="L175">
        <v>1.115</v>
      </c>
      <c r="M175">
        <v>1.8260000000000001</v>
      </c>
      <c r="N175">
        <v>1.5880000000000001</v>
      </c>
      <c r="O175">
        <v>0.88500000000000001</v>
      </c>
      <c r="P175">
        <v>0.66300000000000003</v>
      </c>
      <c r="Q175">
        <v>0.59099999999999997</v>
      </c>
      <c r="R175">
        <v>1.23</v>
      </c>
      <c r="S175">
        <v>0.55000000000000004</v>
      </c>
      <c r="T175">
        <v>0.41899999999999998</v>
      </c>
      <c r="U175">
        <v>0.33400000000000002</v>
      </c>
      <c r="V175">
        <v>0.317</v>
      </c>
      <c r="W175">
        <v>0.41799999999999998</v>
      </c>
      <c r="X175">
        <v>1.556</v>
      </c>
      <c r="Y175">
        <v>1.6040000000000001</v>
      </c>
      <c r="Z175">
        <v>1.4670000000000001</v>
      </c>
      <c r="AA175">
        <v>1.7689999999999999</v>
      </c>
      <c r="AB175">
        <v>1.4219999999999999</v>
      </c>
      <c r="AE175">
        <v>24</v>
      </c>
    </row>
    <row r="176" spans="1:31">
      <c r="A176" s="98" t="str">
        <v>juni</v>
      </c>
      <c r="B176" s="39">
        <v>24</v>
      </c>
      <c r="C176" s="160">
        <v>45094</v>
      </c>
      <c r="D176" s="39" t="str">
        <v>lördag</v>
      </c>
      <c r="E176" s="80">
        <v>1.5149999999999999</v>
      </c>
      <c r="F176">
        <v>1.306</v>
      </c>
      <c r="G176">
        <v>1.379</v>
      </c>
      <c r="H176">
        <v>1.383</v>
      </c>
      <c r="I176">
        <v>0.78400000000000003</v>
      </c>
      <c r="J176">
        <v>0.56299999999999994</v>
      </c>
      <c r="K176">
        <v>0.46899999999999997</v>
      </c>
      <c r="L176">
        <v>0.46400000000000002</v>
      </c>
      <c r="M176">
        <v>1.1220000000000001</v>
      </c>
      <c r="N176">
        <v>0.755</v>
      </c>
      <c r="O176">
        <v>0.60599999999999998</v>
      </c>
      <c r="P176">
        <v>0.52300000000000002</v>
      </c>
      <c r="Q176">
        <v>0.57199999999999995</v>
      </c>
      <c r="R176">
        <v>0.66200000000000003</v>
      </c>
      <c r="S176">
        <v>0.373</v>
      </c>
      <c r="T176">
        <v>0.33600000000000002</v>
      </c>
      <c r="U176">
        <v>1.1279999999999999</v>
      </c>
      <c r="V176">
        <v>1.1619999999999999</v>
      </c>
      <c r="W176">
        <v>0.82399999999999995</v>
      </c>
      <c r="X176">
        <v>1.2529999999999999</v>
      </c>
      <c r="Y176">
        <v>1.383</v>
      </c>
      <c r="Z176">
        <v>0.88800000000000001</v>
      </c>
      <c r="AA176">
        <v>1.153</v>
      </c>
      <c r="AB176">
        <v>1.17</v>
      </c>
      <c r="AE176">
        <v>24</v>
      </c>
    </row>
    <row r="177" spans="1:31">
      <c r="A177" s="98" t="str">
        <v>juni</v>
      </c>
      <c r="B177" s="39">
        <v>24</v>
      </c>
      <c r="C177" s="160">
        <v>45095</v>
      </c>
      <c r="D177" s="39" t="str">
        <v>söndag</v>
      </c>
      <c r="E177">
        <v>1.093</v>
      </c>
      <c r="F177" s="80">
        <v>1.194</v>
      </c>
      <c r="G177">
        <v>1.1990000000000001</v>
      </c>
      <c r="H177">
        <v>1.421</v>
      </c>
      <c r="I177">
        <v>0.73799999999999999</v>
      </c>
      <c r="J177">
        <v>0.24199999999999999</v>
      </c>
      <c r="K177">
        <v>0.98899999999999999</v>
      </c>
      <c r="L177">
        <v>0.71</v>
      </c>
      <c r="M177">
        <v>1.137</v>
      </c>
      <c r="N177">
        <v>1.6419999999999999</v>
      </c>
      <c r="O177">
        <v>0.86599999999999999</v>
      </c>
      <c r="P177">
        <v>0.82099999999999995</v>
      </c>
      <c r="Q177">
        <v>0.379</v>
      </c>
      <c r="R177">
        <v>0.66300000000000003</v>
      </c>
      <c r="S177">
        <v>1.0049999999999999</v>
      </c>
      <c r="T177">
        <v>0.45400000000000001</v>
      </c>
      <c r="U177">
        <v>0.629</v>
      </c>
      <c r="V177">
        <v>0.52400000000000002</v>
      </c>
      <c r="W177">
        <v>0.41699999999999998</v>
      </c>
      <c r="X177">
        <v>0.24299999999999999</v>
      </c>
      <c r="Y177">
        <v>0.375</v>
      </c>
      <c r="Z177">
        <v>0.41199999999999998</v>
      </c>
      <c r="AA177">
        <v>1.0660000000000001</v>
      </c>
      <c r="AB177">
        <v>1.337</v>
      </c>
      <c r="AE177">
        <v>24</v>
      </c>
    </row>
    <row r="178" spans="1:31">
      <c r="A178" s="98" t="str">
        <v>juni</v>
      </c>
      <c r="B178" s="39">
        <v>25</v>
      </c>
      <c r="C178" s="160">
        <v>45096</v>
      </c>
      <c r="D178" s="39" t="str">
        <v>måndag</v>
      </c>
      <c r="E178">
        <v>1.1459999999999999</v>
      </c>
      <c r="F178">
        <v>1.1870000000000001</v>
      </c>
      <c r="G178">
        <v>1.321</v>
      </c>
      <c r="H178">
        <v>1.3360000000000001</v>
      </c>
      <c r="I178">
        <v>0.374</v>
      </c>
      <c r="J178">
        <v>0.80700000000000005</v>
      </c>
      <c r="K178">
        <v>0.80600000000000005</v>
      </c>
      <c r="L178">
        <v>0.253</v>
      </c>
      <c r="M178">
        <v>0.61099999999999999</v>
      </c>
      <c r="N178">
        <v>0.29799999999999999</v>
      </c>
      <c r="O178">
        <v>0.27500000000000002</v>
      </c>
      <c r="P178">
        <v>0.44900000000000001</v>
      </c>
      <c r="Q178">
        <v>0.25600000000000001</v>
      </c>
      <c r="R178">
        <v>0.29399999999999998</v>
      </c>
      <c r="S178">
        <v>0.44700000000000001</v>
      </c>
      <c r="T178">
        <v>0.40699999999999997</v>
      </c>
      <c r="U178">
        <v>0.38200000000000001</v>
      </c>
      <c r="V178">
        <v>0.50900000000000001</v>
      </c>
      <c r="W178">
        <v>0.53200000000000003</v>
      </c>
      <c r="X178">
        <v>0.49399999999999999</v>
      </c>
      <c r="Y178">
        <v>0.33800000000000002</v>
      </c>
      <c r="Z178">
        <v>0.64600000000000002</v>
      </c>
      <c r="AA178">
        <v>1.153</v>
      </c>
      <c r="AB178">
        <v>1.1339999999999999</v>
      </c>
      <c r="AE178">
        <v>25</v>
      </c>
    </row>
    <row r="179" spans="1:31">
      <c r="A179" s="98" t="str">
        <v>juni</v>
      </c>
      <c r="B179" s="39">
        <v>25</v>
      </c>
      <c r="C179" s="160">
        <v>45097</v>
      </c>
      <c r="D179" s="39" t="str">
        <v>tisdag</v>
      </c>
      <c r="E179">
        <v>1.1459999999999999</v>
      </c>
      <c r="F179">
        <v>1.1499999999999999</v>
      </c>
      <c r="G179">
        <v>1.22</v>
      </c>
      <c r="H179">
        <v>1.194</v>
      </c>
      <c r="I179">
        <v>0.44700000000000001</v>
      </c>
      <c r="J179">
        <v>0.63500000000000001</v>
      </c>
      <c r="K179">
        <v>0.97699999999999998</v>
      </c>
      <c r="L179">
        <v>0.92400000000000004</v>
      </c>
      <c r="M179">
        <v>0.52</v>
      </c>
      <c r="N179">
        <v>0.31900000000000001</v>
      </c>
      <c r="O179">
        <v>0.61099999999999999</v>
      </c>
      <c r="P179">
        <v>0.82199999999999995</v>
      </c>
      <c r="Q179">
        <v>0.65700000000000003</v>
      </c>
      <c r="R179">
        <v>0.52300000000000002</v>
      </c>
      <c r="S179">
        <v>0.434</v>
      </c>
      <c r="T179">
        <v>0.42099999999999999</v>
      </c>
      <c r="U179">
        <v>0.51</v>
      </c>
      <c r="V179">
        <v>0.375</v>
      </c>
      <c r="W179">
        <v>0.439</v>
      </c>
      <c r="X179">
        <v>0.55400000000000005</v>
      </c>
      <c r="Y179">
        <v>0.38</v>
      </c>
      <c r="Z179">
        <v>0.32700000000000001</v>
      </c>
      <c r="AA179">
        <v>1.0149999999999999</v>
      </c>
      <c r="AB179">
        <v>1.1970000000000001</v>
      </c>
      <c r="AE179">
        <v>25</v>
      </c>
    </row>
    <row r="180" spans="1:31">
      <c r="A180" s="98" t="str">
        <v>juni</v>
      </c>
      <c r="B180" s="39">
        <v>25</v>
      </c>
      <c r="C180" s="160">
        <v>45098</v>
      </c>
      <c r="D180" s="39" t="str">
        <v>onsdag</v>
      </c>
      <c r="E180">
        <v>1.0680000000000001</v>
      </c>
      <c r="F180">
        <v>1.149</v>
      </c>
      <c r="G180">
        <v>1.2330000000000001</v>
      </c>
      <c r="H180">
        <v>1.4510000000000001</v>
      </c>
      <c r="I180">
        <v>0.48699999999999999</v>
      </c>
      <c r="J180">
        <v>0.43</v>
      </c>
      <c r="K180">
        <v>0.872</v>
      </c>
      <c r="L180">
        <v>0.46</v>
      </c>
      <c r="M180">
        <v>0.40500000000000003</v>
      </c>
      <c r="N180">
        <v>1.343</v>
      </c>
      <c r="O180">
        <v>0.48699999999999999</v>
      </c>
      <c r="P180">
        <v>0.377</v>
      </c>
      <c r="Q180">
        <v>0.42799999999999999</v>
      </c>
      <c r="R180">
        <v>0.96599999999999997</v>
      </c>
      <c r="S180">
        <v>0.876</v>
      </c>
      <c r="T180">
        <v>0.52200000000000002</v>
      </c>
      <c r="U180">
        <v>0.45400000000000001</v>
      </c>
      <c r="V180">
        <v>0.80400000000000005</v>
      </c>
      <c r="W180">
        <v>0.97499999999999998</v>
      </c>
      <c r="X180">
        <v>0.57799999999999996</v>
      </c>
      <c r="Y180">
        <v>0.59299999999999997</v>
      </c>
      <c r="Z180">
        <v>0.74199999999999999</v>
      </c>
      <c r="AA180">
        <v>1.4</v>
      </c>
      <c r="AB180">
        <v>1.5089999999999999</v>
      </c>
      <c r="AE180">
        <v>25</v>
      </c>
    </row>
    <row r="181" spans="1:31">
      <c r="A181" s="98" t="str">
        <v>juni</v>
      </c>
      <c r="B181" s="39">
        <v>25</v>
      </c>
      <c r="C181" s="160">
        <v>45099</v>
      </c>
      <c r="D181" s="39" t="str">
        <v>torsdag</v>
      </c>
      <c r="E181">
        <v>1.429</v>
      </c>
      <c r="F181">
        <v>1.5149999999999999</v>
      </c>
      <c r="G181">
        <v>1.5409999999999999</v>
      </c>
      <c r="H181">
        <v>1.431</v>
      </c>
      <c r="I181">
        <v>0.81200000000000006</v>
      </c>
      <c r="J181">
        <v>1.0029999999999999</v>
      </c>
      <c r="K181">
        <v>0.58899999999999997</v>
      </c>
      <c r="L181">
        <v>0.80300000000000005</v>
      </c>
      <c r="M181">
        <v>0.65400000000000003</v>
      </c>
      <c r="N181">
        <v>0.308</v>
      </c>
      <c r="O181">
        <v>0.19900000000000001</v>
      </c>
      <c r="P181">
        <v>0.28100000000000003</v>
      </c>
      <c r="Q181">
        <v>0.32600000000000001</v>
      </c>
      <c r="R181">
        <v>0.34300000000000003</v>
      </c>
      <c r="S181">
        <v>0.214</v>
      </c>
      <c r="T181">
        <v>0.73799999999999999</v>
      </c>
      <c r="U181">
        <v>1.9490000000000001</v>
      </c>
      <c r="V181">
        <v>0.94099999999999995</v>
      </c>
      <c r="W181">
        <v>0.90500000000000003</v>
      </c>
      <c r="X181">
        <v>1.24</v>
      </c>
      <c r="Y181">
        <v>1.212</v>
      </c>
      <c r="Z181">
        <v>1.022</v>
      </c>
      <c r="AA181">
        <v>1.587</v>
      </c>
      <c r="AB181">
        <v>2.012</v>
      </c>
      <c r="AE181">
        <v>25</v>
      </c>
    </row>
    <row r="182" spans="1:31">
      <c r="A182" s="98" t="str">
        <v>juni</v>
      </c>
      <c r="B182" s="39">
        <v>25</v>
      </c>
      <c r="C182" s="160">
        <v>45100</v>
      </c>
      <c r="D182" s="39" t="str">
        <v>fredag</v>
      </c>
      <c r="E182" s="80">
        <v>2.1070000000000002</v>
      </c>
      <c r="F182">
        <v>1.97</v>
      </c>
      <c r="G182">
        <v>1.994</v>
      </c>
      <c r="H182">
        <v>1.8</v>
      </c>
      <c r="I182">
        <v>1.1339999999999999</v>
      </c>
      <c r="J182">
        <v>1.298</v>
      </c>
      <c r="K182">
        <v>1.091</v>
      </c>
      <c r="L182">
        <v>0.67</v>
      </c>
      <c r="M182">
        <v>1.28</v>
      </c>
      <c r="N182">
        <v>1.216</v>
      </c>
      <c r="O182">
        <v>1.869</v>
      </c>
      <c r="P182">
        <v>1.7749999999999999</v>
      </c>
      <c r="Q182">
        <v>1.5</v>
      </c>
      <c r="R182">
        <v>1.3120000000000001</v>
      </c>
      <c r="S182">
        <v>0.90900000000000003</v>
      </c>
      <c r="T182">
        <v>0.82399999999999995</v>
      </c>
      <c r="U182">
        <v>0.86</v>
      </c>
      <c r="V182">
        <v>0.63200000000000001</v>
      </c>
      <c r="W182">
        <v>0.88700000000000001</v>
      </c>
      <c r="X182">
        <v>0.99399999999999999</v>
      </c>
      <c r="Y182">
        <v>0.872</v>
      </c>
      <c r="Z182">
        <v>0.63300000000000001</v>
      </c>
      <c r="AA182">
        <v>1.792</v>
      </c>
      <c r="AB182">
        <v>2.532</v>
      </c>
      <c r="AE182">
        <v>25</v>
      </c>
    </row>
    <row r="183" spans="1:31">
      <c r="A183" s="98" t="str">
        <v>juni</v>
      </c>
      <c r="B183" s="39">
        <v>25</v>
      </c>
      <c r="C183" s="160">
        <v>45101</v>
      </c>
      <c r="D183" s="39" t="str">
        <v>lördag</v>
      </c>
      <c r="E183">
        <v>1.8779999999999999</v>
      </c>
      <c r="F183" s="80">
        <v>2.0139999999999998</v>
      </c>
      <c r="G183">
        <v>1.77</v>
      </c>
      <c r="H183">
        <v>1.946</v>
      </c>
      <c r="I183">
        <v>1.224</v>
      </c>
      <c r="J183">
        <v>1.0660000000000001</v>
      </c>
      <c r="K183">
        <v>0.82399999999999995</v>
      </c>
      <c r="L183">
        <v>1.093</v>
      </c>
      <c r="M183">
        <v>0.75700000000000001</v>
      </c>
      <c r="N183">
        <v>1.0169999999999999</v>
      </c>
      <c r="O183">
        <v>0.92700000000000005</v>
      </c>
      <c r="P183">
        <v>1.0660000000000001</v>
      </c>
      <c r="Q183">
        <v>0.70299999999999996</v>
      </c>
      <c r="R183">
        <v>0.63</v>
      </c>
      <c r="S183">
        <v>0.70799999999999996</v>
      </c>
      <c r="T183">
        <v>0.78100000000000003</v>
      </c>
      <c r="U183">
        <v>0.55500000000000005</v>
      </c>
      <c r="V183">
        <v>0.54400000000000004</v>
      </c>
      <c r="W183">
        <v>0.73599999999999999</v>
      </c>
      <c r="X183">
        <v>0.92800000000000005</v>
      </c>
      <c r="Y183">
        <v>1.085</v>
      </c>
      <c r="Z183">
        <v>0.78600000000000003</v>
      </c>
      <c r="AA183">
        <v>1.42</v>
      </c>
      <c r="AB183">
        <v>3.2690000000000001</v>
      </c>
      <c r="AE183">
        <v>25</v>
      </c>
    </row>
    <row r="184" spans="1:31">
      <c r="A184" s="98" t="str">
        <v>juni</v>
      </c>
      <c r="B184" s="39">
        <v>25</v>
      </c>
      <c r="C184" s="160">
        <v>45102</v>
      </c>
      <c r="D184" s="39" t="str">
        <v>söndag</v>
      </c>
      <c r="E184">
        <v>3.5409999999999999</v>
      </c>
      <c r="F184">
        <v>2.169</v>
      </c>
      <c r="G184">
        <v>1.9970000000000001</v>
      </c>
      <c r="H184">
        <v>1.8149999999999999</v>
      </c>
      <c r="I184">
        <v>1.1659999999999999</v>
      </c>
      <c r="J184">
        <v>0.97</v>
      </c>
      <c r="K184">
        <v>0.745</v>
      </c>
      <c r="L184">
        <v>2.3450000000000002</v>
      </c>
      <c r="M184">
        <v>2.415</v>
      </c>
      <c r="N184">
        <v>0.86599999999999999</v>
      </c>
      <c r="O184">
        <v>0.91300000000000003</v>
      </c>
      <c r="P184">
        <v>0.53900000000000003</v>
      </c>
      <c r="Q184">
        <v>0.77600000000000002</v>
      </c>
      <c r="R184">
        <v>0.68</v>
      </c>
      <c r="S184">
        <v>0.92200000000000004</v>
      </c>
      <c r="T184">
        <v>1.3480000000000001</v>
      </c>
      <c r="U184">
        <v>1.006</v>
      </c>
      <c r="V184">
        <v>0.47199999999999998</v>
      </c>
      <c r="W184">
        <v>0.39800000000000002</v>
      </c>
      <c r="X184">
        <v>0.27900000000000003</v>
      </c>
      <c r="Y184">
        <v>0.51600000000000001</v>
      </c>
      <c r="Z184">
        <v>0.26200000000000001</v>
      </c>
      <c r="AA184">
        <v>0.92300000000000004</v>
      </c>
      <c r="AB184">
        <v>1.06</v>
      </c>
      <c r="AE184">
        <v>25</v>
      </c>
    </row>
    <row r="185" spans="1:31">
      <c r="A185" s="98" t="str">
        <v>juni</v>
      </c>
      <c r="B185" s="39">
        <v>26</v>
      </c>
      <c r="C185" s="160">
        <v>45103</v>
      </c>
      <c r="D185" s="39" t="str">
        <v>måndag</v>
      </c>
      <c r="E185">
        <v>1.2789999999999999</v>
      </c>
      <c r="F185">
        <v>1.0589999999999999</v>
      </c>
      <c r="G185">
        <v>1.0549999999999999</v>
      </c>
      <c r="H185">
        <v>1.4630000000000001</v>
      </c>
      <c r="I185">
        <v>0.88700000000000001</v>
      </c>
      <c r="J185">
        <v>0.433</v>
      </c>
      <c r="K185">
        <v>1.012</v>
      </c>
      <c r="L185">
        <v>0.80300000000000005</v>
      </c>
      <c r="M185">
        <v>0.249</v>
      </c>
      <c r="N185">
        <v>0.33200000000000002</v>
      </c>
      <c r="O185">
        <v>0.35099999999999998</v>
      </c>
      <c r="P185">
        <v>0.22900000000000001</v>
      </c>
      <c r="Q185">
        <v>0.26400000000000001</v>
      </c>
      <c r="R185">
        <v>0.36199999999999999</v>
      </c>
      <c r="S185">
        <v>0.48</v>
      </c>
      <c r="T185">
        <v>0.47299999999999998</v>
      </c>
      <c r="U185">
        <v>0.60199999999999998</v>
      </c>
      <c r="V185">
        <v>0.36799999999999999</v>
      </c>
      <c r="W185">
        <v>0.34799999999999998</v>
      </c>
      <c r="X185">
        <v>0.86199999999999999</v>
      </c>
      <c r="Y185">
        <v>1.3420000000000001</v>
      </c>
      <c r="Z185">
        <v>0.873</v>
      </c>
      <c r="AA185">
        <v>1.27</v>
      </c>
      <c r="AB185">
        <v>1.611</v>
      </c>
      <c r="AE185">
        <v>26</v>
      </c>
    </row>
    <row r="186" spans="1:31">
      <c r="A186" s="98" t="str">
        <v>juni</v>
      </c>
      <c r="B186" s="39">
        <v>26</v>
      </c>
      <c r="C186" s="160">
        <v>45104</v>
      </c>
      <c r="D186" s="39" t="str">
        <v>tisdag</v>
      </c>
      <c r="E186">
        <v>1.8109999999999999</v>
      </c>
      <c r="F186">
        <v>1.6040000000000001</v>
      </c>
      <c r="G186">
        <v>1.6579999999999999</v>
      </c>
      <c r="H186">
        <v>1.673</v>
      </c>
      <c r="I186">
        <v>0.93</v>
      </c>
      <c r="J186">
        <v>0.82</v>
      </c>
      <c r="K186">
        <v>0.95499999999999996</v>
      </c>
      <c r="L186">
        <v>1.286</v>
      </c>
      <c r="M186">
        <v>0.71299999999999997</v>
      </c>
      <c r="N186">
        <v>0.73499999999999999</v>
      </c>
      <c r="O186">
        <v>0.316</v>
      </c>
      <c r="P186">
        <v>0.54200000000000004</v>
      </c>
      <c r="Q186">
        <v>0.311</v>
      </c>
      <c r="R186">
        <v>0.309</v>
      </c>
      <c r="S186">
        <v>0.40699999999999997</v>
      </c>
      <c r="T186">
        <v>0.32100000000000001</v>
      </c>
      <c r="U186">
        <v>0.49299999999999999</v>
      </c>
      <c r="V186">
        <v>0.38100000000000001</v>
      </c>
      <c r="W186">
        <v>0.32500000000000001</v>
      </c>
      <c r="X186">
        <v>0.42299999999999999</v>
      </c>
      <c r="Y186">
        <v>0.39700000000000002</v>
      </c>
      <c r="Z186">
        <v>0.70799999999999996</v>
      </c>
      <c r="AA186">
        <v>1.2270000000000001</v>
      </c>
      <c r="AB186">
        <v>1.3620000000000001</v>
      </c>
      <c r="AE186">
        <v>26</v>
      </c>
    </row>
    <row r="187" spans="1:31">
      <c r="A187" s="98" t="str">
        <v>juni</v>
      </c>
      <c r="B187" s="39">
        <v>26</v>
      </c>
      <c r="C187" s="160">
        <v>45105</v>
      </c>
      <c r="D187" s="39" t="str">
        <v>onsdag</v>
      </c>
      <c r="E187">
        <v>1.548</v>
      </c>
      <c r="F187">
        <v>1.5720000000000001</v>
      </c>
      <c r="G187">
        <v>1.671</v>
      </c>
      <c r="H187">
        <v>1.802</v>
      </c>
      <c r="I187">
        <v>0.745</v>
      </c>
      <c r="J187">
        <v>0.64300000000000002</v>
      </c>
      <c r="K187">
        <v>0.88200000000000001</v>
      </c>
      <c r="L187">
        <v>1.2150000000000001</v>
      </c>
      <c r="M187">
        <v>0.42399999999999999</v>
      </c>
      <c r="N187">
        <v>0.51200000000000001</v>
      </c>
      <c r="O187">
        <v>0.38200000000000001</v>
      </c>
      <c r="P187">
        <v>0.80600000000000005</v>
      </c>
      <c r="Q187">
        <v>0.32</v>
      </c>
      <c r="R187">
        <v>0.33900000000000002</v>
      </c>
      <c r="S187">
        <v>0.58199999999999996</v>
      </c>
      <c r="T187">
        <v>3.1619999999999999</v>
      </c>
      <c r="U187">
        <v>3.1520000000000001</v>
      </c>
      <c r="V187">
        <v>3.0379999999999998</v>
      </c>
      <c r="W187">
        <v>3.0510000000000002</v>
      </c>
      <c r="X187">
        <v>2.98</v>
      </c>
      <c r="Y187">
        <v>3.242</v>
      </c>
      <c r="Z187">
        <v>3.2229999999999999</v>
      </c>
      <c r="AA187">
        <v>3.6749999999999998</v>
      </c>
      <c r="AB187">
        <v>3.8490000000000002</v>
      </c>
      <c r="AE187">
        <v>26</v>
      </c>
    </row>
    <row r="188" spans="1:31">
      <c r="A188" s="98" t="str">
        <v>juni</v>
      </c>
      <c r="B188" s="39">
        <v>26</v>
      </c>
      <c r="C188" s="160">
        <v>45106</v>
      </c>
      <c r="D188" s="39" t="str">
        <v>torsdag</v>
      </c>
      <c r="E188" s="80">
        <v>3.746</v>
      </c>
      <c r="F188">
        <v>4.0819999999999999</v>
      </c>
      <c r="G188">
        <v>4.0369999999999999</v>
      </c>
      <c r="H188">
        <v>4.1349999999999998</v>
      </c>
      <c r="I188">
        <v>3.4049999999999998</v>
      </c>
      <c r="J188">
        <v>3.3460000000000001</v>
      </c>
      <c r="K188">
        <v>3.2930000000000001</v>
      </c>
      <c r="L188">
        <v>3.2509999999999999</v>
      </c>
      <c r="M188">
        <v>0.78800000000000003</v>
      </c>
      <c r="N188">
        <v>0.88600000000000001</v>
      </c>
      <c r="O188">
        <v>0.54</v>
      </c>
      <c r="P188">
        <v>0.47699999999999998</v>
      </c>
      <c r="Q188">
        <v>0.316</v>
      </c>
      <c r="R188">
        <v>0.48199999999999998</v>
      </c>
      <c r="S188">
        <v>0.36199999999999999</v>
      </c>
      <c r="T188">
        <v>0.35099999999999998</v>
      </c>
      <c r="U188">
        <v>0.38700000000000001</v>
      </c>
      <c r="V188">
        <v>0.52500000000000002</v>
      </c>
      <c r="W188">
        <v>0.50600000000000001</v>
      </c>
      <c r="X188">
        <v>0.39100000000000001</v>
      </c>
      <c r="Y188">
        <v>0.621</v>
      </c>
      <c r="Z188">
        <v>0.59099999999999997</v>
      </c>
      <c r="AA188">
        <v>1.4670000000000001</v>
      </c>
      <c r="AB188">
        <v>1.6639999999999999</v>
      </c>
      <c r="AE188">
        <v>26</v>
      </c>
    </row>
    <row r="189" spans="1:31">
      <c r="A189" s="98" t="str">
        <v>juni</v>
      </c>
      <c r="B189" s="39">
        <v>26</v>
      </c>
      <c r="C189" s="160">
        <v>45107</v>
      </c>
      <c r="D189" s="39" t="str">
        <v>fredag</v>
      </c>
      <c r="E189">
        <v>1.651</v>
      </c>
      <c r="F189" s="80">
        <v>1.786</v>
      </c>
      <c r="G189">
        <v>1.764</v>
      </c>
      <c r="H189">
        <v>1.7849999999999999</v>
      </c>
      <c r="I189">
        <v>0.98799999999999999</v>
      </c>
      <c r="J189">
        <v>0.82599999999999996</v>
      </c>
      <c r="K189">
        <v>1.0069999999999999</v>
      </c>
      <c r="L189">
        <v>0.88</v>
      </c>
      <c r="M189">
        <v>2.2730000000000001</v>
      </c>
      <c r="N189">
        <v>1.321</v>
      </c>
      <c r="O189">
        <v>0.39400000000000002</v>
      </c>
      <c r="P189">
        <v>0.434</v>
      </c>
      <c r="Q189">
        <v>0.61099999999999999</v>
      </c>
      <c r="R189">
        <v>0.42599999999999999</v>
      </c>
      <c r="S189">
        <v>0.38</v>
      </c>
      <c r="T189">
        <v>0.24099999999999999</v>
      </c>
      <c r="U189">
        <v>0.46500000000000002</v>
      </c>
      <c r="V189">
        <v>0.23799999999999999</v>
      </c>
      <c r="W189">
        <v>0.36199999999999999</v>
      </c>
      <c r="X189">
        <v>0.61599999999999999</v>
      </c>
      <c r="Y189">
        <v>0.39400000000000002</v>
      </c>
      <c r="Z189">
        <v>0.68799999999999994</v>
      </c>
      <c r="AA189">
        <v>1.014</v>
      </c>
      <c r="AB189">
        <v>1.4750000000000001</v>
      </c>
      <c r="AE189">
        <v>26</v>
      </c>
    </row>
    <row r="190" spans="1:31">
      <c r="A190" s="98" t="str">
        <v>juli</v>
      </c>
      <c r="B190" s="39">
        <v>26</v>
      </c>
      <c r="C190" s="160">
        <v>45108</v>
      </c>
      <c r="D190" s="39" t="str">
        <v>lördag</v>
      </c>
      <c r="E190">
        <v>1.488</v>
      </c>
      <c r="F190">
        <v>1.73</v>
      </c>
      <c r="G190">
        <v>1.667</v>
      </c>
      <c r="H190">
        <v>1.5680000000000001</v>
      </c>
      <c r="I190">
        <v>1.091</v>
      </c>
      <c r="J190">
        <v>0.69</v>
      </c>
      <c r="K190">
        <v>0.93500000000000005</v>
      </c>
      <c r="L190">
        <v>0.55000000000000004</v>
      </c>
      <c r="M190">
        <v>0.95599999999999996</v>
      </c>
      <c r="N190">
        <v>0.50800000000000001</v>
      </c>
      <c r="O190">
        <v>0.626</v>
      </c>
      <c r="P190">
        <v>0.36599999999999999</v>
      </c>
      <c r="Q190">
        <v>0.627</v>
      </c>
      <c r="R190">
        <v>0.54500000000000004</v>
      </c>
      <c r="S190">
        <v>0.32400000000000001</v>
      </c>
      <c r="T190">
        <v>0.64900000000000002</v>
      </c>
      <c r="U190">
        <v>0.83399999999999996</v>
      </c>
      <c r="V190">
        <v>1.2230000000000001</v>
      </c>
      <c r="W190">
        <v>1.6</v>
      </c>
      <c r="X190">
        <v>1.54</v>
      </c>
      <c r="Y190">
        <v>1.141</v>
      </c>
      <c r="Z190">
        <v>1.093</v>
      </c>
      <c r="AA190">
        <v>1.8839999999999999</v>
      </c>
      <c r="AB190">
        <v>1.802</v>
      </c>
      <c r="AE190">
        <v>26</v>
      </c>
    </row>
    <row r="191" spans="1:31">
      <c r="A191" s="98" t="str">
        <v>juli</v>
      </c>
      <c r="B191" s="39">
        <v>26</v>
      </c>
      <c r="C191" s="160">
        <v>45109</v>
      </c>
      <c r="D191" s="39" t="str">
        <v>söndag</v>
      </c>
      <c r="E191">
        <v>1.8440000000000001</v>
      </c>
      <c r="F191">
        <v>1.8129999999999999</v>
      </c>
      <c r="G191">
        <v>1.6850000000000001</v>
      </c>
      <c r="H191">
        <v>1.7589999999999999</v>
      </c>
      <c r="I191">
        <v>1.2190000000000001</v>
      </c>
      <c r="J191">
        <v>0.88100000000000001</v>
      </c>
      <c r="K191">
        <v>1.6080000000000001</v>
      </c>
      <c r="L191">
        <v>1.04</v>
      </c>
      <c r="M191">
        <v>0.55200000000000005</v>
      </c>
      <c r="N191">
        <v>0.53900000000000003</v>
      </c>
      <c r="O191">
        <v>0.621</v>
      </c>
      <c r="P191">
        <v>1.0980000000000001</v>
      </c>
      <c r="Q191">
        <v>0.80300000000000005</v>
      </c>
      <c r="R191">
        <v>0.44500000000000001</v>
      </c>
      <c r="S191">
        <v>1.117</v>
      </c>
      <c r="T191">
        <v>1.149</v>
      </c>
      <c r="U191">
        <v>1.238</v>
      </c>
      <c r="V191">
        <v>0.52800000000000002</v>
      </c>
      <c r="W191">
        <v>0.63</v>
      </c>
      <c r="X191">
        <v>0.55500000000000005</v>
      </c>
      <c r="Y191">
        <v>1.161</v>
      </c>
      <c r="Z191">
        <v>1.2490000000000001</v>
      </c>
      <c r="AA191">
        <v>1.68</v>
      </c>
      <c r="AB191">
        <v>1.9379999999999999</v>
      </c>
      <c r="AE191">
        <v>26</v>
      </c>
    </row>
    <row r="192" spans="1:31">
      <c r="A192" s="98" t="str">
        <v>juli</v>
      </c>
      <c r="B192" s="39">
        <v>27</v>
      </c>
      <c r="C192" s="160">
        <v>45110</v>
      </c>
      <c r="D192" s="39" t="str">
        <v>måndag</v>
      </c>
      <c r="E192">
        <v>1.681</v>
      </c>
      <c r="F192">
        <v>1.7609999999999999</v>
      </c>
      <c r="G192">
        <v>1.71</v>
      </c>
      <c r="H192">
        <v>1.8049999999999999</v>
      </c>
      <c r="I192">
        <v>1.161</v>
      </c>
      <c r="J192">
        <v>0.86599999999999999</v>
      </c>
      <c r="K192">
        <v>0.91900000000000004</v>
      </c>
      <c r="L192">
        <v>1.347</v>
      </c>
      <c r="M192">
        <v>1.0509999999999999</v>
      </c>
      <c r="N192">
        <v>1.403</v>
      </c>
      <c r="O192">
        <v>1.181</v>
      </c>
      <c r="P192">
        <v>0.81499999999999995</v>
      </c>
      <c r="Q192">
        <v>0.876</v>
      </c>
      <c r="R192">
        <v>1.0329999999999999</v>
      </c>
      <c r="S192">
        <v>0.54200000000000004</v>
      </c>
      <c r="T192">
        <v>0.48399999999999999</v>
      </c>
      <c r="U192">
        <v>0.60199999999999998</v>
      </c>
      <c r="V192">
        <v>0.46200000000000002</v>
      </c>
      <c r="W192">
        <v>0.52400000000000002</v>
      </c>
      <c r="X192">
        <v>0.40400000000000003</v>
      </c>
      <c r="Y192">
        <v>0.48599999999999999</v>
      </c>
      <c r="Z192">
        <v>0.68</v>
      </c>
      <c r="AA192">
        <v>1.228</v>
      </c>
      <c r="AB192">
        <v>1.712</v>
      </c>
      <c r="AE192">
        <v>27</v>
      </c>
    </row>
    <row r="193" spans="1:31">
      <c r="A193" s="98" t="str">
        <v>juli</v>
      </c>
      <c r="B193" s="39">
        <v>27</v>
      </c>
      <c r="C193" s="160">
        <v>45111</v>
      </c>
      <c r="D193" s="39" t="str">
        <v>tisdag</v>
      </c>
      <c r="E193">
        <v>1.7410000000000001</v>
      </c>
      <c r="F193">
        <v>1.714</v>
      </c>
      <c r="G193">
        <v>1.6</v>
      </c>
      <c r="H193">
        <v>1.698</v>
      </c>
      <c r="I193">
        <v>1.147</v>
      </c>
      <c r="J193">
        <v>0.84899999999999998</v>
      </c>
      <c r="K193">
        <v>0.77300000000000002</v>
      </c>
      <c r="L193">
        <v>1.4</v>
      </c>
      <c r="M193">
        <v>1.681</v>
      </c>
      <c r="N193">
        <v>1.127</v>
      </c>
      <c r="O193">
        <v>0.44900000000000001</v>
      </c>
      <c r="P193">
        <v>0.70199999999999996</v>
      </c>
      <c r="Q193">
        <v>1.139</v>
      </c>
      <c r="R193">
        <v>0.83799999999999997</v>
      </c>
      <c r="S193">
        <v>0.751</v>
      </c>
      <c r="T193">
        <v>0.748</v>
      </c>
      <c r="U193">
        <v>1.319</v>
      </c>
      <c r="V193">
        <v>0.751</v>
      </c>
      <c r="W193">
        <v>0.76</v>
      </c>
      <c r="X193">
        <v>1.0089999999999999</v>
      </c>
      <c r="Y193">
        <v>0.83699999999999997</v>
      </c>
      <c r="Z193">
        <v>0.76600000000000001</v>
      </c>
      <c r="AA193">
        <v>1.2869999999999999</v>
      </c>
      <c r="AB193">
        <v>1.7170000000000001</v>
      </c>
      <c r="AE193">
        <v>27</v>
      </c>
    </row>
    <row r="194" spans="1:31">
      <c r="A194" s="98" t="str">
        <v>juli</v>
      </c>
      <c r="B194" s="39">
        <v>27</v>
      </c>
      <c r="C194" s="160">
        <v>45112</v>
      </c>
      <c r="D194" s="39" t="str">
        <v>onsdag</v>
      </c>
      <c r="E194">
        <v>1.5309999999999999</v>
      </c>
      <c r="F194">
        <v>1.6259999999999999</v>
      </c>
      <c r="G194">
        <v>1.526</v>
      </c>
      <c r="H194">
        <v>1.647</v>
      </c>
      <c r="I194">
        <v>1.0169999999999999</v>
      </c>
      <c r="J194">
        <v>0.66600000000000004</v>
      </c>
      <c r="K194">
        <v>0.745</v>
      </c>
      <c r="L194">
        <v>1.276</v>
      </c>
      <c r="M194">
        <v>0.53300000000000003</v>
      </c>
      <c r="N194">
        <v>0.33100000000000002</v>
      </c>
      <c r="O194">
        <v>0.26200000000000001</v>
      </c>
      <c r="P194">
        <v>0.38600000000000001</v>
      </c>
      <c r="Q194">
        <v>0.48099999999999998</v>
      </c>
      <c r="R194">
        <v>0.67600000000000005</v>
      </c>
      <c r="S194">
        <v>0.39500000000000002</v>
      </c>
      <c r="T194">
        <v>0.91500000000000004</v>
      </c>
      <c r="U194">
        <v>2.0680000000000001</v>
      </c>
      <c r="V194">
        <v>1.399</v>
      </c>
      <c r="W194">
        <v>1.0760000000000001</v>
      </c>
      <c r="X194">
        <v>1.101</v>
      </c>
      <c r="Y194">
        <v>1.0620000000000001</v>
      </c>
      <c r="Z194">
        <v>1.55</v>
      </c>
      <c r="AA194">
        <v>1.661</v>
      </c>
      <c r="AB194">
        <v>1.7549999999999999</v>
      </c>
      <c r="AE194">
        <v>27</v>
      </c>
    </row>
    <row r="195" spans="1:31">
      <c r="A195" s="98" t="str">
        <v>juli</v>
      </c>
      <c r="B195" s="39">
        <v>27</v>
      </c>
      <c r="C195" s="160">
        <v>45113</v>
      </c>
      <c r="D195" s="39" t="str">
        <v>torsdag</v>
      </c>
      <c r="E195">
        <v>1.8560000000000001</v>
      </c>
      <c r="F195">
        <v>2.0190000000000001</v>
      </c>
      <c r="G195">
        <v>1.7110000000000001</v>
      </c>
      <c r="H195">
        <v>1.81</v>
      </c>
      <c r="I195">
        <v>1.5669999999999999</v>
      </c>
      <c r="J195">
        <v>0.97499999999999998</v>
      </c>
      <c r="K195">
        <v>0.87</v>
      </c>
      <c r="L195">
        <v>1.609</v>
      </c>
      <c r="M195">
        <v>1.26</v>
      </c>
      <c r="N195">
        <v>0.98499999999999999</v>
      </c>
      <c r="O195">
        <v>1.1399999999999999</v>
      </c>
      <c r="P195">
        <v>3.0670000000000002</v>
      </c>
      <c r="Q195">
        <v>2.8809999999999998</v>
      </c>
      <c r="R195">
        <v>1.127</v>
      </c>
      <c r="S195">
        <v>1.0169999999999999</v>
      </c>
      <c r="T195">
        <v>0.96199999999999997</v>
      </c>
      <c r="U195">
        <v>1.6419999999999999</v>
      </c>
      <c r="V195">
        <v>1.2649999999999999</v>
      </c>
      <c r="W195">
        <v>0.874</v>
      </c>
      <c r="X195">
        <v>1.1579999999999999</v>
      </c>
      <c r="Y195">
        <v>1.163</v>
      </c>
      <c r="Z195">
        <v>1.4730000000000001</v>
      </c>
      <c r="AA195">
        <v>1.9810000000000001</v>
      </c>
      <c r="AB195">
        <v>2.645</v>
      </c>
      <c r="AE195">
        <v>27</v>
      </c>
    </row>
    <row r="196" spans="1:31">
      <c r="A196" s="98" t="str">
        <v>juli</v>
      </c>
      <c r="B196" s="39">
        <v>27</v>
      </c>
      <c r="C196" s="160">
        <v>45114</v>
      </c>
      <c r="D196" s="39" t="str">
        <v>fredag</v>
      </c>
      <c r="E196" s="80">
        <v>2.6779999999999999</v>
      </c>
      <c r="F196">
        <v>2.5150000000000001</v>
      </c>
      <c r="G196">
        <v>2.5310000000000001</v>
      </c>
      <c r="H196">
        <v>2.613</v>
      </c>
      <c r="I196">
        <v>2.105</v>
      </c>
      <c r="J196">
        <v>1.643</v>
      </c>
      <c r="K196">
        <v>1.9910000000000001</v>
      </c>
      <c r="L196">
        <v>1.6519999999999999</v>
      </c>
      <c r="M196">
        <v>1.538</v>
      </c>
      <c r="N196">
        <v>1.2250000000000001</v>
      </c>
      <c r="O196">
        <v>0.46500000000000002</v>
      </c>
      <c r="P196">
        <v>0.64400000000000002</v>
      </c>
      <c r="Q196">
        <v>0.38600000000000001</v>
      </c>
      <c r="R196">
        <v>0.46700000000000003</v>
      </c>
      <c r="S196">
        <v>0.67</v>
      </c>
      <c r="T196">
        <v>0.86299999999999999</v>
      </c>
      <c r="U196">
        <v>0.58199999999999996</v>
      </c>
      <c r="V196">
        <v>1.323</v>
      </c>
      <c r="W196">
        <v>1.581</v>
      </c>
      <c r="X196">
        <v>1.4730000000000001</v>
      </c>
      <c r="Y196">
        <v>1.524</v>
      </c>
      <c r="Z196">
        <v>0.96899999999999997</v>
      </c>
      <c r="AA196">
        <v>1.6910000000000001</v>
      </c>
      <c r="AB196">
        <v>1.726</v>
      </c>
      <c r="AE196">
        <v>27</v>
      </c>
    </row>
    <row r="197" spans="1:31">
      <c r="A197" s="98" t="str">
        <v>juli</v>
      </c>
      <c r="B197" s="39">
        <v>27</v>
      </c>
      <c r="C197" s="160">
        <v>45115</v>
      </c>
      <c r="D197" s="39" t="str">
        <v>lördag</v>
      </c>
      <c r="E197">
        <v>1.615</v>
      </c>
      <c r="F197" s="80">
        <v>1.7210000000000001</v>
      </c>
      <c r="G197">
        <v>2.0169999999999999</v>
      </c>
      <c r="H197">
        <v>2.09</v>
      </c>
      <c r="I197">
        <v>1.49</v>
      </c>
      <c r="J197">
        <v>1.1879999999999999</v>
      </c>
      <c r="K197">
        <v>0.71099999999999997</v>
      </c>
      <c r="L197">
        <v>1.7669999999999999</v>
      </c>
      <c r="M197">
        <v>1.111</v>
      </c>
      <c r="N197">
        <v>1.153</v>
      </c>
      <c r="O197">
        <v>0.86599999999999999</v>
      </c>
      <c r="P197">
        <v>0.746</v>
      </c>
      <c r="Q197">
        <v>0.36099999999999999</v>
      </c>
      <c r="R197">
        <v>0.77300000000000002</v>
      </c>
      <c r="S197">
        <v>0.505</v>
      </c>
      <c r="T197">
        <v>0.53900000000000003</v>
      </c>
      <c r="U197">
        <v>0.36</v>
      </c>
      <c r="V197">
        <v>0.56100000000000005</v>
      </c>
      <c r="W197">
        <v>0.68300000000000005</v>
      </c>
      <c r="X197">
        <v>0.48499999999999999</v>
      </c>
      <c r="Y197">
        <v>0.55800000000000005</v>
      </c>
      <c r="Z197">
        <v>0.74099999999999999</v>
      </c>
      <c r="AA197">
        <v>1.3720000000000001</v>
      </c>
      <c r="AB197">
        <v>1.448</v>
      </c>
      <c r="AE197">
        <v>27</v>
      </c>
    </row>
    <row r="198" spans="1:31">
      <c r="A198" s="98" t="str">
        <v>juli</v>
      </c>
      <c r="B198" s="39">
        <v>27</v>
      </c>
      <c r="C198" s="160">
        <v>45116</v>
      </c>
      <c r="D198" s="39" t="str">
        <v>söndag</v>
      </c>
      <c r="E198">
        <v>1.5149999999999999</v>
      </c>
      <c r="F198">
        <v>1.4930000000000001</v>
      </c>
      <c r="G198">
        <v>1.3660000000000001</v>
      </c>
      <c r="H198">
        <v>1.3380000000000001</v>
      </c>
      <c r="I198">
        <v>1.052</v>
      </c>
      <c r="J198">
        <v>0.42</v>
      </c>
      <c r="K198">
        <v>0.96699999999999997</v>
      </c>
      <c r="L198">
        <v>0.373</v>
      </c>
      <c r="M198">
        <v>0.67200000000000004</v>
      </c>
      <c r="N198">
        <v>0.63500000000000001</v>
      </c>
      <c r="O198">
        <v>0.80300000000000005</v>
      </c>
      <c r="P198">
        <v>0.79100000000000004</v>
      </c>
      <c r="Q198">
        <v>0.77900000000000003</v>
      </c>
      <c r="R198">
        <v>0.626</v>
      </c>
      <c r="S198">
        <v>0.65300000000000002</v>
      </c>
      <c r="T198">
        <v>0.79</v>
      </c>
      <c r="U198">
        <v>0.41</v>
      </c>
      <c r="V198">
        <v>0.55300000000000005</v>
      </c>
      <c r="W198">
        <v>1.482</v>
      </c>
      <c r="X198">
        <v>1.4990000000000001</v>
      </c>
      <c r="Y198">
        <v>0.77100000000000002</v>
      </c>
      <c r="Z198">
        <v>0.86299999999999999</v>
      </c>
      <c r="AA198">
        <v>2.6539999999999999</v>
      </c>
      <c r="AB198">
        <v>2.5680000000000001</v>
      </c>
      <c r="AE198">
        <v>27</v>
      </c>
    </row>
    <row r="199" spans="1:31">
      <c r="A199" s="98" t="str">
        <v>juli</v>
      </c>
      <c r="B199" s="39">
        <v>28</v>
      </c>
      <c r="C199" s="160">
        <v>45117</v>
      </c>
      <c r="D199" s="39" t="str">
        <v>måndag</v>
      </c>
      <c r="E199">
        <v>2.601</v>
      </c>
      <c r="F199">
        <v>2.395</v>
      </c>
      <c r="G199">
        <v>2.2909999999999999</v>
      </c>
      <c r="H199">
        <v>1.5149999999999999</v>
      </c>
      <c r="I199">
        <v>1.1930000000000001</v>
      </c>
      <c r="J199">
        <v>0.39900000000000002</v>
      </c>
      <c r="K199">
        <v>0.95499999999999996</v>
      </c>
      <c r="L199">
        <v>1.4410000000000001</v>
      </c>
      <c r="M199">
        <v>1.452</v>
      </c>
      <c r="N199">
        <v>1.1359999999999999</v>
      </c>
      <c r="O199">
        <v>1.5880000000000001</v>
      </c>
      <c r="P199">
        <v>0.76400000000000001</v>
      </c>
      <c r="Q199">
        <v>0.70699999999999996</v>
      </c>
      <c r="R199">
        <v>0.61</v>
      </c>
      <c r="S199">
        <v>0.44500000000000001</v>
      </c>
      <c r="T199">
        <v>0.90300000000000002</v>
      </c>
      <c r="U199">
        <v>0.47699999999999998</v>
      </c>
      <c r="V199">
        <v>0.78100000000000003</v>
      </c>
      <c r="W199">
        <v>1.131</v>
      </c>
      <c r="X199">
        <v>1.9670000000000001</v>
      </c>
      <c r="Y199">
        <v>1.891</v>
      </c>
      <c r="Z199">
        <v>0.85399999999999998</v>
      </c>
      <c r="AA199">
        <v>2.169</v>
      </c>
      <c r="AB199">
        <v>2.71</v>
      </c>
      <c r="AE199">
        <v>28</v>
      </c>
    </row>
    <row r="200" spans="1:31">
      <c r="A200" s="98" t="str">
        <v>juli</v>
      </c>
      <c r="B200" s="39">
        <v>28</v>
      </c>
      <c r="C200" s="160">
        <v>45118</v>
      </c>
      <c r="D200" s="39" t="str">
        <v>tisdag</v>
      </c>
      <c r="E200">
        <v>1.5169999999999999</v>
      </c>
      <c r="F200">
        <v>1.42</v>
      </c>
      <c r="G200">
        <v>1.3180000000000001</v>
      </c>
      <c r="H200">
        <v>1.4259999999999999</v>
      </c>
      <c r="I200">
        <v>1.1120000000000001</v>
      </c>
      <c r="J200">
        <v>0.46300000000000002</v>
      </c>
      <c r="K200">
        <v>1.0229999999999999</v>
      </c>
      <c r="L200">
        <v>0.91</v>
      </c>
      <c r="M200">
        <v>0.41</v>
      </c>
      <c r="N200">
        <v>0.34300000000000003</v>
      </c>
      <c r="O200">
        <v>0.312</v>
      </c>
      <c r="P200">
        <v>0.32300000000000001</v>
      </c>
      <c r="Q200">
        <v>0.223</v>
      </c>
      <c r="R200">
        <v>0.222</v>
      </c>
      <c r="S200">
        <v>0.46500000000000002</v>
      </c>
      <c r="T200">
        <v>1.147</v>
      </c>
      <c r="U200">
        <v>1.3640000000000001</v>
      </c>
      <c r="V200">
        <v>0.72799999999999998</v>
      </c>
      <c r="W200">
        <v>0.57299999999999995</v>
      </c>
      <c r="X200">
        <v>0.84899999999999998</v>
      </c>
      <c r="Y200">
        <v>0.56499999999999995</v>
      </c>
      <c r="Z200">
        <v>0.64200000000000002</v>
      </c>
      <c r="AA200">
        <v>1.1279999999999999</v>
      </c>
      <c r="AB200">
        <v>1.4490000000000001</v>
      </c>
      <c r="AE200">
        <v>28</v>
      </c>
    </row>
    <row r="201" spans="1:31">
      <c r="A201" s="98" t="str">
        <v>juli</v>
      </c>
      <c r="B201" s="39">
        <v>28</v>
      </c>
      <c r="C201" s="160">
        <v>45119</v>
      </c>
      <c r="D201" s="39" t="str">
        <v>onsdag</v>
      </c>
      <c r="E201">
        <v>1.373</v>
      </c>
      <c r="F201">
        <v>1.2490000000000001</v>
      </c>
      <c r="G201">
        <v>1.4339999999999999</v>
      </c>
      <c r="H201">
        <v>1.3340000000000001</v>
      </c>
      <c r="I201">
        <v>0.93500000000000005</v>
      </c>
      <c r="J201">
        <v>0.39700000000000002</v>
      </c>
      <c r="K201">
        <v>0.52500000000000002</v>
      </c>
      <c r="L201">
        <v>0.94599999999999995</v>
      </c>
      <c r="M201">
        <v>0.78400000000000003</v>
      </c>
      <c r="N201">
        <v>0.54400000000000004</v>
      </c>
      <c r="O201">
        <v>0.52600000000000002</v>
      </c>
      <c r="P201">
        <v>0.55500000000000005</v>
      </c>
      <c r="Q201">
        <v>0.76100000000000001</v>
      </c>
      <c r="R201">
        <v>0.54300000000000004</v>
      </c>
      <c r="S201">
        <v>0.34799999999999998</v>
      </c>
      <c r="T201">
        <v>0.65200000000000002</v>
      </c>
      <c r="U201">
        <v>0.34599999999999997</v>
      </c>
      <c r="V201">
        <v>0.33500000000000002</v>
      </c>
      <c r="W201">
        <v>1.2410000000000001</v>
      </c>
      <c r="X201">
        <v>0.55100000000000005</v>
      </c>
      <c r="Y201">
        <v>0.61699999999999999</v>
      </c>
      <c r="Z201">
        <v>0.625</v>
      </c>
      <c r="AA201">
        <v>1.262</v>
      </c>
      <c r="AB201">
        <v>1.5589999999999999</v>
      </c>
      <c r="AE201">
        <v>28</v>
      </c>
    </row>
    <row r="202" spans="1:31">
      <c r="A202" s="98" t="str">
        <v>juli</v>
      </c>
      <c r="B202" s="39">
        <v>28</v>
      </c>
      <c r="C202" s="160">
        <v>45120</v>
      </c>
      <c r="D202" s="39" t="str">
        <v>torsdag</v>
      </c>
      <c r="E202">
        <v>1.212</v>
      </c>
      <c r="F202">
        <v>1.5469999999999999</v>
      </c>
      <c r="G202">
        <v>1.1559999999999999</v>
      </c>
      <c r="H202">
        <v>1.409</v>
      </c>
      <c r="I202">
        <v>0.872</v>
      </c>
      <c r="J202">
        <v>0.45400000000000001</v>
      </c>
      <c r="K202">
        <v>0.70299999999999996</v>
      </c>
      <c r="L202">
        <v>0.75900000000000001</v>
      </c>
      <c r="M202">
        <v>0.64300000000000002</v>
      </c>
      <c r="N202">
        <v>0.61499999999999999</v>
      </c>
      <c r="O202">
        <v>0.89500000000000002</v>
      </c>
      <c r="P202">
        <v>1.0109999999999999</v>
      </c>
      <c r="Q202">
        <v>1.2669999999999999</v>
      </c>
      <c r="R202">
        <v>1.216</v>
      </c>
      <c r="S202">
        <v>1.6459999999999999</v>
      </c>
      <c r="T202">
        <v>1.1859999999999999</v>
      </c>
      <c r="U202">
        <v>0.57999999999999996</v>
      </c>
      <c r="V202">
        <v>0.51800000000000002</v>
      </c>
      <c r="W202">
        <v>0.499</v>
      </c>
      <c r="X202">
        <v>0.54400000000000004</v>
      </c>
      <c r="Y202">
        <v>0.36199999999999999</v>
      </c>
      <c r="Z202">
        <v>0.64400000000000002</v>
      </c>
      <c r="AA202">
        <v>1.2769999999999999</v>
      </c>
      <c r="AB202">
        <v>1.502</v>
      </c>
      <c r="AE202">
        <v>28</v>
      </c>
    </row>
    <row r="203" spans="1:31">
      <c r="A203" s="98" t="str">
        <v>juli</v>
      </c>
      <c r="B203" s="39">
        <v>28</v>
      </c>
      <c r="C203" s="160">
        <v>45121</v>
      </c>
      <c r="D203" s="39" t="str">
        <v>fredag</v>
      </c>
      <c r="E203" s="80">
        <v>1.226</v>
      </c>
      <c r="F203">
        <v>1.339</v>
      </c>
      <c r="G203">
        <v>1.375</v>
      </c>
      <c r="H203">
        <v>1.244</v>
      </c>
      <c r="I203">
        <v>0.94199999999999995</v>
      </c>
      <c r="J203">
        <v>0.375</v>
      </c>
      <c r="K203">
        <v>0.60399999999999998</v>
      </c>
      <c r="L203">
        <v>1.23</v>
      </c>
      <c r="M203">
        <v>0.45500000000000002</v>
      </c>
      <c r="N203">
        <v>0.46800000000000003</v>
      </c>
      <c r="O203">
        <v>0.27500000000000002</v>
      </c>
      <c r="P203">
        <v>0.502</v>
      </c>
      <c r="Q203">
        <v>0.36199999999999999</v>
      </c>
      <c r="R203">
        <v>0.42699999999999999</v>
      </c>
      <c r="S203">
        <v>0.45100000000000001</v>
      </c>
      <c r="T203">
        <v>0.26400000000000001</v>
      </c>
      <c r="U203">
        <v>0.44600000000000001</v>
      </c>
      <c r="V203">
        <v>0.22600000000000001</v>
      </c>
      <c r="W203">
        <v>0.34300000000000003</v>
      </c>
      <c r="X203">
        <v>0.314</v>
      </c>
      <c r="Y203">
        <v>0.247</v>
      </c>
      <c r="Z203">
        <v>0.42</v>
      </c>
      <c r="AA203">
        <v>1.3009999999999999</v>
      </c>
      <c r="AB203">
        <v>1.1040000000000001</v>
      </c>
      <c r="AE203">
        <v>28</v>
      </c>
    </row>
    <row r="204" spans="1:31">
      <c r="A204" s="98" t="str">
        <v>juli</v>
      </c>
      <c r="B204" s="39">
        <v>28</v>
      </c>
      <c r="C204" s="160">
        <v>45122</v>
      </c>
      <c r="D204" s="39" t="str">
        <v>lördag</v>
      </c>
      <c r="E204">
        <v>1.1850000000000001</v>
      </c>
      <c r="F204" s="80">
        <v>1.0980000000000001</v>
      </c>
      <c r="G204">
        <v>1.232</v>
      </c>
      <c r="H204">
        <v>1.19</v>
      </c>
      <c r="I204">
        <v>0.72399999999999998</v>
      </c>
      <c r="J204">
        <v>0.36799999999999999</v>
      </c>
      <c r="K204">
        <v>0.39500000000000002</v>
      </c>
      <c r="L204">
        <v>1.266</v>
      </c>
      <c r="M204">
        <v>0.57799999999999996</v>
      </c>
      <c r="N204">
        <v>0.45100000000000001</v>
      </c>
      <c r="O204">
        <v>0.32800000000000001</v>
      </c>
      <c r="P204">
        <v>0.27400000000000002</v>
      </c>
      <c r="Q204">
        <v>0.503</v>
      </c>
      <c r="R204">
        <v>0.28199999999999997</v>
      </c>
      <c r="S204">
        <v>0.57999999999999996</v>
      </c>
      <c r="T204">
        <v>0.66600000000000004</v>
      </c>
      <c r="U204">
        <v>0.46100000000000002</v>
      </c>
      <c r="V204">
        <v>0.39200000000000002</v>
      </c>
      <c r="W204">
        <v>0.46</v>
      </c>
      <c r="X204">
        <v>0.69399999999999995</v>
      </c>
      <c r="Y204">
        <v>0.46899999999999997</v>
      </c>
      <c r="Z204">
        <v>0.61799999999999999</v>
      </c>
      <c r="AA204">
        <v>1.34</v>
      </c>
      <c r="AB204">
        <v>1.246</v>
      </c>
      <c r="AE204">
        <v>28</v>
      </c>
    </row>
    <row r="205" spans="1:31">
      <c r="A205" s="98" t="str">
        <v>juli</v>
      </c>
      <c r="B205" s="39">
        <v>28</v>
      </c>
      <c r="C205" s="160">
        <v>45123</v>
      </c>
      <c r="D205" s="39" t="str">
        <v>söndag</v>
      </c>
      <c r="E205">
        <v>1.37</v>
      </c>
      <c r="F205">
        <v>1.3879999999999999</v>
      </c>
      <c r="G205">
        <v>1.327</v>
      </c>
      <c r="H205">
        <v>1.238</v>
      </c>
      <c r="I205">
        <v>1.1259999999999999</v>
      </c>
      <c r="J205">
        <v>0.52200000000000002</v>
      </c>
      <c r="K205">
        <v>0.38100000000000001</v>
      </c>
      <c r="L205">
        <v>0.55000000000000004</v>
      </c>
      <c r="M205">
        <v>1.046</v>
      </c>
      <c r="N205">
        <v>0.59599999999999997</v>
      </c>
      <c r="O205">
        <v>0.496</v>
      </c>
      <c r="P205">
        <v>0.26700000000000002</v>
      </c>
      <c r="Q205">
        <v>0.98699999999999999</v>
      </c>
      <c r="R205">
        <v>0.32800000000000001</v>
      </c>
      <c r="S205">
        <v>0.21199999999999999</v>
      </c>
      <c r="T205">
        <v>0.33</v>
      </c>
      <c r="U205">
        <v>0.23599999999999999</v>
      </c>
      <c r="V205">
        <v>0.69799999999999995</v>
      </c>
      <c r="W205">
        <v>0.35599999999999998</v>
      </c>
      <c r="X205">
        <v>0.30199999999999999</v>
      </c>
      <c r="Y205">
        <v>0.38400000000000001</v>
      </c>
      <c r="Z205">
        <v>0.42199999999999999</v>
      </c>
      <c r="AA205">
        <v>1.1910000000000001</v>
      </c>
      <c r="AB205">
        <v>1.3029999999999999</v>
      </c>
      <c r="AE205">
        <v>28</v>
      </c>
    </row>
    <row r="206" spans="1:31">
      <c r="A206" s="98" t="str">
        <v>juli</v>
      </c>
      <c r="B206" s="39">
        <v>29</v>
      </c>
      <c r="C206" s="160">
        <v>45124</v>
      </c>
      <c r="D206" s="39" t="str">
        <v>måndag</v>
      </c>
      <c r="E206">
        <v>1.147</v>
      </c>
      <c r="F206">
        <v>1.345</v>
      </c>
      <c r="G206">
        <v>1.2</v>
      </c>
      <c r="H206">
        <v>1.171</v>
      </c>
      <c r="I206">
        <v>0.95499999999999996</v>
      </c>
      <c r="J206">
        <v>0.373</v>
      </c>
      <c r="K206">
        <v>0.33</v>
      </c>
      <c r="L206">
        <v>0.82199999999999995</v>
      </c>
      <c r="M206">
        <v>0.29399999999999998</v>
      </c>
      <c r="N206">
        <v>0.45100000000000001</v>
      </c>
      <c r="O206">
        <v>0.222</v>
      </c>
      <c r="P206">
        <v>0.60299999999999998</v>
      </c>
      <c r="Q206">
        <v>0.52700000000000002</v>
      </c>
      <c r="R206">
        <v>0.42</v>
      </c>
      <c r="S206">
        <v>0.254</v>
      </c>
      <c r="T206">
        <v>0.26200000000000001</v>
      </c>
      <c r="U206">
        <v>0.45100000000000001</v>
      </c>
      <c r="V206">
        <v>0.17299999999999999</v>
      </c>
      <c r="W206">
        <v>0.32500000000000001</v>
      </c>
      <c r="X206">
        <v>0.42799999999999999</v>
      </c>
      <c r="Y206">
        <v>0.41699999999999998</v>
      </c>
      <c r="Z206">
        <v>0.48599999999999999</v>
      </c>
      <c r="AA206">
        <v>1.1819999999999999</v>
      </c>
      <c r="AB206">
        <v>1.3280000000000001</v>
      </c>
      <c r="AE206">
        <v>29</v>
      </c>
    </row>
    <row r="207" spans="1:31">
      <c r="A207" s="98" t="str">
        <v>juli</v>
      </c>
      <c r="B207" s="39">
        <v>29</v>
      </c>
      <c r="C207" s="160">
        <v>45125</v>
      </c>
      <c r="D207" s="39" t="str">
        <v>tisdag</v>
      </c>
      <c r="E207">
        <v>1.181</v>
      </c>
      <c r="F207">
        <v>1.2410000000000001</v>
      </c>
      <c r="G207">
        <v>1.3180000000000001</v>
      </c>
      <c r="H207">
        <v>1.133</v>
      </c>
      <c r="I207">
        <v>0.91800000000000004</v>
      </c>
      <c r="J207">
        <v>0.22900000000000001</v>
      </c>
      <c r="K207">
        <v>0.44</v>
      </c>
      <c r="L207">
        <v>0.32900000000000001</v>
      </c>
      <c r="M207">
        <v>0.87</v>
      </c>
      <c r="N207">
        <v>0.45</v>
      </c>
      <c r="O207">
        <v>0.22700000000000001</v>
      </c>
      <c r="P207">
        <v>0.28399999999999997</v>
      </c>
      <c r="Q207">
        <v>0.17599999999999999</v>
      </c>
      <c r="R207">
        <v>0.27400000000000002</v>
      </c>
      <c r="S207">
        <v>0.313</v>
      </c>
      <c r="T207">
        <v>0.67600000000000005</v>
      </c>
      <c r="U207">
        <v>0.56499999999999995</v>
      </c>
      <c r="V207">
        <v>0.58899999999999997</v>
      </c>
      <c r="W207">
        <v>0.318</v>
      </c>
      <c r="X207">
        <v>0.32300000000000001</v>
      </c>
      <c r="Y207">
        <v>0.439</v>
      </c>
      <c r="Z207">
        <v>0.4</v>
      </c>
      <c r="AA207">
        <v>1.3</v>
      </c>
      <c r="AB207">
        <v>1.212</v>
      </c>
      <c r="AE207">
        <v>29</v>
      </c>
    </row>
    <row r="208" spans="1:31">
      <c r="A208" s="98" t="str">
        <v>juli</v>
      </c>
      <c r="B208" s="39">
        <v>29</v>
      </c>
      <c r="C208" s="160">
        <v>45126</v>
      </c>
      <c r="D208" s="39" t="str">
        <v>onsdag</v>
      </c>
      <c r="E208">
        <v>1.216</v>
      </c>
      <c r="F208">
        <v>1.137</v>
      </c>
      <c r="G208">
        <v>1.36</v>
      </c>
      <c r="H208">
        <v>1.157</v>
      </c>
      <c r="I208">
        <v>0.94</v>
      </c>
      <c r="J208">
        <v>0.40100000000000002</v>
      </c>
      <c r="K208">
        <v>0.23599999999999999</v>
      </c>
      <c r="L208">
        <v>0.45800000000000002</v>
      </c>
      <c r="M208">
        <v>0.49</v>
      </c>
      <c r="N208">
        <v>0.28899999999999998</v>
      </c>
      <c r="O208">
        <v>0.18099999999999999</v>
      </c>
      <c r="P208">
        <v>0.31900000000000001</v>
      </c>
      <c r="Q208">
        <v>0.32100000000000001</v>
      </c>
      <c r="R208">
        <v>0.222</v>
      </c>
      <c r="S208">
        <v>0.29299999999999998</v>
      </c>
      <c r="T208">
        <v>0.43099999999999999</v>
      </c>
      <c r="U208">
        <v>0.215</v>
      </c>
      <c r="V208">
        <v>1.024</v>
      </c>
      <c r="W208">
        <v>0.88800000000000001</v>
      </c>
      <c r="X208">
        <v>0.877</v>
      </c>
      <c r="Y208">
        <v>1.9790000000000001</v>
      </c>
      <c r="Z208">
        <v>2.7610000000000001</v>
      </c>
      <c r="AA208">
        <v>3.4350000000000001</v>
      </c>
      <c r="AB208">
        <v>3.4580000000000002</v>
      </c>
      <c r="AE208">
        <v>29</v>
      </c>
    </row>
    <row r="209" spans="1:31">
      <c r="A209" s="98" t="str">
        <v>juli</v>
      </c>
      <c r="B209" s="39">
        <v>29</v>
      </c>
      <c r="C209" s="160">
        <v>45127</v>
      </c>
      <c r="D209" s="39" t="str">
        <v>torsdag</v>
      </c>
      <c r="E209" s="80">
        <v>2.5169999999999999</v>
      </c>
      <c r="F209">
        <v>1.9019999999999999</v>
      </c>
      <c r="G209">
        <v>1.913</v>
      </c>
      <c r="H209">
        <v>1.8169999999999999</v>
      </c>
      <c r="I209">
        <v>1.8220000000000001</v>
      </c>
      <c r="J209">
        <v>1.24</v>
      </c>
      <c r="K209">
        <v>1.8029999999999999</v>
      </c>
      <c r="L209">
        <v>2.0299999999999998</v>
      </c>
      <c r="M209">
        <v>2.3479999999999999</v>
      </c>
      <c r="N209">
        <v>3.319</v>
      </c>
      <c r="O209">
        <v>1.7</v>
      </c>
      <c r="P209">
        <v>2.5259999999999998</v>
      </c>
      <c r="Q209">
        <v>2.339</v>
      </c>
      <c r="R209">
        <v>2.169</v>
      </c>
      <c r="S209">
        <v>1.506</v>
      </c>
      <c r="T209">
        <v>1.0940000000000001</v>
      </c>
      <c r="U209">
        <v>0.92100000000000004</v>
      </c>
      <c r="V209">
        <v>0.71299999999999997</v>
      </c>
      <c r="W209">
        <v>1.034</v>
      </c>
      <c r="X209">
        <v>1.141</v>
      </c>
      <c r="Y209">
        <v>0.86799999999999999</v>
      </c>
      <c r="Z209">
        <v>1.2430000000000001</v>
      </c>
      <c r="AA209">
        <v>1.482</v>
      </c>
      <c r="AB209">
        <v>1.6579999999999999</v>
      </c>
      <c r="AE209">
        <v>29</v>
      </c>
    </row>
    <row r="210" spans="1:31">
      <c r="A210" s="98" t="str">
        <v>juli</v>
      </c>
      <c r="B210" s="39">
        <v>29</v>
      </c>
      <c r="C210" s="160">
        <v>45128</v>
      </c>
      <c r="D210" s="39" t="str">
        <v>fredag</v>
      </c>
      <c r="E210">
        <v>1.367</v>
      </c>
      <c r="F210" s="80">
        <v>1.7</v>
      </c>
      <c r="G210">
        <v>1.306</v>
      </c>
      <c r="H210">
        <v>1.52</v>
      </c>
      <c r="I210">
        <v>1.2</v>
      </c>
      <c r="J210">
        <v>0.46500000000000002</v>
      </c>
      <c r="K210">
        <v>0.72699999999999998</v>
      </c>
      <c r="L210">
        <v>1.492</v>
      </c>
      <c r="M210">
        <v>1.1399999999999999</v>
      </c>
      <c r="N210">
        <v>0.68200000000000005</v>
      </c>
      <c r="O210">
        <v>0.56799999999999995</v>
      </c>
      <c r="P210">
        <v>0.629</v>
      </c>
      <c r="Q210">
        <v>1.8620000000000001</v>
      </c>
      <c r="R210">
        <v>0.45</v>
      </c>
      <c r="S210">
        <v>0.219</v>
      </c>
      <c r="T210">
        <v>0.34599999999999997</v>
      </c>
      <c r="U210">
        <v>0.42799999999999999</v>
      </c>
      <c r="V210">
        <v>0.52500000000000002</v>
      </c>
      <c r="W210">
        <v>0.32200000000000001</v>
      </c>
      <c r="X210">
        <v>0.27800000000000002</v>
      </c>
      <c r="Y210">
        <v>0.56499999999999995</v>
      </c>
      <c r="Z210">
        <v>0.622</v>
      </c>
      <c r="AA210">
        <v>1.4039999999999999</v>
      </c>
      <c r="AB210">
        <v>1.482</v>
      </c>
      <c r="AE210">
        <v>29</v>
      </c>
    </row>
    <row r="211" spans="1:31">
      <c r="A211" s="98" t="str">
        <v>juli</v>
      </c>
      <c r="B211" s="39">
        <v>29</v>
      </c>
      <c r="C211" s="160">
        <v>45129</v>
      </c>
      <c r="D211" s="39" t="str">
        <v>lördag</v>
      </c>
      <c r="E211">
        <v>1.9350000000000001</v>
      </c>
      <c r="F211">
        <v>1.367</v>
      </c>
      <c r="G211">
        <v>1.4470000000000001</v>
      </c>
      <c r="H211">
        <v>1.325</v>
      </c>
      <c r="I211">
        <v>1.171</v>
      </c>
      <c r="J211">
        <v>0.59599999999999997</v>
      </c>
      <c r="K211">
        <v>0.45300000000000001</v>
      </c>
      <c r="L211">
        <v>0.747</v>
      </c>
      <c r="M211">
        <v>0.51700000000000002</v>
      </c>
      <c r="N211">
        <v>0.63600000000000001</v>
      </c>
      <c r="O211">
        <v>0.41899999999999998</v>
      </c>
      <c r="P211">
        <v>0.48299999999999998</v>
      </c>
      <c r="Q211">
        <v>0.86199999999999999</v>
      </c>
      <c r="R211">
        <v>0.81200000000000006</v>
      </c>
      <c r="S211">
        <v>1.0449999999999999</v>
      </c>
      <c r="T211">
        <v>0.83699999999999997</v>
      </c>
      <c r="U211">
        <v>3.02</v>
      </c>
      <c r="V211">
        <v>1.6870000000000001</v>
      </c>
      <c r="W211">
        <v>1.581</v>
      </c>
      <c r="X211">
        <v>1.093</v>
      </c>
      <c r="Y211">
        <v>0.94599999999999995</v>
      </c>
      <c r="Z211">
        <v>2.4289999999999998</v>
      </c>
      <c r="AA211">
        <v>1.819</v>
      </c>
      <c r="AB211">
        <v>2.8559999999999999</v>
      </c>
      <c r="AE211">
        <v>29</v>
      </c>
    </row>
    <row r="212" spans="1:31">
      <c r="A212" s="98" t="str">
        <v>juli</v>
      </c>
      <c r="B212" s="39">
        <v>29</v>
      </c>
      <c r="C212" s="160">
        <v>45130</v>
      </c>
      <c r="D212" s="39" t="str">
        <v>söndag</v>
      </c>
      <c r="E212">
        <v>2.0009999999999999</v>
      </c>
      <c r="F212">
        <v>1.5649999999999999</v>
      </c>
      <c r="G212">
        <v>1.5249999999999999</v>
      </c>
      <c r="H212">
        <v>1.633</v>
      </c>
      <c r="I212">
        <v>1.4339999999999999</v>
      </c>
      <c r="J212">
        <v>0.65200000000000002</v>
      </c>
      <c r="K212">
        <v>0.55300000000000005</v>
      </c>
      <c r="L212">
        <v>1.1240000000000001</v>
      </c>
      <c r="M212">
        <v>0.70799999999999996</v>
      </c>
      <c r="N212">
        <v>0.28899999999999998</v>
      </c>
      <c r="O212">
        <v>0.50600000000000001</v>
      </c>
      <c r="P212">
        <v>0.45100000000000001</v>
      </c>
      <c r="Q212">
        <v>0.35599999999999998</v>
      </c>
      <c r="R212">
        <v>0.441</v>
      </c>
      <c r="S212">
        <v>0.78100000000000003</v>
      </c>
      <c r="T212">
        <v>0.67200000000000004</v>
      </c>
      <c r="U212">
        <v>1.3169999999999999</v>
      </c>
      <c r="V212">
        <v>1.357</v>
      </c>
      <c r="W212">
        <v>0.97399999999999998</v>
      </c>
      <c r="X212">
        <v>1.327</v>
      </c>
      <c r="Y212">
        <v>1.226</v>
      </c>
      <c r="Z212">
        <v>1.337</v>
      </c>
      <c r="AA212">
        <v>2.1440000000000001</v>
      </c>
      <c r="AB212">
        <v>2.1469999999999998</v>
      </c>
      <c r="AE212">
        <v>29</v>
      </c>
    </row>
    <row r="213" spans="1:31">
      <c r="A213" s="98" t="str">
        <v>juli</v>
      </c>
      <c r="B213" s="39">
        <v>30</v>
      </c>
      <c r="C213" s="160">
        <v>45131</v>
      </c>
      <c r="D213" s="39" t="str">
        <v>måndag</v>
      </c>
      <c r="E213">
        <v>1.885</v>
      </c>
      <c r="F213">
        <v>2.0329999999999999</v>
      </c>
      <c r="G213">
        <v>1.9650000000000001</v>
      </c>
      <c r="H213">
        <v>2.073</v>
      </c>
      <c r="I213">
        <v>1.847</v>
      </c>
      <c r="J213">
        <v>0.92100000000000004</v>
      </c>
      <c r="K213">
        <v>1.121</v>
      </c>
      <c r="L213">
        <v>1.867</v>
      </c>
      <c r="M213">
        <v>1.052</v>
      </c>
      <c r="N213">
        <v>1.046</v>
      </c>
      <c r="O213">
        <v>0.872</v>
      </c>
      <c r="P213">
        <v>0.84199999999999997</v>
      </c>
      <c r="Q213">
        <v>0.92900000000000005</v>
      </c>
      <c r="R213">
        <v>0.47699999999999998</v>
      </c>
      <c r="S213">
        <v>0.42099999999999999</v>
      </c>
      <c r="T213">
        <v>0.74</v>
      </c>
      <c r="U213">
        <v>0.69599999999999995</v>
      </c>
      <c r="V213">
        <v>0.45700000000000002</v>
      </c>
      <c r="W213">
        <v>0.45300000000000001</v>
      </c>
      <c r="X213">
        <v>0.74399999999999999</v>
      </c>
      <c r="Y213">
        <v>0.60499999999999998</v>
      </c>
      <c r="Z213">
        <v>0.74</v>
      </c>
      <c r="AA213">
        <v>1.321</v>
      </c>
      <c r="AB213">
        <v>1.3440000000000001</v>
      </c>
      <c r="AE213">
        <v>30</v>
      </c>
    </row>
    <row r="214" spans="1:31">
      <c r="A214" s="98" t="str">
        <v>juli</v>
      </c>
      <c r="B214" s="39">
        <v>30</v>
      </c>
      <c r="C214" s="160">
        <v>45132</v>
      </c>
      <c r="D214" s="39" t="str">
        <v>tisdag</v>
      </c>
      <c r="E214">
        <v>1.4770000000000001</v>
      </c>
      <c r="F214">
        <v>1.294</v>
      </c>
      <c r="G214">
        <v>1.4039999999999999</v>
      </c>
      <c r="H214">
        <v>1.403</v>
      </c>
      <c r="I214">
        <v>1.19</v>
      </c>
      <c r="J214">
        <v>0.47299999999999998</v>
      </c>
      <c r="K214">
        <v>0.442</v>
      </c>
      <c r="L214">
        <v>0.96199999999999997</v>
      </c>
      <c r="M214">
        <v>0.45700000000000002</v>
      </c>
      <c r="N214">
        <v>0.45600000000000002</v>
      </c>
      <c r="O214">
        <v>0.46600000000000003</v>
      </c>
      <c r="P214">
        <v>1.8029999999999999</v>
      </c>
      <c r="Q214">
        <v>0.74299999999999999</v>
      </c>
      <c r="R214">
        <v>0.49099999999999999</v>
      </c>
      <c r="S214">
        <v>0.44</v>
      </c>
      <c r="T214">
        <v>0.91</v>
      </c>
      <c r="U214">
        <v>0.59099999999999997</v>
      </c>
      <c r="V214">
        <v>0.98399999999999999</v>
      </c>
      <c r="W214">
        <v>1.02</v>
      </c>
      <c r="X214">
        <v>0.68100000000000005</v>
      </c>
      <c r="Y214">
        <v>1.5329999999999999</v>
      </c>
      <c r="Z214">
        <v>2.4420000000000002</v>
      </c>
      <c r="AA214">
        <v>3.4369999999999998</v>
      </c>
      <c r="AB214">
        <v>3.5369999999999999</v>
      </c>
      <c r="AE214">
        <v>30</v>
      </c>
    </row>
    <row r="215" spans="1:31">
      <c r="A215" s="98" t="str">
        <v>juli</v>
      </c>
      <c r="B215" s="39">
        <v>30</v>
      </c>
      <c r="C215" s="160">
        <v>45133</v>
      </c>
      <c r="D215" s="39" t="str">
        <v>onsdag</v>
      </c>
      <c r="E215" s="80">
        <v>3.5009999999999999</v>
      </c>
      <c r="F215">
        <v>3.41</v>
      </c>
      <c r="G215">
        <v>3.468</v>
      </c>
      <c r="H215">
        <v>3.617</v>
      </c>
      <c r="I215">
        <v>3.411</v>
      </c>
      <c r="J215">
        <v>2.5510000000000002</v>
      </c>
      <c r="K215">
        <v>2.6040000000000001</v>
      </c>
      <c r="L215">
        <v>2.7480000000000002</v>
      </c>
      <c r="M215">
        <v>2.262</v>
      </c>
      <c r="N215">
        <v>0.91200000000000003</v>
      </c>
      <c r="O215">
        <v>0.55000000000000004</v>
      </c>
      <c r="P215">
        <v>0.90500000000000003</v>
      </c>
      <c r="Q215">
        <v>0.25700000000000001</v>
      </c>
      <c r="R215">
        <v>0.42899999999999999</v>
      </c>
      <c r="S215">
        <v>0.42799999999999999</v>
      </c>
      <c r="T215">
        <v>1.069</v>
      </c>
      <c r="U215">
        <v>2.3530000000000002</v>
      </c>
      <c r="V215">
        <v>2.4260000000000002</v>
      </c>
      <c r="W215">
        <v>1.349</v>
      </c>
      <c r="X215">
        <v>1.367</v>
      </c>
      <c r="Y215">
        <v>1.4390000000000001</v>
      </c>
      <c r="Z215">
        <v>1.85</v>
      </c>
      <c r="AA215">
        <v>1.897</v>
      </c>
      <c r="AB215">
        <v>2.1749999999999998</v>
      </c>
      <c r="AE215">
        <v>30</v>
      </c>
    </row>
    <row r="216" spans="1:31">
      <c r="A216" s="98" t="str">
        <v>juli</v>
      </c>
      <c r="B216" s="39">
        <v>30</v>
      </c>
      <c r="C216" s="160">
        <v>45134</v>
      </c>
      <c r="D216" s="39" t="str">
        <v>torsdag</v>
      </c>
      <c r="E216">
        <v>1.8440000000000001</v>
      </c>
      <c r="F216" s="80">
        <v>1.97</v>
      </c>
      <c r="G216">
        <v>1.921</v>
      </c>
      <c r="H216">
        <v>1.8819999999999999</v>
      </c>
      <c r="I216">
        <v>1.875</v>
      </c>
      <c r="J216">
        <v>1.391</v>
      </c>
      <c r="K216">
        <v>1.266</v>
      </c>
      <c r="L216">
        <v>1.831</v>
      </c>
      <c r="M216">
        <v>0.77300000000000002</v>
      </c>
      <c r="N216">
        <v>0.80400000000000005</v>
      </c>
      <c r="O216">
        <v>0.85799999999999998</v>
      </c>
      <c r="P216">
        <v>0.72599999999999998</v>
      </c>
      <c r="Q216">
        <v>0.58599999999999997</v>
      </c>
      <c r="R216">
        <v>0.624</v>
      </c>
      <c r="S216">
        <v>0.55900000000000005</v>
      </c>
      <c r="T216">
        <v>1.1399999999999999</v>
      </c>
      <c r="U216">
        <v>0.78700000000000003</v>
      </c>
      <c r="V216">
        <v>0.71499999999999997</v>
      </c>
      <c r="W216">
        <v>0.49</v>
      </c>
      <c r="X216">
        <v>1.228</v>
      </c>
      <c r="Y216">
        <v>0.96499999999999997</v>
      </c>
      <c r="Z216">
        <v>1.004</v>
      </c>
      <c r="AA216">
        <v>1.917</v>
      </c>
      <c r="AB216">
        <v>3.0680000000000001</v>
      </c>
      <c r="AE216">
        <v>30</v>
      </c>
    </row>
    <row r="217" spans="1:31">
      <c r="A217" s="98" t="str">
        <v>juli</v>
      </c>
      <c r="B217" s="39">
        <v>30</v>
      </c>
      <c r="C217" s="160">
        <v>45135</v>
      </c>
      <c r="D217" s="39" t="str">
        <v>fredag</v>
      </c>
      <c r="E217">
        <v>2.5030000000000001</v>
      </c>
      <c r="F217">
        <v>1.927</v>
      </c>
      <c r="G217">
        <v>1.7410000000000001</v>
      </c>
      <c r="H217">
        <v>1.5880000000000001</v>
      </c>
      <c r="I217">
        <v>1.6819999999999999</v>
      </c>
      <c r="J217">
        <v>0.60899999999999999</v>
      </c>
      <c r="K217">
        <v>1.4259999999999999</v>
      </c>
      <c r="L217">
        <v>0.65700000000000003</v>
      </c>
      <c r="M217">
        <v>1.0489999999999999</v>
      </c>
      <c r="N217">
        <v>0.27300000000000002</v>
      </c>
      <c r="O217">
        <v>0.504</v>
      </c>
      <c r="P217">
        <v>0.31900000000000001</v>
      </c>
      <c r="Q217">
        <v>0.27500000000000002</v>
      </c>
      <c r="R217">
        <v>0.49199999999999999</v>
      </c>
      <c r="S217">
        <v>0.22600000000000001</v>
      </c>
      <c r="T217">
        <v>0.313</v>
      </c>
      <c r="U217">
        <v>0.33600000000000002</v>
      </c>
      <c r="V217">
        <v>0.214</v>
      </c>
      <c r="W217">
        <v>0.374</v>
      </c>
      <c r="X217">
        <v>0.28699999999999998</v>
      </c>
      <c r="Y217">
        <v>0.629</v>
      </c>
      <c r="Z217">
        <v>0.54900000000000004</v>
      </c>
      <c r="AA217">
        <v>1.2490000000000001</v>
      </c>
      <c r="AB217">
        <v>1.175</v>
      </c>
      <c r="AE217">
        <v>30</v>
      </c>
    </row>
    <row r="218" spans="1:31">
      <c r="A218" s="98" t="str">
        <v>juli</v>
      </c>
      <c r="B218" s="39">
        <v>30</v>
      </c>
      <c r="C218" s="160">
        <v>45136</v>
      </c>
      <c r="D218" s="39" t="str">
        <v>lördag</v>
      </c>
      <c r="E218">
        <v>1.2869999999999999</v>
      </c>
      <c r="F218">
        <v>1.1060000000000001</v>
      </c>
      <c r="G218">
        <v>1.1180000000000001</v>
      </c>
      <c r="H218">
        <v>1.2010000000000001</v>
      </c>
      <c r="I218">
        <v>1.208</v>
      </c>
      <c r="J218">
        <v>0.35599999999999998</v>
      </c>
      <c r="K218">
        <v>0.20100000000000001</v>
      </c>
      <c r="L218">
        <v>0.67800000000000005</v>
      </c>
      <c r="M218">
        <v>0.318</v>
      </c>
      <c r="N218">
        <v>0.45300000000000001</v>
      </c>
      <c r="O218">
        <v>0.46899999999999997</v>
      </c>
      <c r="P218">
        <v>0.625</v>
      </c>
      <c r="Q218">
        <v>0.44600000000000001</v>
      </c>
      <c r="R218">
        <v>0.53900000000000003</v>
      </c>
      <c r="S218">
        <v>0.48399999999999999</v>
      </c>
      <c r="T218">
        <v>0.33300000000000002</v>
      </c>
      <c r="U218">
        <v>0.47899999999999998</v>
      </c>
      <c r="V218">
        <v>0.30099999999999999</v>
      </c>
      <c r="W218">
        <v>0.19400000000000001</v>
      </c>
      <c r="X218">
        <v>0.41</v>
      </c>
      <c r="Y218">
        <v>0.56499999999999995</v>
      </c>
      <c r="Z218">
        <v>0.75</v>
      </c>
      <c r="AA218">
        <v>1.085</v>
      </c>
      <c r="AB218">
        <v>1.343</v>
      </c>
      <c r="AE218">
        <v>30</v>
      </c>
    </row>
    <row r="219" spans="1:31">
      <c r="A219" s="98" t="str">
        <v>juli</v>
      </c>
      <c r="B219" s="39">
        <v>30</v>
      </c>
      <c r="C219" s="160">
        <v>45137</v>
      </c>
      <c r="D219" s="39" t="str">
        <v>söndag</v>
      </c>
      <c r="E219">
        <v>1.077</v>
      </c>
      <c r="F219">
        <v>1.1719999999999999</v>
      </c>
      <c r="G219">
        <v>1.0820000000000001</v>
      </c>
      <c r="H219">
        <v>1.206</v>
      </c>
      <c r="I219">
        <v>1.1659999999999999</v>
      </c>
      <c r="J219">
        <v>0.248</v>
      </c>
      <c r="K219">
        <v>0.26100000000000001</v>
      </c>
      <c r="L219">
        <v>0.376</v>
      </c>
      <c r="M219">
        <v>0.81499999999999995</v>
      </c>
      <c r="N219">
        <v>1.645</v>
      </c>
      <c r="O219">
        <v>1.194</v>
      </c>
      <c r="P219">
        <v>0.94799999999999995</v>
      </c>
      <c r="Q219">
        <v>0.66500000000000004</v>
      </c>
      <c r="R219">
        <v>0.52200000000000002</v>
      </c>
      <c r="S219">
        <v>0.71099999999999997</v>
      </c>
      <c r="T219">
        <v>0.70199999999999996</v>
      </c>
      <c r="U219">
        <v>1.016</v>
      </c>
      <c r="V219">
        <v>1.581</v>
      </c>
      <c r="W219">
        <v>2.1150000000000002</v>
      </c>
      <c r="X219">
        <v>2.081</v>
      </c>
      <c r="Y219">
        <v>2.5259999999999998</v>
      </c>
      <c r="Z219">
        <v>1.972</v>
      </c>
      <c r="AA219">
        <v>2.6110000000000002</v>
      </c>
      <c r="AB219">
        <v>1.966</v>
      </c>
      <c r="AE219">
        <v>30</v>
      </c>
    </row>
    <row r="220" spans="1:31">
      <c r="A220" s="98" t="str">
        <v>juli</v>
      </c>
      <c r="B220" s="39">
        <v>31</v>
      </c>
      <c r="C220" s="160">
        <v>45138</v>
      </c>
      <c r="D220" s="39" t="str">
        <v>måndag</v>
      </c>
      <c r="E220">
        <v>1.254</v>
      </c>
      <c r="F220">
        <v>1.472</v>
      </c>
      <c r="G220">
        <v>1.2130000000000001</v>
      </c>
      <c r="H220">
        <v>1.296</v>
      </c>
      <c r="I220">
        <v>1.4650000000000001</v>
      </c>
      <c r="J220">
        <v>0.34100000000000003</v>
      </c>
      <c r="K220">
        <v>0.37</v>
      </c>
      <c r="L220">
        <v>0.753</v>
      </c>
      <c r="M220">
        <v>1.3149999999999999</v>
      </c>
      <c r="N220">
        <v>0.42599999999999999</v>
      </c>
      <c r="O220">
        <v>0.32800000000000001</v>
      </c>
      <c r="P220">
        <v>0.72299999999999998</v>
      </c>
      <c r="Q220">
        <v>0.20899999999999999</v>
      </c>
      <c r="R220">
        <v>0.33600000000000002</v>
      </c>
      <c r="S220">
        <v>0.52900000000000003</v>
      </c>
      <c r="T220">
        <v>0.66900000000000004</v>
      </c>
      <c r="U220">
        <v>0.495</v>
      </c>
      <c r="V220">
        <v>0.38400000000000001</v>
      </c>
      <c r="W220">
        <v>1.0740000000000001</v>
      </c>
      <c r="X220">
        <v>0.70499999999999996</v>
      </c>
      <c r="Y220">
        <v>0.41099999999999998</v>
      </c>
      <c r="Z220">
        <v>1.399</v>
      </c>
      <c r="AA220">
        <v>1.444</v>
      </c>
      <c r="AB220">
        <v>1.5740000000000001</v>
      </c>
      <c r="AE220">
        <v>31</v>
      </c>
    </row>
    <row r="221" spans="1:31">
      <c r="A221" s="98" t="str">
        <v>augusti</v>
      </c>
      <c r="B221" s="39">
        <v>31</v>
      </c>
      <c r="C221" s="160">
        <v>45139</v>
      </c>
      <c r="D221" s="39" t="str">
        <v>tisdag</v>
      </c>
      <c r="E221" s="80">
        <v>1.3260000000000001</v>
      </c>
      <c r="F221">
        <v>1.4350000000000001</v>
      </c>
      <c r="G221">
        <v>1.4219999999999999</v>
      </c>
      <c r="H221">
        <v>1.478</v>
      </c>
      <c r="I221">
        <v>1.3939999999999999</v>
      </c>
      <c r="J221">
        <v>0.66400000000000003</v>
      </c>
      <c r="K221">
        <v>0.47199999999999998</v>
      </c>
      <c r="L221">
        <v>1.0549999999999999</v>
      </c>
      <c r="M221">
        <v>0.61</v>
      </c>
      <c r="N221">
        <v>0.48</v>
      </c>
      <c r="O221">
        <v>1.21</v>
      </c>
      <c r="P221">
        <v>0.47499999999999998</v>
      </c>
      <c r="Q221">
        <v>0.46400000000000002</v>
      </c>
      <c r="R221">
        <v>0.61899999999999999</v>
      </c>
      <c r="S221">
        <v>0.19900000000000001</v>
      </c>
      <c r="T221">
        <v>0.19500000000000001</v>
      </c>
      <c r="U221">
        <v>0.315</v>
      </c>
      <c r="V221">
        <v>0.35499999999999998</v>
      </c>
      <c r="W221">
        <v>0.29799999999999999</v>
      </c>
      <c r="X221">
        <v>0.20599999999999999</v>
      </c>
      <c r="Y221">
        <v>0.214</v>
      </c>
      <c r="Z221">
        <v>1.27</v>
      </c>
      <c r="AA221">
        <v>1.3879999999999999</v>
      </c>
      <c r="AB221">
        <v>1.4319999999999999</v>
      </c>
      <c r="AE221">
        <v>31</v>
      </c>
    </row>
    <row r="222" spans="1:31">
      <c r="A222" s="98" t="str">
        <v>augusti</v>
      </c>
      <c r="B222" s="39">
        <v>31</v>
      </c>
      <c r="C222" s="160">
        <v>45140</v>
      </c>
      <c r="D222" s="39" t="str">
        <v>onsdag</v>
      </c>
      <c r="E222">
        <v>1.284</v>
      </c>
      <c r="F222" s="80">
        <v>1.214</v>
      </c>
      <c r="G222">
        <v>1.4570000000000001</v>
      </c>
      <c r="H222">
        <v>1.2110000000000001</v>
      </c>
      <c r="I222">
        <v>1.256</v>
      </c>
      <c r="J222">
        <v>0.57399999999999995</v>
      </c>
      <c r="K222">
        <v>0.30599999999999999</v>
      </c>
      <c r="L222">
        <v>0.874</v>
      </c>
      <c r="M222">
        <v>0.55500000000000005</v>
      </c>
      <c r="N222">
        <v>0.64700000000000002</v>
      </c>
      <c r="O222">
        <v>0.44400000000000001</v>
      </c>
      <c r="P222">
        <v>0.56200000000000006</v>
      </c>
      <c r="Q222">
        <v>0.249</v>
      </c>
      <c r="R222">
        <v>0.371</v>
      </c>
      <c r="S222">
        <v>0.372</v>
      </c>
      <c r="T222">
        <v>0.53</v>
      </c>
      <c r="U222">
        <v>0.83899999999999997</v>
      </c>
      <c r="V222">
        <v>0.41399999999999998</v>
      </c>
      <c r="W222">
        <v>0.187</v>
      </c>
      <c r="X222">
        <v>0.30599999999999999</v>
      </c>
      <c r="Y222">
        <v>0.223</v>
      </c>
      <c r="Z222">
        <v>0.83299999999999996</v>
      </c>
      <c r="AA222">
        <v>1.601</v>
      </c>
      <c r="AB222">
        <v>1.871</v>
      </c>
      <c r="AE222">
        <v>31</v>
      </c>
    </row>
    <row r="223" spans="1:31">
      <c r="A223" s="98" t="str">
        <v>augusti</v>
      </c>
      <c r="B223" s="39">
        <v>31</v>
      </c>
      <c r="C223" s="160">
        <v>45141</v>
      </c>
      <c r="D223" s="39" t="str">
        <v>torsdag</v>
      </c>
      <c r="E223">
        <v>2.19</v>
      </c>
      <c r="F223">
        <v>1.3939999999999999</v>
      </c>
      <c r="G223">
        <v>1.331</v>
      </c>
      <c r="H223">
        <v>1.266</v>
      </c>
      <c r="I223">
        <v>1.42</v>
      </c>
      <c r="J223">
        <v>0.52700000000000002</v>
      </c>
      <c r="K223">
        <v>0.76800000000000002</v>
      </c>
      <c r="L223">
        <v>0.54600000000000004</v>
      </c>
      <c r="M223">
        <v>1.1140000000000001</v>
      </c>
      <c r="N223">
        <v>2.2090000000000001</v>
      </c>
      <c r="O223">
        <v>0.56499999999999995</v>
      </c>
      <c r="P223">
        <v>0.42899999999999999</v>
      </c>
      <c r="Q223">
        <v>0.40600000000000003</v>
      </c>
      <c r="R223">
        <v>0.34799999999999998</v>
      </c>
      <c r="S223">
        <v>2.343</v>
      </c>
      <c r="T223">
        <v>0.69899999999999995</v>
      </c>
      <c r="U223">
        <v>0.86199999999999999</v>
      </c>
      <c r="V223">
        <v>0.67600000000000005</v>
      </c>
      <c r="W223">
        <v>0.45500000000000002</v>
      </c>
      <c r="X223">
        <v>0.42099999999999999</v>
      </c>
      <c r="Y223">
        <v>0.64700000000000002</v>
      </c>
      <c r="Z223">
        <v>0.79400000000000004</v>
      </c>
      <c r="AA223">
        <v>1.24</v>
      </c>
      <c r="AB223">
        <v>1.1599999999999999</v>
      </c>
      <c r="AE223">
        <v>31</v>
      </c>
    </row>
    <row r="224" spans="1:31">
      <c r="A224" s="98" t="str">
        <v>augusti</v>
      </c>
      <c r="B224" s="39">
        <v>31</v>
      </c>
      <c r="C224" s="160">
        <v>45142</v>
      </c>
      <c r="D224" s="39" t="str">
        <v>fredag</v>
      </c>
      <c r="E224">
        <v>1.425</v>
      </c>
      <c r="F224">
        <v>1.8380000000000001</v>
      </c>
      <c r="G224">
        <v>1.335</v>
      </c>
      <c r="H224">
        <v>1.4650000000000001</v>
      </c>
      <c r="I224">
        <v>1.333</v>
      </c>
      <c r="J224">
        <v>0.47399999999999998</v>
      </c>
      <c r="K224">
        <v>0.53300000000000003</v>
      </c>
      <c r="L224">
        <v>0.84199999999999997</v>
      </c>
      <c r="M224">
        <v>0.21299999999999999</v>
      </c>
      <c r="N224">
        <v>0.60699999999999998</v>
      </c>
      <c r="O224">
        <v>0.51800000000000002</v>
      </c>
      <c r="P224">
        <v>0.749</v>
      </c>
      <c r="Q224">
        <v>0.443</v>
      </c>
      <c r="R224">
        <v>1.7290000000000001</v>
      </c>
      <c r="S224">
        <v>1.327</v>
      </c>
      <c r="T224">
        <v>0.56799999999999995</v>
      </c>
      <c r="U224">
        <v>1.286</v>
      </c>
      <c r="V224">
        <v>0.66200000000000003</v>
      </c>
      <c r="W224">
        <v>1.133</v>
      </c>
      <c r="X224">
        <v>0.98499999999999999</v>
      </c>
      <c r="Y224">
        <v>1.5149999999999999</v>
      </c>
      <c r="Z224">
        <v>1.7509999999999999</v>
      </c>
      <c r="AA224">
        <v>1.911</v>
      </c>
      <c r="AB224">
        <v>1.4950000000000001</v>
      </c>
      <c r="AE224">
        <v>31</v>
      </c>
    </row>
    <row r="225" spans="1:31">
      <c r="A225" s="98" t="str">
        <v>augusti</v>
      </c>
      <c r="B225" s="39">
        <v>31</v>
      </c>
      <c r="C225" s="160">
        <v>45143</v>
      </c>
      <c r="D225" s="39" t="str">
        <v>lördag</v>
      </c>
      <c r="E225">
        <v>1.339</v>
      </c>
      <c r="F225">
        <v>1.494</v>
      </c>
      <c r="G225">
        <v>1.486</v>
      </c>
      <c r="H225">
        <v>1.3160000000000001</v>
      </c>
      <c r="I225">
        <v>1.482</v>
      </c>
      <c r="J225">
        <v>0.623</v>
      </c>
      <c r="K225">
        <v>0.56899999999999995</v>
      </c>
      <c r="L225">
        <v>0.58399999999999996</v>
      </c>
      <c r="M225">
        <v>0.80500000000000005</v>
      </c>
      <c r="N225">
        <v>0.64700000000000002</v>
      </c>
      <c r="O225">
        <v>0.87</v>
      </c>
      <c r="P225">
        <v>0.63</v>
      </c>
      <c r="Q225">
        <v>1.6919999999999999</v>
      </c>
      <c r="R225">
        <v>0.95699999999999996</v>
      </c>
      <c r="S225">
        <v>0.80900000000000005</v>
      </c>
      <c r="T225">
        <v>0.45500000000000002</v>
      </c>
      <c r="U225">
        <v>0.219</v>
      </c>
      <c r="V225">
        <v>0.308</v>
      </c>
      <c r="W225">
        <v>0.31900000000000001</v>
      </c>
      <c r="X225">
        <v>0.53300000000000003</v>
      </c>
      <c r="Y225">
        <v>0.248</v>
      </c>
      <c r="Z225">
        <v>0.91400000000000003</v>
      </c>
      <c r="AA225">
        <v>1.2470000000000001</v>
      </c>
      <c r="AB225">
        <v>1.085</v>
      </c>
      <c r="AE225">
        <v>31</v>
      </c>
    </row>
    <row r="226" spans="1:31">
      <c r="A226" s="98" t="str">
        <v>augusti</v>
      </c>
      <c r="B226" s="39">
        <v>31</v>
      </c>
      <c r="C226" s="160">
        <v>45144</v>
      </c>
      <c r="D226" s="39" t="str">
        <v>söndag</v>
      </c>
      <c r="E226">
        <v>1.1819999999999999</v>
      </c>
      <c r="F226">
        <v>1.228</v>
      </c>
      <c r="G226">
        <v>1.167</v>
      </c>
      <c r="H226">
        <v>1.089</v>
      </c>
      <c r="I226">
        <v>1.208</v>
      </c>
      <c r="J226">
        <v>0.51500000000000001</v>
      </c>
      <c r="K226">
        <v>0.17199999999999999</v>
      </c>
      <c r="L226">
        <v>0.39</v>
      </c>
      <c r="M226">
        <v>0.56999999999999995</v>
      </c>
      <c r="N226">
        <v>0.186</v>
      </c>
      <c r="O226">
        <v>0.27800000000000002</v>
      </c>
      <c r="P226">
        <v>0.28799999999999998</v>
      </c>
      <c r="Q226">
        <v>0.32100000000000001</v>
      </c>
      <c r="R226">
        <v>0.96299999999999997</v>
      </c>
      <c r="S226">
        <v>0.90400000000000003</v>
      </c>
      <c r="T226">
        <v>1.1779999999999999</v>
      </c>
      <c r="U226">
        <v>0.375</v>
      </c>
      <c r="V226">
        <v>0.34</v>
      </c>
      <c r="W226">
        <v>0.49199999999999999</v>
      </c>
      <c r="X226">
        <v>0.54</v>
      </c>
      <c r="Y226">
        <v>0.45100000000000001</v>
      </c>
      <c r="Z226">
        <v>0.96599999999999997</v>
      </c>
      <c r="AA226">
        <v>1.419</v>
      </c>
      <c r="AB226">
        <v>1.3939999999999999</v>
      </c>
      <c r="AE226">
        <v>31</v>
      </c>
    </row>
    <row r="227" spans="1:31">
      <c r="A227" s="98" t="str">
        <v>augusti</v>
      </c>
      <c r="B227" s="39">
        <v>32</v>
      </c>
      <c r="C227" s="160">
        <v>45145</v>
      </c>
      <c r="D227" s="39" t="str">
        <v>måndag</v>
      </c>
      <c r="E227" s="80">
        <v>1.2509999999999999</v>
      </c>
      <c r="F227">
        <v>1.3420000000000001</v>
      </c>
      <c r="G227">
        <v>1.3129999999999999</v>
      </c>
      <c r="H227">
        <v>1.323</v>
      </c>
      <c r="I227">
        <v>1.3420000000000001</v>
      </c>
      <c r="J227">
        <v>0.59</v>
      </c>
      <c r="K227">
        <v>0.54500000000000004</v>
      </c>
      <c r="L227">
        <v>1.204</v>
      </c>
      <c r="M227">
        <v>1.214</v>
      </c>
      <c r="N227">
        <v>0.82599999999999996</v>
      </c>
      <c r="O227">
        <v>0.78</v>
      </c>
      <c r="P227">
        <v>0.77800000000000002</v>
      </c>
      <c r="Q227">
        <v>0.28199999999999997</v>
      </c>
      <c r="R227">
        <v>0.26200000000000001</v>
      </c>
      <c r="S227">
        <v>0.16700000000000001</v>
      </c>
      <c r="T227">
        <v>0.38900000000000001</v>
      </c>
      <c r="U227">
        <v>0.16</v>
      </c>
      <c r="V227">
        <v>0.54800000000000004</v>
      </c>
      <c r="W227">
        <v>0.93400000000000005</v>
      </c>
      <c r="X227">
        <v>1.1439999999999999</v>
      </c>
      <c r="Y227">
        <v>0.52200000000000002</v>
      </c>
      <c r="Z227">
        <v>0.95499999999999996</v>
      </c>
      <c r="AA227">
        <v>1.1379999999999999</v>
      </c>
      <c r="AB227">
        <v>1.38</v>
      </c>
      <c r="AE227">
        <v>32</v>
      </c>
    </row>
    <row r="228" spans="1:31">
      <c r="A228" s="98" t="str">
        <v>augusti</v>
      </c>
      <c r="B228" s="39">
        <v>32</v>
      </c>
      <c r="C228" s="160">
        <v>45146</v>
      </c>
      <c r="D228" s="39" t="str">
        <v>tisdag</v>
      </c>
      <c r="E228">
        <v>1.1379999999999999</v>
      </c>
      <c r="F228" s="80">
        <v>1.2330000000000001</v>
      </c>
      <c r="G228">
        <v>1.145</v>
      </c>
      <c r="H228">
        <v>1.3620000000000001</v>
      </c>
      <c r="I228">
        <v>1.1240000000000001</v>
      </c>
      <c r="J228">
        <v>0.47099999999999997</v>
      </c>
      <c r="K228">
        <v>0.30599999999999999</v>
      </c>
      <c r="L228">
        <v>1.0980000000000001</v>
      </c>
      <c r="M228">
        <v>0.95899999999999996</v>
      </c>
      <c r="N228">
        <v>1.1859999999999999</v>
      </c>
      <c r="O228">
        <v>0.80800000000000005</v>
      </c>
      <c r="P228">
        <v>0.96599999999999997</v>
      </c>
      <c r="Q228">
        <v>1.486</v>
      </c>
      <c r="R228">
        <v>0.98899999999999999</v>
      </c>
      <c r="S228">
        <v>1.139</v>
      </c>
      <c r="T228">
        <v>0.86399999999999999</v>
      </c>
      <c r="U228">
        <v>1.216</v>
      </c>
      <c r="V228">
        <v>0.82099999999999995</v>
      </c>
      <c r="W228">
        <v>0.90800000000000003</v>
      </c>
      <c r="X228">
        <v>0.83299999999999996</v>
      </c>
      <c r="Y228">
        <v>0.56299999999999994</v>
      </c>
      <c r="Z228">
        <v>1.3360000000000001</v>
      </c>
      <c r="AA228">
        <v>1.321</v>
      </c>
      <c r="AB228">
        <v>1.5269999999999999</v>
      </c>
      <c r="AE228">
        <v>32</v>
      </c>
    </row>
    <row r="229" spans="1:31">
      <c r="A229" s="98" t="str">
        <v>augusti</v>
      </c>
      <c r="B229" s="39">
        <v>32</v>
      </c>
      <c r="C229" s="160">
        <v>45147</v>
      </c>
      <c r="D229" s="39" t="str">
        <v>onsdag</v>
      </c>
      <c r="E229">
        <v>1.302</v>
      </c>
      <c r="F229">
        <v>1.536</v>
      </c>
      <c r="G229">
        <v>1.3149999999999999</v>
      </c>
      <c r="H229">
        <v>1.548</v>
      </c>
      <c r="I229">
        <v>1.3160000000000001</v>
      </c>
      <c r="J229">
        <v>0.84</v>
      </c>
      <c r="K229">
        <v>0.53600000000000003</v>
      </c>
      <c r="L229">
        <v>0.77900000000000003</v>
      </c>
      <c r="M229">
        <v>1.9810000000000001</v>
      </c>
      <c r="N229">
        <v>0.81899999999999995</v>
      </c>
      <c r="O229">
        <v>0.88900000000000001</v>
      </c>
      <c r="P229">
        <v>1.579</v>
      </c>
      <c r="Q229">
        <v>2.7970000000000002</v>
      </c>
      <c r="R229">
        <v>1.335</v>
      </c>
      <c r="S229">
        <v>1.0669999999999999</v>
      </c>
      <c r="T229">
        <v>1.141</v>
      </c>
      <c r="U229">
        <v>0.82</v>
      </c>
      <c r="V229">
        <v>0.57999999999999996</v>
      </c>
      <c r="W229">
        <v>0.872</v>
      </c>
      <c r="X229">
        <v>0.86</v>
      </c>
      <c r="Y229">
        <v>1.109</v>
      </c>
      <c r="Z229">
        <v>1.5189999999999999</v>
      </c>
      <c r="AA229">
        <v>1.804</v>
      </c>
      <c r="AB229">
        <v>1.823</v>
      </c>
      <c r="AE229">
        <v>32</v>
      </c>
    </row>
    <row r="230" spans="1:31">
      <c r="A230" s="98" t="str">
        <v>augusti</v>
      </c>
      <c r="B230" s="39">
        <v>32</v>
      </c>
      <c r="C230" s="160">
        <v>45148</v>
      </c>
      <c r="D230" s="39" t="str">
        <v>torsdag</v>
      </c>
      <c r="E230">
        <v>1.708</v>
      </c>
      <c r="F230">
        <v>1.9319999999999999</v>
      </c>
      <c r="G230">
        <v>1.702</v>
      </c>
      <c r="H230">
        <v>1.788</v>
      </c>
      <c r="I230">
        <v>1.831</v>
      </c>
      <c r="J230">
        <v>1.224</v>
      </c>
      <c r="K230">
        <v>0.91200000000000003</v>
      </c>
      <c r="L230">
        <v>0.88</v>
      </c>
      <c r="M230">
        <v>0.60499999999999998</v>
      </c>
      <c r="N230">
        <v>0.627</v>
      </c>
      <c r="O230">
        <v>0.379</v>
      </c>
      <c r="P230">
        <v>0.44800000000000001</v>
      </c>
      <c r="Q230">
        <v>0.55800000000000005</v>
      </c>
      <c r="R230">
        <v>0.38700000000000001</v>
      </c>
      <c r="S230">
        <v>0.47499999999999998</v>
      </c>
      <c r="T230">
        <v>1.294</v>
      </c>
      <c r="U230">
        <v>0.34499999999999997</v>
      </c>
      <c r="V230">
        <v>0.98299999999999998</v>
      </c>
      <c r="W230">
        <v>1.282</v>
      </c>
      <c r="X230">
        <v>0.45</v>
      </c>
      <c r="Y230">
        <v>0.93700000000000006</v>
      </c>
      <c r="Z230">
        <v>1.2889999999999999</v>
      </c>
      <c r="AA230">
        <v>1.28</v>
      </c>
      <c r="AB230">
        <v>1.3009999999999999</v>
      </c>
      <c r="AE230">
        <v>32</v>
      </c>
    </row>
    <row r="231" spans="1:31">
      <c r="A231" s="98" t="str">
        <v>augusti</v>
      </c>
      <c r="B231" s="39">
        <v>32</v>
      </c>
      <c r="C231" s="160">
        <v>45149</v>
      </c>
      <c r="D231" s="39" t="str">
        <v>fredag</v>
      </c>
      <c r="E231">
        <v>1.246</v>
      </c>
      <c r="F231">
        <v>1.1259999999999999</v>
      </c>
      <c r="G231">
        <v>1.153</v>
      </c>
      <c r="H231">
        <v>1.3660000000000001</v>
      </c>
      <c r="I231">
        <v>1.1200000000000001</v>
      </c>
      <c r="J231">
        <v>0.66500000000000004</v>
      </c>
      <c r="K231">
        <v>0.72699999999999998</v>
      </c>
      <c r="L231">
        <v>0.35699999999999998</v>
      </c>
      <c r="M231">
        <v>0.374</v>
      </c>
      <c r="N231">
        <v>0.25700000000000001</v>
      </c>
      <c r="O231">
        <v>0.38300000000000001</v>
      </c>
      <c r="P231">
        <v>0.41899999999999998</v>
      </c>
      <c r="Q231">
        <v>0.37</v>
      </c>
      <c r="R231">
        <v>0.89200000000000002</v>
      </c>
      <c r="S231">
        <v>1.496</v>
      </c>
      <c r="T231">
        <v>0.86399999999999999</v>
      </c>
      <c r="U231">
        <v>0.71399999999999997</v>
      </c>
      <c r="V231">
        <v>0.34899999999999998</v>
      </c>
      <c r="W231">
        <v>0.22500000000000001</v>
      </c>
      <c r="X231">
        <v>0.54900000000000004</v>
      </c>
      <c r="Y231">
        <v>1.248</v>
      </c>
      <c r="Z231">
        <v>1.431</v>
      </c>
      <c r="AA231">
        <v>1.9259999999999999</v>
      </c>
      <c r="AB231">
        <v>1.5289999999999999</v>
      </c>
      <c r="AE231">
        <v>32</v>
      </c>
    </row>
    <row r="232" spans="1:31">
      <c r="A232" s="98" t="str">
        <v>augusti</v>
      </c>
      <c r="B232" s="39">
        <v>32</v>
      </c>
      <c r="C232" s="160">
        <v>45150</v>
      </c>
      <c r="D232" s="39" t="str">
        <v>lördag</v>
      </c>
      <c r="E232">
        <v>1.542</v>
      </c>
      <c r="F232">
        <v>1.341</v>
      </c>
      <c r="G232">
        <v>1.39</v>
      </c>
      <c r="H232">
        <v>1.325</v>
      </c>
      <c r="I232">
        <v>1.3919999999999999</v>
      </c>
      <c r="J232">
        <v>0.92</v>
      </c>
      <c r="K232">
        <v>0.51100000000000001</v>
      </c>
      <c r="L232">
        <v>0.44800000000000001</v>
      </c>
      <c r="M232">
        <v>1.347</v>
      </c>
      <c r="N232">
        <v>1.359</v>
      </c>
      <c r="O232">
        <v>1.891</v>
      </c>
      <c r="P232">
        <v>0.58899999999999997</v>
      </c>
      <c r="Q232">
        <v>0.19900000000000001</v>
      </c>
      <c r="R232">
        <v>0.375</v>
      </c>
      <c r="S232">
        <v>0.16300000000000001</v>
      </c>
      <c r="T232">
        <v>0.318</v>
      </c>
      <c r="U232">
        <v>0.219</v>
      </c>
      <c r="V232">
        <v>0.29599999999999999</v>
      </c>
      <c r="W232">
        <v>0.26600000000000001</v>
      </c>
      <c r="X232">
        <v>0.25900000000000001</v>
      </c>
      <c r="Y232">
        <v>0.28100000000000003</v>
      </c>
      <c r="Z232">
        <v>1.2909999999999999</v>
      </c>
      <c r="AA232">
        <v>1.0820000000000001</v>
      </c>
      <c r="AB232">
        <v>1.1599999999999999</v>
      </c>
      <c r="AE232">
        <v>32</v>
      </c>
    </row>
    <row r="233" spans="1:31">
      <c r="A233" s="98" t="str">
        <v>augusti</v>
      </c>
      <c r="B233" s="39">
        <v>32</v>
      </c>
      <c r="C233" s="160">
        <v>45151</v>
      </c>
      <c r="D233" s="39" t="str">
        <v>söndag</v>
      </c>
      <c r="E233" s="80">
        <v>1.089</v>
      </c>
      <c r="F233">
        <v>1.2210000000000001</v>
      </c>
      <c r="G233">
        <v>1.175</v>
      </c>
      <c r="H233">
        <v>1.077</v>
      </c>
      <c r="I233">
        <v>1.0780000000000001</v>
      </c>
      <c r="J233">
        <v>0.83099999999999996</v>
      </c>
      <c r="K233">
        <v>0.17299999999999999</v>
      </c>
      <c r="L233">
        <v>0.26600000000000001</v>
      </c>
      <c r="M233">
        <v>0.58799999999999997</v>
      </c>
      <c r="N233">
        <v>0.433</v>
      </c>
      <c r="O233">
        <v>1.252</v>
      </c>
      <c r="P233">
        <v>0.35299999999999998</v>
      </c>
      <c r="Q233">
        <v>0.56299999999999994</v>
      </c>
      <c r="R233">
        <v>0.22600000000000001</v>
      </c>
      <c r="S233">
        <v>0.90300000000000002</v>
      </c>
      <c r="T233">
        <v>0.40600000000000003</v>
      </c>
      <c r="U233">
        <v>0.30099999999999999</v>
      </c>
      <c r="V233">
        <v>0.36299999999999999</v>
      </c>
      <c r="W233">
        <v>0.253</v>
      </c>
      <c r="X233">
        <v>0.49399999999999999</v>
      </c>
      <c r="Y233">
        <v>1.2689999999999999</v>
      </c>
      <c r="Z233">
        <v>2.0760000000000001</v>
      </c>
      <c r="AA233">
        <v>1.115</v>
      </c>
      <c r="AB233">
        <v>1.2509999999999999</v>
      </c>
      <c r="AE233">
        <v>32</v>
      </c>
    </row>
    <row r="234" spans="1:31">
      <c r="A234" s="98" t="str">
        <v>augusti</v>
      </c>
      <c r="B234" s="39">
        <v>33</v>
      </c>
      <c r="C234" s="160">
        <v>45152</v>
      </c>
      <c r="D234" s="39" t="str">
        <v>måndag</v>
      </c>
      <c r="E234">
        <v>1.167</v>
      </c>
      <c r="F234" s="80">
        <v>1.097</v>
      </c>
      <c r="G234">
        <v>1.1859999999999999</v>
      </c>
      <c r="H234">
        <v>1.2310000000000001</v>
      </c>
      <c r="I234">
        <v>1.093</v>
      </c>
      <c r="J234">
        <v>0.73899999999999999</v>
      </c>
      <c r="K234">
        <v>0.19400000000000001</v>
      </c>
      <c r="L234">
        <v>0.73399999999999999</v>
      </c>
      <c r="M234">
        <v>0.40899999999999997</v>
      </c>
      <c r="N234">
        <v>1.294</v>
      </c>
      <c r="O234">
        <v>0.183</v>
      </c>
      <c r="P234">
        <v>0.29199999999999998</v>
      </c>
      <c r="Q234">
        <v>0.77800000000000002</v>
      </c>
      <c r="R234">
        <v>0.30199999999999999</v>
      </c>
      <c r="S234">
        <v>0.379</v>
      </c>
      <c r="T234">
        <v>0.439</v>
      </c>
      <c r="U234">
        <v>0.192</v>
      </c>
      <c r="V234">
        <v>0.39300000000000002</v>
      </c>
      <c r="W234">
        <v>0.46700000000000003</v>
      </c>
      <c r="X234">
        <v>0.41899999999999998</v>
      </c>
      <c r="Y234">
        <v>0.66</v>
      </c>
      <c r="Z234">
        <v>1.4890000000000001</v>
      </c>
      <c r="AA234">
        <v>1.389</v>
      </c>
      <c r="AB234">
        <v>1.395</v>
      </c>
      <c r="AE234">
        <v>33</v>
      </c>
    </row>
    <row r="235" spans="1:31">
      <c r="A235" s="98" t="str">
        <v>augusti</v>
      </c>
      <c r="B235" s="39">
        <v>33</v>
      </c>
      <c r="C235" s="160">
        <v>45153</v>
      </c>
      <c r="D235" s="39" t="str">
        <v>tisdag</v>
      </c>
      <c r="E235">
        <v>1.236</v>
      </c>
      <c r="F235">
        <v>1.2669999999999999</v>
      </c>
      <c r="G235">
        <v>1.448</v>
      </c>
      <c r="H235">
        <v>1.159</v>
      </c>
      <c r="I235">
        <v>1.3759999999999999</v>
      </c>
      <c r="J235">
        <v>0.92400000000000004</v>
      </c>
      <c r="K235">
        <v>0.24199999999999999</v>
      </c>
      <c r="L235">
        <v>0.91800000000000004</v>
      </c>
      <c r="M235">
        <v>0.629</v>
      </c>
      <c r="N235">
        <v>0.78400000000000003</v>
      </c>
      <c r="O235">
        <v>1.4970000000000001</v>
      </c>
      <c r="P235">
        <v>1.871</v>
      </c>
      <c r="Q235">
        <v>2.9449999999999998</v>
      </c>
      <c r="R235">
        <v>3.524</v>
      </c>
      <c r="S235">
        <v>3.125</v>
      </c>
      <c r="T235">
        <v>2.3370000000000002</v>
      </c>
      <c r="U235">
        <v>0.182</v>
      </c>
      <c r="V235">
        <v>0.34799999999999998</v>
      </c>
      <c r="W235">
        <v>0.45500000000000002</v>
      </c>
      <c r="X235">
        <v>0.309</v>
      </c>
      <c r="Y235">
        <v>0.44500000000000001</v>
      </c>
      <c r="Z235">
        <v>1.2929999999999999</v>
      </c>
      <c r="AA235">
        <v>1.0960000000000001</v>
      </c>
      <c r="AB235">
        <v>1.179</v>
      </c>
      <c r="AE235">
        <v>33</v>
      </c>
    </row>
    <row r="236" spans="1:31">
      <c r="A236" s="98" t="str">
        <v>augusti</v>
      </c>
      <c r="B236" s="39">
        <v>33</v>
      </c>
      <c r="C236" s="160">
        <v>45154</v>
      </c>
      <c r="D236" s="39" t="str">
        <v>onsdag</v>
      </c>
      <c r="E236">
        <v>1.0660000000000001</v>
      </c>
      <c r="F236">
        <v>1.2090000000000001</v>
      </c>
      <c r="G236">
        <v>1.1679999999999999</v>
      </c>
      <c r="H236">
        <v>1.0649999999999999</v>
      </c>
      <c r="I236">
        <v>1.171</v>
      </c>
      <c r="J236">
        <v>0.82199999999999995</v>
      </c>
      <c r="K236">
        <v>0.47799999999999998</v>
      </c>
      <c r="L236">
        <v>0.246</v>
      </c>
      <c r="M236">
        <v>2.7080000000000002</v>
      </c>
      <c r="N236">
        <v>3.012</v>
      </c>
      <c r="O236">
        <v>1.4</v>
      </c>
      <c r="P236">
        <v>0.51300000000000001</v>
      </c>
      <c r="Q236">
        <v>1.022</v>
      </c>
      <c r="R236">
        <v>1.4490000000000001</v>
      </c>
      <c r="S236">
        <v>3.4950000000000001</v>
      </c>
      <c r="T236">
        <v>2.6709999999999998</v>
      </c>
      <c r="U236">
        <v>0.83499999999999996</v>
      </c>
      <c r="V236">
        <v>0.81</v>
      </c>
      <c r="W236">
        <v>0.79600000000000004</v>
      </c>
      <c r="X236">
        <v>0.71299999999999997</v>
      </c>
      <c r="Y236">
        <v>0.80800000000000005</v>
      </c>
      <c r="Z236">
        <v>1.9359999999999999</v>
      </c>
      <c r="AA236">
        <v>1.677</v>
      </c>
      <c r="AB236">
        <v>1.613</v>
      </c>
      <c r="AE236">
        <v>33</v>
      </c>
    </row>
    <row r="237" spans="1:31">
      <c r="A237" s="98" t="str">
        <v>augusti</v>
      </c>
      <c r="B237" s="39">
        <v>33</v>
      </c>
      <c r="C237" s="160">
        <v>45155</v>
      </c>
      <c r="D237" s="39" t="str">
        <v>torsdag</v>
      </c>
      <c r="E237" s="80">
        <v>1.716</v>
      </c>
      <c r="F237">
        <v>1.7849999999999999</v>
      </c>
      <c r="G237">
        <v>1.748</v>
      </c>
      <c r="H237">
        <v>1.6539999999999999</v>
      </c>
      <c r="I237">
        <v>1.665</v>
      </c>
      <c r="J237">
        <v>1.575</v>
      </c>
      <c r="K237">
        <v>1.4219999999999999</v>
      </c>
      <c r="L237">
        <v>1.141</v>
      </c>
      <c r="M237">
        <v>0.89800000000000002</v>
      </c>
      <c r="N237">
        <v>0.85499999999999998</v>
      </c>
      <c r="O237">
        <v>0.89400000000000002</v>
      </c>
      <c r="P237">
        <v>0.88300000000000001</v>
      </c>
      <c r="Q237">
        <v>0.81499999999999995</v>
      </c>
      <c r="R237">
        <v>0.69699999999999995</v>
      </c>
      <c r="S237">
        <v>0.67300000000000004</v>
      </c>
      <c r="T237">
        <v>0.77200000000000002</v>
      </c>
      <c r="U237">
        <v>0.64500000000000002</v>
      </c>
      <c r="V237">
        <v>0.501</v>
      </c>
      <c r="W237">
        <v>0.49399999999999999</v>
      </c>
      <c r="X237">
        <v>1.89</v>
      </c>
      <c r="Y237">
        <v>1.218</v>
      </c>
      <c r="Z237">
        <v>1.766</v>
      </c>
      <c r="AA237">
        <v>1.696</v>
      </c>
      <c r="AB237">
        <v>1.756</v>
      </c>
      <c r="AE237">
        <v>33</v>
      </c>
    </row>
    <row r="238" spans="1:31">
      <c r="A238" s="98" t="str">
        <v>augusti</v>
      </c>
      <c r="B238" s="39">
        <v>33</v>
      </c>
      <c r="C238" s="160">
        <v>45156</v>
      </c>
      <c r="D238" s="39" t="str">
        <v>fredag</v>
      </c>
      <c r="E238">
        <v>1.8140000000000001</v>
      </c>
      <c r="F238" s="80">
        <v>1.718</v>
      </c>
      <c r="G238">
        <v>1.8120000000000001</v>
      </c>
      <c r="H238">
        <v>1.847</v>
      </c>
      <c r="I238">
        <v>1.7929999999999999</v>
      </c>
      <c r="J238">
        <v>1.4079999999999999</v>
      </c>
      <c r="K238">
        <v>0.77300000000000002</v>
      </c>
      <c r="L238">
        <v>1.2929999999999999</v>
      </c>
      <c r="M238">
        <v>4.117</v>
      </c>
      <c r="N238">
        <v>4.4459999999999997</v>
      </c>
      <c r="O238">
        <v>3.363</v>
      </c>
      <c r="P238">
        <v>0.63200000000000001</v>
      </c>
      <c r="Q238">
        <v>0.751</v>
      </c>
      <c r="R238">
        <v>0.75800000000000001</v>
      </c>
      <c r="S238">
        <v>0.50800000000000001</v>
      </c>
      <c r="T238">
        <v>1.107</v>
      </c>
      <c r="U238">
        <v>1.6</v>
      </c>
      <c r="V238">
        <v>0.57999999999999996</v>
      </c>
      <c r="W238">
        <v>0.46100000000000002</v>
      </c>
      <c r="X238">
        <v>0.61399999999999999</v>
      </c>
      <c r="Y238">
        <v>0.90400000000000003</v>
      </c>
      <c r="Z238">
        <v>1.6080000000000001</v>
      </c>
      <c r="AA238">
        <v>1.756</v>
      </c>
      <c r="AB238">
        <v>1.667</v>
      </c>
      <c r="AE238">
        <v>33</v>
      </c>
    </row>
    <row r="239" spans="1:31">
      <c r="A239" s="98" t="str">
        <v>augusti</v>
      </c>
      <c r="B239" s="39">
        <v>33</v>
      </c>
      <c r="C239" s="160">
        <v>45157</v>
      </c>
      <c r="D239" s="39" t="str">
        <v>lördag</v>
      </c>
      <c r="E239">
        <v>1.556</v>
      </c>
      <c r="F239">
        <v>1.6459999999999999</v>
      </c>
      <c r="G239">
        <v>1.6830000000000001</v>
      </c>
      <c r="H239">
        <v>1.5760000000000001</v>
      </c>
      <c r="I239">
        <v>1.669</v>
      </c>
      <c r="J239">
        <v>1.2949999999999999</v>
      </c>
      <c r="K239">
        <v>1.2010000000000001</v>
      </c>
      <c r="L239">
        <v>0.76100000000000001</v>
      </c>
      <c r="M239">
        <v>0.53400000000000003</v>
      </c>
      <c r="N239">
        <v>0.45100000000000001</v>
      </c>
      <c r="O239">
        <v>0.59899999999999998</v>
      </c>
      <c r="P239">
        <v>0.25900000000000001</v>
      </c>
      <c r="Q239">
        <v>0.247</v>
      </c>
      <c r="R239">
        <v>0.36299999999999999</v>
      </c>
      <c r="S239">
        <v>0.26800000000000002</v>
      </c>
      <c r="T239">
        <v>0.36</v>
      </c>
      <c r="U239">
        <v>0.45600000000000002</v>
      </c>
      <c r="V239">
        <v>0.248</v>
      </c>
      <c r="W239">
        <v>0.38400000000000001</v>
      </c>
      <c r="X239">
        <v>0.309</v>
      </c>
      <c r="Y239">
        <v>0.60699999999999998</v>
      </c>
      <c r="Z239">
        <v>1.3720000000000001</v>
      </c>
      <c r="AA239">
        <v>1.234</v>
      </c>
      <c r="AB239">
        <v>1.3520000000000001</v>
      </c>
      <c r="AE239">
        <v>33</v>
      </c>
    </row>
    <row r="240" spans="1:31">
      <c r="A240" s="98" t="str">
        <v>augusti</v>
      </c>
      <c r="B240" s="39">
        <v>33</v>
      </c>
      <c r="C240" s="160">
        <v>45158</v>
      </c>
      <c r="D240" s="39" t="str">
        <v>söndag</v>
      </c>
      <c r="E240">
        <v>1.2949999999999999</v>
      </c>
      <c r="F240">
        <v>1.4019999999999999</v>
      </c>
      <c r="G240">
        <v>1.06</v>
      </c>
      <c r="H240">
        <v>1.0580000000000001</v>
      </c>
      <c r="I240">
        <v>1.0640000000000001</v>
      </c>
      <c r="J240">
        <v>0.84399999999999997</v>
      </c>
      <c r="K240">
        <v>0.15</v>
      </c>
      <c r="L240">
        <v>0.154</v>
      </c>
      <c r="M240">
        <v>0.14000000000000001</v>
      </c>
      <c r="N240">
        <v>0.26800000000000002</v>
      </c>
      <c r="O240">
        <v>1.3560000000000001</v>
      </c>
      <c r="P240">
        <v>0.74399999999999999</v>
      </c>
      <c r="Q240">
        <v>0.51900000000000002</v>
      </c>
      <c r="R240">
        <v>0.60599999999999998</v>
      </c>
      <c r="S240">
        <v>0.71199999999999997</v>
      </c>
      <c r="T240">
        <v>0.78100000000000003</v>
      </c>
      <c r="U240">
        <v>0.68899999999999995</v>
      </c>
      <c r="V240">
        <v>0.83399999999999996</v>
      </c>
      <c r="W240">
        <v>0.71199999999999997</v>
      </c>
      <c r="X240">
        <v>1.411</v>
      </c>
      <c r="Y240">
        <v>1.738</v>
      </c>
      <c r="Z240">
        <v>1.91</v>
      </c>
      <c r="AA240">
        <v>2.3239999999999998</v>
      </c>
      <c r="AB240">
        <v>1.653</v>
      </c>
      <c r="AE240">
        <v>33</v>
      </c>
    </row>
    <row r="241" spans="1:31">
      <c r="A241" s="98" t="str">
        <v>augusti</v>
      </c>
      <c r="B241" s="39">
        <v>34</v>
      </c>
      <c r="C241" s="160">
        <v>45159</v>
      </c>
      <c r="D241" s="39" t="str">
        <v>måndag</v>
      </c>
      <c r="E241">
        <v>1.9390000000000001</v>
      </c>
      <c r="F241">
        <v>1.7010000000000001</v>
      </c>
      <c r="G241">
        <v>1.7629999999999999</v>
      </c>
      <c r="H241">
        <v>1.879</v>
      </c>
      <c r="I241">
        <v>1.8460000000000001</v>
      </c>
      <c r="J241">
        <v>1.669</v>
      </c>
      <c r="K241">
        <v>0.98599999999999999</v>
      </c>
      <c r="L241">
        <v>1.0940000000000001</v>
      </c>
      <c r="M241">
        <v>0.88600000000000001</v>
      </c>
      <c r="N241">
        <v>1.1970000000000001</v>
      </c>
      <c r="O241">
        <v>1.415</v>
      </c>
      <c r="P241">
        <v>1.2749999999999999</v>
      </c>
      <c r="Q241">
        <v>1.1579999999999999</v>
      </c>
      <c r="R241">
        <v>0.51500000000000001</v>
      </c>
      <c r="S241">
        <v>0.75</v>
      </c>
      <c r="T241">
        <v>0.35199999999999998</v>
      </c>
      <c r="U241">
        <v>0.27100000000000002</v>
      </c>
      <c r="V241">
        <v>0.45200000000000001</v>
      </c>
      <c r="W241">
        <v>0.315</v>
      </c>
      <c r="X241">
        <v>0.441</v>
      </c>
      <c r="Y241">
        <v>1.3859999999999999</v>
      </c>
      <c r="Z241">
        <v>2.734</v>
      </c>
      <c r="AA241">
        <v>1.5980000000000001</v>
      </c>
      <c r="AB241">
        <v>1.5089999999999999</v>
      </c>
      <c r="AE241">
        <v>34</v>
      </c>
    </row>
    <row r="242" spans="1:31">
      <c r="A242" s="98" t="str">
        <v>augusti</v>
      </c>
      <c r="B242" s="39">
        <v>34</v>
      </c>
      <c r="C242" s="160">
        <v>45160</v>
      </c>
      <c r="D242" s="39" t="str">
        <v>tisdag</v>
      </c>
      <c r="E242">
        <v>1.754</v>
      </c>
      <c r="F242">
        <v>1.5549999999999999</v>
      </c>
      <c r="G242">
        <v>1.56</v>
      </c>
      <c r="H242">
        <v>1.629</v>
      </c>
      <c r="I242">
        <v>1.6240000000000001</v>
      </c>
      <c r="J242">
        <v>1.413</v>
      </c>
      <c r="K242">
        <v>0.69599999999999995</v>
      </c>
      <c r="L242">
        <v>1.3740000000000001</v>
      </c>
      <c r="M242">
        <v>0.66300000000000003</v>
      </c>
      <c r="N242">
        <v>0.65500000000000003</v>
      </c>
      <c r="O242">
        <v>0.46100000000000002</v>
      </c>
      <c r="P242">
        <v>0.51600000000000001</v>
      </c>
      <c r="Q242">
        <v>0.36799999999999999</v>
      </c>
      <c r="R242">
        <v>0.71799999999999997</v>
      </c>
      <c r="S242">
        <v>0.42899999999999999</v>
      </c>
      <c r="T242">
        <v>0.39400000000000002</v>
      </c>
      <c r="U242">
        <v>0.47699999999999998</v>
      </c>
      <c r="V242">
        <v>0.40600000000000003</v>
      </c>
      <c r="W242">
        <v>0.48099999999999998</v>
      </c>
      <c r="X242">
        <v>0.42399999999999999</v>
      </c>
      <c r="Y242">
        <v>0.67100000000000004</v>
      </c>
      <c r="Z242">
        <v>1.39</v>
      </c>
      <c r="AA242">
        <v>1.6519999999999999</v>
      </c>
      <c r="AB242">
        <v>1.444</v>
      </c>
      <c r="AE242">
        <v>34</v>
      </c>
    </row>
    <row r="243" spans="1:31">
      <c r="A243" s="98" t="str">
        <v>augusti</v>
      </c>
      <c r="B243" s="39">
        <v>34</v>
      </c>
      <c r="C243" s="160">
        <v>45161</v>
      </c>
      <c r="D243" s="39" t="str">
        <v>onsdag</v>
      </c>
      <c r="E243" s="80">
        <v>1.5569999999999999</v>
      </c>
      <c r="F243">
        <v>1.4950000000000001</v>
      </c>
      <c r="G243">
        <v>1.6419999999999999</v>
      </c>
      <c r="H243">
        <v>1.5880000000000001</v>
      </c>
      <c r="I243">
        <v>1.522</v>
      </c>
      <c r="J243">
        <v>1.508</v>
      </c>
      <c r="K243">
        <v>0.77</v>
      </c>
      <c r="L243">
        <v>0.95899999999999996</v>
      </c>
      <c r="M243">
        <v>0.72699999999999998</v>
      </c>
      <c r="N243">
        <v>0.73499999999999999</v>
      </c>
      <c r="O243">
        <v>0.58899999999999997</v>
      </c>
      <c r="P243">
        <v>0.46</v>
      </c>
      <c r="Q243">
        <v>1.6240000000000001</v>
      </c>
      <c r="R243">
        <v>0.56100000000000005</v>
      </c>
      <c r="S243">
        <v>2.4630000000000001</v>
      </c>
      <c r="T243">
        <v>3.1389999999999998</v>
      </c>
      <c r="U243">
        <v>1.792</v>
      </c>
      <c r="V243">
        <v>0.45600000000000002</v>
      </c>
      <c r="W243">
        <v>0.28699999999999998</v>
      </c>
      <c r="X243">
        <v>0.49</v>
      </c>
      <c r="Y243">
        <v>0.61699999999999999</v>
      </c>
      <c r="Z243">
        <v>1.222</v>
      </c>
      <c r="AA243">
        <v>1.2370000000000001</v>
      </c>
      <c r="AB243">
        <v>1.2789999999999999</v>
      </c>
      <c r="AE243">
        <v>34</v>
      </c>
    </row>
    <row r="244" spans="1:31">
      <c r="A244" s="98" t="str">
        <v>augusti</v>
      </c>
      <c r="B244" s="39">
        <v>34</v>
      </c>
      <c r="C244" s="160">
        <v>45162</v>
      </c>
      <c r="D244" s="39" t="str">
        <v>torsdag</v>
      </c>
      <c r="E244">
        <v>1.2410000000000001</v>
      </c>
      <c r="F244" s="80">
        <v>1.139</v>
      </c>
      <c r="G244">
        <v>1.133</v>
      </c>
      <c r="H244">
        <v>1.4039999999999999</v>
      </c>
      <c r="I244">
        <v>1.149</v>
      </c>
      <c r="J244">
        <v>1.1279999999999999</v>
      </c>
      <c r="K244">
        <v>0.24299999999999999</v>
      </c>
      <c r="L244">
        <v>0.70099999999999996</v>
      </c>
      <c r="M244">
        <v>0.38900000000000001</v>
      </c>
      <c r="N244">
        <v>0.33700000000000002</v>
      </c>
      <c r="O244">
        <v>0.219</v>
      </c>
      <c r="P244">
        <v>0.32300000000000001</v>
      </c>
      <c r="Q244">
        <v>0.78</v>
      </c>
      <c r="R244">
        <v>0.61099999999999999</v>
      </c>
      <c r="S244">
        <v>0.22500000000000001</v>
      </c>
      <c r="T244">
        <v>0.22800000000000001</v>
      </c>
      <c r="U244">
        <v>0.76900000000000002</v>
      </c>
      <c r="V244">
        <v>0.41399999999999998</v>
      </c>
      <c r="W244">
        <v>0.48199999999999998</v>
      </c>
      <c r="X244">
        <v>0.28799999999999998</v>
      </c>
      <c r="Y244">
        <v>0.75600000000000001</v>
      </c>
      <c r="Z244">
        <v>1.3149999999999999</v>
      </c>
      <c r="AA244">
        <v>1.1339999999999999</v>
      </c>
      <c r="AB244">
        <v>1.1970000000000001</v>
      </c>
      <c r="AE244">
        <v>34</v>
      </c>
    </row>
    <row r="245" spans="1:31">
      <c r="A245" s="98" t="str">
        <v>augusti</v>
      </c>
      <c r="B245" s="39">
        <v>34</v>
      </c>
      <c r="C245" s="160">
        <v>45163</v>
      </c>
      <c r="D245" s="39" t="str">
        <v>fredag</v>
      </c>
      <c r="E245">
        <v>1.115</v>
      </c>
      <c r="F245">
        <v>1.3580000000000001</v>
      </c>
      <c r="G245">
        <v>1.127</v>
      </c>
      <c r="H245">
        <v>1.23</v>
      </c>
      <c r="I245">
        <v>1.1259999999999999</v>
      </c>
      <c r="J245">
        <v>1.2330000000000001</v>
      </c>
      <c r="K245">
        <v>0.32900000000000001</v>
      </c>
      <c r="L245">
        <v>0.81299999999999994</v>
      </c>
      <c r="M245">
        <v>0.38600000000000001</v>
      </c>
      <c r="N245">
        <v>0.495</v>
      </c>
      <c r="O245">
        <v>0.222</v>
      </c>
      <c r="P245">
        <v>0.53900000000000003</v>
      </c>
      <c r="Q245">
        <v>0.31900000000000001</v>
      </c>
      <c r="R245">
        <v>0.46700000000000003</v>
      </c>
      <c r="S245">
        <v>1.1220000000000001</v>
      </c>
      <c r="T245">
        <v>0.255</v>
      </c>
      <c r="U245">
        <v>0.41899999999999998</v>
      </c>
      <c r="V245">
        <v>0.20599999999999999</v>
      </c>
      <c r="W245">
        <v>0.28999999999999998</v>
      </c>
      <c r="X245">
        <v>0.443</v>
      </c>
      <c r="Y245">
        <v>0.79100000000000004</v>
      </c>
      <c r="Z245">
        <v>1.2589999999999999</v>
      </c>
      <c r="AA245">
        <v>1.135</v>
      </c>
      <c r="AB245">
        <v>1.2470000000000001</v>
      </c>
      <c r="AE245">
        <v>34</v>
      </c>
    </row>
    <row r="246" spans="1:31">
      <c r="A246" s="98" t="str">
        <v>augusti</v>
      </c>
      <c r="B246" s="39">
        <v>34</v>
      </c>
      <c r="C246" s="160">
        <v>45164</v>
      </c>
      <c r="D246" s="39" t="str">
        <v>lördag</v>
      </c>
      <c r="E246">
        <v>1.274</v>
      </c>
      <c r="F246">
        <v>1.1519999999999999</v>
      </c>
      <c r="G246">
        <v>1.242</v>
      </c>
      <c r="H246">
        <v>1.145</v>
      </c>
      <c r="I246">
        <v>1.393</v>
      </c>
      <c r="J246">
        <v>1.1259999999999999</v>
      </c>
      <c r="K246">
        <v>0.23899999999999999</v>
      </c>
      <c r="L246">
        <v>0.73599999999999999</v>
      </c>
      <c r="M246">
        <v>0.32600000000000001</v>
      </c>
      <c r="N246">
        <v>0.38100000000000001</v>
      </c>
      <c r="O246">
        <v>0.214</v>
      </c>
      <c r="P246">
        <v>0.308</v>
      </c>
      <c r="Q246">
        <v>0.33800000000000002</v>
      </c>
      <c r="R246">
        <v>0.41399999999999998</v>
      </c>
      <c r="S246">
        <v>0.46700000000000003</v>
      </c>
      <c r="T246">
        <v>0.36599999999999999</v>
      </c>
      <c r="U246">
        <v>0.94699999999999995</v>
      </c>
      <c r="V246">
        <v>1.8440000000000001</v>
      </c>
      <c r="W246">
        <v>2.19</v>
      </c>
      <c r="X246">
        <v>2.2610000000000001</v>
      </c>
      <c r="Y246">
        <v>2.4159999999999999</v>
      </c>
      <c r="Z246">
        <v>3.2589999999999999</v>
      </c>
      <c r="AA246">
        <v>3.1120000000000001</v>
      </c>
      <c r="AB246">
        <v>1.89</v>
      </c>
      <c r="AE246">
        <v>34</v>
      </c>
    </row>
    <row r="247" spans="1:31">
      <c r="A247" s="98" t="str">
        <v>augusti</v>
      </c>
      <c r="B247" s="39">
        <v>34</v>
      </c>
      <c r="C247" s="160">
        <v>45165</v>
      </c>
      <c r="D247" s="39" t="str">
        <v>söndag</v>
      </c>
      <c r="E247">
        <v>1.6639999999999999</v>
      </c>
      <c r="F247">
        <v>1.802</v>
      </c>
      <c r="G247">
        <v>1.5580000000000001</v>
      </c>
      <c r="H247">
        <v>1.621</v>
      </c>
      <c r="I247">
        <v>1.5349999999999999</v>
      </c>
      <c r="J247">
        <v>1.5529999999999999</v>
      </c>
      <c r="K247">
        <v>0.86199999999999999</v>
      </c>
      <c r="L247">
        <v>1.0489999999999999</v>
      </c>
      <c r="M247">
        <v>0.78500000000000003</v>
      </c>
      <c r="N247">
        <v>0.71199999999999997</v>
      </c>
      <c r="O247">
        <v>0.51100000000000001</v>
      </c>
      <c r="P247">
        <v>0.69299999999999995</v>
      </c>
      <c r="Q247">
        <v>1.2989999999999999</v>
      </c>
      <c r="R247">
        <v>1.8009999999999999</v>
      </c>
      <c r="S247">
        <v>1.35</v>
      </c>
      <c r="T247">
        <v>1.4019999999999999</v>
      </c>
      <c r="U247">
        <v>1.0009999999999999</v>
      </c>
      <c r="V247">
        <v>1.0669999999999999</v>
      </c>
      <c r="W247">
        <v>0.75600000000000001</v>
      </c>
      <c r="X247">
        <v>0.59399999999999997</v>
      </c>
      <c r="Y247">
        <v>1.0840000000000001</v>
      </c>
      <c r="Z247">
        <v>1.52</v>
      </c>
      <c r="AA247">
        <v>1.573</v>
      </c>
      <c r="AB247">
        <v>1.536</v>
      </c>
      <c r="AE247">
        <v>34</v>
      </c>
    </row>
    <row r="248" spans="1:31">
      <c r="A248" s="98" t="str">
        <v>augusti</v>
      </c>
      <c r="B248" s="39">
        <v>35</v>
      </c>
      <c r="C248" s="160">
        <v>45166</v>
      </c>
      <c r="D248" s="39" t="str">
        <v>måndag</v>
      </c>
      <c r="E248">
        <v>1.456</v>
      </c>
      <c r="F248">
        <v>1.536</v>
      </c>
      <c r="G248">
        <v>1.575</v>
      </c>
      <c r="H248">
        <v>1.448</v>
      </c>
      <c r="I248">
        <v>1.5580000000000001</v>
      </c>
      <c r="J248">
        <v>1.4019999999999999</v>
      </c>
      <c r="K248">
        <v>0.85699999999999998</v>
      </c>
      <c r="L248">
        <v>0.60499999999999998</v>
      </c>
      <c r="M248">
        <v>3.2269999999999999</v>
      </c>
      <c r="N248">
        <v>3.36</v>
      </c>
      <c r="O248">
        <v>1.401</v>
      </c>
      <c r="P248">
        <v>0.502</v>
      </c>
      <c r="Q248">
        <v>1.569</v>
      </c>
      <c r="R248">
        <v>0.505</v>
      </c>
      <c r="S248">
        <v>0.72099999999999997</v>
      </c>
      <c r="T248">
        <v>0.89</v>
      </c>
      <c r="U248">
        <v>0.51800000000000002</v>
      </c>
      <c r="V248">
        <v>0.61199999999999999</v>
      </c>
      <c r="W248">
        <v>0.64300000000000002</v>
      </c>
      <c r="X248">
        <v>0.93400000000000005</v>
      </c>
      <c r="Y248">
        <v>1.37</v>
      </c>
      <c r="Z248">
        <v>1.6359999999999999</v>
      </c>
      <c r="AA248">
        <v>1.6919999999999999</v>
      </c>
      <c r="AB248">
        <v>1.73</v>
      </c>
      <c r="AE248">
        <v>35</v>
      </c>
    </row>
    <row r="249" spans="1:31">
      <c r="A249" s="98" t="str">
        <v>augusti</v>
      </c>
      <c r="B249" s="39">
        <v>35</v>
      </c>
      <c r="C249" s="160">
        <v>45167</v>
      </c>
      <c r="D249" s="39" t="str">
        <v>tisdag</v>
      </c>
      <c r="E249">
        <v>1.637</v>
      </c>
      <c r="F249">
        <v>1.532</v>
      </c>
      <c r="G249">
        <v>1.5269999999999999</v>
      </c>
      <c r="H249">
        <v>1.7330000000000001</v>
      </c>
      <c r="I249">
        <v>1.5189999999999999</v>
      </c>
      <c r="J249">
        <v>1.63</v>
      </c>
      <c r="K249">
        <v>1.444</v>
      </c>
      <c r="L249">
        <v>1.056</v>
      </c>
      <c r="M249">
        <v>0.626</v>
      </c>
      <c r="N249">
        <v>0.58199999999999996</v>
      </c>
      <c r="O249">
        <v>0.85599999999999998</v>
      </c>
      <c r="P249">
        <v>0.495</v>
      </c>
      <c r="Q249">
        <v>0.79100000000000004</v>
      </c>
      <c r="R249">
        <v>0.74199999999999999</v>
      </c>
      <c r="S249">
        <v>0.53600000000000003</v>
      </c>
      <c r="T249">
        <v>0.76800000000000002</v>
      </c>
      <c r="U249">
        <v>0.76800000000000002</v>
      </c>
      <c r="V249">
        <v>0.57499999999999996</v>
      </c>
      <c r="W249">
        <v>0.625</v>
      </c>
      <c r="X249">
        <v>0.72599999999999998</v>
      </c>
      <c r="Y249">
        <v>1.163</v>
      </c>
      <c r="Z249">
        <v>1.794</v>
      </c>
      <c r="AA249">
        <v>1.5009999999999999</v>
      </c>
      <c r="AB249">
        <v>1.694</v>
      </c>
      <c r="AE249">
        <v>35</v>
      </c>
    </row>
    <row r="250" spans="1:31">
      <c r="A250" s="98" t="str">
        <v>augusti</v>
      </c>
      <c r="B250" s="39">
        <v>35</v>
      </c>
      <c r="C250" s="160">
        <v>45168</v>
      </c>
      <c r="D250" s="39" t="str">
        <v>onsdag</v>
      </c>
      <c r="E250" s="80">
        <v>1.4750000000000001</v>
      </c>
      <c r="F250">
        <v>1.454</v>
      </c>
      <c r="G250">
        <v>1.554</v>
      </c>
      <c r="H250">
        <v>1.597</v>
      </c>
      <c r="I250">
        <v>1.5580000000000001</v>
      </c>
      <c r="J250">
        <v>1.4610000000000001</v>
      </c>
      <c r="K250">
        <v>0.82099999999999995</v>
      </c>
      <c r="L250">
        <v>1.5509999999999999</v>
      </c>
      <c r="M250">
        <v>0.55600000000000005</v>
      </c>
      <c r="N250">
        <v>1.218</v>
      </c>
      <c r="O250">
        <v>1.222</v>
      </c>
      <c r="P250">
        <v>1.6759999999999999</v>
      </c>
      <c r="Q250">
        <v>3.0659999999999998</v>
      </c>
      <c r="R250">
        <v>2.0590000000000002</v>
      </c>
      <c r="S250">
        <v>1.484</v>
      </c>
      <c r="T250">
        <v>3.202</v>
      </c>
      <c r="U250">
        <v>2.29</v>
      </c>
      <c r="V250">
        <v>0.61</v>
      </c>
      <c r="W250">
        <v>0.61499999999999999</v>
      </c>
      <c r="X250">
        <v>0.52500000000000002</v>
      </c>
      <c r="Y250">
        <v>2.5030000000000001</v>
      </c>
      <c r="Z250">
        <v>2.3420000000000001</v>
      </c>
      <c r="AA250">
        <v>1.3959999999999999</v>
      </c>
      <c r="AB250">
        <v>1.5109999999999999</v>
      </c>
      <c r="AE250">
        <v>35</v>
      </c>
    </row>
    <row r="251" spans="1:31">
      <c r="A251" s="98" t="str">
        <v>augusti</v>
      </c>
      <c r="B251" s="39">
        <v>35</v>
      </c>
      <c r="C251" s="160">
        <v>45169</v>
      </c>
      <c r="D251" s="39" t="str">
        <v>torsdag</v>
      </c>
      <c r="E251">
        <v>1.4430000000000001</v>
      </c>
      <c r="F251" s="80">
        <v>1.6439999999999999</v>
      </c>
      <c r="G251">
        <v>1.3959999999999999</v>
      </c>
      <c r="H251">
        <v>1.4079999999999999</v>
      </c>
      <c r="I251">
        <v>1.625</v>
      </c>
      <c r="J251">
        <v>1.4319999999999999</v>
      </c>
      <c r="K251">
        <v>0.79200000000000004</v>
      </c>
      <c r="L251">
        <v>1.008</v>
      </c>
      <c r="M251">
        <v>2.165</v>
      </c>
      <c r="N251">
        <v>3.15</v>
      </c>
      <c r="O251">
        <v>3.2669999999999999</v>
      </c>
      <c r="P251">
        <v>1.4350000000000001</v>
      </c>
      <c r="Q251">
        <v>3.0790000000000002</v>
      </c>
      <c r="R251">
        <v>2.7730000000000001</v>
      </c>
      <c r="S251">
        <v>0.61499999999999999</v>
      </c>
      <c r="T251">
        <v>1.9059999999999999</v>
      </c>
      <c r="U251">
        <v>0.61699999999999999</v>
      </c>
      <c r="V251">
        <v>3.129</v>
      </c>
      <c r="W251">
        <v>3.5259999999999998</v>
      </c>
      <c r="X251">
        <v>3.508</v>
      </c>
      <c r="Y251">
        <v>3.9990000000000001</v>
      </c>
      <c r="Z251">
        <v>4.3449999999999998</v>
      </c>
      <c r="AA251">
        <v>4.2729999999999997</v>
      </c>
      <c r="AB251">
        <v>4.1379999999999999</v>
      </c>
      <c r="AE251">
        <v>35</v>
      </c>
    </row>
    <row r="252" spans="1:31">
      <c r="A252" s="98" t="str">
        <v>september</v>
      </c>
      <c r="B252" s="39">
        <v>35</v>
      </c>
      <c r="C252" s="160">
        <v>45170</v>
      </c>
      <c r="D252" s="39" t="str">
        <v>fredag</v>
      </c>
      <c r="E252">
        <v>4.1980000000000004</v>
      </c>
      <c r="F252">
        <v>4.234</v>
      </c>
      <c r="G252">
        <v>4.1950000000000003</v>
      </c>
      <c r="H252">
        <v>4.1040000000000001</v>
      </c>
      <c r="I252">
        <v>4.18</v>
      </c>
      <c r="J252">
        <v>4.0529999999999999</v>
      </c>
      <c r="K252">
        <v>3.472</v>
      </c>
      <c r="L252">
        <v>3.2749999999999999</v>
      </c>
      <c r="M252">
        <v>2.0270000000000001</v>
      </c>
      <c r="N252">
        <v>3.65</v>
      </c>
      <c r="O252">
        <v>1.7090000000000001</v>
      </c>
      <c r="P252">
        <v>1.7410000000000001</v>
      </c>
      <c r="Q252">
        <v>3.52</v>
      </c>
      <c r="R252">
        <v>2.7549999999999999</v>
      </c>
      <c r="S252">
        <v>1.7</v>
      </c>
      <c r="T252">
        <v>3.3250000000000002</v>
      </c>
      <c r="U252">
        <v>2.0449999999999999</v>
      </c>
      <c r="V252">
        <v>0.82</v>
      </c>
      <c r="W252">
        <v>0.68899999999999995</v>
      </c>
      <c r="X252">
        <v>0.68</v>
      </c>
      <c r="Y252">
        <v>1.3919999999999999</v>
      </c>
      <c r="Z252">
        <v>1.7030000000000001</v>
      </c>
      <c r="AA252">
        <v>1.5129999999999999</v>
      </c>
      <c r="AB252">
        <v>2.0630000000000002</v>
      </c>
      <c r="AE252">
        <v>35</v>
      </c>
    </row>
    <row r="253" spans="1:31">
      <c r="A253" s="98" t="str">
        <v>september</v>
      </c>
      <c r="B253" s="39">
        <v>35</v>
      </c>
      <c r="C253" s="160">
        <v>45171</v>
      </c>
      <c r="D253" s="39" t="str">
        <v>lördag</v>
      </c>
      <c r="E253">
        <v>2.6059999999999999</v>
      </c>
      <c r="F253">
        <v>2.2410000000000001</v>
      </c>
      <c r="G253">
        <v>1.927</v>
      </c>
      <c r="H253">
        <v>1.587</v>
      </c>
      <c r="I253">
        <v>1.595</v>
      </c>
      <c r="J253">
        <v>1.8160000000000001</v>
      </c>
      <c r="K253">
        <v>1.044</v>
      </c>
      <c r="L253">
        <v>0.98699999999999999</v>
      </c>
      <c r="M253">
        <v>0.88900000000000001</v>
      </c>
      <c r="N253">
        <v>0.85</v>
      </c>
      <c r="O253">
        <v>0.93500000000000005</v>
      </c>
      <c r="P253">
        <v>0.60799999999999998</v>
      </c>
      <c r="Q253">
        <v>0.64700000000000002</v>
      </c>
      <c r="R253">
        <v>0.53700000000000003</v>
      </c>
      <c r="S253">
        <v>0.747</v>
      </c>
      <c r="T253">
        <v>0.52100000000000002</v>
      </c>
      <c r="U253">
        <v>0.624</v>
      </c>
      <c r="V253">
        <v>0.50800000000000001</v>
      </c>
      <c r="W253">
        <v>0.73399999999999999</v>
      </c>
      <c r="X253">
        <v>1.214</v>
      </c>
      <c r="Y253">
        <v>1.3620000000000001</v>
      </c>
      <c r="Z253">
        <v>1.5529999999999999</v>
      </c>
      <c r="AA253">
        <v>1.591</v>
      </c>
      <c r="AB253">
        <v>1.5580000000000001</v>
      </c>
      <c r="AE253">
        <v>35</v>
      </c>
    </row>
    <row r="254" spans="1:31">
      <c r="A254" s="98" t="str">
        <v>september</v>
      </c>
      <c r="B254" s="39">
        <v>35</v>
      </c>
      <c r="C254" s="160">
        <v>45172</v>
      </c>
      <c r="D254" s="39" t="str">
        <v>söndag</v>
      </c>
      <c r="E254">
        <v>1.458</v>
      </c>
      <c r="F254">
        <v>1.4570000000000001</v>
      </c>
      <c r="G254">
        <v>1.6619999999999999</v>
      </c>
      <c r="H254">
        <v>1.4359999999999999</v>
      </c>
      <c r="I254">
        <v>1.5269999999999999</v>
      </c>
      <c r="J254">
        <v>1.577</v>
      </c>
      <c r="K254">
        <v>0.78100000000000003</v>
      </c>
      <c r="L254">
        <v>0.85299999999999998</v>
      </c>
      <c r="M254">
        <v>0.76600000000000001</v>
      </c>
      <c r="N254">
        <v>0.66100000000000003</v>
      </c>
      <c r="O254">
        <v>1.0509999999999999</v>
      </c>
      <c r="P254">
        <v>1.044</v>
      </c>
      <c r="Q254">
        <v>1.1599999999999999</v>
      </c>
      <c r="R254">
        <v>1.9970000000000001</v>
      </c>
      <c r="S254">
        <v>1.397</v>
      </c>
      <c r="T254">
        <v>0.78</v>
      </c>
      <c r="U254">
        <v>0.94699999999999995</v>
      </c>
      <c r="V254">
        <v>0.55100000000000005</v>
      </c>
      <c r="W254">
        <v>0.79300000000000004</v>
      </c>
      <c r="X254">
        <v>0.55600000000000005</v>
      </c>
      <c r="Y254">
        <v>1.464</v>
      </c>
      <c r="Z254">
        <v>1.4610000000000001</v>
      </c>
      <c r="AA254">
        <v>1.617</v>
      </c>
      <c r="AB254">
        <v>1.4890000000000001</v>
      </c>
      <c r="AE254">
        <v>35</v>
      </c>
    </row>
    <row r="255" spans="1:31">
      <c r="A255" s="98" t="str">
        <v>september</v>
      </c>
      <c r="B255" s="39">
        <v>36</v>
      </c>
      <c r="C255" s="160">
        <v>45173</v>
      </c>
      <c r="D255" s="39" t="str">
        <v>måndag</v>
      </c>
      <c r="E255">
        <v>1.452</v>
      </c>
      <c r="F255">
        <v>1.5509999999999999</v>
      </c>
      <c r="G255">
        <v>1.62</v>
      </c>
      <c r="H255">
        <v>1.532</v>
      </c>
      <c r="I255">
        <v>1.4890000000000001</v>
      </c>
      <c r="J255">
        <v>1.47</v>
      </c>
      <c r="K255">
        <v>1.0089999999999999</v>
      </c>
      <c r="L255">
        <v>0.88200000000000001</v>
      </c>
      <c r="M255">
        <v>0.53900000000000003</v>
      </c>
      <c r="N255">
        <v>0.65200000000000002</v>
      </c>
      <c r="O255">
        <v>1.754</v>
      </c>
      <c r="P255">
        <v>0.78600000000000003</v>
      </c>
      <c r="Q255">
        <v>1.7509999999999999</v>
      </c>
      <c r="R255">
        <v>1.351</v>
      </c>
      <c r="S255">
        <v>2.9950000000000001</v>
      </c>
      <c r="T255">
        <v>3.863</v>
      </c>
      <c r="U255">
        <v>2.4940000000000002</v>
      </c>
      <c r="V255">
        <v>0.67900000000000005</v>
      </c>
      <c r="W255">
        <v>0.60699999999999998</v>
      </c>
      <c r="X255">
        <v>0.67700000000000005</v>
      </c>
      <c r="Y255">
        <v>1.49</v>
      </c>
      <c r="Z255">
        <v>1.6859999999999999</v>
      </c>
      <c r="AA255">
        <v>1.639</v>
      </c>
      <c r="AB255">
        <v>1.5229999999999999</v>
      </c>
      <c r="AE255">
        <v>36</v>
      </c>
    </row>
    <row r="256" spans="1:31">
      <c r="A256" s="98" t="str">
        <v>september</v>
      </c>
      <c r="B256" s="39">
        <v>36</v>
      </c>
      <c r="C256" s="160">
        <v>45174</v>
      </c>
      <c r="D256" s="39" t="str">
        <v>tisdag</v>
      </c>
      <c r="E256" s="80">
        <v>1.639</v>
      </c>
      <c r="F256">
        <v>1.625</v>
      </c>
      <c r="G256">
        <v>1.506</v>
      </c>
      <c r="H256">
        <v>1.6319999999999999</v>
      </c>
      <c r="I256">
        <v>1.504</v>
      </c>
      <c r="J256">
        <v>1.5129999999999999</v>
      </c>
      <c r="K256">
        <v>0.96</v>
      </c>
      <c r="L256">
        <v>0.54</v>
      </c>
      <c r="M256">
        <v>1.0469999999999999</v>
      </c>
      <c r="N256">
        <v>0.80100000000000005</v>
      </c>
      <c r="O256">
        <v>1.645</v>
      </c>
      <c r="P256">
        <v>2.6709999999999998</v>
      </c>
      <c r="Q256">
        <v>3.1869999999999998</v>
      </c>
      <c r="R256">
        <v>0.66500000000000004</v>
      </c>
      <c r="S256">
        <v>0.52900000000000003</v>
      </c>
      <c r="T256">
        <v>0.57399999999999995</v>
      </c>
      <c r="U256">
        <v>0.48499999999999999</v>
      </c>
      <c r="V256">
        <v>0.72099999999999997</v>
      </c>
      <c r="W256">
        <v>0.57499999999999996</v>
      </c>
      <c r="X256">
        <v>0.63100000000000001</v>
      </c>
      <c r="Y256">
        <v>1.55</v>
      </c>
      <c r="Z256">
        <v>1.498</v>
      </c>
      <c r="AA256">
        <v>1.4610000000000001</v>
      </c>
      <c r="AB256">
        <v>1.6539999999999999</v>
      </c>
      <c r="AE256">
        <v>36</v>
      </c>
    </row>
    <row r="257" spans="1:31">
      <c r="A257" s="98" t="str">
        <v>september</v>
      </c>
      <c r="B257" s="39">
        <v>36</v>
      </c>
      <c r="C257" s="160">
        <v>45175</v>
      </c>
      <c r="D257" s="39" t="str">
        <v>onsdag</v>
      </c>
      <c r="E257">
        <v>1.46</v>
      </c>
      <c r="F257" s="80">
        <v>1.548</v>
      </c>
      <c r="G257">
        <v>1.504</v>
      </c>
      <c r="H257">
        <v>1.607</v>
      </c>
      <c r="I257">
        <v>1.554</v>
      </c>
      <c r="J257">
        <v>1.46</v>
      </c>
      <c r="K257">
        <v>0.97099999999999997</v>
      </c>
      <c r="L257">
        <v>1.026</v>
      </c>
      <c r="M257">
        <v>0.61499999999999999</v>
      </c>
      <c r="N257">
        <v>0.621</v>
      </c>
      <c r="O257">
        <v>0.503</v>
      </c>
      <c r="P257">
        <v>0.72599999999999998</v>
      </c>
      <c r="Q257">
        <v>0.504</v>
      </c>
      <c r="R257">
        <v>0.72899999999999998</v>
      </c>
      <c r="S257">
        <v>0.59899999999999998</v>
      </c>
      <c r="T257">
        <v>0.49099999999999999</v>
      </c>
      <c r="U257">
        <v>0.61799999999999999</v>
      </c>
      <c r="V257">
        <v>0.56599999999999995</v>
      </c>
      <c r="W257">
        <v>0.52900000000000003</v>
      </c>
      <c r="X257">
        <v>1.3260000000000001</v>
      </c>
      <c r="Y257">
        <v>2.8319999999999999</v>
      </c>
      <c r="Z257">
        <v>1.579</v>
      </c>
      <c r="AA257">
        <v>1.5609999999999999</v>
      </c>
      <c r="AB257">
        <v>1.6120000000000001</v>
      </c>
      <c r="AE257">
        <v>36</v>
      </c>
    </row>
    <row r="258" spans="1:31">
      <c r="A258" s="98" t="str">
        <v>september</v>
      </c>
      <c r="B258" s="39">
        <v>36</v>
      </c>
      <c r="C258" s="160">
        <v>45176</v>
      </c>
      <c r="D258" s="39" t="str">
        <v>torsdag</v>
      </c>
      <c r="E258">
        <v>1.55</v>
      </c>
      <c r="F258">
        <v>1.454</v>
      </c>
      <c r="G258">
        <v>1.4370000000000001</v>
      </c>
      <c r="H258">
        <v>1.66</v>
      </c>
      <c r="I258">
        <v>1.4730000000000001</v>
      </c>
      <c r="J258">
        <v>1.5389999999999999</v>
      </c>
      <c r="K258">
        <v>0.9</v>
      </c>
      <c r="L258">
        <v>1.357</v>
      </c>
      <c r="M258">
        <v>0.66700000000000004</v>
      </c>
      <c r="N258">
        <v>0.72799999999999998</v>
      </c>
      <c r="O258">
        <v>0.51200000000000001</v>
      </c>
      <c r="P258">
        <v>0.60099999999999998</v>
      </c>
      <c r="Q258">
        <v>0.52900000000000003</v>
      </c>
      <c r="R258">
        <v>0.91500000000000004</v>
      </c>
      <c r="S258">
        <v>1.2689999999999999</v>
      </c>
      <c r="T258">
        <v>0.64200000000000002</v>
      </c>
      <c r="U258">
        <v>0.71499999999999997</v>
      </c>
      <c r="V258">
        <v>0.50700000000000001</v>
      </c>
      <c r="W258">
        <v>0.502</v>
      </c>
      <c r="X258">
        <v>0.81399999999999995</v>
      </c>
      <c r="Y258">
        <v>1.5589999999999999</v>
      </c>
      <c r="Z258">
        <v>1.583</v>
      </c>
      <c r="AA258">
        <v>1.4610000000000001</v>
      </c>
      <c r="AB258">
        <v>1.6379999999999999</v>
      </c>
      <c r="AE258">
        <v>36</v>
      </c>
    </row>
    <row r="259" spans="1:31">
      <c r="A259" s="98" t="str">
        <v>september</v>
      </c>
      <c r="B259" s="39">
        <v>36</v>
      </c>
      <c r="C259" s="160">
        <v>45177</v>
      </c>
      <c r="D259" s="39" t="str">
        <v>fredag</v>
      </c>
      <c r="E259">
        <v>1.542</v>
      </c>
      <c r="F259">
        <v>1.444</v>
      </c>
      <c r="G259">
        <v>1.554</v>
      </c>
      <c r="H259">
        <v>1.4379999999999999</v>
      </c>
      <c r="I259">
        <v>1.552</v>
      </c>
      <c r="J259">
        <v>1.492</v>
      </c>
      <c r="K259">
        <v>0.94599999999999995</v>
      </c>
      <c r="L259">
        <v>0.63400000000000001</v>
      </c>
      <c r="M259">
        <v>1.1919999999999999</v>
      </c>
      <c r="N259">
        <v>0.76300000000000001</v>
      </c>
      <c r="O259">
        <v>0.67200000000000004</v>
      </c>
      <c r="P259">
        <v>0.71899999999999997</v>
      </c>
      <c r="Q259">
        <v>0.77100000000000002</v>
      </c>
      <c r="R259">
        <v>0.61799999999999999</v>
      </c>
      <c r="S259">
        <v>0.51500000000000001</v>
      </c>
      <c r="T259">
        <v>0.58499999999999996</v>
      </c>
      <c r="U259">
        <v>0.51800000000000002</v>
      </c>
      <c r="V259">
        <v>0.76200000000000001</v>
      </c>
      <c r="W259">
        <v>2.0059999999999998</v>
      </c>
      <c r="X259">
        <v>1.4590000000000001</v>
      </c>
      <c r="Y259">
        <v>3.3889999999999998</v>
      </c>
      <c r="Z259">
        <v>1.8839999999999999</v>
      </c>
      <c r="AA259">
        <v>1.925</v>
      </c>
      <c r="AB259">
        <v>2.9620000000000002</v>
      </c>
      <c r="AE259">
        <v>36</v>
      </c>
    </row>
    <row r="260" spans="1:31">
      <c r="A260" s="98" t="str">
        <v>september</v>
      </c>
      <c r="B260" s="39">
        <v>36</v>
      </c>
      <c r="C260" s="160">
        <v>45178</v>
      </c>
      <c r="D260" s="39" t="str">
        <v>lördag</v>
      </c>
      <c r="E260">
        <v>2.8679999999999999</v>
      </c>
      <c r="F260">
        <v>2.2280000000000002</v>
      </c>
      <c r="G260">
        <v>1.853</v>
      </c>
      <c r="H260">
        <v>1.784</v>
      </c>
      <c r="I260">
        <v>1.7070000000000001</v>
      </c>
      <c r="J260">
        <v>1.8320000000000001</v>
      </c>
      <c r="K260">
        <v>1.2509999999999999</v>
      </c>
      <c r="L260">
        <v>1.1859999999999999</v>
      </c>
      <c r="M260">
        <v>1.496</v>
      </c>
      <c r="N260">
        <v>1.4039999999999999</v>
      </c>
      <c r="O260">
        <v>0.61799999999999999</v>
      </c>
      <c r="P260">
        <v>1.0349999999999999</v>
      </c>
      <c r="Q260">
        <v>1.1759999999999999</v>
      </c>
      <c r="R260">
        <v>1.2330000000000001</v>
      </c>
      <c r="S260">
        <v>0.52500000000000002</v>
      </c>
      <c r="T260">
        <v>1.1850000000000001</v>
      </c>
      <c r="U260">
        <v>1.2509999999999999</v>
      </c>
      <c r="V260">
        <v>1.0469999999999999</v>
      </c>
      <c r="W260">
        <v>0.89700000000000002</v>
      </c>
      <c r="X260">
        <v>0.68400000000000005</v>
      </c>
      <c r="Y260">
        <v>1.5509999999999999</v>
      </c>
      <c r="Z260">
        <v>1.4550000000000001</v>
      </c>
      <c r="AA260">
        <v>1.4470000000000001</v>
      </c>
      <c r="AB260">
        <v>1.3</v>
      </c>
      <c r="AE260">
        <v>36</v>
      </c>
    </row>
    <row r="261" spans="1:31">
      <c r="A261" s="98" t="str">
        <v>september</v>
      </c>
      <c r="B261" s="39">
        <v>36</v>
      </c>
      <c r="C261" s="160">
        <v>45179</v>
      </c>
      <c r="D261" s="39" t="str">
        <v>söndag</v>
      </c>
      <c r="E261">
        <v>1.355</v>
      </c>
      <c r="F261">
        <v>1.26</v>
      </c>
      <c r="G261">
        <v>1.486</v>
      </c>
      <c r="H261">
        <v>1.266</v>
      </c>
      <c r="I261">
        <v>1.2889999999999999</v>
      </c>
      <c r="J261">
        <v>1.409</v>
      </c>
      <c r="K261">
        <v>0.91</v>
      </c>
      <c r="L261">
        <v>0.48399999999999999</v>
      </c>
      <c r="M261">
        <v>0.88700000000000001</v>
      </c>
      <c r="N261">
        <v>1.07</v>
      </c>
      <c r="O261">
        <v>3.0870000000000002</v>
      </c>
      <c r="P261">
        <v>1.895</v>
      </c>
      <c r="Q261">
        <v>2.1589999999999998</v>
      </c>
      <c r="R261">
        <v>0.66100000000000003</v>
      </c>
      <c r="S261">
        <v>0.49</v>
      </c>
      <c r="T261">
        <v>0.52100000000000002</v>
      </c>
      <c r="U261">
        <v>0.48399999999999999</v>
      </c>
      <c r="V261">
        <v>0.71599999999999997</v>
      </c>
      <c r="W261">
        <v>0.89100000000000001</v>
      </c>
      <c r="X261">
        <v>0.78800000000000003</v>
      </c>
      <c r="Y261">
        <v>1.3460000000000001</v>
      </c>
      <c r="Z261">
        <v>1.641</v>
      </c>
      <c r="AA261">
        <v>1.2729999999999999</v>
      </c>
      <c r="AB261">
        <v>1.4570000000000001</v>
      </c>
      <c r="AE261">
        <v>36</v>
      </c>
    </row>
    <row r="262" spans="1:31">
      <c r="A262" s="98" t="str">
        <v>september</v>
      </c>
      <c r="B262" s="39">
        <v>37</v>
      </c>
      <c r="C262" s="160">
        <v>45180</v>
      </c>
      <c r="D262" s="39" t="str">
        <v>måndag</v>
      </c>
      <c r="E262">
        <v>1.2490000000000001</v>
      </c>
      <c r="F262">
        <v>1.5620000000000001</v>
      </c>
      <c r="G262">
        <v>1.244</v>
      </c>
      <c r="H262">
        <v>1.353</v>
      </c>
      <c r="I262">
        <v>1.325</v>
      </c>
      <c r="J262">
        <v>1.468</v>
      </c>
      <c r="K262">
        <v>1.0760000000000001</v>
      </c>
      <c r="L262">
        <v>0.73899999999999999</v>
      </c>
      <c r="M262">
        <v>2.5329999999999999</v>
      </c>
      <c r="N262">
        <v>3.55</v>
      </c>
      <c r="O262">
        <v>2.1509999999999998</v>
      </c>
      <c r="P262">
        <v>1.3680000000000001</v>
      </c>
      <c r="Q262">
        <v>2.9910000000000001</v>
      </c>
      <c r="R262">
        <v>2.8820000000000001</v>
      </c>
      <c r="S262">
        <v>1.401</v>
      </c>
      <c r="T262">
        <v>0.25</v>
      </c>
      <c r="U262">
        <v>0.63700000000000001</v>
      </c>
      <c r="V262">
        <v>0.24199999999999999</v>
      </c>
      <c r="W262">
        <v>0.43</v>
      </c>
      <c r="X262">
        <v>0.47199999999999998</v>
      </c>
      <c r="Y262">
        <v>1.2090000000000001</v>
      </c>
      <c r="Z262">
        <v>1.4419999999999999</v>
      </c>
      <c r="AA262">
        <v>1.131</v>
      </c>
      <c r="AB262">
        <v>1.2330000000000001</v>
      </c>
      <c r="AE262">
        <v>37</v>
      </c>
    </row>
    <row r="263" spans="1:31">
      <c r="A263" s="98" t="str">
        <v>september</v>
      </c>
      <c r="B263" s="39">
        <v>37</v>
      </c>
      <c r="C263" s="160">
        <v>45181</v>
      </c>
      <c r="D263" s="39" t="str">
        <v>tisdag</v>
      </c>
      <c r="E263">
        <v>1.1379999999999999</v>
      </c>
      <c r="F263">
        <v>1.1379999999999999</v>
      </c>
      <c r="G263">
        <v>1.292</v>
      </c>
      <c r="H263">
        <v>1.228</v>
      </c>
      <c r="I263">
        <v>1.085</v>
      </c>
      <c r="J263">
        <v>1.2829999999999999</v>
      </c>
      <c r="K263">
        <v>0.81899999999999995</v>
      </c>
      <c r="L263">
        <v>0.624</v>
      </c>
      <c r="M263">
        <v>0.59</v>
      </c>
      <c r="N263">
        <v>3.222</v>
      </c>
      <c r="O263">
        <v>3.5510000000000002</v>
      </c>
      <c r="P263">
        <v>4.0519999999999996</v>
      </c>
      <c r="Q263">
        <v>3.4660000000000002</v>
      </c>
      <c r="R263">
        <v>0.187</v>
      </c>
      <c r="S263">
        <v>0.88800000000000001</v>
      </c>
      <c r="T263">
        <v>0.73299999999999998</v>
      </c>
      <c r="U263">
        <v>0.46300000000000002</v>
      </c>
      <c r="V263">
        <v>0.503</v>
      </c>
      <c r="W263">
        <v>0.19</v>
      </c>
      <c r="X263">
        <v>0.76200000000000001</v>
      </c>
      <c r="Y263">
        <v>1.3080000000000001</v>
      </c>
      <c r="Z263">
        <v>1.2250000000000001</v>
      </c>
      <c r="AA263">
        <v>1.3220000000000001</v>
      </c>
      <c r="AB263">
        <v>1.242</v>
      </c>
      <c r="AE263">
        <v>37</v>
      </c>
    </row>
    <row r="264" spans="1:31">
      <c r="A264" s="98" t="str">
        <v>september</v>
      </c>
      <c r="B264" s="39">
        <v>37</v>
      </c>
      <c r="C264" s="160">
        <v>45182</v>
      </c>
      <c r="D264" s="39" t="str">
        <v>onsdag</v>
      </c>
      <c r="E264">
        <v>1.2829999999999999</v>
      </c>
      <c r="F264">
        <v>1.1459999999999999</v>
      </c>
      <c r="G264">
        <v>1.169</v>
      </c>
      <c r="H264">
        <v>1.393</v>
      </c>
      <c r="I264">
        <v>1.099</v>
      </c>
      <c r="J264">
        <v>1.2969999999999999</v>
      </c>
      <c r="K264">
        <v>0.96099999999999997</v>
      </c>
      <c r="L264">
        <v>1.0549999999999999</v>
      </c>
      <c r="M264">
        <v>3.2709999999999999</v>
      </c>
      <c r="N264">
        <v>3.996</v>
      </c>
      <c r="O264">
        <v>1.228</v>
      </c>
      <c r="P264">
        <v>1.556</v>
      </c>
      <c r="Q264">
        <v>1.488</v>
      </c>
      <c r="R264">
        <v>1.419</v>
      </c>
      <c r="S264">
        <v>1.26</v>
      </c>
      <c r="T264">
        <v>1.556</v>
      </c>
      <c r="U264">
        <v>0.97399999999999998</v>
      </c>
      <c r="V264">
        <v>0.36199999999999999</v>
      </c>
      <c r="W264">
        <v>0.73099999999999998</v>
      </c>
      <c r="X264">
        <v>2.1989999999999998</v>
      </c>
      <c r="Y264">
        <v>4.4420000000000002</v>
      </c>
      <c r="Z264">
        <v>1.7809999999999999</v>
      </c>
      <c r="AA264">
        <v>1.4550000000000001</v>
      </c>
      <c r="AB264">
        <v>1.379</v>
      </c>
      <c r="AE264">
        <v>37</v>
      </c>
    </row>
    <row r="265" spans="1:31">
      <c r="A265" s="98" t="str">
        <v>september</v>
      </c>
      <c r="B265" s="39">
        <v>37</v>
      </c>
      <c r="C265" s="160">
        <v>45183</v>
      </c>
      <c r="D265" s="39" t="str">
        <v>torsdag</v>
      </c>
      <c r="E265" s="80">
        <v>1.369</v>
      </c>
      <c r="F265">
        <v>1.4319999999999999</v>
      </c>
      <c r="G265">
        <v>1.3360000000000001</v>
      </c>
      <c r="H265">
        <v>1.401</v>
      </c>
      <c r="I265">
        <v>1.286</v>
      </c>
      <c r="J265">
        <v>1.55</v>
      </c>
      <c r="K265">
        <v>1.014</v>
      </c>
      <c r="L265">
        <v>1.089</v>
      </c>
      <c r="M265">
        <v>0.85299999999999998</v>
      </c>
      <c r="N265">
        <v>1.5169999999999999</v>
      </c>
      <c r="O265">
        <v>0.60599999999999998</v>
      </c>
      <c r="P265">
        <v>4.1440000000000001</v>
      </c>
      <c r="Q265">
        <v>4.7290000000000001</v>
      </c>
      <c r="R265">
        <v>1.78</v>
      </c>
      <c r="S265">
        <v>2.3439999999999999</v>
      </c>
      <c r="T265">
        <v>3.129</v>
      </c>
      <c r="U265">
        <v>3.3490000000000002</v>
      </c>
      <c r="V265">
        <v>2.9689999999999999</v>
      </c>
      <c r="W265">
        <v>0.752</v>
      </c>
      <c r="X265">
        <v>0.96399999999999997</v>
      </c>
      <c r="Y265">
        <v>1.3380000000000001</v>
      </c>
      <c r="Z265">
        <v>1.4430000000000001</v>
      </c>
      <c r="AA265">
        <v>1.161</v>
      </c>
      <c r="AB265">
        <v>1.254</v>
      </c>
      <c r="AE265">
        <v>37</v>
      </c>
    </row>
    <row r="266" spans="1:31">
      <c r="A266" s="98" t="str">
        <v>september</v>
      </c>
      <c r="B266" s="39">
        <v>37</v>
      </c>
      <c r="C266" s="160">
        <v>45184</v>
      </c>
      <c r="D266" s="39" t="str">
        <v>fredag</v>
      </c>
      <c r="E266">
        <v>1.141</v>
      </c>
      <c r="F266" s="80">
        <v>1.3640000000000001</v>
      </c>
      <c r="G266">
        <v>1.125</v>
      </c>
      <c r="H266">
        <v>1.1519999999999999</v>
      </c>
      <c r="I266">
        <v>1.28</v>
      </c>
      <c r="J266">
        <v>1.2609999999999999</v>
      </c>
      <c r="K266">
        <v>1.093</v>
      </c>
      <c r="L266">
        <v>1.8360000000000001</v>
      </c>
      <c r="M266">
        <v>4.1399999999999997</v>
      </c>
      <c r="N266">
        <v>4.0670000000000002</v>
      </c>
      <c r="O266">
        <v>1.6040000000000001</v>
      </c>
      <c r="P266">
        <v>3.2679999999999998</v>
      </c>
      <c r="Q266">
        <v>4.0659999999999998</v>
      </c>
      <c r="R266">
        <v>2.258</v>
      </c>
      <c r="S266">
        <v>3.806</v>
      </c>
      <c r="T266">
        <v>4.1399999999999997</v>
      </c>
      <c r="U266">
        <v>2.028</v>
      </c>
      <c r="V266">
        <v>0.33100000000000002</v>
      </c>
      <c r="W266">
        <v>0.375</v>
      </c>
      <c r="X266">
        <v>1.111</v>
      </c>
      <c r="Y266">
        <v>1.63</v>
      </c>
      <c r="Z266">
        <v>1.2010000000000001</v>
      </c>
      <c r="AA266">
        <v>1.256</v>
      </c>
      <c r="AB266">
        <v>1.22</v>
      </c>
      <c r="AE266">
        <v>37</v>
      </c>
    </row>
    <row r="267" spans="1:31">
      <c r="A267" s="98" t="str">
        <v>september</v>
      </c>
      <c r="B267" s="39">
        <v>37</v>
      </c>
      <c r="C267" s="160">
        <v>45185</v>
      </c>
      <c r="D267" s="39" t="str">
        <v>lördag</v>
      </c>
      <c r="E267">
        <v>1.137</v>
      </c>
      <c r="F267">
        <v>1.208</v>
      </c>
      <c r="G267">
        <v>1.266</v>
      </c>
      <c r="H267">
        <v>1.1140000000000001</v>
      </c>
      <c r="I267">
        <v>1.244</v>
      </c>
      <c r="J267">
        <v>1.1519999999999999</v>
      </c>
      <c r="K267">
        <v>1.1419999999999999</v>
      </c>
      <c r="L267">
        <v>0.20699999999999999</v>
      </c>
      <c r="M267">
        <v>0.70899999999999996</v>
      </c>
      <c r="N267">
        <v>0.315</v>
      </c>
      <c r="O267">
        <v>0.40500000000000003</v>
      </c>
      <c r="P267">
        <v>0.186</v>
      </c>
      <c r="Q267">
        <v>0.434</v>
      </c>
      <c r="R267">
        <v>0.66700000000000004</v>
      </c>
      <c r="S267">
        <v>1.23</v>
      </c>
      <c r="T267">
        <v>1.083</v>
      </c>
      <c r="U267">
        <v>0.753</v>
      </c>
      <c r="V267">
        <v>0.39300000000000002</v>
      </c>
      <c r="W267">
        <v>0.33900000000000002</v>
      </c>
      <c r="X267">
        <v>2.4710000000000001</v>
      </c>
      <c r="Y267">
        <v>2.8490000000000002</v>
      </c>
      <c r="Z267">
        <v>2.508</v>
      </c>
      <c r="AA267">
        <v>2.016</v>
      </c>
      <c r="AB267">
        <v>2.1110000000000002</v>
      </c>
      <c r="AE267">
        <v>37</v>
      </c>
    </row>
    <row r="268" spans="1:31">
      <c r="A268" s="98" t="str">
        <v>september</v>
      </c>
      <c r="B268" s="39">
        <v>37</v>
      </c>
      <c r="C268" s="160">
        <v>45186</v>
      </c>
      <c r="D268" s="39" t="str">
        <v>söndag</v>
      </c>
      <c r="E268">
        <v>2.125</v>
      </c>
      <c r="F268">
        <v>2.3319999999999999</v>
      </c>
      <c r="G268">
        <v>2.0640000000000001</v>
      </c>
      <c r="H268">
        <v>2.0649999999999999</v>
      </c>
      <c r="I268">
        <v>2.2080000000000002</v>
      </c>
      <c r="J268">
        <v>2.3370000000000002</v>
      </c>
      <c r="K268">
        <v>1.9</v>
      </c>
      <c r="L268">
        <v>1.218</v>
      </c>
      <c r="M268">
        <v>1.7130000000000001</v>
      </c>
      <c r="N268">
        <v>1.631</v>
      </c>
      <c r="O268">
        <v>1.488</v>
      </c>
      <c r="P268">
        <v>0.36499999999999999</v>
      </c>
      <c r="Q268">
        <v>0.59099999999999997</v>
      </c>
      <c r="R268">
        <v>0.19</v>
      </c>
      <c r="S268">
        <v>0.27100000000000002</v>
      </c>
      <c r="T268">
        <v>0.32500000000000001</v>
      </c>
      <c r="U268">
        <v>0.19700000000000001</v>
      </c>
      <c r="V268">
        <v>0.314</v>
      </c>
      <c r="W268">
        <v>0.439</v>
      </c>
      <c r="X268">
        <v>1.915</v>
      </c>
      <c r="Y268">
        <v>2.125</v>
      </c>
      <c r="Z268">
        <v>2.0579999999999998</v>
      </c>
      <c r="AA268">
        <v>1.891</v>
      </c>
      <c r="AB268">
        <v>2.02</v>
      </c>
      <c r="AE268">
        <v>37</v>
      </c>
    </row>
    <row r="269" spans="1:31">
      <c r="A269" s="98" t="str">
        <v>september</v>
      </c>
      <c r="B269" s="39">
        <v>38</v>
      </c>
      <c r="C269" s="160">
        <v>45187</v>
      </c>
      <c r="D269" s="39" t="str">
        <v>måndag</v>
      </c>
      <c r="E269">
        <v>2.0049999999999999</v>
      </c>
      <c r="F269">
        <v>1.8839999999999999</v>
      </c>
      <c r="G269">
        <v>1.982</v>
      </c>
      <c r="H269">
        <v>2.008</v>
      </c>
      <c r="I269">
        <v>1.909</v>
      </c>
      <c r="J269">
        <v>1.994</v>
      </c>
      <c r="K269">
        <v>1.915</v>
      </c>
      <c r="L269">
        <v>0.66800000000000004</v>
      </c>
      <c r="M269">
        <v>2.6339999999999999</v>
      </c>
      <c r="N269">
        <v>3.3620000000000001</v>
      </c>
      <c r="O269">
        <v>0.86799999999999999</v>
      </c>
      <c r="P269">
        <v>1.0189999999999999</v>
      </c>
      <c r="Q269">
        <v>0.69799999999999995</v>
      </c>
      <c r="R269">
        <v>0.55300000000000005</v>
      </c>
      <c r="S269">
        <v>1.355</v>
      </c>
      <c r="T269">
        <v>1.175</v>
      </c>
      <c r="U269">
        <v>1.726</v>
      </c>
      <c r="V269">
        <v>1.288</v>
      </c>
      <c r="W269">
        <v>0.54700000000000004</v>
      </c>
      <c r="X269">
        <v>0.85699999999999998</v>
      </c>
      <c r="Y269">
        <v>1.3169999999999999</v>
      </c>
      <c r="Z269">
        <v>1.206</v>
      </c>
      <c r="AA269">
        <v>1.405</v>
      </c>
      <c r="AB269">
        <v>1.1910000000000001</v>
      </c>
      <c r="AE269">
        <v>38</v>
      </c>
    </row>
    <row r="270" spans="1:31">
      <c r="A270" s="98" t="str">
        <v>september</v>
      </c>
      <c r="B270" s="39">
        <v>38</v>
      </c>
      <c r="C270" s="160">
        <v>45188</v>
      </c>
      <c r="D270" s="39" t="str">
        <v>tisdag</v>
      </c>
      <c r="E270">
        <v>1.161</v>
      </c>
      <c r="F270">
        <v>1.2490000000000001</v>
      </c>
      <c r="G270">
        <v>1.23</v>
      </c>
      <c r="H270">
        <v>1.506</v>
      </c>
      <c r="I270">
        <v>1.526</v>
      </c>
      <c r="J270">
        <v>1.54</v>
      </c>
      <c r="K270">
        <v>1.627</v>
      </c>
      <c r="L270">
        <v>0.76300000000000001</v>
      </c>
      <c r="M270">
        <v>3.4009999999999998</v>
      </c>
      <c r="N270">
        <v>3.06</v>
      </c>
      <c r="O270">
        <v>3.1059999999999999</v>
      </c>
      <c r="P270">
        <v>2.734</v>
      </c>
      <c r="Q270">
        <v>2.7530000000000001</v>
      </c>
      <c r="R270">
        <v>1.5669999999999999</v>
      </c>
      <c r="S270">
        <v>5.37</v>
      </c>
      <c r="T270">
        <v>3.3929999999999998</v>
      </c>
      <c r="U270">
        <v>2.0089999999999999</v>
      </c>
      <c r="V270">
        <v>0.66600000000000004</v>
      </c>
      <c r="W270">
        <v>0.51400000000000001</v>
      </c>
      <c r="X270">
        <v>1.139</v>
      </c>
      <c r="Y270">
        <v>1.272</v>
      </c>
      <c r="Z270">
        <v>1.3240000000000001</v>
      </c>
      <c r="AA270">
        <v>1.2729999999999999</v>
      </c>
      <c r="AB270">
        <v>1.3089999999999999</v>
      </c>
      <c r="AE270">
        <v>38</v>
      </c>
    </row>
    <row r="271" spans="1:31">
      <c r="A271" s="98" t="str">
        <v>september</v>
      </c>
      <c r="B271" s="39">
        <v>38</v>
      </c>
      <c r="C271" s="160">
        <v>45189</v>
      </c>
      <c r="D271" s="39" t="str">
        <v>onsdag</v>
      </c>
      <c r="E271" s="80">
        <v>1.411</v>
      </c>
      <c r="F271">
        <v>1.6140000000000001</v>
      </c>
      <c r="G271">
        <v>1.77</v>
      </c>
      <c r="H271">
        <v>1.5840000000000001</v>
      </c>
      <c r="I271">
        <v>1.698</v>
      </c>
      <c r="J271">
        <v>1.5840000000000001</v>
      </c>
      <c r="K271">
        <v>1.407</v>
      </c>
      <c r="L271">
        <v>1.157</v>
      </c>
      <c r="M271">
        <v>3.37</v>
      </c>
      <c r="N271">
        <v>3.5539999999999998</v>
      </c>
      <c r="O271">
        <v>3.2370000000000001</v>
      </c>
      <c r="P271">
        <v>3.1509999999999998</v>
      </c>
      <c r="Q271">
        <v>2.6909999999999998</v>
      </c>
      <c r="R271">
        <v>0.85599999999999998</v>
      </c>
      <c r="S271">
        <v>3.109</v>
      </c>
      <c r="T271">
        <v>3.1579999999999999</v>
      </c>
      <c r="U271">
        <v>1.875</v>
      </c>
      <c r="V271">
        <v>0.38500000000000001</v>
      </c>
      <c r="W271">
        <v>0.53800000000000003</v>
      </c>
      <c r="X271">
        <v>1.0049999999999999</v>
      </c>
      <c r="Y271">
        <v>1.2130000000000001</v>
      </c>
      <c r="Z271">
        <v>1.323</v>
      </c>
      <c r="AA271">
        <v>1.3759999999999999</v>
      </c>
      <c r="AB271">
        <v>1.7290000000000001</v>
      </c>
      <c r="AE271">
        <v>38</v>
      </c>
    </row>
    <row r="272" spans="1:31">
      <c r="A272" s="98" t="str">
        <v>september</v>
      </c>
      <c r="B272" s="39">
        <v>38</v>
      </c>
      <c r="C272" s="160">
        <v>45190</v>
      </c>
      <c r="D272" s="39" t="str">
        <v>torsdag</v>
      </c>
      <c r="E272">
        <v>1.5229999999999999</v>
      </c>
      <c r="F272" s="80">
        <v>1.5580000000000001</v>
      </c>
      <c r="G272">
        <v>1.665</v>
      </c>
      <c r="H272">
        <v>1.645</v>
      </c>
      <c r="I272">
        <v>1.5920000000000001</v>
      </c>
      <c r="J272">
        <v>1.542</v>
      </c>
      <c r="K272">
        <v>2</v>
      </c>
      <c r="L272">
        <v>2.6019999999999999</v>
      </c>
      <c r="M272">
        <v>4.0369999999999999</v>
      </c>
      <c r="N272">
        <v>3.6909999999999998</v>
      </c>
      <c r="O272">
        <v>1.8320000000000001</v>
      </c>
      <c r="P272">
        <v>2.7</v>
      </c>
      <c r="Q272">
        <v>3.3940000000000001</v>
      </c>
      <c r="R272">
        <v>1.397</v>
      </c>
      <c r="S272">
        <v>0.96299999999999997</v>
      </c>
      <c r="T272">
        <v>1.1679999999999999</v>
      </c>
      <c r="U272">
        <v>3.0449999999999999</v>
      </c>
      <c r="V272">
        <v>1.1759999999999999</v>
      </c>
      <c r="W272">
        <v>0.71799999999999997</v>
      </c>
      <c r="X272">
        <v>1.2989999999999999</v>
      </c>
      <c r="Y272">
        <v>1.4790000000000001</v>
      </c>
      <c r="Z272">
        <v>1.4870000000000001</v>
      </c>
      <c r="AA272">
        <v>1.4930000000000001</v>
      </c>
      <c r="AB272">
        <v>1.4590000000000001</v>
      </c>
      <c r="AE272">
        <v>38</v>
      </c>
    </row>
    <row r="273" spans="1:31">
      <c r="A273" s="98" t="str">
        <v>september</v>
      </c>
      <c r="B273" s="39">
        <v>38</v>
      </c>
      <c r="C273" s="160">
        <v>45191</v>
      </c>
      <c r="D273" s="39" t="str">
        <v>fredag</v>
      </c>
      <c r="E273">
        <v>1.331</v>
      </c>
      <c r="F273">
        <v>1.367</v>
      </c>
      <c r="G273">
        <v>1.607</v>
      </c>
      <c r="H273">
        <v>1.2969999999999999</v>
      </c>
      <c r="I273">
        <v>1.5720000000000001</v>
      </c>
      <c r="J273">
        <v>1.2909999999999999</v>
      </c>
      <c r="K273">
        <v>1.5529999999999999</v>
      </c>
      <c r="L273">
        <v>0.45900000000000002</v>
      </c>
      <c r="M273">
        <v>1.5329999999999999</v>
      </c>
      <c r="N273">
        <v>3.3570000000000002</v>
      </c>
      <c r="O273">
        <v>1.91</v>
      </c>
      <c r="P273">
        <v>4.08</v>
      </c>
      <c r="Q273">
        <v>3.4740000000000002</v>
      </c>
      <c r="R273">
        <v>1.3340000000000001</v>
      </c>
      <c r="S273">
        <v>0.31</v>
      </c>
      <c r="T273">
        <v>1.7669999999999999</v>
      </c>
      <c r="U273">
        <v>0.37</v>
      </c>
      <c r="V273">
        <v>0.26500000000000001</v>
      </c>
      <c r="W273">
        <v>0.28499999999999998</v>
      </c>
      <c r="X273">
        <v>0.81399999999999995</v>
      </c>
      <c r="Y273">
        <v>1.129</v>
      </c>
      <c r="Z273">
        <v>1.1830000000000001</v>
      </c>
      <c r="AA273">
        <v>1.2689999999999999</v>
      </c>
      <c r="AB273">
        <v>1.052</v>
      </c>
      <c r="AE273">
        <v>38</v>
      </c>
    </row>
    <row r="274" spans="1:31">
      <c r="A274" s="98" t="str">
        <v>september</v>
      </c>
      <c r="B274" s="39">
        <v>38</v>
      </c>
      <c r="C274" s="160">
        <v>45192</v>
      </c>
      <c r="D274" s="39" t="str">
        <v>lördag</v>
      </c>
      <c r="E274">
        <v>1.0549999999999999</v>
      </c>
      <c r="F274">
        <v>1.371</v>
      </c>
      <c r="G274">
        <v>1.405</v>
      </c>
      <c r="H274">
        <v>1.4990000000000001</v>
      </c>
      <c r="I274">
        <v>1.393</v>
      </c>
      <c r="J274">
        <v>1.5289999999999999</v>
      </c>
      <c r="K274">
        <v>1.2989999999999999</v>
      </c>
      <c r="L274">
        <v>0.11</v>
      </c>
      <c r="M274">
        <v>0.66500000000000004</v>
      </c>
      <c r="N274">
        <v>0.86599999999999999</v>
      </c>
      <c r="O274">
        <v>1.0529999999999999</v>
      </c>
      <c r="P274">
        <v>0.29599999999999999</v>
      </c>
      <c r="Q274">
        <v>1.58</v>
      </c>
      <c r="R274">
        <v>0.89600000000000002</v>
      </c>
      <c r="S274">
        <v>0.61099999999999999</v>
      </c>
      <c r="T274">
        <v>0.13900000000000001</v>
      </c>
      <c r="U274">
        <v>0.379</v>
      </c>
      <c r="V274">
        <v>0.28399999999999997</v>
      </c>
      <c r="W274">
        <v>0.58199999999999996</v>
      </c>
      <c r="X274">
        <v>1.0049999999999999</v>
      </c>
      <c r="Y274">
        <v>1.0940000000000001</v>
      </c>
      <c r="Z274">
        <v>1.1779999999999999</v>
      </c>
      <c r="AA274">
        <v>1.1870000000000001</v>
      </c>
      <c r="AB274">
        <v>1.2789999999999999</v>
      </c>
      <c r="AE274">
        <v>38</v>
      </c>
    </row>
    <row r="275" spans="1:31">
      <c r="A275" s="98" t="str">
        <v>september</v>
      </c>
      <c r="B275" s="39">
        <v>38</v>
      </c>
      <c r="C275" s="160">
        <v>45193</v>
      </c>
      <c r="D275" s="39" t="str">
        <v>söndag</v>
      </c>
      <c r="E275">
        <v>1.427</v>
      </c>
      <c r="F275">
        <v>1.2310000000000001</v>
      </c>
      <c r="G275">
        <v>1.131</v>
      </c>
      <c r="H275">
        <v>1.03</v>
      </c>
      <c r="I275">
        <v>1.1359999999999999</v>
      </c>
      <c r="J275">
        <v>1.17</v>
      </c>
      <c r="K275">
        <v>1.111</v>
      </c>
      <c r="L275">
        <v>1.016</v>
      </c>
      <c r="M275">
        <v>0.377</v>
      </c>
      <c r="N275">
        <v>1.32</v>
      </c>
      <c r="O275">
        <v>1.5</v>
      </c>
      <c r="P275">
        <v>0.88500000000000001</v>
      </c>
      <c r="Q275">
        <v>0.27700000000000002</v>
      </c>
      <c r="R275">
        <v>0.65200000000000002</v>
      </c>
      <c r="S275">
        <v>0.185</v>
      </c>
      <c r="T275">
        <v>0.496</v>
      </c>
      <c r="U275">
        <v>0.44</v>
      </c>
      <c r="V275">
        <v>0.379</v>
      </c>
      <c r="W275">
        <v>0.53100000000000003</v>
      </c>
      <c r="X275">
        <v>0.99399999999999999</v>
      </c>
      <c r="Y275">
        <v>1.337</v>
      </c>
      <c r="Z275">
        <v>1.4330000000000001</v>
      </c>
      <c r="AA275">
        <v>1.157</v>
      </c>
      <c r="AB275">
        <v>1.1870000000000001</v>
      </c>
      <c r="AE275">
        <v>38</v>
      </c>
    </row>
    <row r="276" spans="1:31">
      <c r="A276" s="98" t="str">
        <v>september</v>
      </c>
      <c r="B276" s="39">
        <v>39</v>
      </c>
      <c r="C276" s="160">
        <v>45194</v>
      </c>
      <c r="D276" s="39" t="str">
        <v>måndag</v>
      </c>
      <c r="E276">
        <v>1.08</v>
      </c>
      <c r="F276">
        <v>1.274</v>
      </c>
      <c r="G276">
        <v>1.0469999999999999</v>
      </c>
      <c r="H276">
        <v>1.149</v>
      </c>
      <c r="I276">
        <v>1.0489999999999999</v>
      </c>
      <c r="J276">
        <v>1.7250000000000001</v>
      </c>
      <c r="K276">
        <v>1.0629999999999999</v>
      </c>
      <c r="L276">
        <v>0.27700000000000002</v>
      </c>
      <c r="M276">
        <v>2.3220000000000001</v>
      </c>
      <c r="N276">
        <v>3.4359999999999999</v>
      </c>
      <c r="O276">
        <v>1.9390000000000001</v>
      </c>
      <c r="P276">
        <v>0.94199999999999995</v>
      </c>
      <c r="Q276">
        <v>2.3140000000000001</v>
      </c>
      <c r="R276">
        <v>2.9990000000000001</v>
      </c>
      <c r="S276">
        <v>3.2050000000000001</v>
      </c>
      <c r="T276">
        <v>1.399</v>
      </c>
      <c r="U276">
        <v>0.35899999999999999</v>
      </c>
      <c r="V276">
        <v>0.34399999999999997</v>
      </c>
      <c r="W276">
        <v>0.91500000000000004</v>
      </c>
      <c r="X276">
        <v>1.6339999999999999</v>
      </c>
      <c r="Y276">
        <v>1.3620000000000001</v>
      </c>
      <c r="Z276">
        <v>1.286</v>
      </c>
      <c r="AA276">
        <v>1.1459999999999999</v>
      </c>
      <c r="AB276">
        <v>1.1879999999999999</v>
      </c>
      <c r="AE276">
        <v>39</v>
      </c>
    </row>
    <row r="277" spans="1:31">
      <c r="A277" s="98" t="str">
        <v>september</v>
      </c>
      <c r="B277" s="39">
        <v>39</v>
      </c>
      <c r="C277" s="160">
        <v>45195</v>
      </c>
      <c r="D277" s="39" t="str">
        <v>tisdag</v>
      </c>
      <c r="E277" s="80">
        <v>1.181</v>
      </c>
      <c r="F277">
        <v>1.258</v>
      </c>
      <c r="G277">
        <v>1.234</v>
      </c>
      <c r="H277">
        <v>1.1060000000000001</v>
      </c>
      <c r="I277">
        <v>1.2889999999999999</v>
      </c>
      <c r="J277">
        <v>1.202</v>
      </c>
      <c r="K277">
        <v>1.304</v>
      </c>
      <c r="L277">
        <v>0.56299999999999994</v>
      </c>
      <c r="M277">
        <v>0.71799999999999997</v>
      </c>
      <c r="N277">
        <v>0.74199999999999999</v>
      </c>
      <c r="O277">
        <v>0.91100000000000003</v>
      </c>
      <c r="P277">
        <v>0.17799999999999999</v>
      </c>
      <c r="Q277">
        <v>1.6180000000000001</v>
      </c>
      <c r="R277">
        <v>4.274</v>
      </c>
      <c r="S277">
        <v>3.0950000000000002</v>
      </c>
      <c r="T277">
        <v>1.161</v>
      </c>
      <c r="U277">
        <v>1.27</v>
      </c>
      <c r="V277">
        <v>0.92200000000000004</v>
      </c>
      <c r="W277">
        <v>2.4220000000000002</v>
      </c>
      <c r="X277">
        <v>1.3959999999999999</v>
      </c>
      <c r="Y277">
        <v>1.2290000000000001</v>
      </c>
      <c r="Z277">
        <v>1.236</v>
      </c>
      <c r="AA277">
        <v>1.1359999999999999</v>
      </c>
      <c r="AB277">
        <v>1.117</v>
      </c>
      <c r="AE277">
        <v>39</v>
      </c>
    </row>
    <row r="278" spans="1:31">
      <c r="A278" s="98" t="str">
        <v>september</v>
      </c>
      <c r="B278" s="39">
        <v>39</v>
      </c>
      <c r="C278" s="160">
        <v>45196</v>
      </c>
      <c r="D278" s="39" t="str">
        <v>onsdag</v>
      </c>
      <c r="E278">
        <v>1.0960000000000001</v>
      </c>
      <c r="F278" s="80">
        <v>1.181</v>
      </c>
      <c r="G278">
        <v>1.33</v>
      </c>
      <c r="H278">
        <v>1.1579999999999999</v>
      </c>
      <c r="I278">
        <v>1.0920000000000001</v>
      </c>
      <c r="J278">
        <v>1.452</v>
      </c>
      <c r="K278">
        <v>1.46</v>
      </c>
      <c r="L278">
        <v>3.355</v>
      </c>
      <c r="M278">
        <v>3.8460000000000001</v>
      </c>
      <c r="N278">
        <v>3.0009999999999999</v>
      </c>
      <c r="O278">
        <v>0.35499999999999998</v>
      </c>
      <c r="P278">
        <v>0.34300000000000003</v>
      </c>
      <c r="Q278">
        <v>3.4129999999999998</v>
      </c>
      <c r="R278">
        <v>1.0329999999999999</v>
      </c>
      <c r="S278">
        <v>0.63</v>
      </c>
      <c r="T278">
        <v>1.331</v>
      </c>
      <c r="U278">
        <v>3.121</v>
      </c>
      <c r="V278">
        <v>1.6910000000000001</v>
      </c>
      <c r="W278">
        <v>1.7</v>
      </c>
      <c r="X278">
        <v>2.3380000000000001</v>
      </c>
      <c r="Y278">
        <v>1.284</v>
      </c>
      <c r="Z278">
        <v>1.375</v>
      </c>
      <c r="AA278">
        <v>1.173</v>
      </c>
      <c r="AB278">
        <v>1.5549999999999999</v>
      </c>
      <c r="AE278">
        <v>39</v>
      </c>
    </row>
    <row r="279" spans="1:31">
      <c r="A279" s="98" t="str">
        <v>september</v>
      </c>
      <c r="B279" s="39">
        <v>39</v>
      </c>
      <c r="C279" s="160">
        <v>45197</v>
      </c>
      <c r="D279" s="39" t="str">
        <v>torsdag</v>
      </c>
      <c r="E279">
        <v>1.2529999999999999</v>
      </c>
      <c r="F279">
        <v>1.2470000000000001</v>
      </c>
      <c r="G279">
        <v>1.5920000000000001</v>
      </c>
      <c r="H279">
        <v>1.2509999999999999</v>
      </c>
      <c r="I279">
        <v>1.3360000000000001</v>
      </c>
      <c r="J279">
        <v>1.387</v>
      </c>
      <c r="K279">
        <v>2.7610000000000001</v>
      </c>
      <c r="L279">
        <v>5.149</v>
      </c>
      <c r="M279">
        <v>4.5229999999999997</v>
      </c>
      <c r="N279">
        <v>4.1029999999999998</v>
      </c>
      <c r="O279">
        <v>3.827</v>
      </c>
      <c r="P279">
        <v>4.08</v>
      </c>
      <c r="Q279">
        <v>6.1870000000000003</v>
      </c>
      <c r="R279">
        <v>4.3550000000000004</v>
      </c>
      <c r="S279">
        <v>3.6539999999999999</v>
      </c>
      <c r="T279">
        <v>3.2810000000000001</v>
      </c>
      <c r="U279">
        <v>2.16</v>
      </c>
      <c r="V279">
        <v>1.5429999999999999</v>
      </c>
      <c r="W279">
        <v>0.755</v>
      </c>
      <c r="X279">
        <v>1.62</v>
      </c>
      <c r="Y279">
        <v>1.7010000000000001</v>
      </c>
      <c r="Z279">
        <v>1.619</v>
      </c>
      <c r="AA279">
        <v>1.6319999999999999</v>
      </c>
      <c r="AB279">
        <v>1.9950000000000001</v>
      </c>
      <c r="AE279">
        <v>39</v>
      </c>
    </row>
    <row r="280" spans="1:31">
      <c r="A280" s="98" t="str">
        <v>september</v>
      </c>
      <c r="B280" s="39">
        <v>39</v>
      </c>
      <c r="C280" s="160">
        <v>45198</v>
      </c>
      <c r="D280" s="39" t="str">
        <v>fredag</v>
      </c>
      <c r="E280">
        <v>1.9279999999999999</v>
      </c>
      <c r="F280">
        <v>1.8069999999999999</v>
      </c>
      <c r="G280">
        <v>2.0939999999999999</v>
      </c>
      <c r="H280">
        <v>1.9570000000000001</v>
      </c>
      <c r="I280">
        <v>1.917</v>
      </c>
      <c r="J280">
        <v>2.2349999999999999</v>
      </c>
      <c r="K280">
        <v>2</v>
      </c>
      <c r="L280">
        <v>2.4140000000000001</v>
      </c>
      <c r="M280">
        <v>1.02</v>
      </c>
      <c r="N280">
        <v>3.57</v>
      </c>
      <c r="O280">
        <v>4.149</v>
      </c>
      <c r="P280">
        <v>1.1459999999999999</v>
      </c>
      <c r="Q280">
        <v>1.5920000000000001</v>
      </c>
      <c r="R280">
        <v>3.4910000000000001</v>
      </c>
      <c r="S280">
        <v>4.2779999999999996</v>
      </c>
      <c r="T280">
        <v>1.796</v>
      </c>
      <c r="U280">
        <v>1.198</v>
      </c>
      <c r="V280">
        <v>1.0129999999999999</v>
      </c>
      <c r="W280">
        <v>1.04</v>
      </c>
      <c r="X280">
        <v>2.8519999999999999</v>
      </c>
      <c r="Y280">
        <v>3.4279999999999999</v>
      </c>
      <c r="Z280">
        <v>2.601</v>
      </c>
      <c r="AA280">
        <v>2.3439999999999999</v>
      </c>
      <c r="AB280">
        <v>2.371</v>
      </c>
      <c r="AE280">
        <v>39</v>
      </c>
    </row>
    <row r="281" spans="1:31">
      <c r="A281" s="98" t="str">
        <v>september</v>
      </c>
      <c r="B281" s="39">
        <v>39</v>
      </c>
      <c r="C281" s="160">
        <v>45199</v>
      </c>
      <c r="D281" s="39" t="str">
        <v>lördag</v>
      </c>
      <c r="E281">
        <v>1.901</v>
      </c>
      <c r="F281">
        <v>2.0499999999999998</v>
      </c>
      <c r="G281">
        <v>1.843</v>
      </c>
      <c r="H281">
        <v>1.871</v>
      </c>
      <c r="I281">
        <v>1.9570000000000001</v>
      </c>
      <c r="J281">
        <v>1.9730000000000001</v>
      </c>
      <c r="K281">
        <v>2.2040000000000002</v>
      </c>
      <c r="L281">
        <v>1.4390000000000001</v>
      </c>
      <c r="M281">
        <v>1.401</v>
      </c>
      <c r="N281">
        <v>2.109</v>
      </c>
      <c r="O281">
        <v>3.0019999999999998</v>
      </c>
      <c r="P281">
        <v>2.6150000000000002</v>
      </c>
      <c r="Q281">
        <v>2.3420000000000001</v>
      </c>
      <c r="R281">
        <v>0.73099999999999998</v>
      </c>
      <c r="S281">
        <v>0.20399999999999999</v>
      </c>
      <c r="T281">
        <v>0.33600000000000002</v>
      </c>
      <c r="U281">
        <v>0.34</v>
      </c>
      <c r="V281">
        <v>0.63700000000000001</v>
      </c>
      <c r="W281">
        <v>0.39400000000000002</v>
      </c>
      <c r="X281">
        <v>1.4530000000000001</v>
      </c>
      <c r="Y281">
        <v>1.2869999999999999</v>
      </c>
      <c r="Z281">
        <v>1.3620000000000001</v>
      </c>
      <c r="AA281">
        <v>1.1579999999999999</v>
      </c>
      <c r="AB281">
        <v>1.3540000000000001</v>
      </c>
      <c r="AE281">
        <v>39</v>
      </c>
    </row>
    <row r="282" spans="1:31">
      <c r="A282" s="98" t="str">
        <v>oktober</v>
      </c>
      <c r="B282" s="39">
        <v>39</v>
      </c>
      <c r="C282" s="160">
        <v>45200</v>
      </c>
      <c r="D282" s="39" t="str">
        <v>söndag</v>
      </c>
      <c r="E282">
        <v>1.1120000000000001</v>
      </c>
      <c r="F282">
        <v>1.361</v>
      </c>
      <c r="G282">
        <v>1.829</v>
      </c>
      <c r="H282">
        <v>1.744</v>
      </c>
      <c r="I282">
        <v>1.548</v>
      </c>
      <c r="J282">
        <v>1.589</v>
      </c>
      <c r="K282">
        <v>1.137</v>
      </c>
      <c r="L282">
        <v>0.45700000000000002</v>
      </c>
      <c r="M282">
        <v>0.58799999999999997</v>
      </c>
      <c r="N282">
        <v>0.85399999999999998</v>
      </c>
      <c r="O282">
        <v>0.312</v>
      </c>
      <c r="P282">
        <v>0.99199999999999999</v>
      </c>
      <c r="Q282">
        <v>1.458</v>
      </c>
      <c r="R282">
        <v>0.504</v>
      </c>
      <c r="S282">
        <v>0.19400000000000001</v>
      </c>
      <c r="T282">
        <v>0.23899999999999999</v>
      </c>
      <c r="U282">
        <v>0.13900000000000001</v>
      </c>
      <c r="V282">
        <v>0.92200000000000004</v>
      </c>
      <c r="W282">
        <v>0.61399999999999999</v>
      </c>
      <c r="X282">
        <v>1.2589999999999999</v>
      </c>
      <c r="Y282">
        <v>1.208</v>
      </c>
      <c r="Z282">
        <v>1.244</v>
      </c>
      <c r="AA282">
        <v>1.179</v>
      </c>
      <c r="AB282">
        <v>1.0509999999999999</v>
      </c>
      <c r="AE282">
        <v>39</v>
      </c>
    </row>
    <row r="283" spans="1:31">
      <c r="A283" s="98" t="str">
        <v>oktober</v>
      </c>
      <c r="B283" s="39">
        <v>40</v>
      </c>
      <c r="C283" s="160">
        <v>45201</v>
      </c>
      <c r="D283" s="39" t="str">
        <v>måndag</v>
      </c>
      <c r="E283" s="80">
        <v>1.0760000000000001</v>
      </c>
      <c r="F283">
        <v>1.3</v>
      </c>
      <c r="G283">
        <v>1.44</v>
      </c>
      <c r="H283">
        <v>1.5309999999999999</v>
      </c>
      <c r="I283">
        <v>1.403</v>
      </c>
      <c r="J283">
        <v>1.6040000000000001</v>
      </c>
      <c r="K283">
        <v>1.5109999999999999</v>
      </c>
      <c r="L283">
        <v>0.79700000000000004</v>
      </c>
      <c r="M283">
        <v>4.7939999999999996</v>
      </c>
      <c r="N283">
        <v>4.5880000000000001</v>
      </c>
      <c r="O283">
        <v>3.2749999999999999</v>
      </c>
      <c r="P283">
        <v>4.048</v>
      </c>
      <c r="Q283">
        <v>3.008</v>
      </c>
      <c r="R283">
        <v>1.9419999999999999</v>
      </c>
      <c r="S283">
        <v>0.71499999999999997</v>
      </c>
      <c r="T283">
        <v>0.58099999999999996</v>
      </c>
      <c r="U283">
        <v>0.44700000000000001</v>
      </c>
      <c r="V283">
        <v>2.4220000000000002</v>
      </c>
      <c r="W283">
        <v>3.3980000000000001</v>
      </c>
      <c r="X283">
        <v>1.879</v>
      </c>
      <c r="Y283">
        <v>1.5860000000000001</v>
      </c>
      <c r="Z283">
        <v>1.381</v>
      </c>
      <c r="AA283">
        <v>1.4359999999999999</v>
      </c>
      <c r="AB283">
        <v>1.42</v>
      </c>
      <c r="AE283">
        <v>40</v>
      </c>
    </row>
    <row r="284" spans="1:31">
      <c r="A284" s="98" t="str">
        <v>oktober</v>
      </c>
      <c r="B284" s="39">
        <v>40</v>
      </c>
      <c r="C284" s="160">
        <v>45202</v>
      </c>
      <c r="D284" s="39" t="str">
        <v>tisdag</v>
      </c>
      <c r="E284">
        <v>1.421</v>
      </c>
      <c r="F284" s="80">
        <v>1.4319999999999999</v>
      </c>
      <c r="G284">
        <v>1.337</v>
      </c>
      <c r="H284">
        <v>1.45</v>
      </c>
      <c r="I284">
        <v>1.478</v>
      </c>
      <c r="J284">
        <v>1.782</v>
      </c>
      <c r="K284">
        <v>1.732</v>
      </c>
      <c r="L284">
        <v>1.3740000000000001</v>
      </c>
      <c r="M284">
        <v>3.45</v>
      </c>
      <c r="N284">
        <v>4.3730000000000002</v>
      </c>
      <c r="O284">
        <v>3.19</v>
      </c>
      <c r="P284">
        <v>2.976</v>
      </c>
      <c r="Q284">
        <v>2.8889999999999998</v>
      </c>
      <c r="R284">
        <v>2.8010000000000002</v>
      </c>
      <c r="S284">
        <v>4.3579999999999997</v>
      </c>
      <c r="T284">
        <v>3.9649999999999999</v>
      </c>
      <c r="U284">
        <v>3.4980000000000002</v>
      </c>
      <c r="V284">
        <v>3.2490000000000001</v>
      </c>
      <c r="W284">
        <v>1.92</v>
      </c>
      <c r="X284">
        <v>1.946</v>
      </c>
      <c r="Y284">
        <v>2.0510000000000002</v>
      </c>
      <c r="Z284">
        <v>1.59</v>
      </c>
      <c r="AA284">
        <v>1.51</v>
      </c>
      <c r="AB284">
        <v>1.2849999999999999</v>
      </c>
      <c r="AE284">
        <v>40</v>
      </c>
    </row>
    <row r="285" spans="1:31">
      <c r="A285" s="98" t="str">
        <v>oktober</v>
      </c>
      <c r="B285" s="39">
        <v>40</v>
      </c>
      <c r="C285" s="160">
        <v>45203</v>
      </c>
      <c r="D285" s="39" t="str">
        <v>onsdag</v>
      </c>
      <c r="E285">
        <v>1.423</v>
      </c>
      <c r="F285">
        <v>1.6080000000000001</v>
      </c>
      <c r="G285">
        <v>1.5149999999999999</v>
      </c>
      <c r="H285">
        <v>1.7270000000000001</v>
      </c>
      <c r="I285">
        <v>1.556</v>
      </c>
      <c r="J285">
        <v>1.6</v>
      </c>
      <c r="K285">
        <v>1.419</v>
      </c>
      <c r="L285">
        <v>1.5529999999999999</v>
      </c>
      <c r="M285">
        <v>3.1869999999999998</v>
      </c>
      <c r="N285">
        <v>3.7450000000000001</v>
      </c>
      <c r="O285">
        <v>2.1280000000000001</v>
      </c>
      <c r="P285">
        <v>1.7050000000000001</v>
      </c>
      <c r="Q285">
        <v>3.673</v>
      </c>
      <c r="R285">
        <v>2.1970000000000001</v>
      </c>
      <c r="S285">
        <v>1.052</v>
      </c>
      <c r="T285">
        <v>1.0569999999999999</v>
      </c>
      <c r="U285">
        <v>1.236</v>
      </c>
      <c r="V285">
        <v>0.876</v>
      </c>
      <c r="W285">
        <v>1.08</v>
      </c>
      <c r="X285">
        <v>2.25</v>
      </c>
      <c r="Y285">
        <v>2.411</v>
      </c>
      <c r="Z285">
        <v>2.46</v>
      </c>
      <c r="AA285">
        <v>1.8280000000000001</v>
      </c>
      <c r="AB285">
        <v>1.581</v>
      </c>
      <c r="AE285">
        <v>40</v>
      </c>
    </row>
    <row r="286" spans="1:31">
      <c r="A286" s="98" t="str">
        <v>oktober</v>
      </c>
      <c r="B286" s="39">
        <v>40</v>
      </c>
      <c r="C286" s="160">
        <v>45204</v>
      </c>
      <c r="D286" s="39" t="str">
        <v>torsdag</v>
      </c>
      <c r="E286">
        <v>1.5920000000000001</v>
      </c>
      <c r="F286">
        <v>1.742</v>
      </c>
      <c r="G286">
        <v>1.8460000000000001</v>
      </c>
      <c r="H286">
        <v>1.675</v>
      </c>
      <c r="I286">
        <v>1.7549999999999999</v>
      </c>
      <c r="J286">
        <v>1.788</v>
      </c>
      <c r="K286">
        <v>1.4019999999999999</v>
      </c>
      <c r="L286">
        <v>2.6749999999999998</v>
      </c>
      <c r="M286">
        <v>4.0960000000000001</v>
      </c>
      <c r="N286">
        <v>3.5720000000000001</v>
      </c>
      <c r="O286">
        <v>4.3719999999999999</v>
      </c>
      <c r="P286">
        <v>3.7</v>
      </c>
      <c r="Q286">
        <v>4.0579999999999998</v>
      </c>
      <c r="R286">
        <v>4.0039999999999996</v>
      </c>
      <c r="S286">
        <v>3.266</v>
      </c>
      <c r="T286">
        <v>4.0060000000000002</v>
      </c>
      <c r="U286">
        <v>3.2010000000000001</v>
      </c>
      <c r="V286">
        <v>0.34599999999999997</v>
      </c>
      <c r="W286">
        <v>0.63100000000000001</v>
      </c>
      <c r="X286">
        <v>1.671</v>
      </c>
      <c r="Y286">
        <v>1.5649999999999999</v>
      </c>
      <c r="Z286">
        <v>1.5</v>
      </c>
      <c r="AA286">
        <v>1.3580000000000001</v>
      </c>
      <c r="AB286">
        <v>1.278</v>
      </c>
      <c r="AE286">
        <v>40</v>
      </c>
    </row>
    <row r="287" spans="1:31">
      <c r="A287" s="98" t="str">
        <v>oktober</v>
      </c>
      <c r="B287" s="39">
        <v>40</v>
      </c>
      <c r="C287" s="160">
        <v>45205</v>
      </c>
      <c r="D287" s="39" t="str">
        <v>fredag</v>
      </c>
      <c r="E287">
        <v>1.2689999999999999</v>
      </c>
      <c r="F287">
        <v>1.1850000000000001</v>
      </c>
      <c r="G287">
        <v>1.306</v>
      </c>
      <c r="H287">
        <v>1.3560000000000001</v>
      </c>
      <c r="I287">
        <v>1.31</v>
      </c>
      <c r="J287">
        <v>1.474</v>
      </c>
      <c r="K287">
        <v>1.573</v>
      </c>
      <c r="L287">
        <v>3.9049999999999998</v>
      </c>
      <c r="M287">
        <v>3.4049999999999998</v>
      </c>
      <c r="N287">
        <v>3.3759999999999999</v>
      </c>
      <c r="O287">
        <v>1.0429999999999999</v>
      </c>
      <c r="P287">
        <v>0.75</v>
      </c>
      <c r="Q287">
        <v>0.61899999999999999</v>
      </c>
      <c r="R287">
        <v>1.0609999999999999</v>
      </c>
      <c r="S287">
        <v>1.83</v>
      </c>
      <c r="T287">
        <v>1.266</v>
      </c>
      <c r="U287">
        <v>2.3919999999999999</v>
      </c>
      <c r="V287">
        <v>1.3029999999999999</v>
      </c>
      <c r="W287">
        <v>1.0900000000000001</v>
      </c>
      <c r="X287">
        <v>1.6319999999999999</v>
      </c>
      <c r="Y287">
        <v>1.714</v>
      </c>
      <c r="Z287">
        <v>1.855</v>
      </c>
      <c r="AA287">
        <v>1.728</v>
      </c>
      <c r="AB287">
        <v>1.881</v>
      </c>
      <c r="AE287">
        <v>40</v>
      </c>
    </row>
    <row r="288" spans="1:31">
      <c r="A288" s="98" t="str">
        <v>oktober</v>
      </c>
      <c r="B288" s="39">
        <v>40</v>
      </c>
      <c r="C288" s="160">
        <v>45206</v>
      </c>
      <c r="D288" s="39" t="str">
        <v>lördag</v>
      </c>
      <c r="E288">
        <v>1.69</v>
      </c>
      <c r="F288">
        <v>1.855</v>
      </c>
      <c r="G288">
        <v>1.4410000000000001</v>
      </c>
      <c r="H288">
        <v>1.452</v>
      </c>
      <c r="I288">
        <v>1.35</v>
      </c>
      <c r="J288">
        <v>1.5960000000000001</v>
      </c>
      <c r="K288">
        <v>1.71</v>
      </c>
      <c r="L288">
        <v>1.468</v>
      </c>
      <c r="M288">
        <v>0.57599999999999996</v>
      </c>
      <c r="N288">
        <v>1.042</v>
      </c>
      <c r="O288">
        <v>1.2470000000000001</v>
      </c>
      <c r="P288">
        <v>2.5720000000000001</v>
      </c>
      <c r="Q288">
        <v>3.617</v>
      </c>
      <c r="R288">
        <v>2.7730000000000001</v>
      </c>
      <c r="S288">
        <v>1.07</v>
      </c>
      <c r="T288">
        <v>0.56999999999999995</v>
      </c>
      <c r="U288">
        <v>0.52100000000000002</v>
      </c>
      <c r="V288">
        <v>0.86299999999999999</v>
      </c>
      <c r="W288">
        <v>1.2050000000000001</v>
      </c>
      <c r="X288">
        <v>1.5620000000000001</v>
      </c>
      <c r="Y288">
        <v>1.341</v>
      </c>
      <c r="Z288">
        <v>1.335</v>
      </c>
      <c r="AA288">
        <v>1.2729999999999999</v>
      </c>
      <c r="AB288">
        <v>1.46</v>
      </c>
      <c r="AE288">
        <v>40</v>
      </c>
    </row>
    <row r="289" spans="1:31">
      <c r="A289" s="98" t="str">
        <v>oktober</v>
      </c>
      <c r="B289" s="39">
        <v>40</v>
      </c>
      <c r="C289" s="160">
        <v>45207</v>
      </c>
      <c r="D289" s="39" t="str">
        <v>söndag</v>
      </c>
      <c r="E289">
        <v>1.306</v>
      </c>
      <c r="F289">
        <v>1.421</v>
      </c>
      <c r="G289">
        <v>1.329</v>
      </c>
      <c r="H289">
        <v>1.4730000000000001</v>
      </c>
      <c r="I289">
        <v>1.27</v>
      </c>
      <c r="J289">
        <v>1.863</v>
      </c>
      <c r="K289">
        <v>1.6120000000000001</v>
      </c>
      <c r="L289">
        <v>0.94799999999999995</v>
      </c>
      <c r="M289">
        <v>1.643</v>
      </c>
      <c r="N289">
        <v>1.018</v>
      </c>
      <c r="O289">
        <v>0.78800000000000003</v>
      </c>
      <c r="P289">
        <v>0.90500000000000003</v>
      </c>
      <c r="Q289">
        <v>1.5209999999999999</v>
      </c>
      <c r="R289">
        <v>1.06</v>
      </c>
      <c r="S289">
        <v>0.86699999999999999</v>
      </c>
      <c r="T289">
        <v>0.59</v>
      </c>
      <c r="U289">
        <v>0.59399999999999997</v>
      </c>
      <c r="V289">
        <v>0.96699999999999997</v>
      </c>
      <c r="W289">
        <v>1.194</v>
      </c>
      <c r="X289">
        <v>1.581</v>
      </c>
      <c r="Y289">
        <v>1.468</v>
      </c>
      <c r="Z289">
        <v>1.55</v>
      </c>
      <c r="AA289">
        <v>1.2150000000000001</v>
      </c>
      <c r="AB289">
        <v>1.512</v>
      </c>
      <c r="AE289">
        <v>40</v>
      </c>
    </row>
    <row r="290" spans="1:31">
      <c r="A290" s="98" t="str">
        <v>oktober</v>
      </c>
      <c r="B290" s="39">
        <v>41</v>
      </c>
      <c r="C290" s="160">
        <v>45208</v>
      </c>
      <c r="D290" s="39" t="str">
        <v>måndag</v>
      </c>
      <c r="E290" s="80">
        <v>1.2</v>
      </c>
      <c r="F290">
        <v>1.2529999999999999</v>
      </c>
      <c r="G290">
        <v>1.244</v>
      </c>
      <c r="H290">
        <v>1.57</v>
      </c>
      <c r="I290">
        <v>1.284</v>
      </c>
      <c r="J290">
        <v>1.161</v>
      </c>
      <c r="K290">
        <v>1.4119999999999999</v>
      </c>
      <c r="L290">
        <v>3.077</v>
      </c>
      <c r="M290">
        <v>4.5709999999999997</v>
      </c>
      <c r="N290">
        <v>3.9710000000000001</v>
      </c>
      <c r="O290">
        <v>4.4269999999999996</v>
      </c>
      <c r="P290">
        <v>4.05</v>
      </c>
      <c r="Q290">
        <v>3.0489999999999999</v>
      </c>
      <c r="R290">
        <v>5.1470000000000002</v>
      </c>
      <c r="S290">
        <v>3.0070000000000001</v>
      </c>
      <c r="T290">
        <v>4.28</v>
      </c>
      <c r="U290">
        <v>3.7480000000000002</v>
      </c>
      <c r="V290">
        <v>0.8</v>
      </c>
      <c r="W290">
        <v>1.145</v>
      </c>
      <c r="X290">
        <v>1.7490000000000001</v>
      </c>
      <c r="Y290">
        <v>1.4019999999999999</v>
      </c>
      <c r="Z290">
        <v>1.218</v>
      </c>
      <c r="AA290">
        <v>1.484</v>
      </c>
      <c r="AB290">
        <v>1.3129999999999999</v>
      </c>
      <c r="AE290">
        <v>41</v>
      </c>
    </row>
    <row r="291" spans="1:31">
      <c r="A291" s="98" t="str">
        <v>oktober</v>
      </c>
      <c r="B291" s="39">
        <v>41</v>
      </c>
      <c r="C291" s="160">
        <v>45209</v>
      </c>
      <c r="D291" s="39" t="str">
        <v>tisdag</v>
      </c>
      <c r="E291">
        <v>1.3340000000000001</v>
      </c>
      <c r="F291" s="80">
        <v>1.216</v>
      </c>
      <c r="G291">
        <v>1.379</v>
      </c>
      <c r="H291">
        <v>1.169</v>
      </c>
      <c r="I291">
        <v>1.3109999999999999</v>
      </c>
      <c r="J291">
        <v>1.306</v>
      </c>
      <c r="K291">
        <v>1.4379999999999999</v>
      </c>
      <c r="L291">
        <v>1.379</v>
      </c>
      <c r="M291">
        <v>2.1269999999999998</v>
      </c>
      <c r="N291">
        <v>4.3319999999999999</v>
      </c>
      <c r="O291">
        <v>2.294</v>
      </c>
      <c r="P291">
        <v>0.69099999999999995</v>
      </c>
      <c r="Q291">
        <v>0.78100000000000003</v>
      </c>
      <c r="R291">
        <v>0.90500000000000003</v>
      </c>
      <c r="S291">
        <v>1.2070000000000001</v>
      </c>
      <c r="T291">
        <v>3.4249999999999998</v>
      </c>
      <c r="U291">
        <v>3.9980000000000002</v>
      </c>
      <c r="V291">
        <v>3.5790000000000002</v>
      </c>
      <c r="W291">
        <v>3.3039999999999998</v>
      </c>
      <c r="X291">
        <v>1.298</v>
      </c>
      <c r="Y291">
        <v>1.21</v>
      </c>
      <c r="Z291">
        <v>1.363</v>
      </c>
      <c r="AA291">
        <v>1.2569999999999999</v>
      </c>
      <c r="AB291">
        <v>1.1359999999999999</v>
      </c>
      <c r="AE291">
        <v>41</v>
      </c>
    </row>
    <row r="292" spans="1:31">
      <c r="A292" s="98" t="str">
        <v>oktober</v>
      </c>
      <c r="B292" s="39">
        <v>41</v>
      </c>
      <c r="C292" s="160">
        <v>45210</v>
      </c>
      <c r="D292" s="39" t="str">
        <v>onsdag</v>
      </c>
      <c r="E292">
        <v>1.5249999999999999</v>
      </c>
      <c r="F292">
        <v>1.498</v>
      </c>
      <c r="G292">
        <v>1.7250000000000001</v>
      </c>
      <c r="H292">
        <v>1.504</v>
      </c>
      <c r="I292">
        <v>1.4870000000000001</v>
      </c>
      <c r="J292">
        <v>1.6</v>
      </c>
      <c r="K292">
        <v>2.169</v>
      </c>
      <c r="L292">
        <v>1.226</v>
      </c>
      <c r="M292">
        <v>2.508</v>
      </c>
      <c r="N292">
        <v>3.2949999999999999</v>
      </c>
      <c r="O292">
        <v>3.573</v>
      </c>
      <c r="P292">
        <v>4.2370000000000001</v>
      </c>
      <c r="Q292">
        <v>3.496</v>
      </c>
      <c r="R292">
        <v>5.2779999999999996</v>
      </c>
      <c r="S292">
        <v>4.048</v>
      </c>
      <c r="T292">
        <v>2.6859999999999999</v>
      </c>
      <c r="U292">
        <v>0.56599999999999995</v>
      </c>
      <c r="V292">
        <v>0.31900000000000001</v>
      </c>
      <c r="W292">
        <v>1.62</v>
      </c>
      <c r="X292">
        <v>1.4239999999999999</v>
      </c>
      <c r="Y292">
        <v>1.3089999999999999</v>
      </c>
      <c r="Z292">
        <v>1.5149999999999999</v>
      </c>
      <c r="AA292">
        <v>1.252</v>
      </c>
      <c r="AB292">
        <v>1.2210000000000001</v>
      </c>
      <c r="AE292">
        <v>41</v>
      </c>
    </row>
    <row r="293" spans="1:31">
      <c r="A293" s="98" t="str">
        <v>oktober</v>
      </c>
      <c r="B293" s="39">
        <v>41</v>
      </c>
      <c r="C293" s="160">
        <v>45211</v>
      </c>
      <c r="D293" s="39" t="str">
        <v>torsdag</v>
      </c>
      <c r="E293" s="80">
        <v>1.2150000000000001</v>
      </c>
      <c r="F293">
        <v>1.57</v>
      </c>
      <c r="G293">
        <v>1.6919999999999999</v>
      </c>
      <c r="H293">
        <v>1.4930000000000001</v>
      </c>
      <c r="I293">
        <v>1.349</v>
      </c>
      <c r="J293">
        <v>1.3939999999999999</v>
      </c>
      <c r="K293">
        <v>1.35</v>
      </c>
      <c r="L293">
        <v>1.806</v>
      </c>
      <c r="M293">
        <v>2.7650000000000001</v>
      </c>
      <c r="N293">
        <v>3.2330000000000001</v>
      </c>
      <c r="O293">
        <v>2.91</v>
      </c>
      <c r="P293">
        <v>3.1669999999999998</v>
      </c>
      <c r="Q293">
        <v>0.44600000000000001</v>
      </c>
      <c r="R293">
        <v>0.61</v>
      </c>
      <c r="S293">
        <v>2.0950000000000002</v>
      </c>
      <c r="T293">
        <v>1.0349999999999999</v>
      </c>
      <c r="U293">
        <v>0.34599999999999997</v>
      </c>
      <c r="V293">
        <v>0.45700000000000002</v>
      </c>
      <c r="W293">
        <v>1.2989999999999999</v>
      </c>
      <c r="X293">
        <v>1.67</v>
      </c>
      <c r="Y293">
        <v>1.2929999999999999</v>
      </c>
      <c r="Z293">
        <v>1.1830000000000001</v>
      </c>
      <c r="AA293">
        <v>1.288</v>
      </c>
      <c r="AB293">
        <v>1.2769999999999999</v>
      </c>
      <c r="AE293">
        <v>41</v>
      </c>
    </row>
    <row r="294" spans="1:31">
      <c r="A294" s="98" t="str">
        <v>oktober</v>
      </c>
      <c r="B294" s="39">
        <v>41</v>
      </c>
      <c r="C294" s="160">
        <v>45212</v>
      </c>
      <c r="D294" s="39" t="str">
        <v>fredag</v>
      </c>
      <c r="E294">
        <v>1.2490000000000001</v>
      </c>
      <c r="F294" s="80">
        <v>1.137</v>
      </c>
      <c r="G294">
        <v>1.3160000000000001</v>
      </c>
      <c r="H294">
        <v>1.075</v>
      </c>
      <c r="I294">
        <v>1.171</v>
      </c>
      <c r="J294">
        <v>1.095</v>
      </c>
      <c r="K294">
        <v>1.3129999999999999</v>
      </c>
      <c r="L294">
        <v>3.5449999999999999</v>
      </c>
      <c r="M294">
        <v>4.0350000000000001</v>
      </c>
      <c r="N294">
        <v>4.4649999999999999</v>
      </c>
      <c r="O294">
        <v>1.2669999999999999</v>
      </c>
      <c r="P294">
        <v>2.5859999999999999</v>
      </c>
      <c r="Q294">
        <v>3.1339999999999999</v>
      </c>
      <c r="R294">
        <v>4.1429999999999998</v>
      </c>
      <c r="S294">
        <v>2.8769999999999998</v>
      </c>
      <c r="T294">
        <v>1.1870000000000001</v>
      </c>
      <c r="U294">
        <v>0.16400000000000001</v>
      </c>
      <c r="V294">
        <v>0.30599999999999999</v>
      </c>
      <c r="W294">
        <v>0.99299999999999999</v>
      </c>
      <c r="X294">
        <v>1.29</v>
      </c>
      <c r="Y294">
        <v>1.4690000000000001</v>
      </c>
      <c r="Z294">
        <v>1.4690000000000001</v>
      </c>
      <c r="AA294">
        <v>1.718</v>
      </c>
      <c r="AB294">
        <v>1.835</v>
      </c>
      <c r="AE294">
        <v>41</v>
      </c>
    </row>
    <row r="295" spans="1:31">
      <c r="A295" s="98" t="str">
        <v>oktober</v>
      </c>
      <c r="B295" s="39">
        <v>41</v>
      </c>
      <c r="C295" s="160">
        <v>45213</v>
      </c>
      <c r="D295" s="39" t="str">
        <v>lördag</v>
      </c>
      <c r="E295">
        <v>1.4430000000000001</v>
      </c>
      <c r="F295">
        <v>1.2130000000000001</v>
      </c>
      <c r="G295">
        <v>1.1859999999999999</v>
      </c>
      <c r="H295">
        <v>1.115</v>
      </c>
      <c r="I295">
        <v>1.115</v>
      </c>
      <c r="J295">
        <v>1.3280000000000001</v>
      </c>
      <c r="K295">
        <v>1.1339999999999999</v>
      </c>
      <c r="L295">
        <v>1.0089999999999999</v>
      </c>
      <c r="M295">
        <v>0.89200000000000002</v>
      </c>
      <c r="N295">
        <v>1.2709999999999999</v>
      </c>
      <c r="O295">
        <v>0.317</v>
      </c>
      <c r="P295">
        <v>0.82799999999999996</v>
      </c>
      <c r="Q295">
        <v>1.0960000000000001</v>
      </c>
      <c r="R295">
        <v>0.72499999999999998</v>
      </c>
      <c r="S295">
        <v>0.85099999999999998</v>
      </c>
      <c r="T295">
        <v>0.20100000000000001</v>
      </c>
      <c r="U295">
        <v>0.45200000000000001</v>
      </c>
      <c r="V295">
        <v>0.218</v>
      </c>
      <c r="W295">
        <v>1.625</v>
      </c>
      <c r="X295">
        <v>1.421</v>
      </c>
      <c r="Y295">
        <v>1.425</v>
      </c>
      <c r="Z295">
        <v>1.502</v>
      </c>
      <c r="AA295">
        <v>1.4670000000000001</v>
      </c>
      <c r="AB295">
        <v>1.4379999999999999</v>
      </c>
      <c r="AE295">
        <v>41</v>
      </c>
    </row>
    <row r="296" spans="1:31">
      <c r="A296" s="98" t="str">
        <v>oktober</v>
      </c>
      <c r="B296" s="39">
        <v>41</v>
      </c>
      <c r="C296" s="160">
        <v>45214</v>
      </c>
      <c r="D296" s="39" t="str">
        <v>söndag</v>
      </c>
      <c r="E296">
        <v>1.484</v>
      </c>
      <c r="F296">
        <v>1.2210000000000001</v>
      </c>
      <c r="G296">
        <v>1.3009999999999999</v>
      </c>
      <c r="H296">
        <v>1.224</v>
      </c>
      <c r="I296">
        <v>1.284</v>
      </c>
      <c r="J296">
        <v>1.268</v>
      </c>
      <c r="K296">
        <v>1.39</v>
      </c>
      <c r="L296">
        <v>1.72</v>
      </c>
      <c r="M296">
        <v>0.58699999999999997</v>
      </c>
      <c r="N296">
        <v>0.47299999999999998</v>
      </c>
      <c r="O296">
        <v>0.39700000000000002</v>
      </c>
      <c r="P296">
        <v>1.339</v>
      </c>
      <c r="Q296">
        <v>0.44</v>
      </c>
      <c r="R296">
        <v>0.33400000000000002</v>
      </c>
      <c r="S296">
        <v>0.22600000000000001</v>
      </c>
      <c r="T296">
        <v>0.46100000000000002</v>
      </c>
      <c r="U296">
        <v>0.224</v>
      </c>
      <c r="V296">
        <v>0.46200000000000002</v>
      </c>
      <c r="W296">
        <v>1.6970000000000001</v>
      </c>
      <c r="X296">
        <v>1.5960000000000001</v>
      </c>
      <c r="Y296">
        <v>1.349</v>
      </c>
      <c r="Z296">
        <v>1.659</v>
      </c>
      <c r="AA296">
        <v>1.2689999999999999</v>
      </c>
      <c r="AB296">
        <v>1.4139999999999999</v>
      </c>
      <c r="AE296">
        <v>41</v>
      </c>
    </row>
    <row r="297" spans="1:31">
      <c r="A297" s="98" t="str">
        <v>oktober</v>
      </c>
      <c r="B297" s="39">
        <v>42</v>
      </c>
      <c r="C297" s="160">
        <v>45215</v>
      </c>
      <c r="D297" s="39" t="str">
        <v>måndag</v>
      </c>
      <c r="E297">
        <v>1.363</v>
      </c>
      <c r="F297">
        <v>1.2649999999999999</v>
      </c>
      <c r="G297">
        <v>1.385</v>
      </c>
      <c r="H297">
        <v>1.0669999999999999</v>
      </c>
      <c r="I297">
        <v>1.1619999999999999</v>
      </c>
      <c r="J297">
        <v>1.2430000000000001</v>
      </c>
      <c r="K297">
        <v>1.4339999999999999</v>
      </c>
      <c r="L297">
        <v>1.407</v>
      </c>
      <c r="M297">
        <v>0.42699999999999999</v>
      </c>
      <c r="N297">
        <v>0.215</v>
      </c>
      <c r="O297">
        <v>0.312</v>
      </c>
      <c r="P297">
        <v>0.33600000000000002</v>
      </c>
      <c r="Q297">
        <v>0.47299999999999998</v>
      </c>
      <c r="R297">
        <v>0.52500000000000002</v>
      </c>
      <c r="S297">
        <v>1.4219999999999999</v>
      </c>
      <c r="T297">
        <v>0.71899999999999997</v>
      </c>
      <c r="U297">
        <v>0.56399999999999995</v>
      </c>
      <c r="V297">
        <v>1.345</v>
      </c>
      <c r="W297">
        <v>1.2090000000000001</v>
      </c>
      <c r="X297">
        <v>1.401</v>
      </c>
      <c r="Y297">
        <v>1.18</v>
      </c>
      <c r="Z297">
        <v>1.41</v>
      </c>
      <c r="AA297">
        <v>1.1639999999999999</v>
      </c>
      <c r="AB297">
        <v>1.3080000000000001</v>
      </c>
      <c r="AE297">
        <v>42</v>
      </c>
    </row>
    <row r="298" spans="1:31">
      <c r="A298" s="98" t="str">
        <v>oktober</v>
      </c>
      <c r="B298" s="39">
        <v>42</v>
      </c>
      <c r="C298" s="160">
        <v>45216</v>
      </c>
      <c r="D298" s="39" t="str">
        <v>tisdag</v>
      </c>
      <c r="E298">
        <v>1.125</v>
      </c>
      <c r="F298">
        <v>1.2130000000000001</v>
      </c>
      <c r="G298">
        <v>1.2709999999999999</v>
      </c>
      <c r="H298">
        <v>1.2170000000000001</v>
      </c>
      <c r="I298">
        <v>1.1459999999999999</v>
      </c>
      <c r="J298">
        <v>1.2130000000000001</v>
      </c>
      <c r="K298">
        <v>1.268</v>
      </c>
      <c r="L298">
        <v>1.806</v>
      </c>
      <c r="M298">
        <v>3.984</v>
      </c>
      <c r="N298">
        <v>4.12</v>
      </c>
      <c r="O298">
        <v>3.81</v>
      </c>
      <c r="P298">
        <v>5.0609999999999999</v>
      </c>
      <c r="Q298">
        <v>3.077</v>
      </c>
      <c r="R298">
        <v>4.0369999999999999</v>
      </c>
      <c r="S298">
        <v>4.5629999999999997</v>
      </c>
      <c r="T298">
        <v>4.2549999999999999</v>
      </c>
      <c r="U298">
        <v>3.8130000000000002</v>
      </c>
      <c r="V298">
        <v>3.3210000000000002</v>
      </c>
      <c r="W298">
        <v>4.2370000000000001</v>
      </c>
      <c r="X298">
        <v>1.5780000000000001</v>
      </c>
      <c r="Y298">
        <v>1.5920000000000001</v>
      </c>
      <c r="Z298">
        <v>1.762</v>
      </c>
      <c r="AA298">
        <v>1.381</v>
      </c>
      <c r="AB298">
        <v>1.4970000000000001</v>
      </c>
      <c r="AE298">
        <v>42</v>
      </c>
    </row>
    <row r="299" spans="1:31">
      <c r="A299" s="98" t="str">
        <v>oktober</v>
      </c>
      <c r="B299" s="39">
        <v>42</v>
      </c>
      <c r="C299" s="160">
        <v>45217</v>
      </c>
      <c r="D299" s="39" t="str">
        <v>onsdag</v>
      </c>
      <c r="E299" s="80">
        <v>1.4990000000000001</v>
      </c>
      <c r="F299">
        <v>1.4550000000000001</v>
      </c>
      <c r="G299">
        <v>1.3440000000000001</v>
      </c>
      <c r="H299">
        <v>1.4139999999999999</v>
      </c>
      <c r="I299">
        <v>2.2280000000000002</v>
      </c>
      <c r="J299">
        <v>1.373</v>
      </c>
      <c r="K299">
        <v>1.2869999999999999</v>
      </c>
      <c r="L299">
        <v>1.738</v>
      </c>
      <c r="M299">
        <v>0.67900000000000005</v>
      </c>
      <c r="N299">
        <v>0.434</v>
      </c>
      <c r="O299">
        <v>0.47299999999999998</v>
      </c>
      <c r="P299">
        <v>0.67800000000000005</v>
      </c>
      <c r="Q299">
        <v>0.64300000000000002</v>
      </c>
      <c r="R299">
        <v>0.39300000000000002</v>
      </c>
      <c r="S299">
        <v>0.29299999999999998</v>
      </c>
      <c r="T299">
        <v>0.52100000000000002</v>
      </c>
      <c r="U299">
        <v>0.30199999999999999</v>
      </c>
      <c r="V299">
        <v>0.47499999999999998</v>
      </c>
      <c r="W299">
        <v>2.6280000000000001</v>
      </c>
      <c r="X299">
        <v>2.1680000000000001</v>
      </c>
      <c r="Y299">
        <v>1.2769999999999999</v>
      </c>
      <c r="Z299">
        <v>1.54</v>
      </c>
      <c r="AA299">
        <v>1.1719999999999999</v>
      </c>
      <c r="AB299">
        <v>1.2609999999999999</v>
      </c>
      <c r="AE299">
        <v>42</v>
      </c>
    </row>
    <row r="300" spans="1:31">
      <c r="A300" s="98" t="str">
        <v>oktober</v>
      </c>
      <c r="B300" s="39">
        <v>42</v>
      </c>
      <c r="C300" s="160">
        <v>45218</v>
      </c>
      <c r="D300" s="39" t="str">
        <v>torsdag</v>
      </c>
      <c r="E300">
        <v>1.1819999999999999</v>
      </c>
      <c r="F300" s="80">
        <v>1.4039999999999999</v>
      </c>
      <c r="G300">
        <v>1.1919999999999999</v>
      </c>
      <c r="H300">
        <v>1.5009999999999999</v>
      </c>
      <c r="I300">
        <v>1.34</v>
      </c>
      <c r="J300">
        <v>1.2869999999999999</v>
      </c>
      <c r="K300">
        <v>1.6180000000000001</v>
      </c>
      <c r="L300">
        <v>2.226</v>
      </c>
      <c r="M300">
        <v>3.7829999999999999</v>
      </c>
      <c r="N300">
        <v>4.7910000000000004</v>
      </c>
      <c r="O300">
        <v>3.7519999999999998</v>
      </c>
      <c r="P300">
        <v>4.2919999999999998</v>
      </c>
      <c r="Q300">
        <v>3.1970000000000001</v>
      </c>
      <c r="R300">
        <v>3.32</v>
      </c>
      <c r="S300">
        <v>4.516</v>
      </c>
      <c r="T300">
        <v>5.1429999999999998</v>
      </c>
      <c r="U300">
        <v>3.5830000000000002</v>
      </c>
      <c r="V300">
        <v>0.72499999999999998</v>
      </c>
      <c r="W300">
        <v>1.627</v>
      </c>
      <c r="X300">
        <v>1.355</v>
      </c>
      <c r="Y300">
        <v>1.302</v>
      </c>
      <c r="Z300">
        <v>2.3260000000000001</v>
      </c>
      <c r="AA300">
        <v>1.6259999999999999</v>
      </c>
      <c r="AB300">
        <v>1.474</v>
      </c>
      <c r="AE300">
        <v>42</v>
      </c>
    </row>
    <row r="301" spans="1:31">
      <c r="A301" s="98" t="str">
        <v>oktober</v>
      </c>
      <c r="B301" s="39">
        <v>42</v>
      </c>
      <c r="C301" s="160">
        <v>45219</v>
      </c>
      <c r="D301" s="39" t="str">
        <v>fredag</v>
      </c>
      <c r="E301">
        <v>1.73</v>
      </c>
      <c r="F301">
        <v>1.506</v>
      </c>
      <c r="G301">
        <v>1.6160000000000001</v>
      </c>
      <c r="H301">
        <v>1.6679999999999999</v>
      </c>
      <c r="I301">
        <v>1.8280000000000001</v>
      </c>
      <c r="J301">
        <v>1.585</v>
      </c>
      <c r="K301">
        <v>1.69</v>
      </c>
      <c r="L301">
        <v>2.1240000000000001</v>
      </c>
      <c r="M301">
        <v>4.87</v>
      </c>
      <c r="N301">
        <v>3.33</v>
      </c>
      <c r="O301">
        <v>0.999</v>
      </c>
      <c r="P301">
        <v>1.87</v>
      </c>
      <c r="Q301">
        <v>3.77</v>
      </c>
      <c r="R301">
        <v>3.3530000000000002</v>
      </c>
      <c r="S301">
        <v>0.92100000000000004</v>
      </c>
      <c r="T301">
        <v>1.0229999999999999</v>
      </c>
      <c r="U301">
        <v>0.52800000000000002</v>
      </c>
      <c r="V301">
        <v>0.80700000000000005</v>
      </c>
      <c r="W301">
        <v>1.4419999999999999</v>
      </c>
      <c r="X301">
        <v>1.49</v>
      </c>
      <c r="Y301">
        <v>1.417</v>
      </c>
      <c r="Z301">
        <v>1.34</v>
      </c>
      <c r="AA301">
        <v>1.7010000000000001</v>
      </c>
      <c r="AB301">
        <v>1.274</v>
      </c>
      <c r="AE301">
        <v>42</v>
      </c>
    </row>
    <row r="302" spans="1:31">
      <c r="A302" s="98" t="str">
        <v>oktober</v>
      </c>
      <c r="B302" s="39">
        <v>42</v>
      </c>
      <c r="C302" s="160">
        <v>45220</v>
      </c>
      <c r="D302" s="39" t="str">
        <v>lördag</v>
      </c>
      <c r="E302">
        <v>1.361</v>
      </c>
      <c r="F302">
        <v>1.355</v>
      </c>
      <c r="G302">
        <v>1.423</v>
      </c>
      <c r="H302">
        <v>1.2749999999999999</v>
      </c>
      <c r="I302">
        <v>1.3720000000000001</v>
      </c>
      <c r="J302">
        <v>1.2789999999999999</v>
      </c>
      <c r="K302">
        <v>1.4610000000000001</v>
      </c>
      <c r="L302">
        <v>1.31</v>
      </c>
      <c r="M302">
        <v>0.85499999999999998</v>
      </c>
      <c r="N302">
        <v>1.3089999999999999</v>
      </c>
      <c r="O302">
        <v>0.83099999999999996</v>
      </c>
      <c r="P302">
        <v>1.0780000000000001</v>
      </c>
      <c r="Q302">
        <v>1.234</v>
      </c>
      <c r="R302">
        <v>0.80200000000000005</v>
      </c>
      <c r="S302">
        <v>0.71599999999999997</v>
      </c>
      <c r="T302">
        <v>0.65</v>
      </c>
      <c r="U302">
        <v>0.5</v>
      </c>
      <c r="V302">
        <v>0.96</v>
      </c>
      <c r="W302">
        <v>1.79</v>
      </c>
      <c r="X302">
        <v>1.8169999999999999</v>
      </c>
      <c r="Y302">
        <v>1.2969999999999999</v>
      </c>
      <c r="Z302">
        <v>1.647</v>
      </c>
      <c r="AA302">
        <v>1.65</v>
      </c>
      <c r="AB302">
        <v>1.6240000000000001</v>
      </c>
      <c r="AE302">
        <v>42</v>
      </c>
    </row>
    <row r="303" spans="1:31">
      <c r="A303" s="98" t="str">
        <v>oktober</v>
      </c>
      <c r="B303" s="39">
        <v>42</v>
      </c>
      <c r="C303" s="160">
        <v>45221</v>
      </c>
      <c r="D303" s="39" t="str">
        <v>söndag</v>
      </c>
      <c r="E303">
        <v>1.41</v>
      </c>
      <c r="F303">
        <v>1.421</v>
      </c>
      <c r="G303">
        <v>1.6579999999999999</v>
      </c>
      <c r="H303">
        <v>1.657</v>
      </c>
      <c r="I303">
        <v>1.302</v>
      </c>
      <c r="J303">
        <v>1.5609999999999999</v>
      </c>
      <c r="K303">
        <v>1.911</v>
      </c>
      <c r="L303">
        <v>2.5190000000000001</v>
      </c>
      <c r="M303">
        <v>0.65100000000000002</v>
      </c>
      <c r="N303">
        <v>1.0640000000000001</v>
      </c>
      <c r="O303">
        <v>0.95899999999999996</v>
      </c>
      <c r="P303">
        <v>0.74299999999999999</v>
      </c>
      <c r="Q303">
        <v>0.93799999999999994</v>
      </c>
      <c r="R303">
        <v>1.216</v>
      </c>
      <c r="S303">
        <v>1.306</v>
      </c>
      <c r="T303">
        <v>0.749</v>
      </c>
      <c r="U303">
        <v>1.423</v>
      </c>
      <c r="V303">
        <v>0.92900000000000005</v>
      </c>
      <c r="W303">
        <v>1.6990000000000001</v>
      </c>
      <c r="X303">
        <v>1.6040000000000001</v>
      </c>
      <c r="Y303">
        <v>2.15</v>
      </c>
      <c r="Z303">
        <v>1.7450000000000001</v>
      </c>
      <c r="AA303">
        <v>1.61</v>
      </c>
      <c r="AB303">
        <v>1.5960000000000001</v>
      </c>
      <c r="AE303">
        <v>42</v>
      </c>
    </row>
    <row r="304" spans="1:31">
      <c r="A304" s="98" t="str">
        <v>oktober</v>
      </c>
      <c r="B304" s="39">
        <v>43</v>
      </c>
      <c r="C304" s="160">
        <v>45222</v>
      </c>
      <c r="D304" s="39" t="str">
        <v>måndag</v>
      </c>
      <c r="E304">
        <v>2.0190000000000001</v>
      </c>
      <c r="F304">
        <v>1.6080000000000001</v>
      </c>
      <c r="G304">
        <v>1.4379999999999999</v>
      </c>
      <c r="H304">
        <v>1.9470000000000001</v>
      </c>
      <c r="I304">
        <v>1.7410000000000001</v>
      </c>
      <c r="J304">
        <v>1.8260000000000001</v>
      </c>
      <c r="K304">
        <v>1.671</v>
      </c>
      <c r="L304">
        <v>2.2330000000000001</v>
      </c>
      <c r="M304">
        <v>2.226</v>
      </c>
      <c r="N304">
        <v>3.375</v>
      </c>
      <c r="O304">
        <v>1.4750000000000001</v>
      </c>
      <c r="P304">
        <v>2.4940000000000002</v>
      </c>
      <c r="Q304">
        <v>3.798</v>
      </c>
      <c r="R304">
        <v>4.1369999999999996</v>
      </c>
      <c r="S304">
        <v>3.0310000000000001</v>
      </c>
      <c r="T304">
        <v>3.7109999999999999</v>
      </c>
      <c r="U304">
        <v>3.5819999999999999</v>
      </c>
      <c r="V304">
        <v>3.9140000000000001</v>
      </c>
      <c r="W304">
        <v>3.875</v>
      </c>
      <c r="X304">
        <v>1.472</v>
      </c>
      <c r="Y304">
        <v>1.522</v>
      </c>
      <c r="Z304">
        <v>1.405</v>
      </c>
      <c r="AA304">
        <v>1.4950000000000001</v>
      </c>
      <c r="AB304">
        <v>1.4119999999999999</v>
      </c>
      <c r="AE304">
        <v>43</v>
      </c>
    </row>
    <row r="305" spans="1:31">
      <c r="A305" s="98" t="str">
        <v>oktober</v>
      </c>
      <c r="B305" s="39">
        <v>43</v>
      </c>
      <c r="C305" s="160">
        <v>45223</v>
      </c>
      <c r="D305" s="39" t="str">
        <v>tisdag</v>
      </c>
      <c r="E305" s="80">
        <v>1.4550000000000001</v>
      </c>
      <c r="F305">
        <v>1.2789999999999999</v>
      </c>
      <c r="G305">
        <v>1.583</v>
      </c>
      <c r="H305">
        <v>1.232</v>
      </c>
      <c r="I305">
        <v>1.552</v>
      </c>
      <c r="J305">
        <v>1.756</v>
      </c>
      <c r="K305">
        <v>1.9990000000000001</v>
      </c>
      <c r="L305">
        <v>1.9350000000000001</v>
      </c>
      <c r="M305">
        <v>3.1440000000000001</v>
      </c>
      <c r="N305">
        <v>3.16</v>
      </c>
      <c r="O305">
        <v>0.98299999999999998</v>
      </c>
      <c r="P305">
        <v>1.6439999999999999</v>
      </c>
      <c r="Q305">
        <v>0.57799999999999996</v>
      </c>
      <c r="R305">
        <v>2.2919999999999998</v>
      </c>
      <c r="S305">
        <v>3.2469999999999999</v>
      </c>
      <c r="T305">
        <v>2.6150000000000002</v>
      </c>
      <c r="U305">
        <v>3.8010000000000002</v>
      </c>
      <c r="V305">
        <v>3.2050000000000001</v>
      </c>
      <c r="W305">
        <v>2.2709999999999999</v>
      </c>
      <c r="X305">
        <v>2.0449999999999999</v>
      </c>
      <c r="Y305">
        <v>1.7849999999999999</v>
      </c>
      <c r="Z305">
        <v>1.984</v>
      </c>
      <c r="AA305">
        <v>1.946</v>
      </c>
      <c r="AB305">
        <v>1.524</v>
      </c>
      <c r="AE305">
        <v>43</v>
      </c>
    </row>
    <row r="306" spans="1:31">
      <c r="A306" s="98" t="str">
        <v>oktober</v>
      </c>
      <c r="B306" s="39">
        <v>43</v>
      </c>
      <c r="C306" s="160">
        <v>45224</v>
      </c>
      <c r="D306" s="39" t="str">
        <v>onsdag</v>
      </c>
      <c r="E306">
        <v>1.7490000000000001</v>
      </c>
      <c r="F306" s="80">
        <v>1.742</v>
      </c>
      <c r="G306">
        <v>1.8660000000000001</v>
      </c>
      <c r="H306">
        <v>1.518</v>
      </c>
      <c r="I306">
        <v>1.97</v>
      </c>
      <c r="J306">
        <v>1.532</v>
      </c>
      <c r="K306">
        <v>2.5990000000000002</v>
      </c>
      <c r="L306">
        <v>2.681</v>
      </c>
      <c r="M306">
        <v>3.3319999999999999</v>
      </c>
      <c r="N306">
        <v>3.4870000000000001</v>
      </c>
      <c r="O306">
        <v>2.2669999999999999</v>
      </c>
      <c r="P306">
        <v>2.6019999999999999</v>
      </c>
      <c r="Q306">
        <v>3.927</v>
      </c>
      <c r="R306">
        <v>2.8079999999999998</v>
      </c>
      <c r="S306">
        <v>3.641</v>
      </c>
      <c r="T306">
        <v>3.149</v>
      </c>
      <c r="U306">
        <v>1.012</v>
      </c>
      <c r="V306">
        <v>1.171</v>
      </c>
      <c r="W306">
        <v>1.806</v>
      </c>
      <c r="X306">
        <v>2.0430000000000001</v>
      </c>
      <c r="Y306">
        <v>1.8049999999999999</v>
      </c>
      <c r="Z306">
        <v>1.579</v>
      </c>
      <c r="AA306">
        <v>2.0009999999999999</v>
      </c>
      <c r="AB306">
        <v>1.7170000000000001</v>
      </c>
      <c r="AE306">
        <v>43</v>
      </c>
    </row>
    <row r="307" spans="1:31">
      <c r="A307" s="98" t="str">
        <v>oktober</v>
      </c>
      <c r="B307" s="39">
        <v>43</v>
      </c>
      <c r="C307" s="160">
        <v>45225</v>
      </c>
      <c r="D307" s="39" t="str">
        <v>torsdag</v>
      </c>
      <c r="E307">
        <v>1.615</v>
      </c>
      <c r="F307">
        <v>1.9550000000000001</v>
      </c>
      <c r="G307">
        <v>1.845</v>
      </c>
      <c r="H307">
        <v>1.639</v>
      </c>
      <c r="I307">
        <v>2.069</v>
      </c>
      <c r="J307">
        <v>1.958</v>
      </c>
      <c r="K307">
        <v>1.65</v>
      </c>
      <c r="L307">
        <v>2.0880000000000001</v>
      </c>
      <c r="M307">
        <v>3.8769999999999998</v>
      </c>
      <c r="N307">
        <v>4.2750000000000004</v>
      </c>
      <c r="O307">
        <v>4.7889999999999997</v>
      </c>
      <c r="P307">
        <v>3.5379999999999998</v>
      </c>
      <c r="Q307">
        <v>4.3380000000000001</v>
      </c>
      <c r="R307">
        <v>4.016</v>
      </c>
      <c r="S307">
        <v>2.9009999999999998</v>
      </c>
      <c r="T307">
        <v>1.3839999999999999</v>
      </c>
      <c r="U307">
        <v>1.353</v>
      </c>
      <c r="V307">
        <v>2.516</v>
      </c>
      <c r="W307">
        <v>1.974</v>
      </c>
      <c r="X307">
        <v>1.5980000000000001</v>
      </c>
      <c r="Y307">
        <v>1.6539999999999999</v>
      </c>
      <c r="Z307">
        <v>1.837</v>
      </c>
      <c r="AA307">
        <v>1.6120000000000001</v>
      </c>
      <c r="AB307">
        <v>1.4870000000000001</v>
      </c>
      <c r="AE307">
        <v>43</v>
      </c>
    </row>
    <row r="308" spans="1:31">
      <c r="A308" s="98" t="str">
        <v>oktober</v>
      </c>
      <c r="B308" s="39">
        <v>43</v>
      </c>
      <c r="C308" s="160">
        <v>45226</v>
      </c>
      <c r="D308" s="39" t="str">
        <v>fredag</v>
      </c>
      <c r="E308">
        <v>1.6930000000000001</v>
      </c>
      <c r="F308">
        <v>1.9119999999999999</v>
      </c>
      <c r="G308">
        <v>1.498</v>
      </c>
      <c r="H308">
        <v>1.569</v>
      </c>
      <c r="I308">
        <v>2.093</v>
      </c>
      <c r="J308">
        <v>1.5389999999999999</v>
      </c>
      <c r="K308">
        <v>1.46</v>
      </c>
      <c r="L308">
        <v>2.8239999999999998</v>
      </c>
      <c r="M308">
        <v>0.90300000000000002</v>
      </c>
      <c r="N308">
        <v>0.54</v>
      </c>
      <c r="O308">
        <v>1.032</v>
      </c>
      <c r="P308">
        <v>0.66400000000000003</v>
      </c>
      <c r="Q308">
        <v>1.071</v>
      </c>
      <c r="R308">
        <v>1.2030000000000001</v>
      </c>
      <c r="S308">
        <v>1.1830000000000001</v>
      </c>
      <c r="T308">
        <v>1.4930000000000001</v>
      </c>
      <c r="U308">
        <v>0.92800000000000005</v>
      </c>
      <c r="V308">
        <v>2.0510000000000002</v>
      </c>
      <c r="W308">
        <v>1.972</v>
      </c>
      <c r="X308">
        <v>1.6419999999999999</v>
      </c>
      <c r="Y308">
        <v>2.02</v>
      </c>
      <c r="Z308">
        <v>1.8320000000000001</v>
      </c>
      <c r="AA308">
        <v>1.97</v>
      </c>
      <c r="AB308">
        <v>1.968</v>
      </c>
      <c r="AE308">
        <v>43</v>
      </c>
    </row>
    <row r="309" spans="1:31">
      <c r="A309" s="98" t="str">
        <v>oktober</v>
      </c>
      <c r="B309" s="39">
        <v>43</v>
      </c>
      <c r="C309" s="160">
        <v>45227</v>
      </c>
      <c r="D309" s="39" t="str">
        <v>lördag</v>
      </c>
      <c r="E309">
        <v>2.3730000000000002</v>
      </c>
      <c r="F309">
        <v>2.6869999999999998</v>
      </c>
      <c r="G309">
        <v>2.2330000000000001</v>
      </c>
      <c r="H309">
        <v>1.9350000000000001</v>
      </c>
      <c r="I309">
        <v>1.7789999999999999</v>
      </c>
      <c r="J309">
        <v>2.105</v>
      </c>
      <c r="K309">
        <v>1.9179999999999999</v>
      </c>
      <c r="L309">
        <v>2.4220000000000002</v>
      </c>
      <c r="M309">
        <v>2.68</v>
      </c>
      <c r="N309">
        <v>3.113</v>
      </c>
      <c r="O309">
        <v>3.988</v>
      </c>
      <c r="P309">
        <v>4.8929999999999998</v>
      </c>
      <c r="Q309">
        <v>4.9169999999999998</v>
      </c>
      <c r="R309">
        <v>5.1890000000000001</v>
      </c>
      <c r="S309">
        <v>5.8310000000000004</v>
      </c>
      <c r="T309">
        <v>4.6360000000000001</v>
      </c>
      <c r="U309">
        <v>1.4610000000000001</v>
      </c>
      <c r="V309">
        <v>0.84199999999999997</v>
      </c>
      <c r="W309">
        <v>2.742</v>
      </c>
      <c r="X309">
        <v>2.11</v>
      </c>
      <c r="Y309">
        <v>2.1</v>
      </c>
      <c r="Z309">
        <v>2.2730000000000001</v>
      </c>
      <c r="AA309">
        <v>1.8620000000000001</v>
      </c>
      <c r="AB309">
        <v>2.06</v>
      </c>
      <c r="AE309">
        <v>43</v>
      </c>
    </row>
    <row r="310" spans="1:31">
      <c r="A310" s="98" t="str">
        <v>oktober</v>
      </c>
      <c r="B310" s="39">
        <v>43</v>
      </c>
      <c r="C310" s="160">
        <v>45228</v>
      </c>
      <c r="D310" s="39" t="str">
        <v>söndag</v>
      </c>
      <c r="E310">
        <v>1.976</v>
      </c>
      <c r="F310">
        <v>2.0990000000000002</v>
      </c>
      <c r="G310">
        <v>1.9810000000000001</v>
      </c>
      <c r="H310">
        <v>1.8149999999999999</v>
      </c>
      <c r="I310">
        <v>2.23</v>
      </c>
      <c r="J310">
        <v>1.7969999999999999</v>
      </c>
      <c r="K310">
        <v>1.83</v>
      </c>
      <c r="L310">
        <v>2.1840000000000002</v>
      </c>
      <c r="M310">
        <v>1.1459999999999999</v>
      </c>
      <c r="N310">
        <v>1.3620000000000001</v>
      </c>
      <c r="O310">
        <v>1.216</v>
      </c>
      <c r="P310">
        <v>1.9610000000000001</v>
      </c>
      <c r="Q310">
        <v>1.296</v>
      </c>
      <c r="R310">
        <v>1.454</v>
      </c>
      <c r="S310">
        <v>1.323</v>
      </c>
      <c r="T310">
        <v>3.133</v>
      </c>
      <c r="U310">
        <v>2.702</v>
      </c>
      <c r="V310">
        <v>2.1070000000000002</v>
      </c>
      <c r="W310">
        <v>1.9350000000000001</v>
      </c>
      <c r="X310">
        <v>2.1230000000000002</v>
      </c>
      <c r="Y310">
        <v>2.2959999999999998</v>
      </c>
      <c r="Z310">
        <v>2.085</v>
      </c>
      <c r="AA310">
        <v>1.6359999999999999</v>
      </c>
      <c r="AB310">
        <v>1.873</v>
      </c>
      <c r="AE310">
        <v>43</v>
      </c>
    </row>
    <row r="311" spans="1:31">
      <c r="A311" s="98" t="str">
        <v>oktober</v>
      </c>
      <c r="B311" s="39">
        <v>44</v>
      </c>
      <c r="C311" s="160">
        <v>45229</v>
      </c>
      <c r="D311" s="39" t="str">
        <v>måndag</v>
      </c>
      <c r="E311">
        <v>1.857</v>
      </c>
      <c r="F311">
        <v>1.754</v>
      </c>
      <c r="G311">
        <v>2.0590000000000002</v>
      </c>
      <c r="H311">
        <v>1.62</v>
      </c>
      <c r="I311">
        <v>1.8939999999999999</v>
      </c>
      <c r="J311">
        <v>1.83</v>
      </c>
      <c r="K311">
        <v>2.1429999999999998</v>
      </c>
      <c r="L311">
        <v>1.9359999999999999</v>
      </c>
      <c r="M311">
        <v>3.4790000000000001</v>
      </c>
      <c r="N311">
        <v>5.9980000000000002</v>
      </c>
      <c r="O311">
        <v>3.7879999999999998</v>
      </c>
      <c r="P311">
        <v>3.3679999999999999</v>
      </c>
      <c r="Q311">
        <v>1.2250000000000001</v>
      </c>
      <c r="R311">
        <v>0.496</v>
      </c>
      <c r="S311">
        <v>0.72299999999999998</v>
      </c>
      <c r="T311">
        <v>0.76300000000000001</v>
      </c>
      <c r="U311">
        <v>1.526</v>
      </c>
      <c r="V311">
        <v>1.8089999999999999</v>
      </c>
      <c r="W311">
        <v>2.105</v>
      </c>
      <c r="X311">
        <v>1.845</v>
      </c>
      <c r="Y311">
        <v>1.9</v>
      </c>
      <c r="Z311">
        <v>1.4930000000000001</v>
      </c>
      <c r="AA311">
        <v>1.7070000000000001</v>
      </c>
      <c r="AB311">
        <v>1.746</v>
      </c>
      <c r="AE311">
        <v>44</v>
      </c>
    </row>
    <row r="312" spans="1:31">
      <c r="A312" s="98" t="str">
        <v>oktober</v>
      </c>
      <c r="B312" s="39">
        <v>44</v>
      </c>
      <c r="C312" s="160">
        <v>45230</v>
      </c>
      <c r="D312" s="39" t="str">
        <v>tisdag</v>
      </c>
      <c r="E312" s="80">
        <v>1.7509999999999999</v>
      </c>
      <c r="F312">
        <v>1.9830000000000001</v>
      </c>
      <c r="G312">
        <v>1.4390000000000001</v>
      </c>
      <c r="H312">
        <v>1.5349999999999999</v>
      </c>
      <c r="I312">
        <v>1.841</v>
      </c>
      <c r="J312">
        <v>1.921</v>
      </c>
      <c r="K312">
        <v>1.8109999999999999</v>
      </c>
      <c r="L312">
        <v>2.0640000000000001</v>
      </c>
      <c r="M312">
        <v>3.3050000000000002</v>
      </c>
      <c r="N312">
        <v>3.26</v>
      </c>
      <c r="O312">
        <v>2.367</v>
      </c>
      <c r="P312">
        <v>1.6439999999999999</v>
      </c>
      <c r="Q312">
        <v>1.2909999999999999</v>
      </c>
      <c r="R312">
        <v>3.5550000000000002</v>
      </c>
      <c r="S312">
        <v>2.5790000000000002</v>
      </c>
      <c r="T312">
        <v>1.593</v>
      </c>
      <c r="U312">
        <v>4.6420000000000003</v>
      </c>
      <c r="V312">
        <v>5.1059999999999999</v>
      </c>
      <c r="W312">
        <v>4.49</v>
      </c>
      <c r="X312">
        <v>1.8180000000000001</v>
      </c>
      <c r="Y312">
        <v>1.7250000000000001</v>
      </c>
      <c r="Z312">
        <v>2.2549999999999999</v>
      </c>
      <c r="AA312">
        <v>1.796</v>
      </c>
      <c r="AB312">
        <v>1.7030000000000001</v>
      </c>
      <c r="AE312">
        <v>44</v>
      </c>
    </row>
    <row r="313" spans="1:31">
      <c r="A313" s="98" t="str">
        <v>november</v>
      </c>
      <c r="B313" s="39">
        <v>44</v>
      </c>
      <c r="C313" s="160">
        <v>45231</v>
      </c>
      <c r="D313" s="39" t="str">
        <v>onsdag</v>
      </c>
      <c r="E313">
        <v>1.8859999999999999</v>
      </c>
      <c r="F313" s="80">
        <v>1.67</v>
      </c>
      <c r="G313">
        <v>1.825</v>
      </c>
      <c r="H313">
        <v>1.609</v>
      </c>
      <c r="I313">
        <v>1.9990000000000001</v>
      </c>
      <c r="J313">
        <v>2.1259999999999999</v>
      </c>
      <c r="K313">
        <v>1.6659999999999999</v>
      </c>
      <c r="L313">
        <v>1.8620000000000001</v>
      </c>
      <c r="M313">
        <v>1.5980000000000001</v>
      </c>
      <c r="N313">
        <v>2.84</v>
      </c>
      <c r="O313">
        <v>3.1549999999999998</v>
      </c>
      <c r="P313">
        <v>3.6890000000000001</v>
      </c>
      <c r="Q313">
        <v>3.528</v>
      </c>
      <c r="R313">
        <v>3.0579999999999998</v>
      </c>
      <c r="S313">
        <v>3.0960000000000001</v>
      </c>
      <c r="T313">
        <v>3.5910000000000002</v>
      </c>
      <c r="U313">
        <v>3.806</v>
      </c>
      <c r="V313">
        <v>4.2839999999999998</v>
      </c>
      <c r="W313">
        <v>3.8740000000000001</v>
      </c>
      <c r="X313">
        <v>3.7989999999999999</v>
      </c>
      <c r="Y313">
        <v>3.7210000000000001</v>
      </c>
      <c r="Z313">
        <v>3.2290000000000001</v>
      </c>
      <c r="AA313">
        <v>3.4529999999999998</v>
      </c>
      <c r="AB313">
        <v>3.629</v>
      </c>
      <c r="AE313">
        <v>44</v>
      </c>
    </row>
    <row r="314" spans="1:31">
      <c r="A314" s="98" t="str">
        <v>november</v>
      </c>
      <c r="B314" s="39">
        <v>44</v>
      </c>
      <c r="C314" s="160">
        <v>45232</v>
      </c>
      <c r="D314" s="39" t="str">
        <v>torsdag</v>
      </c>
      <c r="E314">
        <v>3.1709999999999998</v>
      </c>
      <c r="F314">
        <v>3.7530000000000001</v>
      </c>
      <c r="G314">
        <v>3.258</v>
      </c>
      <c r="H314">
        <v>2.952</v>
      </c>
      <c r="I314">
        <v>3.1640000000000001</v>
      </c>
      <c r="J314">
        <v>2.9489999999999998</v>
      </c>
      <c r="K314">
        <v>2.83</v>
      </c>
      <c r="L314">
        <v>3.0390000000000001</v>
      </c>
      <c r="M314">
        <v>1.754</v>
      </c>
      <c r="N314">
        <v>2.5</v>
      </c>
      <c r="O314">
        <v>1.4570000000000001</v>
      </c>
      <c r="P314">
        <v>1.5960000000000001</v>
      </c>
      <c r="Q314">
        <v>1.978</v>
      </c>
      <c r="R314">
        <v>0.95399999999999996</v>
      </c>
      <c r="S314">
        <v>0.41099999999999998</v>
      </c>
      <c r="T314">
        <v>2.8660000000000001</v>
      </c>
      <c r="U314">
        <v>2.0299999999999998</v>
      </c>
      <c r="V314">
        <v>1.738</v>
      </c>
      <c r="W314">
        <v>1.244</v>
      </c>
      <c r="X314">
        <v>1.4690000000000001</v>
      </c>
      <c r="Y314">
        <v>1.536</v>
      </c>
      <c r="Z314">
        <v>1.341</v>
      </c>
      <c r="AA314">
        <v>1.2989999999999999</v>
      </c>
      <c r="AB314">
        <v>1.6</v>
      </c>
      <c r="AE314">
        <v>44</v>
      </c>
    </row>
    <row r="315" spans="1:31">
      <c r="A315" s="98" t="str">
        <v>november</v>
      </c>
      <c r="B315" s="39">
        <v>44</v>
      </c>
      <c r="C315" s="160">
        <v>45233</v>
      </c>
      <c r="D315" s="39" t="str">
        <v>fredag</v>
      </c>
      <c r="E315">
        <v>1.341</v>
      </c>
      <c r="F315">
        <v>1.4330000000000001</v>
      </c>
      <c r="G315">
        <v>1.806</v>
      </c>
      <c r="H315">
        <v>1.429</v>
      </c>
      <c r="I315">
        <v>1.333</v>
      </c>
      <c r="J315">
        <v>1.948</v>
      </c>
      <c r="K315">
        <v>1.7430000000000001</v>
      </c>
      <c r="L315">
        <v>1.841</v>
      </c>
      <c r="M315">
        <v>0.94199999999999995</v>
      </c>
      <c r="N315">
        <v>3.234</v>
      </c>
      <c r="O315">
        <v>1.5780000000000001</v>
      </c>
      <c r="P315">
        <v>0.99399999999999999</v>
      </c>
      <c r="Q315">
        <v>0.69699999999999995</v>
      </c>
      <c r="R315">
        <v>0.755</v>
      </c>
      <c r="S315">
        <v>0.57999999999999996</v>
      </c>
      <c r="T315">
        <v>0.84899999999999998</v>
      </c>
      <c r="U315">
        <v>1.649</v>
      </c>
      <c r="V315">
        <v>2.597</v>
      </c>
      <c r="W315">
        <v>2.581</v>
      </c>
      <c r="X315">
        <v>2.4249999999999998</v>
      </c>
      <c r="Y315">
        <v>2.31</v>
      </c>
      <c r="Z315">
        <v>1.9930000000000001</v>
      </c>
      <c r="AA315">
        <v>1.534</v>
      </c>
      <c r="AB315">
        <v>1.889</v>
      </c>
      <c r="AE315">
        <v>44</v>
      </c>
    </row>
    <row r="316" spans="1:31">
      <c r="A316" s="98" t="str">
        <v>november</v>
      </c>
      <c r="B316" s="39">
        <v>44</v>
      </c>
      <c r="C316" s="160">
        <v>45234</v>
      </c>
      <c r="D316" s="39" t="str">
        <v>lördag</v>
      </c>
      <c r="E316">
        <v>1.7430000000000001</v>
      </c>
      <c r="F316">
        <v>1.522</v>
      </c>
      <c r="G316">
        <v>1.724</v>
      </c>
      <c r="H316">
        <v>1.887</v>
      </c>
      <c r="I316">
        <v>1.516</v>
      </c>
      <c r="J316">
        <v>1.879</v>
      </c>
      <c r="K316">
        <v>1.728</v>
      </c>
      <c r="L316">
        <v>1.179</v>
      </c>
      <c r="M316">
        <v>1.4119999999999999</v>
      </c>
      <c r="N316">
        <v>0.75900000000000001</v>
      </c>
      <c r="O316">
        <v>0.52200000000000002</v>
      </c>
      <c r="P316">
        <v>0.57299999999999995</v>
      </c>
      <c r="Q316">
        <v>0.34100000000000003</v>
      </c>
      <c r="R316">
        <v>0.88400000000000001</v>
      </c>
      <c r="S316">
        <v>1.0509999999999999</v>
      </c>
      <c r="T316">
        <v>1.137</v>
      </c>
      <c r="U316">
        <v>1.532</v>
      </c>
      <c r="V316">
        <v>1.8069999999999999</v>
      </c>
      <c r="W316">
        <v>1.341</v>
      </c>
      <c r="X316">
        <v>1.5209999999999999</v>
      </c>
      <c r="Y316">
        <v>1.8879999999999999</v>
      </c>
      <c r="Z316">
        <v>1.536</v>
      </c>
      <c r="AA316">
        <v>1.3380000000000001</v>
      </c>
      <c r="AB316">
        <v>1.6879999999999999</v>
      </c>
      <c r="AE316">
        <v>44</v>
      </c>
    </row>
    <row r="317" spans="1:31">
      <c r="A317" s="98" t="str">
        <v>november</v>
      </c>
      <c r="B317" s="39">
        <v>44</v>
      </c>
      <c r="C317" s="160">
        <v>45235</v>
      </c>
      <c r="D317" s="39" t="str">
        <v>söndag</v>
      </c>
      <c r="E317">
        <v>1.556</v>
      </c>
      <c r="F317">
        <v>1.506</v>
      </c>
      <c r="G317">
        <v>1.371</v>
      </c>
      <c r="H317">
        <v>1.669</v>
      </c>
      <c r="I317">
        <v>1.3180000000000001</v>
      </c>
      <c r="J317">
        <v>1.385</v>
      </c>
      <c r="K317">
        <v>1.679</v>
      </c>
      <c r="L317">
        <v>1.02</v>
      </c>
      <c r="M317">
        <v>1.446</v>
      </c>
      <c r="N317">
        <v>0.89300000000000002</v>
      </c>
      <c r="O317">
        <v>0.64700000000000002</v>
      </c>
      <c r="P317">
        <v>0.65</v>
      </c>
      <c r="Q317">
        <v>1.163</v>
      </c>
      <c r="R317">
        <v>0.73399999999999999</v>
      </c>
      <c r="S317">
        <v>0.46600000000000003</v>
      </c>
      <c r="T317">
        <v>0.57099999999999995</v>
      </c>
      <c r="U317">
        <v>1.238</v>
      </c>
      <c r="V317">
        <v>1.669</v>
      </c>
      <c r="W317">
        <v>1.544</v>
      </c>
      <c r="X317">
        <v>1.4339999999999999</v>
      </c>
      <c r="Y317">
        <v>2.0099999999999998</v>
      </c>
      <c r="Z317">
        <v>1.5409999999999999</v>
      </c>
      <c r="AA317">
        <v>1.3009999999999999</v>
      </c>
      <c r="AB317">
        <v>1.5660000000000001</v>
      </c>
      <c r="AE317">
        <v>44</v>
      </c>
    </row>
    <row r="318" spans="1:31">
      <c r="A318" s="98" t="str">
        <v>november</v>
      </c>
      <c r="B318" s="39">
        <v>45</v>
      </c>
      <c r="C318" s="160">
        <v>45236</v>
      </c>
      <c r="D318" s="39" t="str">
        <v>måndag</v>
      </c>
      <c r="E318" s="80">
        <v>1.5669999999999999</v>
      </c>
      <c r="F318">
        <v>1.341</v>
      </c>
      <c r="G318">
        <v>1.5449999999999999</v>
      </c>
      <c r="H318">
        <v>1.8859999999999999</v>
      </c>
      <c r="I318">
        <v>1.671</v>
      </c>
      <c r="J318">
        <v>1.4790000000000001</v>
      </c>
      <c r="K318">
        <v>1.6459999999999999</v>
      </c>
      <c r="L318">
        <v>1.6950000000000001</v>
      </c>
      <c r="M318">
        <v>0.99099999999999999</v>
      </c>
      <c r="N318">
        <v>0.93400000000000005</v>
      </c>
      <c r="O318">
        <v>0.57199999999999995</v>
      </c>
      <c r="P318">
        <v>0.49</v>
      </c>
      <c r="Q318">
        <v>1.25</v>
      </c>
      <c r="R318">
        <v>0.85799999999999998</v>
      </c>
      <c r="S318">
        <v>0.55100000000000005</v>
      </c>
      <c r="T318">
        <v>0.80800000000000005</v>
      </c>
      <c r="U318">
        <v>2.1920000000000002</v>
      </c>
      <c r="V318">
        <v>1.9510000000000001</v>
      </c>
      <c r="W318">
        <v>1.857</v>
      </c>
      <c r="X318">
        <v>2</v>
      </c>
      <c r="Y318">
        <v>2.181</v>
      </c>
      <c r="Z318">
        <v>1.8540000000000001</v>
      </c>
      <c r="AA318">
        <v>1.5589999999999999</v>
      </c>
      <c r="AB318">
        <v>1.8280000000000001</v>
      </c>
      <c r="AE318">
        <v>45</v>
      </c>
    </row>
    <row r="319" spans="1:31">
      <c r="A319" s="98" t="str">
        <v>november</v>
      </c>
      <c r="B319" s="39">
        <v>45</v>
      </c>
      <c r="C319" s="160">
        <v>45237</v>
      </c>
      <c r="D319" s="39" t="str">
        <v>tisdag</v>
      </c>
      <c r="E319">
        <v>1.9139999999999999</v>
      </c>
      <c r="F319" s="80">
        <v>1.6950000000000001</v>
      </c>
      <c r="G319">
        <v>1.5640000000000001</v>
      </c>
      <c r="H319">
        <v>1.575</v>
      </c>
      <c r="I319">
        <v>1.7669999999999999</v>
      </c>
      <c r="J319">
        <v>1.8939999999999999</v>
      </c>
      <c r="K319">
        <v>1.7809999999999999</v>
      </c>
      <c r="L319">
        <v>1.413</v>
      </c>
      <c r="M319">
        <v>1.06</v>
      </c>
      <c r="N319">
        <v>1.008</v>
      </c>
      <c r="O319">
        <v>0.45300000000000001</v>
      </c>
      <c r="P319">
        <v>0.45800000000000002</v>
      </c>
      <c r="Q319">
        <v>0.77100000000000002</v>
      </c>
      <c r="R319">
        <v>0.45500000000000002</v>
      </c>
      <c r="S319">
        <v>0.39100000000000001</v>
      </c>
      <c r="T319">
        <v>0.432</v>
      </c>
      <c r="U319">
        <v>1.827</v>
      </c>
      <c r="V319">
        <v>2.105</v>
      </c>
      <c r="W319">
        <v>1.708</v>
      </c>
      <c r="X319">
        <v>1.673</v>
      </c>
      <c r="Y319">
        <v>2.1030000000000002</v>
      </c>
      <c r="Z319">
        <v>2.4319999999999999</v>
      </c>
      <c r="AA319">
        <v>1.61</v>
      </c>
      <c r="AB319">
        <v>1.5960000000000001</v>
      </c>
      <c r="AE319">
        <v>45</v>
      </c>
    </row>
    <row r="320" spans="1:31">
      <c r="A320" s="98" t="str">
        <v>november</v>
      </c>
      <c r="B320" s="39">
        <v>45</v>
      </c>
      <c r="C320" s="160">
        <v>45238</v>
      </c>
      <c r="D320" s="39" t="str">
        <v>onsdag</v>
      </c>
      <c r="E320">
        <v>1.3660000000000001</v>
      </c>
      <c r="F320">
        <v>1.67</v>
      </c>
      <c r="G320">
        <v>1.9870000000000001</v>
      </c>
      <c r="H320">
        <v>1.7769999999999999</v>
      </c>
      <c r="I320">
        <v>1.4179999999999999</v>
      </c>
      <c r="J320">
        <v>1.5349999999999999</v>
      </c>
      <c r="K320">
        <v>2.5979999999999999</v>
      </c>
      <c r="L320">
        <v>1.2450000000000001</v>
      </c>
      <c r="M320">
        <v>0.73099999999999998</v>
      </c>
      <c r="N320">
        <v>0.98599999999999999</v>
      </c>
      <c r="O320">
        <v>0.621</v>
      </c>
      <c r="P320">
        <v>0.90700000000000003</v>
      </c>
      <c r="Q320">
        <v>0.71299999999999997</v>
      </c>
      <c r="R320">
        <v>0.52300000000000002</v>
      </c>
      <c r="S320">
        <v>1.302</v>
      </c>
      <c r="T320">
        <v>0.57799999999999996</v>
      </c>
      <c r="U320">
        <v>1.4670000000000001</v>
      </c>
      <c r="V320">
        <v>1.8720000000000001</v>
      </c>
      <c r="W320">
        <v>1.9850000000000001</v>
      </c>
      <c r="X320">
        <v>1.6950000000000001</v>
      </c>
      <c r="Y320">
        <v>2.0489999999999999</v>
      </c>
      <c r="Z320">
        <v>2.097</v>
      </c>
      <c r="AA320">
        <v>1.6950000000000001</v>
      </c>
      <c r="AB320">
        <v>2.0190000000000001</v>
      </c>
      <c r="AE320">
        <v>45</v>
      </c>
    </row>
    <row r="321" spans="1:31">
      <c r="A321" s="98" t="str">
        <v>november</v>
      </c>
      <c r="B321" s="39">
        <v>45</v>
      </c>
      <c r="C321" s="160">
        <v>45239</v>
      </c>
      <c r="D321" s="39" t="str">
        <v>torsdag</v>
      </c>
      <c r="E321">
        <v>1.7809999999999999</v>
      </c>
      <c r="F321">
        <v>1.742</v>
      </c>
      <c r="G321">
        <v>2.1019999999999999</v>
      </c>
      <c r="H321">
        <v>1.8779999999999999</v>
      </c>
      <c r="I321">
        <v>1.91</v>
      </c>
      <c r="J321">
        <v>2.1539999999999999</v>
      </c>
      <c r="K321">
        <v>2.8029999999999999</v>
      </c>
      <c r="L321">
        <v>1.635</v>
      </c>
      <c r="M321">
        <v>0.88100000000000001</v>
      </c>
      <c r="N321">
        <v>1.1140000000000001</v>
      </c>
      <c r="O321">
        <v>0.58799999999999997</v>
      </c>
      <c r="P321">
        <v>0.66700000000000004</v>
      </c>
      <c r="Q321">
        <v>0.99199999999999999</v>
      </c>
      <c r="R321">
        <v>0.61499999999999999</v>
      </c>
      <c r="S321">
        <v>0.81899999999999995</v>
      </c>
      <c r="T321">
        <v>1.0449999999999999</v>
      </c>
      <c r="U321">
        <v>1.9419999999999999</v>
      </c>
      <c r="V321">
        <v>1.887</v>
      </c>
      <c r="W321">
        <v>1.8680000000000001</v>
      </c>
      <c r="X321">
        <v>2.6520000000000001</v>
      </c>
      <c r="Y321">
        <v>2.2959999999999998</v>
      </c>
      <c r="Z321">
        <v>1.611</v>
      </c>
      <c r="AA321">
        <v>2.1339999999999999</v>
      </c>
      <c r="AB321">
        <v>1.67</v>
      </c>
      <c r="AE321">
        <v>45</v>
      </c>
    </row>
    <row r="322" spans="1:31">
      <c r="A322" s="98" t="str">
        <v>november</v>
      </c>
      <c r="B322" s="39">
        <v>45</v>
      </c>
      <c r="C322" s="160">
        <v>45240</v>
      </c>
      <c r="D322" s="39" t="str">
        <v>fredag</v>
      </c>
      <c r="E322">
        <v>1.837</v>
      </c>
      <c r="F322">
        <v>1.911</v>
      </c>
      <c r="G322">
        <v>1.7829999999999999</v>
      </c>
      <c r="H322">
        <v>2.117</v>
      </c>
      <c r="I322">
        <v>2.52</v>
      </c>
      <c r="J322">
        <v>1.986</v>
      </c>
      <c r="K322">
        <v>1.8380000000000001</v>
      </c>
      <c r="L322">
        <v>1.7470000000000001</v>
      </c>
      <c r="M322">
        <v>2.5310000000000001</v>
      </c>
      <c r="N322">
        <v>0.88700000000000001</v>
      </c>
      <c r="O322">
        <v>0.72699999999999998</v>
      </c>
      <c r="P322">
        <v>0.55200000000000005</v>
      </c>
      <c r="Q322">
        <v>0.39200000000000002</v>
      </c>
      <c r="R322">
        <v>0.71299999999999997</v>
      </c>
      <c r="S322">
        <v>1.2729999999999999</v>
      </c>
      <c r="T322">
        <v>1.1539999999999999</v>
      </c>
      <c r="U322">
        <v>1.548</v>
      </c>
      <c r="V322">
        <v>1.5229999999999999</v>
      </c>
      <c r="W322">
        <v>1.478</v>
      </c>
      <c r="X322">
        <v>1.5940000000000001</v>
      </c>
      <c r="Y322">
        <v>1.48</v>
      </c>
      <c r="Z322">
        <v>1.718</v>
      </c>
      <c r="AA322">
        <v>2.3540000000000001</v>
      </c>
      <c r="AB322">
        <v>1.8029999999999999</v>
      </c>
      <c r="AE322">
        <v>45</v>
      </c>
    </row>
    <row r="323" spans="1:31">
      <c r="A323" s="98" t="str">
        <v>november</v>
      </c>
      <c r="B323" s="39">
        <v>45</v>
      </c>
      <c r="C323" s="160">
        <v>45241</v>
      </c>
      <c r="D323" s="39" t="str">
        <v>lördag</v>
      </c>
      <c r="E323">
        <v>1.6439999999999999</v>
      </c>
      <c r="F323">
        <v>1.488</v>
      </c>
      <c r="G323">
        <v>1.9119999999999999</v>
      </c>
      <c r="H323">
        <v>2.2669999999999999</v>
      </c>
      <c r="I323">
        <v>1.583</v>
      </c>
      <c r="J323">
        <v>1.6140000000000001</v>
      </c>
      <c r="K323">
        <v>1.347</v>
      </c>
      <c r="L323">
        <v>2.3740000000000001</v>
      </c>
      <c r="M323">
        <v>0.63200000000000001</v>
      </c>
      <c r="N323">
        <v>1.093</v>
      </c>
      <c r="O323">
        <v>0.63200000000000001</v>
      </c>
      <c r="P323">
        <v>4.609</v>
      </c>
      <c r="Q323">
        <v>6.3760000000000003</v>
      </c>
      <c r="R323">
        <v>5.5739999999999998</v>
      </c>
      <c r="S323">
        <v>0.94899999999999995</v>
      </c>
      <c r="T323">
        <v>0.55000000000000004</v>
      </c>
      <c r="U323">
        <v>1.9830000000000001</v>
      </c>
      <c r="V323">
        <v>2.1880000000000002</v>
      </c>
      <c r="W323">
        <v>1.9550000000000001</v>
      </c>
      <c r="X323">
        <v>2.141</v>
      </c>
      <c r="Y323">
        <v>1.6950000000000001</v>
      </c>
      <c r="Z323">
        <v>1.5249999999999999</v>
      </c>
      <c r="AA323">
        <v>1.93</v>
      </c>
      <c r="AB323">
        <v>1.669</v>
      </c>
      <c r="AE323">
        <v>45</v>
      </c>
    </row>
    <row r="324" spans="1:31">
      <c r="A324" s="98" t="str">
        <v>november</v>
      </c>
      <c r="B324" s="39">
        <v>45</v>
      </c>
      <c r="C324" s="160">
        <v>45242</v>
      </c>
      <c r="D324" s="39" t="str">
        <v>söndag</v>
      </c>
      <c r="E324" s="80">
        <v>1.679</v>
      </c>
      <c r="F324">
        <v>1.81</v>
      </c>
      <c r="G324">
        <v>1.8089999999999999</v>
      </c>
      <c r="H324">
        <v>1.6459999999999999</v>
      </c>
      <c r="I324">
        <v>1.704</v>
      </c>
      <c r="J324">
        <v>1.843</v>
      </c>
      <c r="K324">
        <v>1.671</v>
      </c>
      <c r="L324">
        <v>2.2629999999999999</v>
      </c>
      <c r="M324">
        <v>1.1299999999999999</v>
      </c>
      <c r="N324">
        <v>0.93500000000000005</v>
      </c>
      <c r="O324">
        <v>0.78700000000000003</v>
      </c>
      <c r="P324">
        <v>0.83799999999999997</v>
      </c>
      <c r="Q324">
        <v>0.61899999999999999</v>
      </c>
      <c r="R324">
        <v>0.63900000000000001</v>
      </c>
      <c r="S324">
        <v>1.2709999999999999</v>
      </c>
      <c r="T324">
        <v>0.755</v>
      </c>
      <c r="U324">
        <v>1.9850000000000001</v>
      </c>
      <c r="V324">
        <v>1.5820000000000001</v>
      </c>
      <c r="W324">
        <v>1.7270000000000001</v>
      </c>
      <c r="X324">
        <v>2.6190000000000002</v>
      </c>
      <c r="Y324">
        <v>1.4930000000000001</v>
      </c>
      <c r="Z324">
        <v>2.085</v>
      </c>
      <c r="AA324">
        <v>1.5640000000000001</v>
      </c>
      <c r="AB324">
        <v>1.6659999999999999</v>
      </c>
      <c r="AE324">
        <v>45</v>
      </c>
    </row>
    <row r="325" spans="1:31">
      <c r="A325" s="98" t="str">
        <v>november</v>
      </c>
      <c r="B325" s="39">
        <v>46</v>
      </c>
      <c r="C325" s="160">
        <v>45243</v>
      </c>
      <c r="D325" s="39" t="str">
        <v>måndag</v>
      </c>
      <c r="E325">
        <v>1.7370000000000001</v>
      </c>
      <c r="F325" s="80">
        <v>1.5069999999999999</v>
      </c>
      <c r="G325">
        <v>1.903</v>
      </c>
      <c r="H325">
        <v>1.599</v>
      </c>
      <c r="I325">
        <v>1.728</v>
      </c>
      <c r="J325">
        <v>1.742</v>
      </c>
      <c r="K325">
        <v>2.5979999999999999</v>
      </c>
      <c r="L325">
        <v>1.7070000000000001</v>
      </c>
      <c r="M325">
        <v>2.6419999999999999</v>
      </c>
      <c r="N325">
        <v>3.419</v>
      </c>
      <c r="O325">
        <v>2.4140000000000001</v>
      </c>
      <c r="P325">
        <v>1.165</v>
      </c>
      <c r="Q325">
        <v>4.4290000000000003</v>
      </c>
      <c r="R325">
        <v>2.0230000000000001</v>
      </c>
      <c r="S325">
        <v>0.92100000000000004</v>
      </c>
      <c r="T325">
        <v>3.8479999999999999</v>
      </c>
      <c r="U325">
        <v>4.4169999999999998</v>
      </c>
      <c r="V325">
        <v>2.512</v>
      </c>
      <c r="W325">
        <v>2.0339999999999998</v>
      </c>
      <c r="X325">
        <v>2.258</v>
      </c>
      <c r="Y325">
        <v>2.3420000000000001</v>
      </c>
      <c r="Z325">
        <v>2.173</v>
      </c>
      <c r="AA325">
        <v>1.8049999999999999</v>
      </c>
      <c r="AB325">
        <v>1.929</v>
      </c>
      <c r="AE325">
        <v>46</v>
      </c>
    </row>
    <row r="326" spans="1:31">
      <c r="A326" s="98" t="str">
        <v>november</v>
      </c>
      <c r="B326" s="39">
        <v>46</v>
      </c>
      <c r="C326" s="160">
        <v>45244</v>
      </c>
      <c r="D326" s="39" t="str">
        <v>tisdag</v>
      </c>
      <c r="E326">
        <v>1.9239999999999999</v>
      </c>
      <c r="F326">
        <v>1.9650000000000001</v>
      </c>
      <c r="G326">
        <v>1.671</v>
      </c>
      <c r="H326">
        <v>1.994</v>
      </c>
      <c r="I326">
        <v>1.76</v>
      </c>
      <c r="J326">
        <v>1.825</v>
      </c>
      <c r="K326">
        <v>1.853</v>
      </c>
      <c r="L326">
        <v>2.6669999999999998</v>
      </c>
      <c r="M326">
        <v>1.446</v>
      </c>
      <c r="N326">
        <v>4.7569999999999997</v>
      </c>
      <c r="O326">
        <v>4.0720000000000001</v>
      </c>
      <c r="P326">
        <v>2.778</v>
      </c>
      <c r="Q326">
        <v>5.4480000000000004</v>
      </c>
      <c r="R326">
        <v>2.8940000000000001</v>
      </c>
      <c r="S326">
        <v>3.8679999999999999</v>
      </c>
      <c r="T326">
        <v>3.8029999999999999</v>
      </c>
      <c r="U326">
        <v>4.0720000000000001</v>
      </c>
      <c r="V326">
        <v>2.0630000000000002</v>
      </c>
      <c r="W326">
        <v>2.0449999999999999</v>
      </c>
      <c r="X326">
        <v>2.0529999999999999</v>
      </c>
      <c r="Y326">
        <v>2.2389999999999999</v>
      </c>
      <c r="Z326">
        <v>1.522</v>
      </c>
      <c r="AA326">
        <v>1.748</v>
      </c>
      <c r="AB326">
        <v>1.71</v>
      </c>
      <c r="AE326">
        <v>46</v>
      </c>
    </row>
    <row r="327" spans="1:31">
      <c r="A327" s="98" t="str">
        <v>november</v>
      </c>
      <c r="B327" s="39">
        <v>46</v>
      </c>
      <c r="C327" s="160">
        <v>45245</v>
      </c>
      <c r="D327" s="39" t="str">
        <v>onsdag</v>
      </c>
      <c r="E327" s="80">
        <v>1.6080000000000001</v>
      </c>
      <c r="F327">
        <v>1.76</v>
      </c>
      <c r="G327">
        <v>1.792</v>
      </c>
      <c r="H327">
        <v>2.1579999999999999</v>
      </c>
      <c r="I327">
        <v>1.7250000000000001</v>
      </c>
      <c r="J327">
        <v>2.1269999999999998</v>
      </c>
      <c r="K327">
        <v>1.6679999999999999</v>
      </c>
      <c r="L327">
        <v>3.1789999999999998</v>
      </c>
      <c r="M327">
        <v>4.3360000000000003</v>
      </c>
      <c r="N327">
        <v>4.532</v>
      </c>
      <c r="O327">
        <v>6.1559999999999997</v>
      </c>
      <c r="P327">
        <v>7.8280000000000003</v>
      </c>
      <c r="Q327">
        <v>6.6689999999999996</v>
      </c>
      <c r="R327">
        <v>6.5039999999999996</v>
      </c>
      <c r="S327">
        <v>5.4640000000000004</v>
      </c>
      <c r="T327">
        <v>5.4059999999999997</v>
      </c>
      <c r="U327">
        <v>4.8129999999999997</v>
      </c>
      <c r="V327">
        <v>2.7040000000000002</v>
      </c>
      <c r="W327">
        <v>2.5179999999999998</v>
      </c>
      <c r="X327">
        <v>2.379</v>
      </c>
      <c r="Y327">
        <v>1.9490000000000001</v>
      </c>
      <c r="Z327">
        <v>2.3860000000000001</v>
      </c>
      <c r="AA327">
        <v>2.0840000000000001</v>
      </c>
      <c r="AB327">
        <v>2.0009999999999999</v>
      </c>
      <c r="AE327">
        <v>46</v>
      </c>
    </row>
    <row r="328" spans="1:31">
      <c r="A328" s="98" t="str">
        <v>november</v>
      </c>
      <c r="B328" s="39">
        <v>46</v>
      </c>
      <c r="C328" s="160">
        <v>45246</v>
      </c>
      <c r="D328" s="39" t="str">
        <v>torsdag</v>
      </c>
      <c r="E328">
        <v>2.0779999999999998</v>
      </c>
      <c r="F328" s="80">
        <v>2.0179999999999998</v>
      </c>
      <c r="G328">
        <v>2.2149999999999999</v>
      </c>
      <c r="H328">
        <v>2.1419999999999999</v>
      </c>
      <c r="I328">
        <v>2.04</v>
      </c>
      <c r="J328">
        <v>2.1720000000000002</v>
      </c>
      <c r="K328">
        <v>2.0110000000000001</v>
      </c>
      <c r="L328">
        <v>3.1030000000000002</v>
      </c>
      <c r="M328">
        <v>3.069</v>
      </c>
      <c r="N328">
        <v>4.8929999999999998</v>
      </c>
      <c r="O328">
        <v>3.6040000000000001</v>
      </c>
      <c r="P328">
        <v>2.9159999999999999</v>
      </c>
      <c r="Q328">
        <v>6.5970000000000004</v>
      </c>
      <c r="R328">
        <v>6.24</v>
      </c>
      <c r="S328">
        <v>6.4569999999999999</v>
      </c>
      <c r="T328">
        <v>4.5030000000000001</v>
      </c>
      <c r="U328">
        <v>5.5810000000000004</v>
      </c>
      <c r="V328">
        <v>3.6070000000000002</v>
      </c>
      <c r="W328">
        <v>2.0720000000000001</v>
      </c>
      <c r="X328">
        <v>1.869</v>
      </c>
      <c r="Y328">
        <v>1.952</v>
      </c>
      <c r="Z328">
        <v>2.09</v>
      </c>
      <c r="AA328">
        <v>2.0110000000000001</v>
      </c>
      <c r="AB328">
        <v>2.13</v>
      </c>
      <c r="AE328">
        <v>46</v>
      </c>
    </row>
    <row r="329" spans="1:31">
      <c r="A329" s="98" t="str">
        <v>november</v>
      </c>
      <c r="B329" s="39">
        <v>46</v>
      </c>
      <c r="C329" s="160">
        <v>45247</v>
      </c>
      <c r="D329" s="39" t="str">
        <v>fredag</v>
      </c>
      <c r="E329">
        <v>2.226</v>
      </c>
      <c r="F329">
        <v>2.012</v>
      </c>
      <c r="G329">
        <v>2.4089999999999998</v>
      </c>
      <c r="H329">
        <v>2.12</v>
      </c>
      <c r="I329">
        <v>2.1360000000000001</v>
      </c>
      <c r="J329">
        <v>2.1800000000000002</v>
      </c>
      <c r="K329">
        <v>2.2130000000000001</v>
      </c>
      <c r="L329">
        <v>2.5859999999999999</v>
      </c>
      <c r="M329">
        <v>1.117</v>
      </c>
      <c r="N329">
        <v>2.0270000000000001</v>
      </c>
      <c r="O329">
        <v>0.97099999999999997</v>
      </c>
      <c r="P329">
        <v>0.96899999999999997</v>
      </c>
      <c r="Q329">
        <v>0.84599999999999997</v>
      </c>
      <c r="R329">
        <v>0.95399999999999996</v>
      </c>
      <c r="S329">
        <v>2.1459999999999999</v>
      </c>
      <c r="T329">
        <v>2.17</v>
      </c>
      <c r="U329">
        <v>5.0940000000000003</v>
      </c>
      <c r="V329">
        <v>3.7480000000000002</v>
      </c>
      <c r="W329">
        <v>2.7949999999999999</v>
      </c>
      <c r="X329">
        <v>2.0960000000000001</v>
      </c>
      <c r="Y329">
        <v>2.2229999999999999</v>
      </c>
      <c r="Z329">
        <v>2.1080000000000001</v>
      </c>
      <c r="AA329">
        <v>2.5369999999999999</v>
      </c>
      <c r="AB329">
        <v>2.1019999999999999</v>
      </c>
      <c r="AE329">
        <v>46</v>
      </c>
    </row>
    <row r="330" spans="1:31">
      <c r="A330" s="98" t="str">
        <v>november</v>
      </c>
      <c r="B330" s="39">
        <v>46</v>
      </c>
      <c r="C330" s="160">
        <v>45248</v>
      </c>
      <c r="D330" s="39" t="str">
        <v>lördag</v>
      </c>
      <c r="E330">
        <v>2.2429999999999999</v>
      </c>
      <c r="F330">
        <v>2.1880000000000002</v>
      </c>
      <c r="G330">
        <v>2.589</v>
      </c>
      <c r="H330">
        <v>2.427</v>
      </c>
      <c r="I330">
        <v>2.4049999999999998</v>
      </c>
      <c r="J330">
        <v>2.2250000000000001</v>
      </c>
      <c r="K330">
        <v>2.1669999999999998</v>
      </c>
      <c r="L330">
        <v>2.4460000000000002</v>
      </c>
      <c r="M330">
        <v>1.5840000000000001</v>
      </c>
      <c r="N330">
        <v>1.5720000000000001</v>
      </c>
      <c r="O330">
        <v>1.5620000000000001</v>
      </c>
      <c r="P330">
        <v>1.04</v>
      </c>
      <c r="Q330">
        <v>1.1679999999999999</v>
      </c>
      <c r="R330">
        <v>0.98699999999999999</v>
      </c>
      <c r="S330">
        <v>1.087</v>
      </c>
      <c r="T330">
        <v>1.4730000000000001</v>
      </c>
      <c r="U330">
        <v>2.1970000000000001</v>
      </c>
      <c r="V330">
        <v>2.407</v>
      </c>
      <c r="W330">
        <v>2.419</v>
      </c>
      <c r="X330">
        <v>2.4079999999999999</v>
      </c>
      <c r="Y330">
        <v>2.4009999999999998</v>
      </c>
      <c r="Z330">
        <v>2.6309999999999998</v>
      </c>
      <c r="AA330">
        <v>2.2890000000000001</v>
      </c>
      <c r="AB330">
        <v>2.254</v>
      </c>
      <c r="AE330">
        <v>46</v>
      </c>
    </row>
    <row r="331" spans="1:31">
      <c r="A331" s="98" t="str">
        <v>november</v>
      </c>
      <c r="B331" s="39">
        <v>46</v>
      </c>
      <c r="C331" s="160">
        <v>45249</v>
      </c>
      <c r="D331" s="39" t="str">
        <v>söndag</v>
      </c>
      <c r="E331">
        <v>2.7109999999999999</v>
      </c>
      <c r="F331">
        <v>2.2919999999999998</v>
      </c>
      <c r="G331">
        <v>2.5710000000000002</v>
      </c>
      <c r="H331">
        <v>2.5179999999999998</v>
      </c>
      <c r="I331">
        <v>2.214</v>
      </c>
      <c r="J331">
        <v>2.3679999999999999</v>
      </c>
      <c r="K331">
        <v>2.1989999999999998</v>
      </c>
      <c r="L331">
        <v>2.4750000000000001</v>
      </c>
      <c r="M331">
        <v>1.34</v>
      </c>
      <c r="N331">
        <v>1.23</v>
      </c>
      <c r="O331">
        <v>1.1220000000000001</v>
      </c>
      <c r="P331">
        <v>0.97099999999999997</v>
      </c>
      <c r="Q331">
        <v>1.012</v>
      </c>
      <c r="R331">
        <v>0.63500000000000001</v>
      </c>
      <c r="S331">
        <v>0.79400000000000004</v>
      </c>
      <c r="T331">
        <v>0.77200000000000002</v>
      </c>
      <c r="U331">
        <v>1.6870000000000001</v>
      </c>
      <c r="V331">
        <v>1.6220000000000001</v>
      </c>
      <c r="W331">
        <v>1.53</v>
      </c>
      <c r="X331">
        <v>1.6890000000000001</v>
      </c>
      <c r="Y331">
        <v>1.58</v>
      </c>
      <c r="Z331">
        <v>1.577</v>
      </c>
      <c r="AA331">
        <v>1.855</v>
      </c>
      <c r="AB331">
        <v>1.702</v>
      </c>
      <c r="AE331">
        <v>46</v>
      </c>
    </row>
    <row r="332" spans="1:31">
      <c r="A332" s="98" t="str">
        <v>november</v>
      </c>
      <c r="B332" s="39">
        <v>47</v>
      </c>
      <c r="C332" s="160">
        <v>45250</v>
      </c>
      <c r="D332" s="39" t="str">
        <v>måndag</v>
      </c>
      <c r="E332">
        <v>1.6060000000000001</v>
      </c>
      <c r="F332">
        <v>1.6890000000000001</v>
      </c>
      <c r="G332">
        <v>1.5580000000000001</v>
      </c>
      <c r="H332">
        <v>1.5669999999999999</v>
      </c>
      <c r="I332">
        <v>1.702</v>
      </c>
      <c r="J332">
        <v>1.73</v>
      </c>
      <c r="K332">
        <v>1.871</v>
      </c>
      <c r="L332">
        <v>1.5649999999999999</v>
      </c>
      <c r="M332">
        <v>0.84799999999999998</v>
      </c>
      <c r="N332">
        <v>1.2749999999999999</v>
      </c>
      <c r="O332">
        <v>2.484</v>
      </c>
      <c r="P332">
        <v>3.6909999999999998</v>
      </c>
      <c r="Q332">
        <v>2.5179999999999998</v>
      </c>
      <c r="R332">
        <v>3.25</v>
      </c>
      <c r="S332">
        <v>2.2229999999999999</v>
      </c>
      <c r="T332">
        <v>1.1160000000000001</v>
      </c>
      <c r="U332">
        <v>2.4180000000000001</v>
      </c>
      <c r="V332">
        <v>2.2050000000000001</v>
      </c>
      <c r="W332">
        <v>1.4139999999999999</v>
      </c>
      <c r="X332">
        <v>1.5609999999999999</v>
      </c>
      <c r="Y332">
        <v>1.3740000000000001</v>
      </c>
      <c r="Z332">
        <v>1.504</v>
      </c>
      <c r="AA332">
        <v>1.3580000000000001</v>
      </c>
      <c r="AB332">
        <v>1.5820000000000001</v>
      </c>
      <c r="AE332">
        <v>47</v>
      </c>
    </row>
    <row r="333" spans="1:31">
      <c r="A333" s="98" t="str">
        <v>november</v>
      </c>
      <c r="B333" s="39">
        <v>47</v>
      </c>
      <c r="C333" s="160">
        <v>45251</v>
      </c>
      <c r="D333" s="39" t="str">
        <v>tisdag</v>
      </c>
      <c r="E333" s="80">
        <v>1.5</v>
      </c>
      <c r="F333">
        <v>1.41</v>
      </c>
      <c r="G333">
        <v>1.458</v>
      </c>
      <c r="H333">
        <v>1.5980000000000001</v>
      </c>
      <c r="I333">
        <v>1.4450000000000001</v>
      </c>
      <c r="J333">
        <v>1.5780000000000001</v>
      </c>
      <c r="K333">
        <v>1.5489999999999999</v>
      </c>
      <c r="L333">
        <v>1.5449999999999999</v>
      </c>
      <c r="M333">
        <v>0.85699999999999998</v>
      </c>
      <c r="N333">
        <v>0.86699999999999999</v>
      </c>
      <c r="O333">
        <v>1.3089999999999999</v>
      </c>
      <c r="P333">
        <v>1.093</v>
      </c>
      <c r="Q333">
        <v>0.63100000000000001</v>
      </c>
      <c r="R333">
        <v>1.1100000000000001</v>
      </c>
      <c r="S333">
        <v>3.2309999999999999</v>
      </c>
      <c r="T333">
        <v>1.2270000000000001</v>
      </c>
      <c r="U333">
        <v>2.012</v>
      </c>
      <c r="V333">
        <v>1.988</v>
      </c>
      <c r="W333">
        <v>1.8</v>
      </c>
      <c r="X333">
        <v>1.9350000000000001</v>
      </c>
      <c r="Y333">
        <v>1.9510000000000001</v>
      </c>
      <c r="Z333">
        <v>1.85</v>
      </c>
      <c r="AA333">
        <v>1.7889999999999999</v>
      </c>
      <c r="AB333">
        <v>1.6879999999999999</v>
      </c>
      <c r="AE333">
        <v>47</v>
      </c>
    </row>
    <row r="334" spans="1:31">
      <c r="A334" s="98" t="str">
        <v>november</v>
      </c>
      <c r="B334" s="39">
        <v>47</v>
      </c>
      <c r="C334" s="160">
        <v>45252</v>
      </c>
      <c r="D334" s="39" t="str">
        <v>onsdag</v>
      </c>
      <c r="E334">
        <v>1.7969999999999999</v>
      </c>
      <c r="F334" s="80">
        <v>1.679</v>
      </c>
      <c r="G334">
        <v>1.7050000000000001</v>
      </c>
      <c r="H334">
        <v>1.887</v>
      </c>
      <c r="I334">
        <v>1.8959999999999999</v>
      </c>
      <c r="J334">
        <v>1.8380000000000001</v>
      </c>
      <c r="K334">
        <v>1.9319999999999999</v>
      </c>
      <c r="L334">
        <v>2.024</v>
      </c>
      <c r="M334">
        <v>4.0629999999999997</v>
      </c>
      <c r="N334">
        <v>5.4340000000000002</v>
      </c>
      <c r="O334">
        <v>2.7450000000000001</v>
      </c>
      <c r="P334">
        <v>1.9370000000000001</v>
      </c>
      <c r="Q334">
        <v>3.8420000000000001</v>
      </c>
      <c r="R334">
        <v>4.0759999999999996</v>
      </c>
      <c r="S334">
        <v>1.9179999999999999</v>
      </c>
      <c r="T334">
        <v>2.09</v>
      </c>
      <c r="U334">
        <v>5.4649999999999999</v>
      </c>
      <c r="V334">
        <v>2.7090000000000001</v>
      </c>
      <c r="W334">
        <v>1.675</v>
      </c>
      <c r="X334">
        <v>1.637</v>
      </c>
      <c r="Y334">
        <v>1.5429999999999999</v>
      </c>
      <c r="Z334">
        <v>1.6859999999999999</v>
      </c>
      <c r="AA334">
        <v>1.56</v>
      </c>
      <c r="AB334">
        <v>1.6559999999999999</v>
      </c>
      <c r="AE334">
        <v>47</v>
      </c>
    </row>
    <row r="335" spans="1:31">
      <c r="A335" s="98" t="str">
        <v>november</v>
      </c>
      <c r="B335" s="39">
        <v>47</v>
      </c>
      <c r="C335" s="160">
        <v>45253</v>
      </c>
      <c r="D335" s="39" t="str">
        <v>torsdag</v>
      </c>
      <c r="E335">
        <v>1.522</v>
      </c>
      <c r="F335">
        <v>1.6619999999999999</v>
      </c>
      <c r="G335">
        <v>1.4950000000000001</v>
      </c>
      <c r="H335">
        <v>1.49</v>
      </c>
      <c r="I335">
        <v>1.581</v>
      </c>
      <c r="J335">
        <v>1.5029999999999999</v>
      </c>
      <c r="K335">
        <v>1.5669999999999999</v>
      </c>
      <c r="L335">
        <v>2.9750000000000001</v>
      </c>
      <c r="M335">
        <v>3.6309999999999998</v>
      </c>
      <c r="N335">
        <v>3.3780000000000001</v>
      </c>
      <c r="O335">
        <v>1.972</v>
      </c>
      <c r="P335">
        <v>1.6639999999999999</v>
      </c>
      <c r="Q335">
        <v>3.8860000000000001</v>
      </c>
      <c r="R335">
        <v>1.329</v>
      </c>
      <c r="S335">
        <v>3.246</v>
      </c>
      <c r="T335">
        <v>3.7770000000000001</v>
      </c>
      <c r="U335">
        <v>2.4820000000000002</v>
      </c>
      <c r="V335">
        <v>1.581</v>
      </c>
      <c r="W335">
        <v>1.482</v>
      </c>
      <c r="X335">
        <v>1.665</v>
      </c>
      <c r="Y335">
        <v>1.4510000000000001</v>
      </c>
      <c r="Z335">
        <v>1.635</v>
      </c>
      <c r="AA335">
        <v>1.5089999999999999</v>
      </c>
      <c r="AB335">
        <v>1.6879999999999999</v>
      </c>
      <c r="AE335">
        <v>47</v>
      </c>
    </row>
    <row r="336" spans="1:31">
      <c r="A336" s="98" t="str">
        <v>november</v>
      </c>
      <c r="B336" s="39">
        <v>47</v>
      </c>
      <c r="C336" s="160">
        <v>45254</v>
      </c>
      <c r="D336" s="39" t="str">
        <v>fredag</v>
      </c>
      <c r="E336">
        <v>1.46</v>
      </c>
      <c r="F336">
        <v>1.6879999999999999</v>
      </c>
      <c r="G336">
        <v>1.5389999999999999</v>
      </c>
      <c r="H336">
        <v>1.6910000000000001</v>
      </c>
      <c r="I336">
        <v>1.5449999999999999</v>
      </c>
      <c r="J336">
        <v>1.653</v>
      </c>
      <c r="K336">
        <v>1.5740000000000001</v>
      </c>
      <c r="L336">
        <v>2.0369999999999999</v>
      </c>
      <c r="M336">
        <v>3.5870000000000002</v>
      </c>
      <c r="N336">
        <v>3.8439999999999999</v>
      </c>
      <c r="O336">
        <v>1.2749999999999999</v>
      </c>
      <c r="P336">
        <v>3.0009999999999999</v>
      </c>
      <c r="Q336">
        <v>2.5419999999999998</v>
      </c>
      <c r="R336">
        <v>0.45100000000000001</v>
      </c>
      <c r="S336">
        <v>1.208</v>
      </c>
      <c r="T336">
        <v>1.0649999999999999</v>
      </c>
      <c r="U336">
        <v>1.514</v>
      </c>
      <c r="V336">
        <v>1.516</v>
      </c>
      <c r="W336">
        <v>1.5449999999999999</v>
      </c>
      <c r="X336">
        <v>1.5489999999999999</v>
      </c>
      <c r="Y336">
        <v>1.5369999999999999</v>
      </c>
      <c r="Z336">
        <v>1.556</v>
      </c>
      <c r="AA336">
        <v>1.4890000000000001</v>
      </c>
      <c r="AB336">
        <v>1.5589999999999999</v>
      </c>
      <c r="AE336">
        <v>47</v>
      </c>
    </row>
    <row r="337" spans="1:31">
      <c r="A337" s="98" t="str">
        <v>november</v>
      </c>
      <c r="B337" s="39">
        <v>47</v>
      </c>
      <c r="C337" s="160">
        <v>45255</v>
      </c>
      <c r="D337" s="39" t="str">
        <v>lördag</v>
      </c>
      <c r="E337">
        <v>1.516</v>
      </c>
      <c r="F337">
        <v>1.4870000000000001</v>
      </c>
      <c r="G337">
        <v>1.522</v>
      </c>
      <c r="H337">
        <v>1.55</v>
      </c>
      <c r="I337">
        <v>1.484</v>
      </c>
      <c r="J337">
        <v>1.5529999999999999</v>
      </c>
      <c r="K337">
        <v>1.536</v>
      </c>
      <c r="L337">
        <v>1.552</v>
      </c>
      <c r="M337">
        <v>0.97299999999999998</v>
      </c>
      <c r="N337">
        <v>1.994</v>
      </c>
      <c r="O337">
        <v>0.6</v>
      </c>
      <c r="P337">
        <v>0.64700000000000002</v>
      </c>
      <c r="Q337">
        <v>0.63400000000000001</v>
      </c>
      <c r="R337">
        <v>0.60599999999999998</v>
      </c>
      <c r="S337">
        <v>0.68899999999999995</v>
      </c>
      <c r="T337">
        <v>0.91600000000000004</v>
      </c>
      <c r="U337">
        <v>1.5920000000000001</v>
      </c>
      <c r="V337">
        <v>1.649</v>
      </c>
      <c r="W337">
        <v>1.5740000000000001</v>
      </c>
      <c r="X337">
        <v>1.647</v>
      </c>
      <c r="Y337">
        <v>1.657</v>
      </c>
      <c r="Z337">
        <v>1.651</v>
      </c>
      <c r="AA337">
        <v>1.6160000000000001</v>
      </c>
      <c r="AB337">
        <v>1.6419999999999999</v>
      </c>
      <c r="AE337">
        <v>47</v>
      </c>
    </row>
    <row r="338" spans="1:31">
      <c r="A338" s="98" t="str">
        <v>november</v>
      </c>
      <c r="B338" s="39">
        <v>47</v>
      </c>
      <c r="C338" s="160">
        <v>45256</v>
      </c>
      <c r="D338" s="39" t="str">
        <v>söndag</v>
      </c>
      <c r="E338">
        <v>1.641</v>
      </c>
      <c r="F338">
        <v>1.645</v>
      </c>
      <c r="G338">
        <v>1.629</v>
      </c>
      <c r="H338">
        <v>1.6359999999999999</v>
      </c>
      <c r="I338">
        <v>1.6619999999999999</v>
      </c>
      <c r="J338">
        <v>1.6679999999999999</v>
      </c>
      <c r="K338">
        <v>1.623</v>
      </c>
      <c r="L338">
        <v>1.66</v>
      </c>
      <c r="M338">
        <v>1.115</v>
      </c>
      <c r="N338">
        <v>0.69499999999999995</v>
      </c>
      <c r="O338">
        <v>0.77</v>
      </c>
      <c r="P338">
        <v>0.71499999999999997</v>
      </c>
      <c r="Q338">
        <v>0.51400000000000001</v>
      </c>
      <c r="R338">
        <v>0.624</v>
      </c>
      <c r="S338">
        <v>0.48899999999999999</v>
      </c>
      <c r="T338">
        <v>0.88900000000000001</v>
      </c>
      <c r="U338">
        <v>1.4370000000000001</v>
      </c>
      <c r="V338">
        <v>1.4850000000000001</v>
      </c>
      <c r="W338">
        <v>1.4510000000000001</v>
      </c>
      <c r="X338">
        <v>1.504</v>
      </c>
      <c r="Y338">
        <v>1.4690000000000001</v>
      </c>
      <c r="Z338">
        <v>1.532</v>
      </c>
      <c r="AA338">
        <v>1.458</v>
      </c>
      <c r="AB338">
        <v>1.5289999999999999</v>
      </c>
      <c r="AE338">
        <v>47</v>
      </c>
    </row>
    <row r="339" spans="1:31">
      <c r="A339" s="98" t="str">
        <v>november</v>
      </c>
      <c r="B339" s="39">
        <v>48</v>
      </c>
      <c r="C339" s="160">
        <v>45257</v>
      </c>
      <c r="D339" s="39" t="str">
        <v>måndag</v>
      </c>
      <c r="E339" s="80">
        <v>1.5229999999999999</v>
      </c>
      <c r="F339">
        <v>1.506</v>
      </c>
      <c r="G339">
        <v>1.4910000000000001</v>
      </c>
      <c r="H339">
        <v>1.4810000000000001</v>
      </c>
      <c r="I339">
        <v>1.528</v>
      </c>
      <c r="J339">
        <v>1.5569999999999999</v>
      </c>
      <c r="K339">
        <v>1.554</v>
      </c>
      <c r="L339">
        <v>1.486</v>
      </c>
      <c r="M339">
        <v>0.97199999999999998</v>
      </c>
      <c r="N339">
        <v>0.63400000000000001</v>
      </c>
      <c r="O339">
        <v>0.57399999999999995</v>
      </c>
      <c r="P339">
        <v>0.61399999999999999</v>
      </c>
      <c r="Q339">
        <v>0.61</v>
      </c>
      <c r="R339">
        <v>0.58599999999999997</v>
      </c>
      <c r="S339">
        <v>2.0739999999999998</v>
      </c>
      <c r="T339">
        <v>0.85</v>
      </c>
      <c r="U339">
        <v>1.56</v>
      </c>
      <c r="V339">
        <v>1.5529999999999999</v>
      </c>
      <c r="W339">
        <v>1.542</v>
      </c>
      <c r="X339">
        <v>1.516</v>
      </c>
      <c r="Y339">
        <v>1.554</v>
      </c>
      <c r="Z339">
        <v>1.554</v>
      </c>
      <c r="AA339">
        <v>1.589</v>
      </c>
      <c r="AB339">
        <v>1.59</v>
      </c>
      <c r="AE339">
        <v>48</v>
      </c>
    </row>
    <row r="340" spans="1:31">
      <c r="A340" s="98" t="str">
        <v>november</v>
      </c>
      <c r="B340" s="39">
        <v>48</v>
      </c>
      <c r="C340" s="160">
        <v>45258</v>
      </c>
      <c r="D340" s="39" t="str">
        <v>tisdag</v>
      </c>
      <c r="E340">
        <v>1.6060000000000001</v>
      </c>
      <c r="F340" s="80">
        <v>1.609</v>
      </c>
      <c r="G340">
        <v>1.619</v>
      </c>
      <c r="H340">
        <v>1.6559999999999999</v>
      </c>
      <c r="I340">
        <v>1.643</v>
      </c>
      <c r="J340">
        <v>1.6519999999999999</v>
      </c>
      <c r="K340">
        <v>1.661</v>
      </c>
      <c r="L340">
        <v>1.677</v>
      </c>
      <c r="M340">
        <v>3.8929999999999998</v>
      </c>
      <c r="N340">
        <v>5.6870000000000003</v>
      </c>
      <c r="O340">
        <v>4.2610000000000001</v>
      </c>
      <c r="P340">
        <v>4.218</v>
      </c>
      <c r="Q340">
        <v>4.2089999999999996</v>
      </c>
      <c r="R340">
        <v>4.1769999999999996</v>
      </c>
      <c r="S340">
        <v>1.734</v>
      </c>
      <c r="T340">
        <v>1.105</v>
      </c>
      <c r="U340">
        <v>1.744</v>
      </c>
      <c r="V340">
        <v>1.7689999999999999</v>
      </c>
      <c r="W340">
        <v>1.7749999999999999</v>
      </c>
      <c r="X340">
        <v>1.754</v>
      </c>
      <c r="Y340">
        <v>1.726</v>
      </c>
      <c r="Z340">
        <v>1.7270000000000001</v>
      </c>
      <c r="AA340">
        <v>1.758</v>
      </c>
      <c r="AB340">
        <v>1.68</v>
      </c>
      <c r="AE340">
        <v>48</v>
      </c>
    </row>
    <row r="341" spans="1:31">
      <c r="A341" s="98" t="str">
        <v>november</v>
      </c>
      <c r="B341" s="39">
        <v>48</v>
      </c>
      <c r="C341" s="160">
        <v>45259</v>
      </c>
      <c r="D341" s="39" t="str">
        <v>onsdag</v>
      </c>
      <c r="E341">
        <v>1.714</v>
      </c>
      <c r="F341">
        <v>1.7569999999999999</v>
      </c>
      <c r="G341">
        <v>1.6919999999999999</v>
      </c>
      <c r="H341">
        <v>1.6759999999999999</v>
      </c>
      <c r="I341">
        <v>1.66</v>
      </c>
      <c r="J341">
        <v>1.645</v>
      </c>
      <c r="K341">
        <v>1.6140000000000001</v>
      </c>
      <c r="L341">
        <v>1.6970000000000001</v>
      </c>
      <c r="M341">
        <v>1.121</v>
      </c>
      <c r="N341">
        <v>0.67800000000000005</v>
      </c>
      <c r="O341">
        <v>1.3640000000000001</v>
      </c>
      <c r="P341">
        <v>0.67800000000000005</v>
      </c>
      <c r="Q341">
        <v>0.65900000000000003</v>
      </c>
      <c r="R341">
        <v>0.68100000000000005</v>
      </c>
      <c r="S341">
        <v>0.629</v>
      </c>
      <c r="T341">
        <v>0.97099999999999997</v>
      </c>
      <c r="U341">
        <v>1.607</v>
      </c>
      <c r="V341">
        <v>1.6080000000000001</v>
      </c>
      <c r="W341">
        <v>1.587</v>
      </c>
      <c r="X341">
        <v>1.5820000000000001</v>
      </c>
      <c r="Y341">
        <v>1.641</v>
      </c>
      <c r="Z341">
        <v>1.633</v>
      </c>
      <c r="AA341">
        <v>1.6519999999999999</v>
      </c>
      <c r="AB341">
        <v>1.647</v>
      </c>
      <c r="AE341">
        <v>48</v>
      </c>
    </row>
    <row r="342" spans="1:31">
      <c r="A342" s="98" t="str">
        <v>november</v>
      </c>
      <c r="B342" s="39">
        <v>48</v>
      </c>
      <c r="C342" s="160">
        <v>45260</v>
      </c>
      <c r="D342" s="39" t="str">
        <v>torsdag</v>
      </c>
      <c r="E342">
        <v>1.6479999999999999</v>
      </c>
      <c r="F342">
        <v>1.6339999999999999</v>
      </c>
      <c r="G342">
        <v>1.639</v>
      </c>
      <c r="H342">
        <v>1.663</v>
      </c>
      <c r="I342">
        <v>1.667</v>
      </c>
      <c r="J342">
        <v>1.659</v>
      </c>
      <c r="K342">
        <v>1.714</v>
      </c>
      <c r="L342">
        <v>1.675</v>
      </c>
      <c r="M342">
        <v>2.1440000000000001</v>
      </c>
      <c r="N342">
        <v>0.66300000000000003</v>
      </c>
      <c r="O342">
        <v>0.67700000000000005</v>
      </c>
      <c r="P342">
        <v>0.65800000000000003</v>
      </c>
      <c r="Q342">
        <v>0.67100000000000004</v>
      </c>
      <c r="R342">
        <v>0.60799999999999998</v>
      </c>
      <c r="S342">
        <v>0.6</v>
      </c>
      <c r="T342">
        <v>0.94899999999999995</v>
      </c>
      <c r="U342">
        <v>1.544</v>
      </c>
      <c r="V342">
        <v>1.5349999999999999</v>
      </c>
      <c r="W342">
        <v>1.4890000000000001</v>
      </c>
      <c r="X342">
        <v>1.5269999999999999</v>
      </c>
      <c r="Y342">
        <v>1.552</v>
      </c>
      <c r="Z342">
        <v>1.49</v>
      </c>
      <c r="AA342">
        <v>1.5569999999999999</v>
      </c>
      <c r="AB342">
        <v>1.5009999999999999</v>
      </c>
      <c r="AE342">
        <v>48</v>
      </c>
    </row>
    <row r="343" spans="1:31">
      <c r="A343" s="98" t="str">
        <v>december</v>
      </c>
      <c r="B343" s="39">
        <v>48</v>
      </c>
      <c r="C343" s="160">
        <v>45261</v>
      </c>
      <c r="D343" s="39" t="str">
        <v>fredag</v>
      </c>
      <c r="E343">
        <v>1.538</v>
      </c>
      <c r="F343">
        <v>1.488</v>
      </c>
      <c r="G343">
        <v>1.508</v>
      </c>
      <c r="H343">
        <v>1.546</v>
      </c>
      <c r="I343">
        <v>1.5640000000000001</v>
      </c>
      <c r="J343">
        <v>1.5009999999999999</v>
      </c>
      <c r="K343">
        <v>1.542</v>
      </c>
      <c r="L343">
        <v>1.595</v>
      </c>
      <c r="M343">
        <v>1.0920000000000001</v>
      </c>
      <c r="N343">
        <v>0.61899999999999999</v>
      </c>
      <c r="O343">
        <v>0.65900000000000003</v>
      </c>
      <c r="P343">
        <v>0.57699999999999996</v>
      </c>
      <c r="Q343">
        <v>2.41</v>
      </c>
      <c r="R343">
        <v>1.966</v>
      </c>
      <c r="S343">
        <v>0.59499999999999997</v>
      </c>
      <c r="T343">
        <v>1.0169999999999999</v>
      </c>
      <c r="U343">
        <v>1.5860000000000001</v>
      </c>
      <c r="V343">
        <v>1.575</v>
      </c>
      <c r="W343">
        <v>1.593</v>
      </c>
      <c r="X343">
        <v>1.573</v>
      </c>
      <c r="Y343">
        <v>1.583</v>
      </c>
      <c r="Z343">
        <v>1.62</v>
      </c>
      <c r="AA343">
        <v>1.601</v>
      </c>
      <c r="AB343">
        <v>1.5620000000000001</v>
      </c>
      <c r="AE343">
        <v>48</v>
      </c>
    </row>
    <row r="344" spans="1:31">
      <c r="A344" s="98" t="str">
        <v>december</v>
      </c>
      <c r="B344" s="39">
        <v>48</v>
      </c>
      <c r="C344" s="160">
        <v>45262</v>
      </c>
      <c r="D344" s="39" t="str">
        <v>lördag</v>
      </c>
      <c r="E344">
        <v>1.5980000000000001</v>
      </c>
      <c r="F344">
        <v>1.6</v>
      </c>
      <c r="G344">
        <v>1.633</v>
      </c>
      <c r="H344">
        <v>1.6080000000000001</v>
      </c>
      <c r="I344">
        <v>1.585</v>
      </c>
      <c r="J344">
        <v>1.6020000000000001</v>
      </c>
      <c r="K344">
        <v>1.6040000000000001</v>
      </c>
      <c r="L344">
        <v>1.585</v>
      </c>
      <c r="M344">
        <v>1.228</v>
      </c>
      <c r="N344">
        <v>0.66100000000000003</v>
      </c>
      <c r="O344">
        <v>0.68700000000000006</v>
      </c>
      <c r="P344">
        <v>0.65600000000000003</v>
      </c>
      <c r="Q344">
        <v>0.65200000000000002</v>
      </c>
      <c r="R344">
        <v>0.61799999999999999</v>
      </c>
      <c r="S344">
        <v>0.59699999999999998</v>
      </c>
      <c r="T344">
        <v>1.0309999999999999</v>
      </c>
      <c r="U344">
        <v>1.5760000000000001</v>
      </c>
      <c r="V344">
        <v>1.536</v>
      </c>
      <c r="W344">
        <v>1.554</v>
      </c>
      <c r="X344">
        <v>1.571</v>
      </c>
      <c r="Y344">
        <v>1.552</v>
      </c>
      <c r="Z344">
        <v>1.5289999999999999</v>
      </c>
      <c r="AA344">
        <v>1.5169999999999999</v>
      </c>
      <c r="AB344">
        <v>1.5249999999999999</v>
      </c>
      <c r="AE344">
        <v>48</v>
      </c>
    </row>
    <row r="345" spans="1:31">
      <c r="A345" s="98" t="str">
        <v>december</v>
      </c>
      <c r="B345" s="39">
        <v>48</v>
      </c>
      <c r="C345" s="160">
        <v>45263</v>
      </c>
      <c r="D345" s="39" t="str">
        <v>söndag</v>
      </c>
      <c r="E345" s="80">
        <v>1.5549999999999999</v>
      </c>
      <c r="F345">
        <v>1.5620000000000001</v>
      </c>
      <c r="G345">
        <v>1.5249999999999999</v>
      </c>
      <c r="H345">
        <v>1.534</v>
      </c>
      <c r="I345">
        <v>1.532</v>
      </c>
      <c r="J345">
        <v>1.554</v>
      </c>
      <c r="K345">
        <v>1.5349999999999999</v>
      </c>
      <c r="L345">
        <v>1.5409999999999999</v>
      </c>
      <c r="M345">
        <v>1.181</v>
      </c>
      <c r="N345">
        <v>0.63900000000000001</v>
      </c>
      <c r="O345">
        <v>0.60799999999999998</v>
      </c>
      <c r="P345">
        <v>0.61</v>
      </c>
      <c r="Q345">
        <v>0.59599999999999997</v>
      </c>
      <c r="R345">
        <v>0.61399999999999999</v>
      </c>
      <c r="S345">
        <v>0.624</v>
      </c>
      <c r="T345">
        <v>1.0569999999999999</v>
      </c>
      <c r="U345">
        <v>1.575</v>
      </c>
      <c r="V345">
        <v>1.5640000000000001</v>
      </c>
      <c r="W345">
        <v>1.5569999999999999</v>
      </c>
      <c r="X345">
        <v>1.5669999999999999</v>
      </c>
      <c r="Y345">
        <v>1.587</v>
      </c>
      <c r="Z345">
        <v>1.5509999999999999</v>
      </c>
      <c r="AA345">
        <v>1.5820000000000001</v>
      </c>
      <c r="AB345">
        <v>1.5449999999999999</v>
      </c>
      <c r="AE345">
        <v>48</v>
      </c>
    </row>
    <row r="346" spans="1:31">
      <c r="A346" s="98" t="str">
        <v>december</v>
      </c>
      <c r="B346" s="39">
        <v>49</v>
      </c>
      <c r="C346" s="160">
        <v>45264</v>
      </c>
      <c r="D346" s="39" t="str">
        <v>måndag</v>
      </c>
      <c r="E346">
        <v>1.538</v>
      </c>
      <c r="F346" s="80">
        <v>1.5669999999999999</v>
      </c>
      <c r="G346">
        <v>1.5449999999999999</v>
      </c>
      <c r="H346">
        <v>1.5469999999999999</v>
      </c>
      <c r="I346">
        <v>1.518</v>
      </c>
      <c r="J346">
        <v>1.5189999999999999</v>
      </c>
      <c r="K346">
        <v>1.554</v>
      </c>
      <c r="L346">
        <v>2.0710000000000002</v>
      </c>
      <c r="M346">
        <v>2.3130000000000002</v>
      </c>
      <c r="N346">
        <v>0.71399999999999997</v>
      </c>
      <c r="O346">
        <v>0.80700000000000005</v>
      </c>
      <c r="P346">
        <v>0.79200000000000004</v>
      </c>
      <c r="Q346">
        <v>0.84099999999999997</v>
      </c>
      <c r="R346">
        <v>0.76800000000000002</v>
      </c>
      <c r="S346">
        <v>0.82399999999999995</v>
      </c>
      <c r="T346">
        <v>1.2909999999999999</v>
      </c>
      <c r="U346">
        <v>1.839</v>
      </c>
      <c r="V346">
        <v>1.804</v>
      </c>
      <c r="W346">
        <v>1.8959999999999999</v>
      </c>
      <c r="X346">
        <v>1.954</v>
      </c>
      <c r="Y346">
        <v>1.9690000000000001</v>
      </c>
      <c r="Z346">
        <v>1.9359999999999999</v>
      </c>
      <c r="AA346">
        <v>2</v>
      </c>
      <c r="AB346">
        <v>1.9359999999999999</v>
      </c>
      <c r="AE346">
        <v>49</v>
      </c>
    </row>
    <row r="347" spans="1:31">
      <c r="A347" s="98" t="str">
        <v>december</v>
      </c>
      <c r="B347" s="39">
        <v>49</v>
      </c>
      <c r="C347" s="160">
        <v>45265</v>
      </c>
      <c r="D347" s="39" t="str">
        <v>tisdag</v>
      </c>
      <c r="E347">
        <v>1.85</v>
      </c>
      <c r="F347">
        <v>1.8480000000000001</v>
      </c>
      <c r="G347">
        <v>1.819</v>
      </c>
      <c r="H347">
        <v>1.762</v>
      </c>
      <c r="I347">
        <v>1.7989999999999999</v>
      </c>
      <c r="J347">
        <v>1.776</v>
      </c>
      <c r="K347">
        <v>1.788</v>
      </c>
      <c r="L347">
        <v>1.7869999999999999</v>
      </c>
      <c r="M347">
        <v>1.421</v>
      </c>
      <c r="N347">
        <v>0.85299999999999998</v>
      </c>
      <c r="O347">
        <v>0.82499999999999996</v>
      </c>
      <c r="P347">
        <v>0.85099999999999998</v>
      </c>
      <c r="Q347">
        <v>0.86299999999999999</v>
      </c>
      <c r="R347">
        <v>0.81899999999999995</v>
      </c>
      <c r="S347">
        <v>0.83899999999999997</v>
      </c>
      <c r="T347">
        <v>1.2769999999999999</v>
      </c>
      <c r="U347">
        <v>1.762</v>
      </c>
      <c r="V347">
        <v>1.7070000000000001</v>
      </c>
      <c r="W347">
        <v>1.7649999999999999</v>
      </c>
      <c r="X347">
        <v>1.78</v>
      </c>
      <c r="Y347">
        <v>1.7589999999999999</v>
      </c>
      <c r="Z347">
        <v>1.724</v>
      </c>
      <c r="AA347">
        <v>1.7310000000000001</v>
      </c>
      <c r="AB347">
        <v>1.722</v>
      </c>
      <c r="AE347">
        <v>49</v>
      </c>
    </row>
    <row r="348" spans="1:31">
      <c r="A348" s="98" t="str">
        <v>december</v>
      </c>
      <c r="B348" s="39">
        <v>49</v>
      </c>
      <c r="C348" s="160">
        <v>45266</v>
      </c>
      <c r="D348" s="39" t="str">
        <v>onsdag</v>
      </c>
      <c r="E348" s="80">
        <v>1.6739999999999999</v>
      </c>
      <c r="F348">
        <v>1.7430000000000001</v>
      </c>
      <c r="G348">
        <v>1.724</v>
      </c>
      <c r="H348">
        <v>1.752</v>
      </c>
      <c r="I348">
        <v>1.74</v>
      </c>
      <c r="J348">
        <v>1.7170000000000001</v>
      </c>
      <c r="K348">
        <v>1.6950000000000001</v>
      </c>
      <c r="L348">
        <v>1.736</v>
      </c>
      <c r="M348">
        <v>3.6240000000000001</v>
      </c>
      <c r="N348">
        <v>0.746</v>
      </c>
      <c r="O348">
        <v>0.75700000000000001</v>
      </c>
      <c r="P348">
        <v>2.21</v>
      </c>
      <c r="Q348">
        <v>1.006</v>
      </c>
      <c r="R348">
        <v>0.60299999999999998</v>
      </c>
      <c r="S348">
        <v>0.56200000000000006</v>
      </c>
      <c r="T348">
        <v>1.8180000000000001</v>
      </c>
      <c r="U348">
        <v>1.5329999999999999</v>
      </c>
      <c r="V348">
        <v>1.5269999999999999</v>
      </c>
      <c r="W348">
        <v>1.4950000000000001</v>
      </c>
      <c r="X348">
        <v>1.5129999999999999</v>
      </c>
      <c r="Y348">
        <v>1.5880000000000001</v>
      </c>
      <c r="Z348">
        <v>1.4990000000000001</v>
      </c>
      <c r="AA348">
        <v>1.554</v>
      </c>
      <c r="AB348">
        <v>1.5409999999999999</v>
      </c>
      <c r="AE348">
        <v>49</v>
      </c>
    </row>
    <row r="349" spans="1:31">
      <c r="A349" s="98" t="str">
        <v>december</v>
      </c>
      <c r="B349" s="39">
        <v>49</v>
      </c>
      <c r="C349" s="160">
        <v>45267</v>
      </c>
      <c r="D349" s="39" t="str">
        <v>torsdag</v>
      </c>
      <c r="E349">
        <v>1.5389999999999999</v>
      </c>
      <c r="F349" s="80">
        <v>1.5620000000000001</v>
      </c>
      <c r="G349">
        <v>1.5209999999999999</v>
      </c>
      <c r="H349">
        <v>1.5189999999999999</v>
      </c>
      <c r="I349">
        <v>1.496</v>
      </c>
      <c r="J349">
        <v>1.534</v>
      </c>
      <c r="K349">
        <v>1.5449999999999999</v>
      </c>
      <c r="L349">
        <v>1.5720000000000001</v>
      </c>
      <c r="M349">
        <v>1.224</v>
      </c>
      <c r="N349">
        <v>0.60499999999999998</v>
      </c>
      <c r="O349">
        <v>0.623</v>
      </c>
      <c r="P349">
        <v>0.57499999999999996</v>
      </c>
      <c r="Q349">
        <v>0.57399999999999995</v>
      </c>
      <c r="R349">
        <v>0.61899999999999999</v>
      </c>
      <c r="S349">
        <v>0.64700000000000002</v>
      </c>
      <c r="T349">
        <v>1.0069999999999999</v>
      </c>
      <c r="U349">
        <v>1.5669999999999999</v>
      </c>
      <c r="V349">
        <v>1.53</v>
      </c>
      <c r="W349">
        <v>1.506</v>
      </c>
      <c r="X349">
        <v>1.5149999999999999</v>
      </c>
      <c r="Y349">
        <v>1.5389999999999999</v>
      </c>
      <c r="Z349">
        <v>1.5469999999999999</v>
      </c>
      <c r="AA349">
        <v>1.51</v>
      </c>
      <c r="AB349">
        <v>1.5329999999999999</v>
      </c>
      <c r="AE349">
        <v>49</v>
      </c>
    </row>
    <row r="350" spans="1:31">
      <c r="A350" s="98" t="str">
        <v>december</v>
      </c>
      <c r="B350" s="39">
        <v>49</v>
      </c>
      <c r="C350" s="160">
        <v>45268</v>
      </c>
      <c r="D350" s="39" t="str">
        <v>fredag</v>
      </c>
      <c r="E350">
        <v>1.5349999999999999</v>
      </c>
      <c r="F350">
        <v>1.5489999999999999</v>
      </c>
      <c r="G350">
        <v>1.5249999999999999</v>
      </c>
      <c r="H350">
        <v>1.5429999999999999</v>
      </c>
      <c r="I350">
        <v>1.5509999999999999</v>
      </c>
      <c r="J350">
        <v>1.5169999999999999</v>
      </c>
      <c r="K350">
        <v>1.5649999999999999</v>
      </c>
      <c r="L350">
        <v>1.5309999999999999</v>
      </c>
      <c r="M350">
        <v>2.2290000000000001</v>
      </c>
      <c r="N350">
        <v>0.60199999999999998</v>
      </c>
      <c r="O350">
        <v>0.504</v>
      </c>
      <c r="P350">
        <v>0.52700000000000002</v>
      </c>
      <c r="Q350">
        <v>0.55200000000000005</v>
      </c>
      <c r="R350">
        <v>0.51500000000000001</v>
      </c>
      <c r="S350">
        <v>0.53100000000000003</v>
      </c>
      <c r="T350">
        <v>0.95099999999999996</v>
      </c>
      <c r="U350">
        <v>1.4550000000000001</v>
      </c>
      <c r="V350">
        <v>1.419</v>
      </c>
      <c r="W350">
        <v>1.448</v>
      </c>
      <c r="X350">
        <v>1.42</v>
      </c>
      <c r="Y350">
        <v>1.4610000000000001</v>
      </c>
      <c r="Z350">
        <v>1.4139999999999999</v>
      </c>
      <c r="AA350">
        <v>1.4550000000000001</v>
      </c>
      <c r="AB350">
        <v>1.395</v>
      </c>
      <c r="AE350">
        <v>49</v>
      </c>
    </row>
    <row r="351" spans="1:31">
      <c r="A351" s="98" t="str">
        <v>december</v>
      </c>
      <c r="B351" s="39">
        <v>49</v>
      </c>
      <c r="C351" s="160">
        <v>45269</v>
      </c>
      <c r="D351" s="39" t="str">
        <v>lördag</v>
      </c>
      <c r="E351">
        <v>1.4219999999999999</v>
      </c>
      <c r="F351">
        <v>1.381</v>
      </c>
      <c r="G351">
        <v>1.4379999999999999</v>
      </c>
      <c r="H351">
        <v>1.3720000000000001</v>
      </c>
      <c r="I351">
        <v>1.444</v>
      </c>
      <c r="J351">
        <v>1.373</v>
      </c>
      <c r="K351">
        <v>1.4379999999999999</v>
      </c>
      <c r="L351">
        <v>1.3560000000000001</v>
      </c>
      <c r="M351">
        <v>1.1419999999999999</v>
      </c>
      <c r="N351">
        <v>0.45600000000000002</v>
      </c>
      <c r="O351">
        <v>0.499</v>
      </c>
      <c r="P351">
        <v>0.48499999999999999</v>
      </c>
      <c r="Q351">
        <v>0.45200000000000001</v>
      </c>
      <c r="R351">
        <v>0.47099999999999997</v>
      </c>
      <c r="S351">
        <v>0.45400000000000001</v>
      </c>
      <c r="T351">
        <v>0.86</v>
      </c>
      <c r="U351">
        <v>1.423</v>
      </c>
      <c r="V351">
        <v>1.3580000000000001</v>
      </c>
      <c r="W351">
        <v>1.448</v>
      </c>
      <c r="X351">
        <v>1.3540000000000001</v>
      </c>
      <c r="Y351">
        <v>1.413</v>
      </c>
      <c r="Z351">
        <v>1.3859999999999999</v>
      </c>
      <c r="AA351">
        <v>1.379</v>
      </c>
      <c r="AB351">
        <v>1.3959999999999999</v>
      </c>
      <c r="AE351">
        <v>49</v>
      </c>
    </row>
    <row r="352" spans="1:31">
      <c r="A352" s="98" t="str">
        <v>december</v>
      </c>
      <c r="B352" s="39">
        <v>49</v>
      </c>
      <c r="C352" s="160">
        <v>45270</v>
      </c>
      <c r="D352" s="39" t="str">
        <v>söndag</v>
      </c>
      <c r="E352">
        <v>1.3680000000000001</v>
      </c>
      <c r="F352">
        <v>1.448</v>
      </c>
      <c r="G352">
        <v>1.363</v>
      </c>
      <c r="H352">
        <v>1.381</v>
      </c>
      <c r="I352">
        <v>1.4239999999999999</v>
      </c>
      <c r="J352">
        <v>1.36</v>
      </c>
      <c r="K352">
        <v>1.43</v>
      </c>
      <c r="L352">
        <v>1.345</v>
      </c>
      <c r="M352">
        <v>1.1279999999999999</v>
      </c>
      <c r="N352">
        <v>0.43</v>
      </c>
      <c r="O352">
        <v>0.44600000000000001</v>
      </c>
      <c r="P352">
        <v>0.503</v>
      </c>
      <c r="Q352">
        <v>0.42799999999999999</v>
      </c>
      <c r="R352">
        <v>0.436</v>
      </c>
      <c r="S352">
        <v>0.43</v>
      </c>
      <c r="T352">
        <v>0.89200000000000002</v>
      </c>
      <c r="U352">
        <v>1.339</v>
      </c>
      <c r="V352">
        <v>1.401</v>
      </c>
      <c r="W352">
        <v>1.349</v>
      </c>
      <c r="X352">
        <v>1.351</v>
      </c>
      <c r="Y352">
        <v>1.4279999999999999</v>
      </c>
      <c r="Z352">
        <v>1.349</v>
      </c>
      <c r="AA352">
        <v>1.375</v>
      </c>
      <c r="AB352">
        <v>1.3959999999999999</v>
      </c>
      <c r="AE352">
        <v>49</v>
      </c>
    </row>
    <row r="353" spans="1:31">
      <c r="A353" s="98" t="str">
        <v>december</v>
      </c>
      <c r="B353" s="39">
        <v>50</v>
      </c>
      <c r="C353" s="160">
        <v>45271</v>
      </c>
      <c r="D353" s="39" t="str">
        <v>måndag</v>
      </c>
      <c r="E353">
        <v>1.365</v>
      </c>
      <c r="F353">
        <v>1.389</v>
      </c>
      <c r="G353">
        <v>1.4319999999999999</v>
      </c>
      <c r="H353">
        <v>1.3620000000000001</v>
      </c>
      <c r="I353">
        <v>1.381</v>
      </c>
      <c r="J353">
        <v>1.377</v>
      </c>
      <c r="K353">
        <v>1.427</v>
      </c>
      <c r="L353">
        <v>1.379</v>
      </c>
      <c r="M353">
        <v>1.157</v>
      </c>
      <c r="N353">
        <v>0.49399999999999999</v>
      </c>
      <c r="O353">
        <v>0.42799999999999999</v>
      </c>
      <c r="P353">
        <v>0.495</v>
      </c>
      <c r="Q353">
        <v>0.40899999999999997</v>
      </c>
      <c r="R353">
        <v>0.49099999999999999</v>
      </c>
      <c r="S353">
        <v>0.439</v>
      </c>
      <c r="T353">
        <v>1.0660000000000001</v>
      </c>
      <c r="U353">
        <v>1.603</v>
      </c>
      <c r="V353">
        <v>2.5659999999999998</v>
      </c>
      <c r="W353">
        <v>3.7749999999999999</v>
      </c>
      <c r="X353">
        <v>1.85</v>
      </c>
      <c r="Y353">
        <v>1.5489999999999999</v>
      </c>
      <c r="Z353">
        <v>1.708</v>
      </c>
      <c r="AA353">
        <v>1.784</v>
      </c>
      <c r="AB353">
        <v>1.7929999999999999</v>
      </c>
      <c r="AE353">
        <v>50</v>
      </c>
    </row>
    <row r="354" spans="1:31">
      <c r="A354" s="98" t="str">
        <v>december</v>
      </c>
      <c r="B354" s="39">
        <v>50</v>
      </c>
      <c r="C354" s="160">
        <v>45272</v>
      </c>
      <c r="D354" s="39" t="str">
        <v>tisdag</v>
      </c>
      <c r="E354" s="80">
        <v>1.867</v>
      </c>
      <c r="F354">
        <v>1.9330000000000001</v>
      </c>
      <c r="G354">
        <v>1.8779999999999999</v>
      </c>
      <c r="H354">
        <v>2.0329999999999999</v>
      </c>
      <c r="I354">
        <v>1.7509999999999999</v>
      </c>
      <c r="J354">
        <v>1.911</v>
      </c>
      <c r="K354">
        <v>2.12</v>
      </c>
      <c r="L354">
        <v>2.0150000000000001</v>
      </c>
      <c r="M354">
        <v>1.6870000000000001</v>
      </c>
      <c r="N354">
        <v>1.0580000000000001</v>
      </c>
      <c r="O354">
        <v>1.214</v>
      </c>
      <c r="P354">
        <v>1.0980000000000001</v>
      </c>
      <c r="Q354">
        <v>1.204</v>
      </c>
      <c r="R354">
        <v>1.034</v>
      </c>
      <c r="S354">
        <v>1.097</v>
      </c>
      <c r="T354">
        <v>1.776</v>
      </c>
      <c r="U354">
        <v>1.83</v>
      </c>
      <c r="V354">
        <v>2.335</v>
      </c>
      <c r="W354">
        <v>2.0059999999999998</v>
      </c>
      <c r="X354">
        <v>2.2090000000000001</v>
      </c>
      <c r="Y354">
        <v>2.7959999999999998</v>
      </c>
      <c r="Z354">
        <v>3.86</v>
      </c>
      <c r="AA354">
        <v>3.8780000000000001</v>
      </c>
      <c r="AB354">
        <v>3.742</v>
      </c>
      <c r="AE354">
        <v>50</v>
      </c>
    </row>
    <row r="355" spans="1:31">
      <c r="A355" s="98" t="str">
        <v>december</v>
      </c>
      <c r="B355" s="39">
        <v>50</v>
      </c>
      <c r="C355" s="160">
        <v>45273</v>
      </c>
      <c r="D355" s="39" t="str">
        <v>onsdag</v>
      </c>
      <c r="E355">
        <v>3.8530000000000002</v>
      </c>
      <c r="F355" s="80">
        <v>3.7709999999999999</v>
      </c>
      <c r="G355">
        <v>3.7810000000000001</v>
      </c>
      <c r="H355">
        <v>3.871</v>
      </c>
      <c r="I355">
        <v>3.7269999999999999</v>
      </c>
      <c r="J355">
        <v>3.0710000000000002</v>
      </c>
      <c r="K355">
        <v>3.5630000000000002</v>
      </c>
      <c r="L355">
        <v>3.5190000000000001</v>
      </c>
      <c r="M355">
        <v>3.1160000000000001</v>
      </c>
      <c r="N355">
        <v>4.016</v>
      </c>
      <c r="O355">
        <v>3.0350000000000001</v>
      </c>
      <c r="P355">
        <v>2.2290000000000001</v>
      </c>
      <c r="Q355">
        <v>2.7530000000000001</v>
      </c>
      <c r="R355">
        <v>2.1070000000000002</v>
      </c>
      <c r="S355">
        <v>2.74</v>
      </c>
      <c r="T355">
        <v>1.7290000000000001</v>
      </c>
      <c r="U355">
        <v>1.61</v>
      </c>
      <c r="V355">
        <v>1.629</v>
      </c>
      <c r="W355">
        <v>1.6379999999999999</v>
      </c>
      <c r="X355">
        <v>1.631</v>
      </c>
      <c r="Y355">
        <v>1.615</v>
      </c>
      <c r="Z355">
        <v>1.619</v>
      </c>
      <c r="AA355">
        <v>1.63</v>
      </c>
      <c r="AB355">
        <v>1.6319999999999999</v>
      </c>
      <c r="AE355">
        <v>50</v>
      </c>
    </row>
    <row r="356" spans="1:31">
      <c r="A356" s="98" t="str">
        <v>december</v>
      </c>
      <c r="B356" s="39">
        <v>50</v>
      </c>
      <c r="C356" s="160">
        <v>45274</v>
      </c>
      <c r="D356" s="39" t="str">
        <v>torsdag</v>
      </c>
      <c r="E356">
        <v>1.63</v>
      </c>
      <c r="F356">
        <v>1.6140000000000001</v>
      </c>
      <c r="G356">
        <v>1.6040000000000001</v>
      </c>
      <c r="H356">
        <v>1.597</v>
      </c>
      <c r="I356">
        <v>1.6419999999999999</v>
      </c>
      <c r="J356">
        <v>1.633</v>
      </c>
      <c r="K356">
        <v>1.5589999999999999</v>
      </c>
      <c r="L356">
        <v>1.58</v>
      </c>
      <c r="M356">
        <v>1.413</v>
      </c>
      <c r="N356">
        <v>0.69599999999999995</v>
      </c>
      <c r="O356">
        <v>0.69399999999999995</v>
      </c>
      <c r="P356">
        <v>0.65900000000000003</v>
      </c>
      <c r="Q356">
        <v>0.63700000000000001</v>
      </c>
      <c r="R356">
        <v>0.65700000000000003</v>
      </c>
      <c r="S356">
        <v>1.788</v>
      </c>
      <c r="T356">
        <v>2.927</v>
      </c>
      <c r="U356">
        <v>2.5179999999999998</v>
      </c>
      <c r="V356">
        <v>1.615</v>
      </c>
      <c r="W356">
        <v>1.643</v>
      </c>
      <c r="X356">
        <v>1.669</v>
      </c>
      <c r="Y356">
        <v>1.5640000000000001</v>
      </c>
      <c r="Z356">
        <v>1.623</v>
      </c>
      <c r="AA356">
        <v>1.6319999999999999</v>
      </c>
      <c r="AB356">
        <v>1.6579999999999999</v>
      </c>
      <c r="AE356">
        <v>50</v>
      </c>
    </row>
    <row r="357" spans="1:31">
      <c r="A357" s="98" t="str">
        <v>december</v>
      </c>
      <c r="B357" s="39">
        <v>50</v>
      </c>
      <c r="C357" s="160">
        <v>45275</v>
      </c>
      <c r="D357" s="39" t="str">
        <v>fredag</v>
      </c>
      <c r="E357">
        <v>1.585</v>
      </c>
      <c r="F357">
        <v>1.627</v>
      </c>
      <c r="G357">
        <v>1.6419999999999999</v>
      </c>
      <c r="H357">
        <v>1.5920000000000001</v>
      </c>
      <c r="I357">
        <v>1.609</v>
      </c>
      <c r="J357">
        <v>1.58</v>
      </c>
      <c r="K357">
        <v>1.665</v>
      </c>
      <c r="L357">
        <v>1.6830000000000001</v>
      </c>
      <c r="M357">
        <v>1.456</v>
      </c>
      <c r="N357">
        <v>0.61899999999999999</v>
      </c>
      <c r="O357">
        <v>0.6</v>
      </c>
      <c r="P357">
        <v>0.66900000000000004</v>
      </c>
      <c r="Q357">
        <v>0.59399999999999997</v>
      </c>
      <c r="R357">
        <v>0.60399999999999998</v>
      </c>
      <c r="S357">
        <v>0.59099999999999997</v>
      </c>
      <c r="T357">
        <v>1.08</v>
      </c>
      <c r="U357">
        <v>1.9810000000000001</v>
      </c>
      <c r="V357">
        <v>1.518</v>
      </c>
      <c r="W357">
        <v>1.504</v>
      </c>
      <c r="X357">
        <v>1.49</v>
      </c>
      <c r="Y357">
        <v>1.5149999999999999</v>
      </c>
      <c r="Z357">
        <v>1.468</v>
      </c>
      <c r="AA357">
        <v>1.4790000000000001</v>
      </c>
      <c r="AB357">
        <v>1.4810000000000001</v>
      </c>
      <c r="AE357">
        <v>50</v>
      </c>
    </row>
    <row r="358" spans="1:31">
      <c r="A358" s="98" t="str">
        <v>december</v>
      </c>
      <c r="B358" s="39">
        <v>50</v>
      </c>
      <c r="C358" s="160">
        <v>45276</v>
      </c>
      <c r="D358" s="39" t="str">
        <v>lördag</v>
      </c>
      <c r="E358">
        <v>1.4810000000000001</v>
      </c>
      <c r="F358">
        <v>1.5189999999999999</v>
      </c>
      <c r="G358">
        <v>1.4690000000000001</v>
      </c>
      <c r="H358">
        <v>1.462</v>
      </c>
      <c r="I358">
        <v>1.458</v>
      </c>
      <c r="J358">
        <v>1.47</v>
      </c>
      <c r="K358">
        <v>1.4670000000000001</v>
      </c>
      <c r="L358">
        <v>1.4770000000000001</v>
      </c>
      <c r="M358">
        <v>1.333</v>
      </c>
      <c r="N358">
        <v>0.53400000000000003</v>
      </c>
      <c r="O358">
        <v>0.51700000000000002</v>
      </c>
      <c r="P358">
        <v>0.496</v>
      </c>
      <c r="Q358">
        <v>0.76600000000000001</v>
      </c>
      <c r="R358">
        <v>0.57799999999999996</v>
      </c>
      <c r="S358">
        <v>0.54500000000000004</v>
      </c>
      <c r="T358">
        <v>1.0569999999999999</v>
      </c>
      <c r="U358">
        <v>1.484</v>
      </c>
      <c r="V358">
        <v>1.4379999999999999</v>
      </c>
      <c r="W358">
        <v>1.4370000000000001</v>
      </c>
      <c r="X358">
        <v>1.4119999999999999</v>
      </c>
      <c r="Y358">
        <v>1.44</v>
      </c>
      <c r="Z358">
        <v>1.4279999999999999</v>
      </c>
      <c r="AA358">
        <v>1.415</v>
      </c>
      <c r="AB358">
        <v>1.409</v>
      </c>
      <c r="AE358">
        <v>50</v>
      </c>
    </row>
    <row r="359" spans="1:31">
      <c r="A359" s="98" t="str">
        <v>december</v>
      </c>
      <c r="B359" s="39">
        <v>50</v>
      </c>
      <c r="C359" s="160">
        <v>45277</v>
      </c>
      <c r="D359" s="39" t="str">
        <v>söndag</v>
      </c>
      <c r="E359" s="80">
        <v>1.41</v>
      </c>
      <c r="F359">
        <v>1.4159999999999999</v>
      </c>
      <c r="G359">
        <v>1.4019999999999999</v>
      </c>
      <c r="H359">
        <v>1.4079999999999999</v>
      </c>
      <c r="I359">
        <v>1.429</v>
      </c>
      <c r="J359">
        <v>1.427</v>
      </c>
      <c r="K359">
        <v>1.401</v>
      </c>
      <c r="L359">
        <v>1.4139999999999999</v>
      </c>
      <c r="M359">
        <v>1.2709999999999999</v>
      </c>
      <c r="N359">
        <v>0.46600000000000003</v>
      </c>
      <c r="O359">
        <v>0.45800000000000002</v>
      </c>
      <c r="P359">
        <v>0.68600000000000005</v>
      </c>
      <c r="Q359">
        <v>0.49</v>
      </c>
      <c r="R359">
        <v>0.46500000000000002</v>
      </c>
      <c r="S359">
        <v>0.47499999999999998</v>
      </c>
      <c r="T359">
        <v>0.997</v>
      </c>
      <c r="U359">
        <v>1.411</v>
      </c>
      <c r="V359">
        <v>1.4350000000000001</v>
      </c>
      <c r="W359">
        <v>1.4159999999999999</v>
      </c>
      <c r="X359">
        <v>1.4219999999999999</v>
      </c>
      <c r="Y359">
        <v>1.415</v>
      </c>
      <c r="Z359">
        <v>1.405</v>
      </c>
      <c r="AA359">
        <v>1.373</v>
      </c>
      <c r="AB359">
        <v>1.399</v>
      </c>
      <c r="AE359">
        <v>50</v>
      </c>
    </row>
    <row r="360" spans="1:31">
      <c r="A360" s="98" t="str">
        <v>december</v>
      </c>
      <c r="B360" s="39">
        <v>51</v>
      </c>
      <c r="C360" s="160">
        <v>45278</v>
      </c>
      <c r="D360" s="39" t="str">
        <v>måndag</v>
      </c>
      <c r="E360">
        <v>1.405</v>
      </c>
      <c r="F360" s="80">
        <v>1.413</v>
      </c>
      <c r="G360">
        <v>1.409</v>
      </c>
      <c r="H360">
        <v>1.425</v>
      </c>
      <c r="I360">
        <v>1.387</v>
      </c>
      <c r="J360">
        <v>1.3939999999999999</v>
      </c>
      <c r="K360">
        <v>1.3620000000000001</v>
      </c>
      <c r="L360">
        <v>1.417</v>
      </c>
      <c r="M360">
        <v>3.585</v>
      </c>
      <c r="N360">
        <v>3.1150000000000002</v>
      </c>
      <c r="O360">
        <v>1.329</v>
      </c>
      <c r="P360">
        <v>2.4289999999999998</v>
      </c>
      <c r="Q360">
        <v>3.0179999999999998</v>
      </c>
      <c r="R360">
        <v>2.25</v>
      </c>
      <c r="S360">
        <v>1.1439999999999999</v>
      </c>
      <c r="T360">
        <v>3.597</v>
      </c>
      <c r="U360">
        <v>3.976</v>
      </c>
      <c r="V360">
        <v>1.35</v>
      </c>
      <c r="W360">
        <v>1.4119999999999999</v>
      </c>
      <c r="X360">
        <v>1.429</v>
      </c>
      <c r="Y360">
        <v>1.4279999999999999</v>
      </c>
      <c r="Z360">
        <v>1.391</v>
      </c>
      <c r="AA360">
        <v>1.3759999999999999</v>
      </c>
      <c r="AB360">
        <v>1.411</v>
      </c>
      <c r="AE360">
        <v>51</v>
      </c>
    </row>
    <row r="361" spans="1:31">
      <c r="A361" s="98" t="str">
        <v>december</v>
      </c>
      <c r="B361" s="39">
        <v>51</v>
      </c>
      <c r="C361" s="160">
        <v>45279</v>
      </c>
      <c r="D361" s="39" t="str">
        <v>tisdag</v>
      </c>
      <c r="E361">
        <v>1.407</v>
      </c>
      <c r="F361">
        <v>1.419</v>
      </c>
      <c r="G361">
        <v>1.395</v>
      </c>
      <c r="H361">
        <v>1.387</v>
      </c>
      <c r="I361">
        <v>1.401</v>
      </c>
      <c r="J361">
        <v>1.3919999999999999</v>
      </c>
      <c r="K361">
        <v>1.4059999999999999</v>
      </c>
      <c r="L361">
        <v>1.679</v>
      </c>
      <c r="M361">
        <v>3.9540000000000002</v>
      </c>
      <c r="N361">
        <v>3.1789999999999998</v>
      </c>
      <c r="O361">
        <v>1.512</v>
      </c>
      <c r="P361">
        <v>2.222</v>
      </c>
      <c r="Q361">
        <v>3.1139999999999999</v>
      </c>
      <c r="R361">
        <v>1.4410000000000001</v>
      </c>
      <c r="S361">
        <v>1.7829999999999999</v>
      </c>
      <c r="T361">
        <v>3.7</v>
      </c>
      <c r="U361">
        <v>2.629</v>
      </c>
      <c r="V361">
        <v>1.4159999999999999</v>
      </c>
      <c r="W361">
        <v>1.4330000000000001</v>
      </c>
      <c r="X361">
        <v>1.444</v>
      </c>
      <c r="Y361">
        <v>1.458</v>
      </c>
      <c r="Z361">
        <v>1.4179999999999999</v>
      </c>
      <c r="AA361">
        <v>1.4570000000000001</v>
      </c>
      <c r="AB361">
        <v>1.4379999999999999</v>
      </c>
      <c r="AE361">
        <v>51</v>
      </c>
    </row>
    <row r="362" spans="1:31">
      <c r="A362" s="98" t="str">
        <v>december</v>
      </c>
      <c r="B362" s="39">
        <v>51</v>
      </c>
      <c r="C362" s="160">
        <v>45280</v>
      </c>
      <c r="D362" s="39" t="str">
        <v>onsdag</v>
      </c>
      <c r="E362">
        <v>1.4339999999999999</v>
      </c>
      <c r="F362">
        <v>1.417</v>
      </c>
      <c r="G362">
        <v>1.508</v>
      </c>
      <c r="H362">
        <v>1.425</v>
      </c>
      <c r="I362">
        <v>1.43</v>
      </c>
      <c r="J362">
        <v>1.4350000000000001</v>
      </c>
      <c r="K362">
        <v>1.45</v>
      </c>
      <c r="L362">
        <v>1.5189999999999999</v>
      </c>
      <c r="M362">
        <v>1.33</v>
      </c>
      <c r="N362">
        <v>1.1120000000000001</v>
      </c>
      <c r="O362">
        <v>1.8220000000000001</v>
      </c>
      <c r="P362">
        <v>0.55200000000000005</v>
      </c>
      <c r="Q362">
        <v>0.52700000000000002</v>
      </c>
      <c r="R362">
        <v>0.55700000000000005</v>
      </c>
      <c r="S362">
        <v>2.3580000000000001</v>
      </c>
      <c r="T362">
        <v>2.1520000000000001</v>
      </c>
      <c r="U362">
        <v>1.4510000000000001</v>
      </c>
      <c r="V362">
        <v>1.4630000000000001</v>
      </c>
      <c r="W362">
        <v>1.4590000000000001</v>
      </c>
      <c r="X362">
        <v>1.4590000000000001</v>
      </c>
      <c r="Y362">
        <v>1.4750000000000001</v>
      </c>
      <c r="Z362">
        <v>1.47</v>
      </c>
      <c r="AA362">
        <v>1.474</v>
      </c>
      <c r="AB362">
        <v>1.4630000000000001</v>
      </c>
      <c r="AE362">
        <v>51</v>
      </c>
    </row>
    <row r="363" spans="1:31">
      <c r="A363" s="98" t="str">
        <v>december</v>
      </c>
      <c r="B363" s="39">
        <v>51</v>
      </c>
      <c r="C363" s="160">
        <v>45281</v>
      </c>
      <c r="D363" s="39" t="str">
        <v>torsdag</v>
      </c>
      <c r="E363">
        <v>1.4690000000000001</v>
      </c>
      <c r="F363">
        <v>1.4410000000000001</v>
      </c>
      <c r="G363">
        <v>1.4410000000000001</v>
      </c>
      <c r="H363">
        <v>1.4470000000000001</v>
      </c>
      <c r="I363">
        <v>1.4950000000000001</v>
      </c>
      <c r="J363">
        <v>1.4670000000000001</v>
      </c>
      <c r="K363">
        <v>1.4710000000000001</v>
      </c>
      <c r="L363">
        <v>1.456</v>
      </c>
      <c r="M363">
        <v>3.0990000000000002</v>
      </c>
      <c r="N363">
        <v>3.3210000000000002</v>
      </c>
      <c r="O363">
        <v>2.145</v>
      </c>
      <c r="P363">
        <v>1.4770000000000001</v>
      </c>
      <c r="Q363">
        <v>3.3170000000000002</v>
      </c>
      <c r="R363">
        <v>3.2770000000000001</v>
      </c>
      <c r="S363">
        <v>0.97399999999999998</v>
      </c>
      <c r="T363">
        <v>1.0129999999999999</v>
      </c>
      <c r="U363">
        <v>1.419</v>
      </c>
      <c r="V363">
        <v>1.4350000000000001</v>
      </c>
      <c r="W363">
        <v>1.446</v>
      </c>
      <c r="X363">
        <v>1.4790000000000001</v>
      </c>
      <c r="Y363">
        <v>1.49</v>
      </c>
      <c r="Z363">
        <v>1.518</v>
      </c>
      <c r="AA363">
        <v>1.518</v>
      </c>
      <c r="AB363">
        <v>1.5840000000000001</v>
      </c>
      <c r="AE363">
        <v>51</v>
      </c>
    </row>
    <row r="364" spans="1:31">
      <c r="A364" s="98" t="str">
        <v>december</v>
      </c>
      <c r="B364" s="39">
        <v>51</v>
      </c>
      <c r="C364" s="160">
        <v>45282</v>
      </c>
      <c r="D364" s="39" t="str">
        <v>fredag</v>
      </c>
      <c r="E364">
        <v>1.548</v>
      </c>
      <c r="F364">
        <v>1.5449999999999999</v>
      </c>
      <c r="G364">
        <v>1.635</v>
      </c>
      <c r="H364">
        <v>1.5229999999999999</v>
      </c>
      <c r="I364">
        <v>1.5780000000000001</v>
      </c>
      <c r="J364">
        <v>1.6259999999999999</v>
      </c>
      <c r="K364">
        <v>1.5960000000000001</v>
      </c>
      <c r="L364">
        <v>1.5609999999999999</v>
      </c>
      <c r="M364">
        <v>3.1930000000000001</v>
      </c>
      <c r="N364">
        <v>3.2290000000000001</v>
      </c>
      <c r="O364">
        <v>1.609</v>
      </c>
      <c r="P364">
        <v>0.753</v>
      </c>
      <c r="Q364">
        <v>2.7240000000000002</v>
      </c>
      <c r="R364">
        <v>3.2829999999999999</v>
      </c>
      <c r="S364">
        <v>3.1440000000000001</v>
      </c>
      <c r="T364">
        <v>1.58</v>
      </c>
      <c r="U364">
        <v>2.2029999999999998</v>
      </c>
      <c r="V364">
        <v>1.5649999999999999</v>
      </c>
      <c r="W364">
        <v>1.62</v>
      </c>
      <c r="X364">
        <v>1.5429999999999999</v>
      </c>
      <c r="Y364">
        <v>1.5820000000000001</v>
      </c>
      <c r="Z364">
        <v>1.595</v>
      </c>
      <c r="AA364">
        <v>1.544</v>
      </c>
      <c r="AB364">
        <v>1.641</v>
      </c>
      <c r="AE364">
        <v>51</v>
      </c>
    </row>
    <row r="365" spans="1:31">
      <c r="A365" s="98" t="str">
        <v>december</v>
      </c>
      <c r="B365" s="39">
        <v>51</v>
      </c>
      <c r="C365" s="160">
        <v>45283</v>
      </c>
      <c r="D365" s="39" t="str">
        <v>lördag</v>
      </c>
      <c r="E365" s="80">
        <v>1.556</v>
      </c>
      <c r="F365">
        <v>1.623</v>
      </c>
      <c r="G365">
        <v>1.5429999999999999</v>
      </c>
      <c r="H365">
        <v>1.607</v>
      </c>
      <c r="I365">
        <v>1.611</v>
      </c>
      <c r="J365">
        <v>1.552</v>
      </c>
      <c r="K365">
        <v>1.593</v>
      </c>
      <c r="L365">
        <v>1.639</v>
      </c>
      <c r="M365">
        <v>1.589</v>
      </c>
      <c r="N365">
        <v>0.66200000000000003</v>
      </c>
      <c r="O365">
        <v>0.69699999999999995</v>
      </c>
      <c r="P365">
        <v>0.68100000000000005</v>
      </c>
      <c r="Q365">
        <v>0.65700000000000003</v>
      </c>
      <c r="R365">
        <v>0.66700000000000004</v>
      </c>
      <c r="S365">
        <v>0.7</v>
      </c>
      <c r="T365">
        <v>1.175</v>
      </c>
      <c r="U365">
        <v>1.5660000000000001</v>
      </c>
      <c r="V365">
        <v>1.581</v>
      </c>
      <c r="W365">
        <v>1.581</v>
      </c>
      <c r="X365">
        <v>1.593</v>
      </c>
      <c r="Y365">
        <v>1.5860000000000001</v>
      </c>
      <c r="Z365">
        <v>1.5780000000000001</v>
      </c>
      <c r="AA365">
        <v>1.552</v>
      </c>
      <c r="AB365">
        <v>1.6379999999999999</v>
      </c>
      <c r="AE365">
        <v>51</v>
      </c>
    </row>
    <row r="366" spans="1:31">
      <c r="A366" s="98" t="str">
        <v>december</v>
      </c>
      <c r="B366" s="39">
        <v>51</v>
      </c>
      <c r="C366" s="160">
        <v>45284</v>
      </c>
      <c r="D366" s="39" t="str">
        <v>söndag</v>
      </c>
      <c r="E366">
        <v>1.5840000000000001</v>
      </c>
      <c r="F366" s="80">
        <v>1.585</v>
      </c>
      <c r="G366">
        <v>1.5980000000000001</v>
      </c>
      <c r="H366">
        <v>1.607</v>
      </c>
      <c r="I366">
        <v>1.6220000000000001</v>
      </c>
      <c r="J366">
        <v>1.6120000000000001</v>
      </c>
      <c r="K366">
        <v>1.621</v>
      </c>
      <c r="L366">
        <v>1.5580000000000001</v>
      </c>
      <c r="M366">
        <v>1.5880000000000001</v>
      </c>
      <c r="N366">
        <v>0.69699999999999995</v>
      </c>
      <c r="O366">
        <v>0.59599999999999997</v>
      </c>
      <c r="P366">
        <v>0.69899999999999995</v>
      </c>
      <c r="Q366">
        <v>0.61199999999999999</v>
      </c>
      <c r="R366">
        <v>0.64900000000000002</v>
      </c>
      <c r="S366">
        <v>0.623</v>
      </c>
      <c r="T366">
        <v>1.145</v>
      </c>
      <c r="U366">
        <v>1.512</v>
      </c>
      <c r="V366">
        <v>1.5349999999999999</v>
      </c>
      <c r="W366">
        <v>1.4970000000000001</v>
      </c>
      <c r="X366">
        <v>1.478</v>
      </c>
      <c r="Y366">
        <v>1.4610000000000001</v>
      </c>
      <c r="Z366">
        <v>1.488</v>
      </c>
      <c r="AA366">
        <v>1.49</v>
      </c>
      <c r="AB366">
        <v>1.429</v>
      </c>
      <c r="AE366">
        <v>51</v>
      </c>
    </row>
    <row r="367" spans="1:31">
      <c r="A367" s="98" t="str">
        <v>december</v>
      </c>
      <c r="B367" s="39">
        <v>52</v>
      </c>
      <c r="C367" s="160">
        <v>45285</v>
      </c>
      <c r="D367" s="39" t="str">
        <v>måndag</v>
      </c>
      <c r="E367">
        <v>1.419</v>
      </c>
      <c r="F367">
        <v>1.4419999999999999</v>
      </c>
      <c r="G367">
        <v>1.458</v>
      </c>
      <c r="H367">
        <v>1.4710000000000001</v>
      </c>
      <c r="I367">
        <v>1.4490000000000001</v>
      </c>
      <c r="J367">
        <v>1.4319999999999999</v>
      </c>
      <c r="K367">
        <v>1.42</v>
      </c>
      <c r="L367">
        <v>1.4390000000000001</v>
      </c>
      <c r="M367">
        <v>1.4</v>
      </c>
      <c r="N367">
        <v>0.48799999999999999</v>
      </c>
      <c r="O367">
        <v>0.47699999999999998</v>
      </c>
      <c r="P367">
        <v>0.49099999999999999</v>
      </c>
      <c r="Q367">
        <v>0.505</v>
      </c>
      <c r="R367">
        <v>0.501</v>
      </c>
      <c r="S367">
        <v>0.47299999999999998</v>
      </c>
      <c r="T367">
        <v>0.99099999999999999</v>
      </c>
      <c r="U367">
        <v>1.448</v>
      </c>
      <c r="V367">
        <v>1.415</v>
      </c>
      <c r="W367">
        <v>1.3720000000000001</v>
      </c>
      <c r="X367">
        <v>1.4570000000000001</v>
      </c>
      <c r="Y367">
        <v>1.4219999999999999</v>
      </c>
      <c r="Z367">
        <v>1.4370000000000001</v>
      </c>
      <c r="AA367">
        <v>1.4330000000000001</v>
      </c>
      <c r="AB367">
        <v>1.427</v>
      </c>
      <c r="AE367">
        <v>52</v>
      </c>
    </row>
    <row r="368" spans="1:31">
      <c r="A368" s="98" t="str">
        <v>december</v>
      </c>
      <c r="B368" s="39">
        <v>52</v>
      </c>
      <c r="C368" s="160">
        <v>45286</v>
      </c>
      <c r="D368" s="39" t="str">
        <v>tisdag</v>
      </c>
      <c r="E368">
        <v>1.448</v>
      </c>
      <c r="F368">
        <v>1.4239999999999999</v>
      </c>
      <c r="G368">
        <v>1.44</v>
      </c>
      <c r="H368">
        <v>1.409</v>
      </c>
      <c r="I368">
        <v>1.4159999999999999</v>
      </c>
      <c r="J368">
        <v>1.4239999999999999</v>
      </c>
      <c r="K368">
        <v>1.448</v>
      </c>
      <c r="L368">
        <v>1.4139999999999999</v>
      </c>
      <c r="M368">
        <v>1.395</v>
      </c>
      <c r="N368">
        <v>0.54100000000000004</v>
      </c>
      <c r="O368">
        <v>0.52400000000000002</v>
      </c>
      <c r="P368">
        <v>0.501</v>
      </c>
      <c r="Q368">
        <v>0.497</v>
      </c>
      <c r="R368">
        <v>0.53600000000000003</v>
      </c>
      <c r="S368">
        <v>0.51600000000000001</v>
      </c>
      <c r="T368">
        <v>0.98299999999999998</v>
      </c>
      <c r="U368">
        <v>1.4470000000000001</v>
      </c>
      <c r="V368">
        <v>1.4359999999999999</v>
      </c>
      <c r="W368">
        <v>1.508</v>
      </c>
      <c r="X368">
        <v>1.446</v>
      </c>
      <c r="Y368">
        <v>1.429</v>
      </c>
      <c r="Z368">
        <v>1.415</v>
      </c>
      <c r="AA368">
        <v>1.47</v>
      </c>
      <c r="AB368">
        <v>1.4810000000000001</v>
      </c>
      <c r="AE368">
        <v>52</v>
      </c>
    </row>
    <row r="369" spans="1:31">
      <c r="A369" s="98" t="str">
        <v>december</v>
      </c>
      <c r="B369" s="39">
        <v>52</v>
      </c>
      <c r="C369" s="160">
        <v>45287</v>
      </c>
      <c r="D369" s="39" t="str">
        <v>onsdag</v>
      </c>
      <c r="E369">
        <v>1.45</v>
      </c>
      <c r="F369">
        <v>1.4630000000000001</v>
      </c>
      <c r="G369">
        <v>1.484</v>
      </c>
      <c r="H369">
        <v>1.498</v>
      </c>
      <c r="I369">
        <v>1.462</v>
      </c>
      <c r="J369">
        <v>1.468</v>
      </c>
      <c r="K369">
        <v>1.53</v>
      </c>
      <c r="L369">
        <v>1.482</v>
      </c>
      <c r="M369">
        <v>1.4419999999999999</v>
      </c>
      <c r="N369">
        <v>0.6</v>
      </c>
      <c r="O369">
        <v>0.54</v>
      </c>
      <c r="P369">
        <v>0.627</v>
      </c>
      <c r="Q369">
        <v>0.53800000000000003</v>
      </c>
      <c r="R369">
        <v>0.61299999999999999</v>
      </c>
      <c r="S369">
        <v>0.58599999999999997</v>
      </c>
      <c r="T369">
        <v>1.0429999999999999</v>
      </c>
      <c r="U369">
        <v>1.556</v>
      </c>
      <c r="V369">
        <v>1.484</v>
      </c>
      <c r="W369">
        <v>1.5589999999999999</v>
      </c>
      <c r="X369">
        <v>1.5580000000000001</v>
      </c>
      <c r="Y369">
        <v>1.52</v>
      </c>
      <c r="Z369">
        <v>1.5780000000000001</v>
      </c>
      <c r="AA369">
        <v>1.492</v>
      </c>
      <c r="AB369">
        <v>1.5840000000000001</v>
      </c>
      <c r="AE369">
        <v>52</v>
      </c>
    </row>
    <row r="370" spans="1:31">
      <c r="A370" s="98" t="str">
        <v>december</v>
      </c>
      <c r="B370" s="39">
        <v>52</v>
      </c>
      <c r="C370" s="160">
        <v>45288</v>
      </c>
      <c r="D370" s="39" t="str">
        <v>torsdag</v>
      </c>
      <c r="E370">
        <v>1.524</v>
      </c>
      <c r="F370">
        <v>1.5589999999999999</v>
      </c>
      <c r="G370">
        <v>1.5740000000000001</v>
      </c>
      <c r="H370">
        <v>1.548</v>
      </c>
      <c r="I370">
        <v>1.5680000000000001</v>
      </c>
      <c r="J370">
        <v>1.5369999999999999</v>
      </c>
      <c r="K370">
        <v>1.5609999999999999</v>
      </c>
      <c r="L370">
        <v>1.506</v>
      </c>
      <c r="M370">
        <v>1.47</v>
      </c>
      <c r="N370">
        <v>0.57999999999999996</v>
      </c>
      <c r="O370">
        <v>0.59699999999999998</v>
      </c>
      <c r="P370">
        <v>0.52400000000000002</v>
      </c>
      <c r="Q370">
        <v>0.51400000000000001</v>
      </c>
      <c r="R370">
        <v>0.51200000000000001</v>
      </c>
      <c r="S370">
        <v>0.501</v>
      </c>
      <c r="T370">
        <v>1.0009999999999999</v>
      </c>
      <c r="U370">
        <v>1.4530000000000001</v>
      </c>
      <c r="V370">
        <v>1.4179999999999999</v>
      </c>
      <c r="W370">
        <v>1.4350000000000001</v>
      </c>
      <c r="X370">
        <v>1.421</v>
      </c>
      <c r="Y370">
        <v>1.417</v>
      </c>
      <c r="Z370">
        <v>1.4179999999999999</v>
      </c>
      <c r="AA370">
        <v>1.401</v>
      </c>
      <c r="AB370">
        <v>1.4039999999999999</v>
      </c>
      <c r="AE370">
        <v>52</v>
      </c>
    </row>
    <row r="371" spans="1:31">
      <c r="A371" s="98" t="str">
        <v>december</v>
      </c>
      <c r="B371" s="39">
        <v>52</v>
      </c>
      <c r="C371" s="160">
        <v>45289</v>
      </c>
      <c r="D371" s="39" t="str">
        <v>fredag</v>
      </c>
      <c r="E371">
        <v>1.425</v>
      </c>
      <c r="F371">
        <v>1.415</v>
      </c>
      <c r="G371">
        <v>1.387</v>
      </c>
      <c r="H371">
        <v>1.4139999999999999</v>
      </c>
      <c r="I371">
        <v>1.3939999999999999</v>
      </c>
      <c r="J371">
        <v>1.419</v>
      </c>
      <c r="K371">
        <v>1.417</v>
      </c>
      <c r="L371">
        <v>1.4119999999999999</v>
      </c>
      <c r="M371">
        <v>1.377</v>
      </c>
      <c r="N371">
        <v>0.45300000000000001</v>
      </c>
      <c r="O371">
        <v>0.47199999999999998</v>
      </c>
      <c r="P371">
        <v>0.48199999999999998</v>
      </c>
      <c r="Q371">
        <v>0.48</v>
      </c>
      <c r="R371">
        <v>0.46899999999999997</v>
      </c>
      <c r="S371">
        <v>0.46400000000000002</v>
      </c>
      <c r="T371">
        <v>0.93700000000000006</v>
      </c>
      <c r="U371">
        <v>1.44</v>
      </c>
      <c r="V371">
        <v>1.403</v>
      </c>
      <c r="W371">
        <v>1.3959999999999999</v>
      </c>
      <c r="X371">
        <v>1.3640000000000001</v>
      </c>
      <c r="Y371">
        <v>1.3740000000000001</v>
      </c>
      <c r="Z371">
        <v>1.427</v>
      </c>
      <c r="AA371">
        <v>1.4430000000000001</v>
      </c>
      <c r="AB371">
        <v>1.4</v>
      </c>
      <c r="AE371">
        <v>52</v>
      </c>
    </row>
    <row r="372" spans="1:31">
      <c r="A372" s="98" t="str">
        <v>december</v>
      </c>
      <c r="B372" s="39">
        <v>52</v>
      </c>
      <c r="C372" s="160">
        <v>45290</v>
      </c>
      <c r="D372" s="39" t="str">
        <v>lördag</v>
      </c>
      <c r="E372">
        <v>1.409</v>
      </c>
      <c r="F372">
        <v>1.423</v>
      </c>
      <c r="G372">
        <v>1.44</v>
      </c>
      <c r="H372">
        <v>1.4039999999999999</v>
      </c>
      <c r="I372">
        <v>1.4179999999999999</v>
      </c>
      <c r="J372">
        <v>1.4259999999999999</v>
      </c>
      <c r="K372">
        <v>1.46</v>
      </c>
      <c r="L372">
        <v>1.4219999999999999</v>
      </c>
      <c r="M372">
        <v>1.407</v>
      </c>
      <c r="N372">
        <v>0.52100000000000002</v>
      </c>
      <c r="O372">
        <v>0.504</v>
      </c>
      <c r="P372">
        <v>1.3420000000000001</v>
      </c>
      <c r="Q372">
        <v>0.502</v>
      </c>
      <c r="R372">
        <v>0.52800000000000002</v>
      </c>
      <c r="S372">
        <v>0.53200000000000003</v>
      </c>
      <c r="T372">
        <v>1.3140000000000001</v>
      </c>
      <c r="U372">
        <v>1.7529999999999999</v>
      </c>
      <c r="V372">
        <v>1.6379999999999999</v>
      </c>
      <c r="W372">
        <v>1.669</v>
      </c>
      <c r="X372">
        <v>1.5149999999999999</v>
      </c>
      <c r="Y372">
        <v>1.5049999999999999</v>
      </c>
      <c r="Z372">
        <v>1.452</v>
      </c>
      <c r="AA372">
        <v>1.454</v>
      </c>
      <c r="AB372">
        <v>1.5409999999999999</v>
      </c>
      <c r="AE372">
        <v>52</v>
      </c>
    </row>
    <row r="373" spans="1:31">
      <c r="A373" s="98" t="str">
        <v>december</v>
      </c>
      <c r="B373" s="39">
        <v>52</v>
      </c>
      <c r="C373" s="160">
        <v>45291</v>
      </c>
      <c r="D373" s="39" t="str">
        <v>söndag</v>
      </c>
      <c r="E373">
        <v>1.454</v>
      </c>
      <c r="F373">
        <v>1.48</v>
      </c>
      <c r="G373">
        <v>1.5109999999999999</v>
      </c>
      <c r="H373">
        <v>1.514</v>
      </c>
      <c r="I373">
        <v>1.4830000000000001</v>
      </c>
      <c r="J373">
        <v>1.4690000000000001</v>
      </c>
      <c r="K373">
        <v>1.5169999999999999</v>
      </c>
      <c r="L373">
        <v>1.5049999999999999</v>
      </c>
      <c r="M373">
        <v>1.444</v>
      </c>
      <c r="N373">
        <v>0.61499999999999999</v>
      </c>
      <c r="O373">
        <v>0.60599999999999998</v>
      </c>
      <c r="P373">
        <v>1.46</v>
      </c>
      <c r="Q373">
        <v>1.228</v>
      </c>
      <c r="R373">
        <v>1.244</v>
      </c>
      <c r="S373">
        <v>1.292</v>
      </c>
      <c r="T373">
        <v>1.6970000000000001</v>
      </c>
      <c r="U373">
        <v>2.0219999999999998</v>
      </c>
      <c r="V373">
        <v>1.95</v>
      </c>
      <c r="W373">
        <v>1.8180000000000001</v>
      </c>
      <c r="X373">
        <v>1.81</v>
      </c>
      <c r="Y373">
        <v>1.7330000000000001</v>
      </c>
      <c r="Z373">
        <v>1.6479999999999999</v>
      </c>
      <c r="AA373">
        <v>1.7350000000000001</v>
      </c>
      <c r="AB373">
        <v>1.6040000000000001</v>
      </c>
      <c r="AE373">
        <v>52</v>
      </c>
    </row>
    <row r="374" spans="1:31" ht="15" thickBot="1">
      <c r="A374" s="99"/>
      <c r="B374" s="40"/>
      <c r="C374" s="161"/>
      <c r="D374" s="39"/>
    </row>
  </sheetData>
  <phoneticPr fontId="2" type="noConversion"/>
  <conditionalFormatting sqref="E9:AB37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54B-DF81-4DAF-996F-16B5C337B7B8}">
  <sheetPr codeName="Blad2"/>
  <dimension ref="A1:J62"/>
  <sheetViews>
    <sheetView zoomScale="70" zoomScaleNormal="70" workbookViewId="0">
      <selection activeCell="V39" sqref="V39"/>
    </sheetView>
  </sheetViews>
  <sheetFormatPr defaultRowHeight="14.5"/>
  <cols>
    <col min="1" max="1" width="32" customWidth="1"/>
    <col min="2" max="2" width="23.81640625" customWidth="1"/>
    <col min="3" max="3" width="31.26953125" customWidth="1"/>
    <col min="4" max="4" width="20.26953125" customWidth="1"/>
    <col min="5" max="5" width="23.1796875" customWidth="1"/>
    <col min="6" max="6" width="25.26953125" customWidth="1"/>
    <col min="7" max="7" width="26.81640625" customWidth="1"/>
    <col min="8" max="8" width="19.81640625" bestFit="1" customWidth="1"/>
    <col min="9" max="9" width="18.54296875" bestFit="1" customWidth="1"/>
    <col min="10" max="10" width="18.26953125" bestFit="1" customWidth="1"/>
    <col min="11" max="11" width="24.453125" bestFit="1" customWidth="1"/>
    <col min="12" max="12" width="23" customWidth="1"/>
    <col min="13" max="13" width="20" customWidth="1"/>
  </cols>
  <sheetData>
    <row r="1" spans="1:7" ht="15" thickBot="1">
      <c r="A1" s="36" t="s">
        <v>32</v>
      </c>
      <c r="B1" s="37" t="s">
        <v>33</v>
      </c>
    </row>
    <row r="2" spans="1:7" ht="15" thickBot="1">
      <c r="A2" s="49" t="s">
        <v>34</v>
      </c>
      <c r="B2" s="35">
        <v>2400</v>
      </c>
    </row>
    <row r="3" spans="1:7" ht="15" thickBot="1">
      <c r="A3" s="36" t="s">
        <v>35</v>
      </c>
      <c r="B3" s="37" t="s">
        <v>36</v>
      </c>
    </row>
    <row r="4" spans="1:7">
      <c r="A4" s="152" t="s">
        <v>37</v>
      </c>
      <c r="B4" s="153">
        <v>42</v>
      </c>
      <c r="G4" t="s">
        <v>38</v>
      </c>
    </row>
    <row r="5" spans="1:7">
      <c r="A5" s="49" t="s">
        <v>39</v>
      </c>
      <c r="B5" s="148">
        <f>AVERAGE(B21:B32)</f>
        <v>72.591666666666654</v>
      </c>
      <c r="G5">
        <f>365 + IF(MOD('Timvärden '!$B$2,4),0,1)</f>
        <v>365</v>
      </c>
    </row>
    <row r="6" spans="1:7">
      <c r="A6" s="49" t="s">
        <v>40</v>
      </c>
      <c r="B6" s="35">
        <v>5</v>
      </c>
    </row>
    <row r="7" spans="1:7" ht="15" thickBot="1">
      <c r="A7" s="49" t="s">
        <v>41</v>
      </c>
      <c r="B7" s="35"/>
    </row>
    <row r="8" spans="1:7">
      <c r="A8" s="49" t="s">
        <v>42</v>
      </c>
      <c r="B8" s="35"/>
      <c r="C8" s="150" t="s">
        <v>43</v>
      </c>
    </row>
    <row r="9" spans="1:7" ht="15" thickBot="1">
      <c r="A9" s="154" t="s">
        <v>44</v>
      </c>
      <c r="B9" s="155" cm="1">
        <f t="array" ref="B9">_xlfn.IFS(C9="Nej",35.6,C9="Ja",0.05)</f>
        <v>35.6</v>
      </c>
      <c r="C9" s="151" t="s">
        <v>45</v>
      </c>
    </row>
    <row r="10" spans="1:7">
      <c r="A10" s="97" t="s">
        <v>46</v>
      </c>
      <c r="B10" s="50" cm="1">
        <f t="array" ref="B10">_xlfn.IFS(B3="Fast",B4+B6+B9,B3="Rörligt",B5+B6+B8+B9)</f>
        <v>113.19166666666666</v>
      </c>
    </row>
    <row r="11" spans="1:7" ht="15" thickBot="1">
      <c r="A11" s="34" t="s">
        <v>47</v>
      </c>
      <c r="B11" s="149" cm="1">
        <f t="array" ref="B11">_xlfn.IFS(B3="Fast",B4+B7+B9,B3="Rörligt",B5+B7+B8+B9)</f>
        <v>108.19166666666666</v>
      </c>
    </row>
    <row r="12" spans="1:7" ht="15" thickBot="1"/>
    <row r="13" spans="1:7" ht="15" thickBot="1">
      <c r="A13" s="51" t="s">
        <v>48</v>
      </c>
      <c r="B13" s="37" t="s">
        <v>33</v>
      </c>
    </row>
    <row r="14" spans="1:7">
      <c r="A14" s="41" t="s">
        <v>49</v>
      </c>
      <c r="B14" s="102">
        <v>0</v>
      </c>
    </row>
    <row r="15" spans="1:7">
      <c r="A15" s="41" t="s">
        <v>50</v>
      </c>
      <c r="B15" s="35">
        <v>70</v>
      </c>
    </row>
    <row r="16" spans="1:7">
      <c r="A16" s="41" t="s">
        <v>51</v>
      </c>
      <c r="B16" s="35">
        <v>70</v>
      </c>
      <c r="C16" s="71"/>
    </row>
    <row r="17" spans="1:5">
      <c r="A17" s="41" t="s">
        <v>52</v>
      </c>
      <c r="B17" s="35"/>
      <c r="C17" s="71"/>
    </row>
    <row r="18" spans="1:5" ht="15" thickBot="1">
      <c r="A18" s="48" t="s">
        <v>53</v>
      </c>
      <c r="B18" s="10">
        <f>SUM(B16)</f>
        <v>70</v>
      </c>
    </row>
    <row r="19" spans="1:5" ht="15" thickBot="1"/>
    <row r="20" spans="1:5">
      <c r="A20" s="103" t="s">
        <v>3</v>
      </c>
      <c r="B20" s="104" t="s">
        <v>54</v>
      </c>
      <c r="C20" s="104" t="s">
        <v>55</v>
      </c>
      <c r="D20" s="104" t="s">
        <v>56</v>
      </c>
      <c r="E20" s="105" t="s">
        <v>57</v>
      </c>
    </row>
    <row r="21" spans="1:5">
      <c r="A21" s="106" t="s">
        <v>58</v>
      </c>
      <c r="B21" s="146">
        <v>53.35</v>
      </c>
      <c r="C21" s="107" cm="1">
        <f t="array" aca="1" ref="C21" ca="1">SUMPRODUCT(ISNUMBER(SEARCH("januari",'Timvärden '!$A$9:INDIRECT("'Timvärden '!$A$"&amp;$G$5+8)))*'Timvärden '!$E$9:INDIRECT("'Timvärden '!$AB$"&amp;$G$5+8))</f>
        <v>1092.1160000000004</v>
      </c>
      <c r="D21" s="107">
        <f>MAX('Timvärden '!$E$9:$AB$39)</f>
        <v>7.4459999999999997</v>
      </c>
      <c r="E21" s="108" t="s">
        <v>57</v>
      </c>
    </row>
    <row r="22" spans="1:5">
      <c r="A22" s="106" t="s">
        <v>59</v>
      </c>
      <c r="B22" s="146">
        <v>59.7</v>
      </c>
      <c r="C22" s="107" cm="1">
        <f t="array" aca="1" ref="C22" ca="1">SUMPRODUCT(ISNUMBER(SEARCH("februari",'Timvärden '!$A$9:INDIRECT("'Timvärden '!$A$"&amp;$G$5+8)))*'Timvärden '!$E$9:INDIRECT("'Timvärden '!$AB$"&amp;$G$5+8))</f>
        <v>992.2589999999999</v>
      </c>
      <c r="D22" s="107">
        <f>MAX('Timvärden '!$E$40:$AB$67)</f>
        <v>6.0739999999999998</v>
      </c>
      <c r="E22" s="108" t="s">
        <v>57</v>
      </c>
    </row>
    <row r="23" spans="1:5">
      <c r="A23" s="106" t="s">
        <v>60</v>
      </c>
      <c r="B23" s="146">
        <v>40.97</v>
      </c>
      <c r="C23" s="107" cm="1">
        <f t="array" aca="1" ref="C23" ca="1">SUMPRODUCT(ISNUMBER(SEARCH("mars",'Timvärden '!$A$9:INDIRECT("'Timvärden '!$A$"&amp;$G$5+8)))*'Timvärden '!$E$9:INDIRECT("'Timvärden '!$AB$"&amp;$G$5+8))</f>
        <v>1512.1259999999975</v>
      </c>
      <c r="D23" s="107">
        <f>MAX('Timvärden '!$E$68:$AB$98)</f>
        <v>6.7050000000000001</v>
      </c>
      <c r="E23" s="108" t="s">
        <v>57</v>
      </c>
    </row>
    <row r="24" spans="1:5">
      <c r="A24" s="106" t="s">
        <v>61</v>
      </c>
      <c r="B24" s="146">
        <v>36.65</v>
      </c>
      <c r="C24" s="107" cm="1">
        <f t="array" aca="1" ref="C24" ca="1">SUMPRODUCT(ISNUMBER(SEARCH("april",'Timvärden '!$A$9:INDIRECT("'Timvärden '!$A$"&amp;$G$5+8)))*'Timvärden '!$E$9:INDIRECT("'Timvärden '!$AB$"&amp;$G$5+8))</f>
        <v>1293.7579999999973</v>
      </c>
      <c r="D24" s="107">
        <f>MAX('Timvärden '!$E$99:$AB$128)</f>
        <v>6.85</v>
      </c>
      <c r="E24" s="108"/>
    </row>
    <row r="25" spans="1:5">
      <c r="A25" s="106" t="s">
        <v>62</v>
      </c>
      <c r="B25" s="146">
        <v>47.48</v>
      </c>
      <c r="C25" s="107" cm="1">
        <f t="array" aca="1" ref="C25" ca="1">SUMPRODUCT(ISNUMBER(SEARCH("maj",'Timvärden '!$A$9:INDIRECT("'Timvärden '!$A$"&amp;$G$5+8)))*'Timvärden '!$E$9:INDIRECT("'Timvärden '!$AB$"&amp;$G$5+8))</f>
        <v>848.15299999999911</v>
      </c>
      <c r="D25" s="107">
        <f>MAX('Timvärden '!$E$129:$AB$159)</f>
        <v>4.6440000000000001</v>
      </c>
      <c r="E25" s="108"/>
    </row>
    <row r="26" spans="1:5">
      <c r="A26" s="106" t="s">
        <v>63</v>
      </c>
      <c r="B26" s="146">
        <v>43.8</v>
      </c>
      <c r="C26" s="107" cm="1">
        <f t="array" aca="1" ref="C26" ca="1">SUMPRODUCT(ISNUMBER(SEARCH("juni",'Timvärden '!$A$9:INDIRECT("'Timvärden '!$A$"&amp;$G$5+8)))*'Timvärden '!$E$9:INDIRECT("'Timvärden '!$AB$"&amp;$G$5+8))</f>
        <v>848.83499999999924</v>
      </c>
      <c r="D26" s="107">
        <f>MAX('Timvärden '!$E$160:$AB$189)</f>
        <v>6.2380000000000004</v>
      </c>
      <c r="E26" s="108"/>
    </row>
    <row r="27" spans="1:5">
      <c r="A27" s="106" t="s">
        <v>64</v>
      </c>
      <c r="B27" s="146">
        <v>62.77</v>
      </c>
      <c r="C27" s="107" cm="1">
        <f t="array" aca="1" ref="C27" ca="1">SUMPRODUCT(ISNUMBER(SEARCH("juli",'Timvärden '!$A$9:INDIRECT("'Timvärden '!$A$"&amp;$G$5+8)))*'Timvärden '!$E$9:INDIRECT("'Timvärden '!$AB$"&amp;$G$5+8))</f>
        <v>787.66199999999992</v>
      </c>
      <c r="D27" s="107">
        <f>MAX('Timvärden '!$E$190:$AB$220)</f>
        <v>3.617</v>
      </c>
      <c r="E27" s="108"/>
    </row>
    <row r="28" spans="1:5">
      <c r="A28" s="106" t="s">
        <v>65</v>
      </c>
      <c r="B28" s="146">
        <v>71.33</v>
      </c>
      <c r="C28" s="107" cm="1">
        <f t="array" aca="1" ref="C28" ca="1">SUMPRODUCT(ISNUMBER(SEARCH("augusti",'Timvärden '!$A$9:INDIRECT("'Timvärden '!$A$"&amp;$G$5+8)))*'Timvärden '!$E$9:INDIRECT("'Timvärden '!$AB$"&amp;$G$5+8))</f>
        <v>803.35299999999972</v>
      </c>
      <c r="D28" s="107">
        <f>MAX('Timvärden '!$E$221:$AB$251)</f>
        <v>4.4459999999999997</v>
      </c>
      <c r="E28" s="108"/>
    </row>
    <row r="29" spans="1:5">
      <c r="A29" s="106" t="s">
        <v>66</v>
      </c>
      <c r="B29" s="146">
        <v>96.02</v>
      </c>
      <c r="C29" s="107" cm="1">
        <f t="array" aca="1" ref="C29" ca="1">SUMPRODUCT(ISNUMBER(SEARCH("september",'Timvärden '!$A$9:INDIRECT("'Timvärden '!$A$"&amp;$G$5+8)))*'Timvärden '!$E$9:INDIRECT("'Timvärden '!$AB$"&amp;$G$5+8))</f>
        <v>1099.7060000000004</v>
      </c>
      <c r="D29" s="107">
        <f>MAX('Timvärden '!$E$252:$AB$281)</f>
        <v>6.1870000000000003</v>
      </c>
      <c r="E29" s="108"/>
    </row>
    <row r="30" spans="1:5">
      <c r="A30" s="106" t="s">
        <v>67</v>
      </c>
      <c r="B30" s="146">
        <v>70.08</v>
      </c>
      <c r="C30" s="107" cm="1">
        <f t="array" aca="1" ref="C30" ca="1">SUMPRODUCT(ISNUMBER(SEARCH("oktober",'Timvärden '!$A$9:INDIRECT("'Timvärden '!$A$"&amp;$G$5+8)))*'Timvärden '!$E$9:INDIRECT("'Timvärden '!$AB$"&amp;$G$5+8))</f>
        <v>1375.2210000000014</v>
      </c>
      <c r="D30" s="107">
        <f>MAX('Timvärden '!$E$282:$AB$312)</f>
        <v>5.9980000000000002</v>
      </c>
      <c r="E30" s="108" t="s">
        <v>57</v>
      </c>
    </row>
    <row r="31" spans="1:5">
      <c r="A31" s="106" t="s">
        <v>68</v>
      </c>
      <c r="B31" s="146">
        <v>96.89</v>
      </c>
      <c r="C31" s="107" cm="1">
        <f t="array" aca="1" ref="C31" ca="1">SUMPRODUCT(ISNUMBER(SEARCH("november",'Timvärden '!$A$9:INDIRECT("'Timvärden '!$A$"&amp;$G$5+8)))*'Timvärden '!$E$9:INDIRECT("'Timvärden '!$AB$"&amp;$G$5+8))</f>
        <v>1355.6839999999991</v>
      </c>
      <c r="D31" s="107">
        <f>MAX('Timvärden '!$E$313:$AB$342)</f>
        <v>7.8280000000000003</v>
      </c>
      <c r="E31" s="108" t="s">
        <v>57</v>
      </c>
    </row>
    <row r="32" spans="1:5" ht="15" thickBot="1">
      <c r="A32" s="109" t="s">
        <v>69</v>
      </c>
      <c r="B32" s="147">
        <v>192.06</v>
      </c>
      <c r="C32" s="110" cm="1">
        <f t="array" aca="1" ref="C32" ca="1">SUMPRODUCT(ISNUMBER(SEARCH("december",'Timvärden '!$A$9:INDIRECT("'Timvärden '!$A$"&amp;$G$5+8)))*'Timvärden '!$E$9:INDIRECT("'Timvärden '!$AB$"&amp;$G$5+8))</f>
        <v>1076.349999999999</v>
      </c>
      <c r="D32" s="110">
        <f>MAX('Timvärden '!$E$343:$AB$373)</f>
        <v>4.016</v>
      </c>
      <c r="E32" s="111" t="s">
        <v>57</v>
      </c>
    </row>
    <row r="33" spans="1:8" ht="15" thickBot="1"/>
    <row r="34" spans="1:8" ht="15" thickBot="1">
      <c r="A34" s="126" t="s">
        <v>70</v>
      </c>
      <c r="B34" s="157" t="s">
        <v>71</v>
      </c>
      <c r="C34" s="157" t="s">
        <v>72</v>
      </c>
      <c r="D34" s="157" t="s">
        <v>73</v>
      </c>
      <c r="E34" s="157" t="s">
        <v>74</v>
      </c>
      <c r="F34" s="136" t="s">
        <v>75</v>
      </c>
      <c r="G34" s="135" t="s">
        <v>76</v>
      </c>
      <c r="H34" s="137" t="s">
        <v>77</v>
      </c>
    </row>
    <row r="35" spans="1:8">
      <c r="A35" s="123" t="s">
        <v>58</v>
      </c>
      <c r="B35" s="127">
        <f t="shared" ref="B35:B46" ca="1" si="0">SUM(B50)</f>
        <v>582.64388600000029</v>
      </c>
      <c r="C35" s="127">
        <f ca="1">SUM(C50+D50+E50+F50)</f>
        <v>521.22</v>
      </c>
      <c r="D35" s="127">
        <f>'Elpriser &amp; kostnader'!G50</f>
        <v>388.79329600000017</v>
      </c>
      <c r="E35" s="127">
        <f t="shared" ref="E35:E46" si="1">H50</f>
        <v>200</v>
      </c>
      <c r="F35" s="128">
        <f ca="1">SUM(B35:E35)</f>
        <v>1692.6571820000004</v>
      </c>
      <c r="G35" s="127">
        <f t="shared" ref="G35:G46" ca="1" si="2">SUM(B50+C50+D50++G50)</f>
        <v>971.43718200000046</v>
      </c>
      <c r="H35" s="129">
        <f t="shared" ref="H35:H46" si="3">E50+F50</f>
        <v>521.22</v>
      </c>
    </row>
    <row r="36" spans="1:8">
      <c r="A36" s="123" t="s">
        <v>59</v>
      </c>
      <c r="B36" s="127">
        <f t="shared" ca="1" si="0"/>
        <v>592.37862299999995</v>
      </c>
      <c r="C36" s="127">
        <f t="shared" ref="C36:C46" ca="1" si="4">SUM(C51+D51+E51+F51)</f>
        <v>425.18</v>
      </c>
      <c r="D36" s="127">
        <f>'Elpriser &amp; kostnader'!G51</f>
        <v>353.24420399999997</v>
      </c>
      <c r="E36" s="127">
        <f t="shared" si="1"/>
        <v>200</v>
      </c>
      <c r="F36" s="128">
        <f t="shared" ref="F36:F46" ca="1" si="5">SUM(B36:E36)</f>
        <v>1570.802827</v>
      </c>
      <c r="G36" s="127">
        <f t="shared" ca="1" si="2"/>
        <v>945.62282699999992</v>
      </c>
      <c r="H36" s="129">
        <f t="shared" si="3"/>
        <v>425.18</v>
      </c>
    </row>
    <row r="37" spans="1:8">
      <c r="A37" s="123" t="s">
        <v>60</v>
      </c>
      <c r="B37" s="127">
        <f t="shared" ca="1" si="0"/>
        <v>619.518022199999</v>
      </c>
      <c r="C37" s="127">
        <f t="shared" ca="1" si="4"/>
        <v>469.35</v>
      </c>
      <c r="D37" s="127">
        <f>'Elpriser &amp; kostnader'!G52</f>
        <v>538.31685599999912</v>
      </c>
      <c r="E37" s="127">
        <f t="shared" si="1"/>
        <v>200</v>
      </c>
      <c r="F37" s="128">
        <f t="shared" ca="1" si="5"/>
        <v>1827.1848781999979</v>
      </c>
      <c r="G37" s="127">
        <f t="shared" ca="1" si="2"/>
        <v>1157.834878199998</v>
      </c>
      <c r="H37" s="129">
        <f t="shared" si="3"/>
        <v>469.35</v>
      </c>
    </row>
    <row r="38" spans="1:8">
      <c r="A38" s="123" t="s">
        <v>61</v>
      </c>
      <c r="B38" s="127">
        <f t="shared" ca="1" si="0"/>
        <v>474.16230699999898</v>
      </c>
      <c r="C38" s="127">
        <f t="shared" ca="1" si="4"/>
        <v>544.1878999999999</v>
      </c>
      <c r="D38" s="127">
        <f>'Elpriser &amp; kostnader'!G53</f>
        <v>460.57784799999905</v>
      </c>
      <c r="E38" s="127">
        <f t="shared" si="1"/>
        <v>200</v>
      </c>
      <c r="F38" s="128">
        <f t="shared" ca="1" si="5"/>
        <v>1678.9280549999978</v>
      </c>
      <c r="G38" s="127">
        <f t="shared" ca="1" si="2"/>
        <v>999.42805499999781</v>
      </c>
      <c r="H38" s="129">
        <f t="shared" si="3"/>
        <v>479.5</v>
      </c>
    </row>
    <row r="39" spans="1:8">
      <c r="A39" s="123" t="s">
        <v>62</v>
      </c>
      <c r="B39" s="127">
        <f t="shared" ca="1" si="0"/>
        <v>402.70304439999956</v>
      </c>
      <c r="C39" s="127">
        <f t="shared" ca="1" si="4"/>
        <v>367.48764999999992</v>
      </c>
      <c r="D39" s="127">
        <f>'Elpriser &amp; kostnader'!G54</f>
        <v>301.94246799999968</v>
      </c>
      <c r="E39" s="127">
        <f t="shared" si="1"/>
        <v>200</v>
      </c>
      <c r="F39" s="128">
        <f t="shared" ca="1" si="5"/>
        <v>1272.1331623999993</v>
      </c>
      <c r="G39" s="127">
        <f t="shared" ca="1" si="2"/>
        <v>747.05316239999911</v>
      </c>
      <c r="H39" s="129">
        <f t="shared" si="3"/>
        <v>325.08</v>
      </c>
    </row>
    <row r="40" spans="1:8">
      <c r="A40" s="123" t="s">
        <v>63</v>
      </c>
      <c r="B40" s="127">
        <f t="shared" ca="1" si="0"/>
        <v>371.78972999999962</v>
      </c>
      <c r="C40" s="127">
        <f t="shared" ca="1" si="4"/>
        <v>479.10174999999998</v>
      </c>
      <c r="D40" s="127">
        <f>'Elpriser &amp; kostnader'!G55</f>
        <v>582.59293200000025</v>
      </c>
      <c r="E40" s="127">
        <f t="shared" si="1"/>
        <v>200</v>
      </c>
      <c r="F40" s="128">
        <f t="shared" ca="1" si="5"/>
        <v>1633.4844119999998</v>
      </c>
      <c r="G40" s="127">
        <f t="shared" ca="1" si="2"/>
        <v>996.82441199999982</v>
      </c>
      <c r="H40" s="129">
        <f t="shared" si="3"/>
        <v>436.66</v>
      </c>
    </row>
    <row r="41" spans="1:8">
      <c r="A41" s="123" t="s">
        <v>64</v>
      </c>
      <c r="B41" s="127">
        <f t="shared" ca="1" si="0"/>
        <v>494.41543740000003</v>
      </c>
      <c r="C41" s="127">
        <f t="shared" ca="1" si="4"/>
        <v>292.57310000000001</v>
      </c>
      <c r="D41" s="127">
        <f>'Elpriser &amp; kostnader'!G56</f>
        <v>280.40767199999999</v>
      </c>
      <c r="E41" s="127">
        <f t="shared" si="1"/>
        <v>200</v>
      </c>
      <c r="F41" s="128">
        <f t="shared" ca="1" si="5"/>
        <v>1267.3962094000001</v>
      </c>
      <c r="G41" s="127">
        <f t="shared" ca="1" si="2"/>
        <v>814.20620940000003</v>
      </c>
      <c r="H41" s="129">
        <f t="shared" si="3"/>
        <v>253.19</v>
      </c>
    </row>
    <row r="42" spans="1:8">
      <c r="A42" s="123" t="s">
        <v>65</v>
      </c>
      <c r="B42" s="127">
        <f t="shared" ca="1" si="0"/>
        <v>573.03169489999982</v>
      </c>
      <c r="C42" s="127">
        <f t="shared" ca="1" si="4"/>
        <v>351.38764999999995</v>
      </c>
      <c r="D42" s="127">
        <f>'Elpriser &amp; kostnader'!G57</f>
        <v>285.9936679999999</v>
      </c>
      <c r="E42" s="127">
        <f t="shared" si="1"/>
        <v>200</v>
      </c>
      <c r="F42" s="128">
        <f t="shared" ca="1" si="5"/>
        <v>1410.4130128999996</v>
      </c>
      <c r="G42" s="127">
        <f t="shared" ca="1" si="2"/>
        <v>899.19301289999976</v>
      </c>
      <c r="H42" s="129">
        <f t="shared" si="3"/>
        <v>311.21999999999997</v>
      </c>
    </row>
    <row r="43" spans="1:8">
      <c r="A43" s="123" t="s">
        <v>66</v>
      </c>
      <c r="B43" s="127">
        <f t="shared" ca="1" si="0"/>
        <v>1055.9377012000002</v>
      </c>
      <c r="C43" s="127">
        <f t="shared" ca="1" si="4"/>
        <v>488.07530000000003</v>
      </c>
      <c r="D43" s="127">
        <f>'Elpriser &amp; kostnader'!G58</f>
        <v>391.49533600000018</v>
      </c>
      <c r="E43" s="127">
        <f t="shared" si="1"/>
        <v>200</v>
      </c>
      <c r="F43" s="128">
        <f t="shared" ca="1" si="5"/>
        <v>2135.5083372000004</v>
      </c>
      <c r="G43" s="127">
        <f t="shared" ca="1" si="2"/>
        <v>1502.4183372000005</v>
      </c>
      <c r="H43" s="129">
        <f t="shared" si="3"/>
        <v>433.09000000000003</v>
      </c>
    </row>
    <row r="44" spans="1:8">
      <c r="A44" s="123" t="s">
        <v>67</v>
      </c>
      <c r="B44" s="127">
        <f t="shared" ca="1" si="0"/>
        <v>963.75487680000094</v>
      </c>
      <c r="C44" s="127">
        <f t="shared" ca="1" si="4"/>
        <v>419.86</v>
      </c>
      <c r="D44" s="127">
        <f>'Elpriser &amp; kostnader'!G59</f>
        <v>489.57867600000048</v>
      </c>
      <c r="E44" s="127">
        <f t="shared" si="1"/>
        <v>200</v>
      </c>
      <c r="F44" s="128">
        <f t="shared" ca="1" si="5"/>
        <v>2073.1935528000013</v>
      </c>
      <c r="G44" s="127">
        <f t="shared" ca="1" si="2"/>
        <v>1453.3335528000014</v>
      </c>
      <c r="H44" s="129">
        <f t="shared" si="3"/>
        <v>419.86</v>
      </c>
    </row>
    <row r="45" spans="1:8">
      <c r="A45" s="123" t="s">
        <v>68</v>
      </c>
      <c r="B45" s="127">
        <f t="shared" ca="1" si="0"/>
        <v>1313.5222275999993</v>
      </c>
      <c r="C45" s="127">
        <f t="shared" ca="1" si="4"/>
        <v>547.96</v>
      </c>
      <c r="D45" s="127">
        <f>'Elpriser &amp; kostnader'!G60</f>
        <v>482.62350399999968</v>
      </c>
      <c r="E45" s="127">
        <f t="shared" si="1"/>
        <v>200</v>
      </c>
      <c r="F45" s="128">
        <f t="shared" ca="1" si="5"/>
        <v>2544.1057315999988</v>
      </c>
      <c r="G45" s="127">
        <f t="shared" ca="1" si="2"/>
        <v>1796.145731599999</v>
      </c>
      <c r="H45" s="129">
        <f t="shared" si="3"/>
        <v>547.96</v>
      </c>
    </row>
    <row r="46" spans="1:8" ht="15" thickBot="1">
      <c r="A46" s="124" t="s">
        <v>69</v>
      </c>
      <c r="B46" s="130">
        <f t="shared" ca="1" si="0"/>
        <v>2067.2378099999983</v>
      </c>
      <c r="C46" s="127">
        <f t="shared" ca="1" si="4"/>
        <v>281.12</v>
      </c>
      <c r="D46" s="130">
        <f>'Elpriser &amp; kostnader'!G61</f>
        <v>383.18059999999969</v>
      </c>
      <c r="E46" s="130">
        <f t="shared" si="1"/>
        <v>200</v>
      </c>
      <c r="F46" s="128">
        <f t="shared" ca="1" si="5"/>
        <v>2931.5384099999978</v>
      </c>
      <c r="G46" s="130">
        <f t="shared" ca="1" si="2"/>
        <v>2450.4184099999979</v>
      </c>
      <c r="H46" s="131">
        <f t="shared" si="3"/>
        <v>281.12</v>
      </c>
    </row>
    <row r="47" spans="1:8" ht="16" thickBot="1">
      <c r="A47" s="125" t="s">
        <v>75</v>
      </c>
      <c r="B47" s="132">
        <f t="shared" ref="B47:H47" ca="1" si="6">SUM(B35:B46)</f>
        <v>9511.0953604999959</v>
      </c>
      <c r="C47" s="132">
        <f t="shared" ca="1" si="6"/>
        <v>5187.50335</v>
      </c>
      <c r="D47" s="132">
        <f t="shared" si="6"/>
        <v>4938.7470599999988</v>
      </c>
      <c r="E47" s="132">
        <f t="shared" si="6"/>
        <v>2400</v>
      </c>
      <c r="F47" s="133">
        <f t="shared" ca="1" si="6"/>
        <v>22037.345770499993</v>
      </c>
      <c r="G47" s="132">
        <f t="shared" ca="1" si="6"/>
        <v>14733.915770499994</v>
      </c>
      <c r="H47" s="134">
        <f t="shared" si="6"/>
        <v>4903.4299999999994</v>
      </c>
    </row>
    <row r="48" spans="1:8" ht="15" thickBot="1"/>
    <row r="49" spans="1:10" ht="15" thickBot="1">
      <c r="A49" s="118" t="s">
        <v>3</v>
      </c>
      <c r="B49" s="119" t="s">
        <v>71</v>
      </c>
      <c r="C49" s="119" t="str">
        <f>A6</f>
        <v>Elöverföring elnät lågpristid</v>
      </c>
      <c r="D49" s="119" t="str">
        <f>A7</f>
        <v>Elöverföring elnät högpristid</v>
      </c>
      <c r="E49" s="119" t="s">
        <v>78</v>
      </c>
      <c r="F49" s="119" t="s">
        <v>79</v>
      </c>
      <c r="G49" s="119" t="str">
        <f>A9</f>
        <v>Energiskatt</v>
      </c>
      <c r="H49" s="119" t="s">
        <v>80</v>
      </c>
      <c r="I49" s="121" t="s">
        <v>81</v>
      </c>
      <c r="J49" s="120" t="s">
        <v>82</v>
      </c>
    </row>
    <row r="50" spans="1:10" ht="15.5">
      <c r="A50" s="112" t="s">
        <v>58</v>
      </c>
      <c r="B50" s="113" cm="1">
        <f t="array" aca="1" ref="B50" ca="1">_xlfn.IFS($B$3="Rörligt",C21*B21/100,$B$3="Fast",C21*$B$4/100)</f>
        <v>582.64388600000029</v>
      </c>
      <c r="C50" s="113">
        <f t="shared" ref="C50:C61" si="7">IF(E21=$E$20,0,$B$6*C21/100)</f>
        <v>0</v>
      </c>
      <c r="D50" s="113">
        <f t="shared" ref="D50:D61" ca="1" si="8">IF(E21=$E$20,C21*$B$7/100,0)</f>
        <v>0</v>
      </c>
      <c r="E50" s="113">
        <f t="shared" ref="E50:E61" si="9">IF(E21=$E$20,0,D21*$B$15)</f>
        <v>0</v>
      </c>
      <c r="F50" s="113">
        <f t="shared" ref="F50:F61" si="10">IF(E21=$E$20,D21*$B$16,0)</f>
        <v>521.22</v>
      </c>
      <c r="G50" s="113">
        <f>SUM('Timvärden '!$E$9:$AB$39)*$B$9/100</f>
        <v>388.79329600000017</v>
      </c>
      <c r="H50" s="113">
        <f t="shared" ref="H50:H61" si="11">($B$2+$B$14)/12</f>
        <v>200</v>
      </c>
      <c r="I50" s="156">
        <f t="shared" ref="I50:I62" ca="1" si="12">SUM(B50:H50)</f>
        <v>1692.6571820000004</v>
      </c>
      <c r="J50" s="114">
        <f ca="1">I50*0.25</f>
        <v>423.16429550000009</v>
      </c>
    </row>
    <row r="51" spans="1:10" ht="15.5">
      <c r="A51" s="112" t="s">
        <v>59</v>
      </c>
      <c r="B51" s="113" cm="1">
        <f t="array" aca="1" ref="B51" ca="1">_xlfn.IFS($B$3="Rörligt",C22*B22/100,$B$3="Fast",C22*$B$4/100)</f>
        <v>592.37862299999995</v>
      </c>
      <c r="C51" s="113">
        <f t="shared" si="7"/>
        <v>0</v>
      </c>
      <c r="D51" s="113">
        <f t="shared" ca="1" si="8"/>
        <v>0</v>
      </c>
      <c r="E51" s="113">
        <f t="shared" si="9"/>
        <v>0</v>
      </c>
      <c r="F51" s="113">
        <f t="shared" si="10"/>
        <v>425.18</v>
      </c>
      <c r="G51" s="113">
        <f>SUM('Timvärden '!$E$40:$AB$67)*$B$9/100</f>
        <v>353.24420399999997</v>
      </c>
      <c r="H51" s="113">
        <f t="shared" si="11"/>
        <v>200</v>
      </c>
      <c r="I51" s="156">
        <f t="shared" ca="1" si="12"/>
        <v>1570.802827</v>
      </c>
      <c r="J51" s="114">
        <f t="shared" ref="J51:J62" ca="1" si="13">I51*0.25</f>
        <v>392.70070674999999</v>
      </c>
    </row>
    <row r="52" spans="1:10" ht="15.5">
      <c r="A52" s="112" t="s">
        <v>60</v>
      </c>
      <c r="B52" s="113" cm="1">
        <f t="array" aca="1" ref="B52" ca="1">_xlfn.IFS($B$3="Rörligt",C23*B23/100,$B$3="Fast",C23*$B$4/100)</f>
        <v>619.518022199999</v>
      </c>
      <c r="C52" s="113">
        <f t="shared" si="7"/>
        <v>0</v>
      </c>
      <c r="D52" s="113">
        <f t="shared" ca="1" si="8"/>
        <v>0</v>
      </c>
      <c r="E52" s="113">
        <f t="shared" si="9"/>
        <v>0</v>
      </c>
      <c r="F52" s="113">
        <f t="shared" si="10"/>
        <v>469.35</v>
      </c>
      <c r="G52" s="113">
        <f>SUM('Timvärden '!$E$68:$AB$98)*$B$9/100</f>
        <v>538.31685599999912</v>
      </c>
      <c r="H52" s="113">
        <f t="shared" si="11"/>
        <v>200</v>
      </c>
      <c r="I52" s="156">
        <f t="shared" ca="1" si="12"/>
        <v>1827.1848781999979</v>
      </c>
      <c r="J52" s="114">
        <f t="shared" ca="1" si="13"/>
        <v>456.79621954999948</v>
      </c>
    </row>
    <row r="53" spans="1:10" ht="15.5">
      <c r="A53" s="112" t="s">
        <v>61</v>
      </c>
      <c r="B53" s="113" cm="1">
        <f t="array" aca="1" ref="B53" ca="1">_xlfn.IFS($B$3="Rörligt",C24*B24/100,$B$3="Fast",C24*$B$4/100)</f>
        <v>474.16230699999898</v>
      </c>
      <c r="C53" s="113">
        <f t="shared" ca="1" si="7"/>
        <v>64.687899999999857</v>
      </c>
      <c r="D53" s="113">
        <f t="shared" si="8"/>
        <v>0</v>
      </c>
      <c r="E53" s="113">
        <f t="shared" si="9"/>
        <v>479.5</v>
      </c>
      <c r="F53" s="113">
        <f t="shared" si="10"/>
        <v>0</v>
      </c>
      <c r="G53" s="113">
        <f>SUM('Timvärden '!$E$99:$AB$128)*$B$9/100</f>
        <v>460.57784799999905</v>
      </c>
      <c r="H53" s="113">
        <f t="shared" si="11"/>
        <v>200</v>
      </c>
      <c r="I53" s="156">
        <f t="shared" ca="1" si="12"/>
        <v>1678.9280549999978</v>
      </c>
      <c r="J53" s="114">
        <f t="shared" ca="1" si="13"/>
        <v>419.73201374999945</v>
      </c>
    </row>
    <row r="54" spans="1:10" ht="15.5">
      <c r="A54" s="112" t="s">
        <v>62</v>
      </c>
      <c r="B54" s="113" cm="1">
        <f t="array" aca="1" ref="B54" ca="1">_xlfn.IFS($B$3="Rörligt",C25*B25/100,$B$3="Fast",C25*$B$4/100)</f>
        <v>402.70304439999956</v>
      </c>
      <c r="C54" s="113">
        <f t="shared" ca="1" si="7"/>
        <v>42.407649999999961</v>
      </c>
      <c r="D54" s="113">
        <f t="shared" si="8"/>
        <v>0</v>
      </c>
      <c r="E54" s="113">
        <f t="shared" si="9"/>
        <v>325.08</v>
      </c>
      <c r="F54" s="113">
        <f t="shared" si="10"/>
        <v>0</v>
      </c>
      <c r="G54" s="113">
        <f>SUM('Timvärden '!$E$129:$AB$159)*$B$9/100</f>
        <v>301.94246799999968</v>
      </c>
      <c r="H54" s="113">
        <f t="shared" si="11"/>
        <v>200</v>
      </c>
      <c r="I54" s="156">
        <f t="shared" ca="1" si="12"/>
        <v>1272.1331623999993</v>
      </c>
      <c r="J54" s="114">
        <f t="shared" ca="1" si="13"/>
        <v>318.03329059999982</v>
      </c>
    </row>
    <row r="55" spans="1:10" ht="15.5">
      <c r="A55" s="112" t="s">
        <v>63</v>
      </c>
      <c r="B55" s="113" cm="1">
        <f t="array" aca="1" ref="B55" ca="1">_xlfn.IFS($B$3="Rörligt",C26*B26/100,$B$3="Fast",C26*$B$4/100)</f>
        <v>371.78972999999962</v>
      </c>
      <c r="C55" s="113">
        <f t="shared" ca="1" si="7"/>
        <v>42.441749999999963</v>
      </c>
      <c r="D55" s="113">
        <f t="shared" si="8"/>
        <v>0</v>
      </c>
      <c r="E55" s="113">
        <f t="shared" si="9"/>
        <v>436.66</v>
      </c>
      <c r="F55" s="113">
        <f t="shared" si="10"/>
        <v>0</v>
      </c>
      <c r="G55" s="113">
        <f>SUM('Timvärden '!$E$160:$AB$220)*$B$9/100</f>
        <v>582.59293200000025</v>
      </c>
      <c r="H55" s="113">
        <f t="shared" si="11"/>
        <v>200</v>
      </c>
      <c r="I55" s="156">
        <f t="shared" ca="1" si="12"/>
        <v>1633.4844119999998</v>
      </c>
      <c r="J55" s="114">
        <f t="shared" ca="1" si="13"/>
        <v>408.37110299999995</v>
      </c>
    </row>
    <row r="56" spans="1:10" ht="15.5">
      <c r="A56" s="112" t="s">
        <v>83</v>
      </c>
      <c r="B56" s="113" cm="1">
        <f t="array" aca="1" ref="B56" ca="1">_xlfn.IFS($B$3="Rörligt",C27*B27/100,$B$3="Fast",C27*$B$4/100)</f>
        <v>494.41543740000003</v>
      </c>
      <c r="C56" s="113">
        <f t="shared" ca="1" si="7"/>
        <v>39.383099999999992</v>
      </c>
      <c r="D56" s="113">
        <f t="shared" si="8"/>
        <v>0</v>
      </c>
      <c r="E56" s="113">
        <f t="shared" si="9"/>
        <v>253.19</v>
      </c>
      <c r="F56" s="113">
        <f t="shared" si="10"/>
        <v>0</v>
      </c>
      <c r="G56" s="113">
        <f>SUM('Timvärden '!$E$190:$AB$220)*$B$9/100</f>
        <v>280.40767199999999</v>
      </c>
      <c r="H56" s="113">
        <f t="shared" si="11"/>
        <v>200</v>
      </c>
      <c r="I56" s="156">
        <f t="shared" ca="1" si="12"/>
        <v>1267.3962094000001</v>
      </c>
      <c r="J56" s="114">
        <f t="shared" ca="1" si="13"/>
        <v>316.84905235000002</v>
      </c>
    </row>
    <row r="57" spans="1:10" ht="15.5">
      <c r="A57" s="112" t="s">
        <v>65</v>
      </c>
      <c r="B57" s="113" cm="1">
        <f t="array" aca="1" ref="B57" ca="1">_xlfn.IFS($B$3="Rörligt",C28*B28/100,$B$3="Fast",C28*$B$4/100)</f>
        <v>573.03169489999982</v>
      </c>
      <c r="C57" s="113">
        <f t="shared" ca="1" si="7"/>
        <v>40.167649999999988</v>
      </c>
      <c r="D57" s="113">
        <f t="shared" si="8"/>
        <v>0</v>
      </c>
      <c r="E57" s="113">
        <f t="shared" si="9"/>
        <v>311.21999999999997</v>
      </c>
      <c r="F57" s="113">
        <f t="shared" si="10"/>
        <v>0</v>
      </c>
      <c r="G57" s="113">
        <f>SUM('Timvärden '!$E$221:$AB$251)*$B$9/100</f>
        <v>285.9936679999999</v>
      </c>
      <c r="H57" s="113">
        <f t="shared" si="11"/>
        <v>200</v>
      </c>
      <c r="I57" s="156">
        <f t="shared" ca="1" si="12"/>
        <v>1410.4130128999996</v>
      </c>
      <c r="J57" s="114">
        <f t="shared" ca="1" si="13"/>
        <v>352.60325322499989</v>
      </c>
    </row>
    <row r="58" spans="1:10" ht="15.5">
      <c r="A58" s="112" t="s">
        <v>66</v>
      </c>
      <c r="B58" s="113" cm="1">
        <f t="array" aca="1" ref="B58" ca="1">_xlfn.IFS($B$3="Rörligt",C29*B29/100,$B$3="Fast",C29*$B$4/100)</f>
        <v>1055.9377012000002</v>
      </c>
      <c r="C58" s="113">
        <f t="shared" ca="1" si="7"/>
        <v>54.985300000000016</v>
      </c>
      <c r="D58" s="113">
        <f t="shared" si="8"/>
        <v>0</v>
      </c>
      <c r="E58" s="113">
        <f t="shared" si="9"/>
        <v>433.09000000000003</v>
      </c>
      <c r="F58" s="113">
        <f t="shared" si="10"/>
        <v>0</v>
      </c>
      <c r="G58" s="113">
        <f>SUM('Timvärden '!$E$252:$AB$281)*$B$9/100</f>
        <v>391.49533600000018</v>
      </c>
      <c r="H58" s="113">
        <f t="shared" si="11"/>
        <v>200</v>
      </c>
      <c r="I58" s="156">
        <f t="shared" ca="1" si="12"/>
        <v>2135.5083372000008</v>
      </c>
      <c r="J58" s="114">
        <f t="shared" ca="1" si="13"/>
        <v>533.87708430000021</v>
      </c>
    </row>
    <row r="59" spans="1:10" ht="15.5">
      <c r="A59" s="112" t="s">
        <v>67</v>
      </c>
      <c r="B59" s="113" cm="1">
        <f t="array" aca="1" ref="B59" ca="1">_xlfn.IFS($B$3="Rörligt",C30*B30/100,$B$3="Fast",C30*$B$4/100)</f>
        <v>963.75487680000094</v>
      </c>
      <c r="C59" s="113">
        <f t="shared" si="7"/>
        <v>0</v>
      </c>
      <c r="D59" s="113">
        <f t="shared" ca="1" si="8"/>
        <v>0</v>
      </c>
      <c r="E59" s="113">
        <f t="shared" si="9"/>
        <v>0</v>
      </c>
      <c r="F59" s="113">
        <f t="shared" si="10"/>
        <v>419.86</v>
      </c>
      <c r="G59" s="113">
        <f>SUM('Timvärden '!$E$282:$AB$312)*$B$9/100</f>
        <v>489.57867600000048</v>
      </c>
      <c r="H59" s="113">
        <f t="shared" si="11"/>
        <v>200</v>
      </c>
      <c r="I59" s="156">
        <f t="shared" ca="1" si="12"/>
        <v>2073.1935528000013</v>
      </c>
      <c r="J59" s="114">
        <f t="shared" ca="1" si="13"/>
        <v>518.29838820000032</v>
      </c>
    </row>
    <row r="60" spans="1:10" ht="15.5">
      <c r="A60" s="112" t="s">
        <v>68</v>
      </c>
      <c r="B60" s="113" cm="1">
        <f t="array" aca="1" ref="B60" ca="1">_xlfn.IFS($B$3="Rörligt",C31*B31/100,$B$3="Fast",C31*$B$4/100)</f>
        <v>1313.5222275999993</v>
      </c>
      <c r="C60" s="113">
        <f t="shared" si="7"/>
        <v>0</v>
      </c>
      <c r="D60" s="113">
        <f t="shared" ca="1" si="8"/>
        <v>0</v>
      </c>
      <c r="E60" s="113">
        <f t="shared" si="9"/>
        <v>0</v>
      </c>
      <c r="F60" s="113">
        <f t="shared" si="10"/>
        <v>547.96</v>
      </c>
      <c r="G60" s="113">
        <f>SUM('Timvärden '!$E$313:$AB$342)*$B$9/100</f>
        <v>482.62350399999968</v>
      </c>
      <c r="H60" s="113">
        <f t="shared" si="11"/>
        <v>200</v>
      </c>
      <c r="I60" s="156">
        <f t="shared" ca="1" si="12"/>
        <v>2544.1057315999988</v>
      </c>
      <c r="J60" s="114">
        <f t="shared" ca="1" si="13"/>
        <v>636.02643289999969</v>
      </c>
    </row>
    <row r="61" spans="1:10" ht="15.5">
      <c r="A61" s="112" t="s">
        <v>69</v>
      </c>
      <c r="B61" s="113" cm="1">
        <f t="array" aca="1" ref="B61" ca="1">_xlfn.IFS($B$3="Rörligt",C32*B32/100,$B$3="Fast",C32*$B$4/100)</f>
        <v>2067.2378099999983</v>
      </c>
      <c r="C61" s="113">
        <f t="shared" si="7"/>
        <v>0</v>
      </c>
      <c r="D61" s="113">
        <f t="shared" ca="1" si="8"/>
        <v>0</v>
      </c>
      <c r="E61" s="113">
        <f t="shared" si="9"/>
        <v>0</v>
      </c>
      <c r="F61" s="113">
        <f t="shared" si="10"/>
        <v>281.12</v>
      </c>
      <c r="G61" s="113">
        <f>SUM('Timvärden '!$E$343:$AB$373)*$B$9/100</f>
        <v>383.18059999999969</v>
      </c>
      <c r="H61" s="113">
        <f t="shared" si="11"/>
        <v>200</v>
      </c>
      <c r="I61" s="156">
        <f t="shared" ca="1" si="12"/>
        <v>2931.5384099999978</v>
      </c>
      <c r="J61" s="114">
        <f t="shared" ca="1" si="13"/>
        <v>732.88460249999946</v>
      </c>
    </row>
    <row r="62" spans="1:10" ht="16" thickBot="1">
      <c r="A62" s="115" t="s">
        <v>75</v>
      </c>
      <c r="B62" s="116">
        <f ca="1">SUM(B50:B61)</f>
        <v>9511.0953604999959</v>
      </c>
      <c r="C62" s="116">
        <f t="shared" ref="C62" ca="1" si="14">SUM(C50:C61)</f>
        <v>284.07334999999978</v>
      </c>
      <c r="D62" s="116">
        <f t="shared" ref="D62" ca="1" si="15">SUM(D50:D61)</f>
        <v>0</v>
      </c>
      <c r="E62" s="116">
        <f t="shared" ref="E62:H62" si="16">SUM(E50:E61)</f>
        <v>2238.7400000000002</v>
      </c>
      <c r="F62" s="116">
        <f t="shared" si="16"/>
        <v>2664.69</v>
      </c>
      <c r="G62" s="116">
        <f t="shared" si="16"/>
        <v>4938.7470599999988</v>
      </c>
      <c r="H62" s="116">
        <f t="shared" si="16"/>
        <v>2400</v>
      </c>
      <c r="I62" s="122">
        <f t="shared" ca="1" si="12"/>
        <v>22037.345770499996</v>
      </c>
      <c r="J62" s="117">
        <f t="shared" ca="1" si="13"/>
        <v>5509.3364426249991</v>
      </c>
    </row>
  </sheetData>
  <phoneticPr fontId="2" type="noConversion"/>
  <dataValidations count="3">
    <dataValidation type="list" allowBlank="1" showInputMessage="1" showErrorMessage="1" sqref="E21:E32" xr:uid="{8B82BAAE-356B-448A-8147-3EE68959796A}">
      <formula1>"Högpristid"</formula1>
    </dataValidation>
    <dataValidation type="list" allowBlank="1" showInputMessage="1" showErrorMessage="1" sqref="B3" xr:uid="{866F2814-5949-459A-B53A-426CC2A723D5}">
      <formula1>"Fast,Rörligt"</formula1>
    </dataValidation>
    <dataValidation type="list" allowBlank="1" showInputMessage="1" showErrorMessage="1" sqref="C9" xr:uid="{A492E629-1876-4CE3-BAFF-1AE78ACC3B8A}">
      <formula1>"Ja,Nej"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75B1F6-8E3D-480B-973F-11985881D50E}">
          <x14:formula1>
            <xm:f>'Timvärden '!$E$8:$AB$8</xm:f>
          </x14:formula1>
          <xm:sqref>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342-2236-46BF-B248-FBA52B4FE55F}">
  <sheetPr codeName="Blad3"/>
  <dimension ref="A1:Z50"/>
  <sheetViews>
    <sheetView zoomScale="70" zoomScaleNormal="70" workbookViewId="0">
      <selection activeCell="B2" sqref="B2"/>
    </sheetView>
  </sheetViews>
  <sheetFormatPr defaultRowHeight="14.5"/>
  <cols>
    <col min="1" max="1" width="22.1796875" customWidth="1"/>
    <col min="2" max="2" width="11.26953125" customWidth="1"/>
    <col min="3" max="26" width="9.7265625" customWidth="1"/>
    <col min="27" max="27" width="10.7265625" customWidth="1"/>
  </cols>
  <sheetData>
    <row r="1" spans="1:26" ht="16" thickBot="1">
      <c r="A1" s="19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8" t="s">
        <v>30</v>
      </c>
      <c r="Z1" s="18" t="s">
        <v>75</v>
      </c>
    </row>
    <row r="2" spans="1:26" ht="15.5">
      <c r="A2" s="20" t="s">
        <v>84</v>
      </c>
      <c r="B2" s="69" cm="1">
        <f t="array" aca="1" ref="B2" ca="1">SUMPRODUCT(ISNUMBER(SEARCH($A2,'Timvärden '!$D$9:INDIRECT("'Timvärden '!$D$"&amp;$F$13+8)))*'Timvärden '!E$9:INDIRECT("'Timvärden '!E$"&amp;$F$13+8))</f>
        <v>77.251999999999967</v>
      </c>
      <c r="C2" s="69" cm="1">
        <f t="array" aca="1" ref="C2" ca="1">SUMPRODUCT(ISNUMBER(SEARCH($A2,'Timvärden '!$D$9:INDIRECT("'Timvärden '!$D$"&amp;$F$13+8)))*'Timvärden '!F$9:INDIRECT("'Timvärden '!F$"&amp;$F$13+8))</f>
        <v>78.430999999999983</v>
      </c>
      <c r="D2" s="69" cm="1">
        <f t="array" aca="1" ref="D2" ca="1">SUMPRODUCT(ISNUMBER(SEARCH($A2,'Timvärden '!$D$9:INDIRECT("'Timvärden '!$D$"&amp;$F$13+8)))*'Timvärden '!G$9:INDIRECT("'Timvärden '!G$"&amp;$F$13+8))</f>
        <v>77.539000000000016</v>
      </c>
      <c r="E2" s="69" cm="1">
        <f t="array" aca="1" ref="E2" ca="1">SUMPRODUCT(ISNUMBER(SEARCH($A2,'Timvärden '!$D$9:INDIRECT("'Timvärden '!$D$"&amp;$F$13+8)))*'Timvärden '!H$9:INDIRECT("'Timvärden '!H$"&amp;$F$13+8))</f>
        <v>77.361999999999981</v>
      </c>
      <c r="F2" s="69" cm="1">
        <f t="array" aca="1" ref="F2" ca="1">SUMPRODUCT(ISNUMBER(SEARCH($A2,'Timvärden '!$D$9:INDIRECT("'Timvärden '!$D$"&amp;$F$13+8)))*'Timvärden '!I$9:INDIRECT("'Timvärden '!I$"&amp;$F$13+8))</f>
        <v>73.918999999999997</v>
      </c>
      <c r="G2" s="69" cm="1">
        <f t="array" aca="1" ref="G2" ca="1">SUMPRODUCT(ISNUMBER(SEARCH($A2,'Timvärden '!$D$9:INDIRECT("'Timvärden '!$D$"&amp;$F$13+8)))*'Timvärden '!J$9:INDIRECT("'Timvärden '!J$"&amp;$F$13+8))</f>
        <v>67.271000000000001</v>
      </c>
      <c r="H2" s="69" cm="1">
        <f t="array" aca="1" ref="H2" ca="1">SUMPRODUCT(ISNUMBER(SEARCH($A2,'Timvärden '!$D$9:INDIRECT("'Timvärden '!$D$"&amp;$F$13+8)))*'Timvärden '!K$9:INDIRECT("'Timvärden '!K$"&amp;$F$13+8))</f>
        <v>66.661000000000001</v>
      </c>
      <c r="I2" s="69" cm="1">
        <f t="array" aca="1" ref="I2" ca="1">SUMPRODUCT(ISNUMBER(SEARCH($A2,'Timvärden '!$D$9:INDIRECT("'Timvärden '!$D$"&amp;$F$13+8)))*'Timvärden '!L$9:INDIRECT("'Timvärden '!L$"&amp;$F$13+8))</f>
        <v>65.347999999999985</v>
      </c>
      <c r="J2" s="69" cm="1">
        <f t="array" aca="1" ref="J2" ca="1">SUMPRODUCT(ISNUMBER(SEARCH($A2,'Timvärden '!$D$9:INDIRECT("'Timvärden '!$D$"&amp;$F$13+8)))*'Timvärden '!M$9:INDIRECT("'Timvärden '!M$"&amp;$F$13+8))</f>
        <v>92.526999999999987</v>
      </c>
      <c r="K2" s="69" cm="1">
        <f t="array" aca="1" ref="K2" ca="1">SUMPRODUCT(ISNUMBER(SEARCH($A2,'Timvärden '!$D$9:INDIRECT("'Timvärden '!$D$"&amp;$F$13+8)))*'Timvärden '!N$9:INDIRECT("'Timvärden '!N$"&amp;$F$13+8))</f>
        <v>98.53</v>
      </c>
      <c r="L2" s="69" cm="1">
        <f t="array" aca="1" ref="L2" ca="1">SUMPRODUCT(ISNUMBER(SEARCH($A2,'Timvärden '!$D$9:INDIRECT("'Timvärden '!$D$"&amp;$F$13+8)))*'Timvärden '!O$9:INDIRECT("'Timvärden '!O$"&amp;$F$13+8))</f>
        <v>68.179000000000002</v>
      </c>
      <c r="M2" s="69" cm="1">
        <f t="array" aca="1" ref="M2" ca="1">SUMPRODUCT(ISNUMBER(SEARCH($A2,'Timvärden '!$D$9:INDIRECT("'Timvärden '!$D$"&amp;$F$13+8)))*'Timvärden '!P$9:INDIRECT("'Timvärden '!P$"&amp;$F$13+8))</f>
        <v>68.605000000000018</v>
      </c>
      <c r="N2" s="69" cm="1">
        <f t="array" aca="1" ref="N2" ca="1">SUMPRODUCT(ISNUMBER(SEARCH($A2,'Timvärden '!$D$9:INDIRECT("'Timvärden '!$D$"&amp;$F$13+8)))*'Timvärden '!Q$9:INDIRECT("'Timvärden '!Q$"&amp;$F$13+8))</f>
        <v>83.283000000000015</v>
      </c>
      <c r="O2" s="69" cm="1">
        <f t="array" aca="1" ref="O2" ca="1">SUMPRODUCT(ISNUMBER(SEARCH($A2,'Timvärden '!$D$9:INDIRECT("'Timvärden '!$D$"&amp;$F$13+8)))*'Timvärden '!R$9:INDIRECT("'Timvärden '!R$"&amp;$F$13+8))</f>
        <v>67.781000000000006</v>
      </c>
      <c r="P2" s="69" cm="1">
        <f t="array" aca="1" ref="P2" ca="1">SUMPRODUCT(ISNUMBER(SEARCH($A2,'Timvärden '!$D$9:INDIRECT("'Timvärden '!$D$"&amp;$F$13+8)))*'Timvärden '!S$9:INDIRECT("'Timvärden '!S$"&amp;$F$13+8))</f>
        <v>71.806999999999988</v>
      </c>
      <c r="Q2" s="69" cm="1">
        <f t="array" aca="1" ref="Q2" ca="1">SUMPRODUCT(ISNUMBER(SEARCH($A2,'Timvärden '!$D$9:INDIRECT("'Timvärden '!$D$"&amp;$F$13+8)))*'Timvärden '!T$9:INDIRECT("'Timvärden '!T$"&amp;$F$13+8))</f>
        <v>80.260999999999996</v>
      </c>
      <c r="R2" s="69" cm="1">
        <f t="array" aca="1" ref="R2" ca="1">SUMPRODUCT(ISNUMBER(SEARCH($A2,'Timvärden '!$D$9:INDIRECT("'Timvärden '!$D$"&amp;$F$13+8)))*'Timvärden '!U$9:INDIRECT("'Timvärden '!U$"&amp;$F$13+8))</f>
        <v>72.241999999999976</v>
      </c>
      <c r="S2" s="69" cm="1">
        <f t="array" aca="1" ref="S2" ca="1">SUMPRODUCT(ISNUMBER(SEARCH($A2,'Timvärden '!$D$9:INDIRECT("'Timvärden '!$D$"&amp;$F$13+8)))*'Timvärden '!V$9:INDIRECT("'Timvärden '!V$"&amp;$F$13+8))</f>
        <v>61.605999999999987</v>
      </c>
      <c r="T2" s="69" cm="1">
        <f t="array" aca="1" ref="T2" ca="1">SUMPRODUCT(ISNUMBER(SEARCH($A2,'Timvärden '!$D$9:INDIRECT("'Timvärden '!$D$"&amp;$F$13+8)))*'Timvärden '!W$9:INDIRECT("'Timvärden '!W$"&amp;$F$13+8))</f>
        <v>67.930000000000021</v>
      </c>
      <c r="U2" s="69" cm="1">
        <f t="array" aca="1" ref="U2" ca="1">SUMPRODUCT(ISNUMBER(SEARCH($A2,'Timvärden '!$D$9:INDIRECT("'Timvärden '!$D$"&amp;$F$13+8)))*'Timvärden '!X$9:INDIRECT("'Timvärden '!X$"&amp;$F$13+8))</f>
        <v>63.379999999999995</v>
      </c>
      <c r="V2" s="69" cm="1">
        <f t="array" aca="1" ref="V2" ca="1">SUMPRODUCT(ISNUMBER(SEARCH($A2,'Timvärden '!$D$9:INDIRECT("'Timvärden '!$D$"&amp;$F$13+8)))*'Timvärden '!Y$9:INDIRECT("'Timvärden '!Y$"&amp;$F$13+8))</f>
        <v>67.380999999999986</v>
      </c>
      <c r="W2" s="69" cm="1">
        <f t="array" aca="1" ref="W2" ca="1">SUMPRODUCT(ISNUMBER(SEARCH($A2,'Timvärden '!$D$9:INDIRECT("'Timvärden '!$D$"&amp;$F$13+8)))*'Timvärden '!Z$9:INDIRECT("'Timvärden '!Z$"&amp;$F$13+8))</f>
        <v>72.335000000000008</v>
      </c>
      <c r="X2" s="69" cm="1">
        <f t="array" aca="1" ref="X2" ca="1">SUMPRODUCT(ISNUMBER(SEARCH($A2,'Timvärden '!$D$9:INDIRECT("'Timvärden '!$D$"&amp;$F$13+8)))*'Timvärden '!AA$9:INDIRECT("'Timvärden '!AA$"&amp;$F$13+8))</f>
        <v>76.364000000000047</v>
      </c>
      <c r="Y2" s="69" cm="1">
        <f t="array" aca="1" ref="Y2" ca="1">SUMPRODUCT(ISNUMBER(SEARCH($A2,'Timvärden '!$D$9:INDIRECT("'Timvärden '!$D$"&amp;$F$13+8)))*'Timvärden '!AB$9:INDIRECT("'Timvärden '!AB$"&amp;$F$13+8))</f>
        <v>77.288000000000025</v>
      </c>
      <c r="Z2" s="74">
        <f ca="1">SUM(B2:Y2)</f>
        <v>1773.2819999999999</v>
      </c>
    </row>
    <row r="3" spans="1:26" ht="15.5">
      <c r="A3" s="20" t="s">
        <v>85</v>
      </c>
      <c r="B3" s="69" cm="1">
        <f t="array" aca="1" ref="B3" ca="1">SUMPRODUCT(ISNUMBER(SEARCH($A3,'Timvärden '!$D$9:INDIRECT("'Timvärden '!$D$"&amp;$F$13+8)))*'Timvärden '!E$9:INDIRECT("'Timvärden '!E$"&amp;$F$13+8))</f>
        <v>76.371999999999971</v>
      </c>
      <c r="C3" s="69" cm="1">
        <f t="array" aca="1" ref="C3" ca="1">SUMPRODUCT(ISNUMBER(SEARCH($A3,'Timvärden '!$D$9:INDIRECT("'Timvärden '!$D$"&amp;$F$13+8)))*'Timvärden '!F$9:INDIRECT("'Timvärden '!F$"&amp;$F$13+8))</f>
        <v>77.77500000000002</v>
      </c>
      <c r="D3" s="69" cm="1">
        <f t="array" aca="1" ref="D3" ca="1">SUMPRODUCT(ISNUMBER(SEARCH($A3,'Timvärden '!$D$9:INDIRECT("'Timvärden '!$D$"&amp;$F$13+8)))*'Timvärden '!G$9:INDIRECT("'Timvärden '!G$"&amp;$F$13+8))</f>
        <v>76.957000000000022</v>
      </c>
      <c r="E3" s="69" cm="1">
        <f t="array" aca="1" ref="E3" ca="1">SUMPRODUCT(ISNUMBER(SEARCH($A3,'Timvärden '!$D$9:INDIRECT("'Timvärden '!$D$"&amp;$F$13+8)))*'Timvärden '!H$9:INDIRECT("'Timvärden '!H$"&amp;$F$13+8))</f>
        <v>77.562000000000012</v>
      </c>
      <c r="F3" s="69" cm="1">
        <f t="array" aca="1" ref="F3" ca="1">SUMPRODUCT(ISNUMBER(SEARCH($A3,'Timvärden '!$D$9:INDIRECT("'Timvärden '!$D$"&amp;$F$13+8)))*'Timvärden '!I$9:INDIRECT("'Timvärden '!I$"&amp;$F$13+8))</f>
        <v>72.924999999999997</v>
      </c>
      <c r="G3" s="69" cm="1">
        <f t="array" aca="1" ref="G3" ca="1">SUMPRODUCT(ISNUMBER(SEARCH($A3,'Timvärden '!$D$9:INDIRECT("'Timvärden '!$D$"&amp;$F$13+8)))*'Timvärden '!J$9:INDIRECT("'Timvärden '!J$"&amp;$F$13+8))</f>
        <v>66.632999999999996</v>
      </c>
      <c r="H3" s="69" cm="1">
        <f t="array" aca="1" ref="H3" ca="1">SUMPRODUCT(ISNUMBER(SEARCH($A3,'Timvärden '!$D$9:INDIRECT("'Timvärden '!$D$"&amp;$F$13+8)))*'Timvärden '!K$9:INDIRECT("'Timvärden '!K$"&amp;$F$13+8))</f>
        <v>65.169000000000011</v>
      </c>
      <c r="I3" s="69" cm="1">
        <f t="array" aca="1" ref="I3" ca="1">SUMPRODUCT(ISNUMBER(SEARCH($A3,'Timvärden '!$D$9:INDIRECT("'Timvärden '!$D$"&amp;$F$13+8)))*'Timvärden '!L$9:INDIRECT("'Timvärden '!L$"&amp;$F$13+8))</f>
        <v>70.238000000000014</v>
      </c>
      <c r="J3" s="69" cm="1">
        <f t="array" aca="1" ref="J3" ca="1">SUMPRODUCT(ISNUMBER(SEARCH($A3,'Timvärden '!$D$9:INDIRECT("'Timvärden '!$D$"&amp;$F$13+8)))*'Timvärden '!M$9:INDIRECT("'Timvärden '!M$"&amp;$F$13+8))</f>
        <v>101.02199999999999</v>
      </c>
      <c r="K3" s="69" cm="1">
        <f t="array" aca="1" ref="K3" ca="1">SUMPRODUCT(ISNUMBER(SEARCH($A3,'Timvärden '!$D$9:INDIRECT("'Timvärden '!$D$"&amp;$F$13+8)))*'Timvärden '!N$9:INDIRECT("'Timvärden '!N$"&amp;$F$13+8))</f>
        <v>107.63600000000002</v>
      </c>
      <c r="L3" s="69" cm="1">
        <f t="array" aca="1" ref="L3" ca="1">SUMPRODUCT(ISNUMBER(SEARCH($A3,'Timvärden '!$D$9:INDIRECT("'Timvärden '!$D$"&amp;$F$13+8)))*'Timvärden '!O$9:INDIRECT("'Timvärden '!O$"&amp;$F$13+8))</f>
        <v>77.384999999999991</v>
      </c>
      <c r="M3" s="69" cm="1">
        <f t="array" aca="1" ref="M3" ca="1">SUMPRODUCT(ISNUMBER(SEARCH($A3,'Timvärden '!$D$9:INDIRECT("'Timvärden '!$D$"&amp;$F$13+8)))*'Timvärden '!P$9:INDIRECT("'Timvärden '!P$"&amp;$F$13+8))</f>
        <v>91.335000000000022</v>
      </c>
      <c r="N3" s="69" cm="1">
        <f t="array" aca="1" ref="N3" ca="1">SUMPRODUCT(ISNUMBER(SEARCH($A3,'Timvärden '!$D$9:INDIRECT("'Timvärden '!$D$"&amp;$F$13+8)))*'Timvärden '!Q$9:INDIRECT("'Timvärden '!Q$"&amp;$F$13+8))</f>
        <v>100.68199999999999</v>
      </c>
      <c r="O3" s="69" cm="1">
        <f t="array" aca="1" ref="O3" ca="1">SUMPRODUCT(ISNUMBER(SEARCH($A3,'Timvärden '!$D$9:INDIRECT("'Timvärden '!$D$"&amp;$F$13+8)))*'Timvärden '!R$9:INDIRECT("'Timvärden '!R$"&amp;$F$13+8))</f>
        <v>83.846000000000032</v>
      </c>
      <c r="P3" s="69" cm="1">
        <f t="array" aca="1" ref="P3" ca="1">SUMPRODUCT(ISNUMBER(SEARCH($A3,'Timvärden '!$D$9:INDIRECT("'Timvärden '!$D$"&amp;$F$13+8)))*'Timvärden '!S$9:INDIRECT("'Timvärden '!S$"&amp;$F$13+8))</f>
        <v>93.799999999999969</v>
      </c>
      <c r="Q3" s="69" cm="1">
        <f t="array" aca="1" ref="Q3" ca="1">SUMPRODUCT(ISNUMBER(SEARCH($A3,'Timvärden '!$D$9:INDIRECT("'Timvärden '!$D$"&amp;$F$13+8)))*'Timvärden '!T$9:INDIRECT("'Timvärden '!T$"&amp;$F$13+8))</f>
        <v>91.6</v>
      </c>
      <c r="R3" s="69" cm="1">
        <f t="array" aca="1" ref="R3" ca="1">SUMPRODUCT(ISNUMBER(SEARCH($A3,'Timvärden '!$D$9:INDIRECT("'Timvärden '!$D$"&amp;$F$13+8)))*'Timvärden '!U$9:INDIRECT("'Timvärden '!U$"&amp;$F$13+8))</f>
        <v>88.468000000000004</v>
      </c>
      <c r="S3" s="69" cm="1">
        <f t="array" aca="1" ref="S3" ca="1">SUMPRODUCT(ISNUMBER(SEARCH($A3,'Timvärden '!$D$9:INDIRECT("'Timvärden '!$D$"&amp;$F$13+8)))*'Timvärden '!V$9:INDIRECT("'Timvärden '!V$"&amp;$F$13+8))</f>
        <v>76.368999999999971</v>
      </c>
      <c r="T3" s="69" cm="1">
        <f t="array" aca="1" ref="T3" ca="1">SUMPRODUCT(ISNUMBER(SEARCH($A3,'Timvärden '!$D$9:INDIRECT("'Timvärden '!$D$"&amp;$F$13+8)))*'Timvärden '!W$9:INDIRECT("'Timvärden '!W$"&amp;$F$13+8))</f>
        <v>75.075000000000017</v>
      </c>
      <c r="U3" s="69" cm="1">
        <f t="array" aca="1" ref="U3" ca="1">SUMPRODUCT(ISNUMBER(SEARCH($A3,'Timvärden '!$D$9:INDIRECT("'Timvärden '!$D$"&amp;$F$13+8)))*'Timvärden '!X$9:INDIRECT("'Timvärden '!X$"&amp;$F$13+8))</f>
        <v>64.137</v>
      </c>
      <c r="V3" s="69" cm="1">
        <f t="array" aca="1" ref="V3" ca="1">SUMPRODUCT(ISNUMBER(SEARCH($A3,'Timvärden '!$D$9:INDIRECT("'Timvärden '!$D$"&amp;$F$13+8)))*'Timvärden '!Y$9:INDIRECT("'Timvärden '!Y$"&amp;$F$13+8))</f>
        <v>70.375999999999991</v>
      </c>
      <c r="W3" s="69" cm="1">
        <f t="array" aca="1" ref="W3" ca="1">SUMPRODUCT(ISNUMBER(SEARCH($A3,'Timvärden '!$D$9:INDIRECT("'Timvärden '!$D$"&amp;$F$13+8)))*'Timvärden '!Z$9:INDIRECT("'Timvärden '!Z$"&amp;$F$13+8))</f>
        <v>80.636000000000024</v>
      </c>
      <c r="X3" s="69" cm="1">
        <f t="array" aca="1" ref="X3" ca="1">SUMPRODUCT(ISNUMBER(SEARCH($A3,'Timvärden '!$D$9:INDIRECT("'Timvärden '!$D$"&amp;$F$13+8)))*'Timvärden '!AA$9:INDIRECT("'Timvärden '!AA$"&amp;$F$13+8))</f>
        <v>83.941999999999979</v>
      </c>
      <c r="Y3" s="69" cm="1">
        <f t="array" aca="1" ref="Y3" ca="1">SUMPRODUCT(ISNUMBER(SEARCH($A3,'Timvärden '!$D$9:INDIRECT("'Timvärden '!$D$"&amp;$F$13+8)))*'Timvärden '!AB$9:INDIRECT("'Timvärden '!AB$"&amp;$F$13+8))</f>
        <v>84.499000000000009</v>
      </c>
      <c r="Z3" s="74">
        <f t="shared" ref="Z3:Z8" ca="1" si="0">SUM(B3:Y3)</f>
        <v>1954.4389999999999</v>
      </c>
    </row>
    <row r="4" spans="1:26" ht="15.5">
      <c r="A4" s="20" t="s">
        <v>86</v>
      </c>
      <c r="B4" s="69" cm="1">
        <f t="array" aca="1" ref="B4" ca="1">SUMPRODUCT(ISNUMBER(SEARCH($A4,'Timvärden '!$D$9:INDIRECT("'Timvärden '!$D$"&amp;$F$13+8)))*'Timvärden '!E$9:INDIRECT("'Timvärden '!E$"&amp;$F$13+8))</f>
        <v>84.399000000000001</v>
      </c>
      <c r="C4" s="69" cm="1">
        <f t="array" aca="1" ref="C4" ca="1">SUMPRODUCT(ISNUMBER(SEARCH($A4,'Timvärden '!$D$9:INDIRECT("'Timvärden '!$D$"&amp;$F$13+8)))*'Timvärden '!F$9:INDIRECT("'Timvärden '!F$"&amp;$F$13+8))</f>
        <v>85.166000000000011</v>
      </c>
      <c r="D4" s="69" cm="1">
        <f t="array" aca="1" ref="D4" ca="1">SUMPRODUCT(ISNUMBER(SEARCH($A4,'Timvärden '!$D$9:INDIRECT("'Timvärden '!$D$"&amp;$F$13+8)))*'Timvärden '!G$9:INDIRECT("'Timvärden '!G$"&amp;$F$13+8))</f>
        <v>86.610999999999962</v>
      </c>
      <c r="E4" s="69" cm="1">
        <f t="array" aca="1" ref="E4" ca="1">SUMPRODUCT(ISNUMBER(SEARCH($A4,'Timvärden '!$D$9:INDIRECT("'Timvärden '!$D$"&amp;$F$13+8)))*'Timvärden '!H$9:INDIRECT("'Timvärden '!H$"&amp;$F$13+8))</f>
        <v>86.903000000000006</v>
      </c>
      <c r="F4" s="69" cm="1">
        <f t="array" aca="1" ref="F4" ca="1">SUMPRODUCT(ISNUMBER(SEARCH($A4,'Timvärden '!$D$9:INDIRECT("'Timvärden '!$D$"&amp;$F$13+8)))*'Timvärden '!I$9:INDIRECT("'Timvärden '!I$"&amp;$F$13+8))</f>
        <v>81.737000000000009</v>
      </c>
      <c r="G4" s="69" cm="1">
        <f t="array" aca="1" ref="G4" ca="1">SUMPRODUCT(ISNUMBER(SEARCH($A4,'Timvärden '!$D$9:INDIRECT("'Timvärden '!$D$"&amp;$F$13+8)))*'Timvärden '!J$9:INDIRECT("'Timvärden '!J$"&amp;$F$13+8))</f>
        <v>72.965000000000018</v>
      </c>
      <c r="H4" s="69" cm="1">
        <f t="array" aca="1" ref="H4" ca="1">SUMPRODUCT(ISNUMBER(SEARCH($A4,'Timvärden '!$D$9:INDIRECT("'Timvärden '!$D$"&amp;$F$13+8)))*'Timvärden '!K$9:INDIRECT("'Timvärden '!K$"&amp;$F$13+8))</f>
        <v>70.573999999999984</v>
      </c>
      <c r="I4" s="69" cm="1">
        <f t="array" aca="1" ref="I4" ca="1">SUMPRODUCT(ISNUMBER(SEARCH($A4,'Timvärden '!$D$9:INDIRECT("'Timvärden '!$D$"&amp;$F$13+8)))*'Timvärden '!L$9:INDIRECT("'Timvärden '!L$"&amp;$F$13+8))</f>
        <v>74.191000000000017</v>
      </c>
      <c r="J4" s="69" cm="1">
        <f t="array" aca="1" ref="J4" ca="1">SUMPRODUCT(ISNUMBER(SEARCH($A4,'Timvärden '!$D$9:INDIRECT("'Timvärden '!$D$"&amp;$F$13+8)))*'Timvärden '!M$9:INDIRECT("'Timvärden '!M$"&amp;$F$13+8))</f>
        <v>101.27899999999998</v>
      </c>
      <c r="K4" s="69" cm="1">
        <f t="array" aca="1" ref="K4" ca="1">SUMPRODUCT(ISNUMBER(SEARCH($A4,'Timvärden '!$D$9:INDIRECT("'Timvärden '!$D$"&amp;$F$13+8)))*'Timvärden '!N$9:INDIRECT("'Timvärden '!N$"&amp;$F$13+8))</f>
        <v>110.39999999999999</v>
      </c>
      <c r="L4" s="69" cm="1">
        <f t="array" aca="1" ref="L4" ca="1">SUMPRODUCT(ISNUMBER(SEARCH($A4,'Timvärden '!$D$9:INDIRECT("'Timvärden '!$D$"&amp;$F$13+8)))*'Timvärden '!O$9:INDIRECT("'Timvärden '!O$"&amp;$F$13+8))</f>
        <v>75.005000000000024</v>
      </c>
      <c r="M4" s="69" cm="1">
        <f t="array" aca="1" ref="M4" ca="1">SUMPRODUCT(ISNUMBER(SEARCH($A4,'Timvärden '!$D$9:INDIRECT("'Timvärden '!$D$"&amp;$F$13+8)))*'Timvärden '!P$9:INDIRECT("'Timvärden '!P$"&amp;$F$13+8))</f>
        <v>91.97199999999998</v>
      </c>
      <c r="N4" s="69" cm="1">
        <f t="array" aca="1" ref="N4" ca="1">SUMPRODUCT(ISNUMBER(SEARCH($A4,'Timvärden '!$D$9:INDIRECT("'Timvärden '!$D$"&amp;$F$13+8)))*'Timvärden '!Q$9:INDIRECT("'Timvärden '!Q$"&amp;$F$13+8))</f>
        <v>102.24999999999999</v>
      </c>
      <c r="O4" s="69" cm="1">
        <f t="array" aca="1" ref="O4" ca="1">SUMPRODUCT(ISNUMBER(SEARCH($A4,'Timvärden '!$D$9:INDIRECT("'Timvärden '!$D$"&amp;$F$13+8)))*'Timvärden '!R$9:INDIRECT("'Timvärden '!R$"&amp;$F$13+8))</f>
        <v>73.912999999999997</v>
      </c>
      <c r="P4" s="69" cm="1">
        <f t="array" aca="1" ref="P4" ca="1">SUMPRODUCT(ISNUMBER(SEARCH($A4,'Timvärden '!$D$9:INDIRECT("'Timvärden '!$D$"&amp;$F$13+8)))*'Timvärden '!S$9:INDIRECT("'Timvärden '!S$"&amp;$F$13+8))</f>
        <v>86.212000000000018</v>
      </c>
      <c r="Q4" s="69" cm="1">
        <f t="array" aca="1" ref="Q4" ca="1">SUMPRODUCT(ISNUMBER(SEARCH($A4,'Timvärden '!$D$9:INDIRECT("'Timvärden '!$D$"&amp;$F$13+8)))*'Timvärden '!T$9:INDIRECT("'Timvärden '!T$"&amp;$F$13+8))</f>
        <v>95.40600000000002</v>
      </c>
      <c r="R4" s="69" cm="1">
        <f t="array" aca="1" ref="R4" ca="1">SUMPRODUCT(ISNUMBER(SEARCH($A4,'Timvärden '!$D$9:INDIRECT("'Timvärden '!$D$"&amp;$F$13+8)))*'Timvärden '!U$9:INDIRECT("'Timvärden '!U$"&amp;$F$13+8))</f>
        <v>86.85199999999999</v>
      </c>
      <c r="S4" s="69" cm="1">
        <f t="array" aca="1" ref="S4" ca="1">SUMPRODUCT(ISNUMBER(SEARCH($A4,'Timvärden '!$D$9:INDIRECT("'Timvärden '!$D$"&amp;$F$13+8)))*'Timvärden '!V$9:INDIRECT("'Timvärden '!V$"&amp;$F$13+8))</f>
        <v>70.952000000000027</v>
      </c>
      <c r="T4" s="69" cm="1">
        <f t="array" aca="1" ref="T4" ca="1">SUMPRODUCT(ISNUMBER(SEARCH($A4,'Timvärden '!$D$9:INDIRECT("'Timvärden '!$D$"&amp;$F$13+8)))*'Timvärden '!W$9:INDIRECT("'Timvärden '!W$"&amp;$F$13+8))</f>
        <v>74.346999999999994</v>
      </c>
      <c r="U4" s="69" cm="1">
        <f t="array" aca="1" ref="U4" ca="1">SUMPRODUCT(ISNUMBER(SEARCH($A4,'Timvärden '!$D$9:INDIRECT("'Timvärden '!$D$"&amp;$F$13+8)))*'Timvärden '!X$9:INDIRECT("'Timvärden '!X$"&amp;$F$13+8))</f>
        <v>73.711000000000013</v>
      </c>
      <c r="V4" s="69" cm="1">
        <f t="array" aca="1" ref="V4" ca="1">SUMPRODUCT(ISNUMBER(SEARCH($A4,'Timvärden '!$D$9:INDIRECT("'Timvärden '!$D$"&amp;$F$13+8)))*'Timvärden '!Y$9:INDIRECT("'Timvärden '!Y$"&amp;$F$13+8))</f>
        <v>81.61699999999999</v>
      </c>
      <c r="W4" s="69" cm="1">
        <f t="array" aca="1" ref="W4" ca="1">SUMPRODUCT(ISNUMBER(SEARCH($A4,'Timvärden '!$D$9:INDIRECT("'Timvärden '!$D$"&amp;$F$13+8)))*'Timvärden '!Z$9:INDIRECT("'Timvärden '!Z$"&amp;$F$13+8))</f>
        <v>85.846999999999966</v>
      </c>
      <c r="X4" s="69" cm="1">
        <f t="array" aca="1" ref="X4" ca="1">SUMPRODUCT(ISNUMBER(SEARCH($A4,'Timvärden '!$D$9:INDIRECT("'Timvärden '!$D$"&amp;$F$13+8)))*'Timvärden '!AA$9:INDIRECT("'Timvärden '!AA$"&amp;$F$13+8))</f>
        <v>86.045000000000002</v>
      </c>
      <c r="Y4" s="69" cm="1">
        <f t="array" aca="1" ref="Y4" ca="1">SUMPRODUCT(ISNUMBER(SEARCH($A4,'Timvärden '!$D$9:INDIRECT("'Timvärden '!$D$"&amp;$F$13+8)))*'Timvärden '!AB$9:INDIRECT("'Timvärden '!AB$"&amp;$F$13+8))</f>
        <v>89.595000000000041</v>
      </c>
      <c r="Z4" s="74">
        <f t="shared" ca="1" si="0"/>
        <v>2027.9490000000001</v>
      </c>
    </row>
    <row r="5" spans="1:26" ht="15.5">
      <c r="A5" s="20" t="s">
        <v>87</v>
      </c>
      <c r="B5" s="69" cm="1">
        <f t="array" aca="1" ref="B5" ca="1">SUMPRODUCT(ISNUMBER(SEARCH($A5,'Timvärden '!$D$9:INDIRECT("'Timvärden '!$D$"&amp;$F$13+8)))*'Timvärden '!E$9:INDIRECT("'Timvärden '!E$"&amp;$F$13+8))</f>
        <v>85.699000000000012</v>
      </c>
      <c r="C5" s="69" cm="1">
        <f t="array" aca="1" ref="C5" ca="1">SUMPRODUCT(ISNUMBER(SEARCH($A5,'Timvärden '!$D$9:INDIRECT("'Timvärden '!$D$"&amp;$F$13+8)))*'Timvärden '!F$9:INDIRECT("'Timvärden '!F$"&amp;$F$13+8))</f>
        <v>86.713999999999999</v>
      </c>
      <c r="D5" s="69" cm="1">
        <f t="array" aca="1" ref="D5" ca="1">SUMPRODUCT(ISNUMBER(SEARCH($A5,'Timvärden '!$D$9:INDIRECT("'Timvärden '!$D$"&amp;$F$13+8)))*'Timvärden '!G$9:INDIRECT("'Timvärden '!G$"&amp;$F$13+8))</f>
        <v>86.640999999999977</v>
      </c>
      <c r="E5" s="69" cm="1">
        <f t="array" aca="1" ref="E5" ca="1">SUMPRODUCT(ISNUMBER(SEARCH($A5,'Timvärden '!$D$9:INDIRECT("'Timvärden '!$D$"&amp;$F$13+8)))*'Timvärden '!H$9:INDIRECT("'Timvärden '!H$"&amp;$F$13+8))</f>
        <v>85.423999999999978</v>
      </c>
      <c r="F5" s="69" cm="1">
        <f t="array" aca="1" ref="F5" ca="1">SUMPRODUCT(ISNUMBER(SEARCH($A5,'Timvärden '!$D$9:INDIRECT("'Timvärden '!$D$"&amp;$F$13+8)))*'Timvärden '!I$9:INDIRECT("'Timvärden '!I$"&amp;$F$13+8))</f>
        <v>81.610000000000014</v>
      </c>
      <c r="G5" s="69" cm="1">
        <f t="array" aca="1" ref="G5" ca="1">SUMPRODUCT(ISNUMBER(SEARCH($A5,'Timvärden '!$D$9:INDIRECT("'Timvärden '!$D$"&amp;$F$13+8)))*'Timvärden '!J$9:INDIRECT("'Timvärden '!J$"&amp;$F$13+8))</f>
        <v>77.036000000000001</v>
      </c>
      <c r="H5" s="69" cm="1">
        <f t="array" aca="1" ref="H5" ca="1">SUMPRODUCT(ISNUMBER(SEARCH($A5,'Timvärden '!$D$9:INDIRECT("'Timvärden '!$D$"&amp;$F$13+8)))*'Timvärden '!K$9:INDIRECT("'Timvärden '!K$"&amp;$F$13+8))</f>
        <v>82.155999999999977</v>
      </c>
      <c r="I5" s="69" cm="1">
        <f t="array" aca="1" ref="I5" ca="1">SUMPRODUCT(ISNUMBER(SEARCH($A5,'Timvärden '!$D$9:INDIRECT("'Timvärden '!$D$"&amp;$F$13+8)))*'Timvärden '!L$9:INDIRECT("'Timvärden '!L$"&amp;$F$13+8))</f>
        <v>90.22999999999999</v>
      </c>
      <c r="J5" s="69" cm="1">
        <f t="array" aca="1" ref="J5" ca="1">SUMPRODUCT(ISNUMBER(SEARCH($A5,'Timvärden '!$D$9:INDIRECT("'Timvärden '!$D$"&amp;$F$13+8)))*'Timvärden '!M$9:INDIRECT("'Timvärden '!M$"&amp;$F$13+8))</f>
        <v>111.19100000000002</v>
      </c>
      <c r="K5" s="69" cm="1">
        <f t="array" aca="1" ref="K5" ca="1">SUMPRODUCT(ISNUMBER(SEARCH($A5,'Timvärden '!$D$9:INDIRECT("'Timvärden '!$D$"&amp;$F$13+8)))*'Timvärden '!N$9:INDIRECT("'Timvärden '!N$"&amp;$F$13+8))</f>
        <v>117.08100000000002</v>
      </c>
      <c r="L5" s="69" cm="1">
        <f t="array" aca="1" ref="L5" ca="1">SUMPRODUCT(ISNUMBER(SEARCH($A5,'Timvärden '!$D$9:INDIRECT("'Timvärden '!$D$"&amp;$F$13+8)))*'Timvärden '!O$9:INDIRECT("'Timvärden '!O$"&amp;$F$13+8))</f>
        <v>86.933999999999983</v>
      </c>
      <c r="M5" s="69" cm="1">
        <f t="array" aca="1" ref="M5" ca="1">SUMPRODUCT(ISNUMBER(SEARCH($A5,'Timvärden '!$D$9:INDIRECT("'Timvärden '!$D$"&amp;$F$13+8)))*'Timvärden '!P$9:INDIRECT("'Timvärden '!P$"&amp;$F$13+8))</f>
        <v>97.435000000000031</v>
      </c>
      <c r="N5" s="69" cm="1">
        <f t="array" aca="1" ref="N5" ca="1">SUMPRODUCT(ISNUMBER(SEARCH($A5,'Timvärden '!$D$9:INDIRECT("'Timvärden '!$D$"&amp;$F$13+8)))*'Timvärden '!Q$9:INDIRECT("'Timvärden '!Q$"&amp;$F$13+8))</f>
        <v>116.46899999999998</v>
      </c>
      <c r="O5" s="69" cm="1">
        <f t="array" aca="1" ref="O5" ca="1">SUMPRODUCT(ISNUMBER(SEARCH($A5,'Timvärden '!$D$9:INDIRECT("'Timvärden '!$D$"&amp;$F$13+8)))*'Timvärden '!R$9:INDIRECT("'Timvärden '!R$"&amp;$F$13+8))</f>
        <v>80.960999999999999</v>
      </c>
      <c r="P5" s="69" cm="1">
        <f t="array" aca="1" ref="P5" ca="1">SUMPRODUCT(ISNUMBER(SEARCH($A5,'Timvärden '!$D$9:INDIRECT("'Timvärden '!$D$"&amp;$F$13+8)))*'Timvärden '!S$9:INDIRECT("'Timvärden '!S$"&amp;$F$13+8))</f>
        <v>90.774000000000015</v>
      </c>
      <c r="Q5" s="69" cm="1">
        <f t="array" aca="1" ref="Q5" ca="1">SUMPRODUCT(ISNUMBER(SEARCH($A5,'Timvärden '!$D$9:INDIRECT("'Timvärden '!$D$"&amp;$F$13+8)))*'Timvärden '!T$9:INDIRECT("'Timvärden '!T$"&amp;$F$13+8))</f>
        <v>99.063000000000031</v>
      </c>
      <c r="R5" s="69" cm="1">
        <f t="array" aca="1" ref="R5" ca="1">SUMPRODUCT(ISNUMBER(SEARCH($A5,'Timvärden '!$D$9:INDIRECT("'Timvärden '!$D$"&amp;$F$13+8)))*'Timvärden '!U$9:INDIRECT("'Timvärden '!U$"&amp;$F$13+8))</f>
        <v>84.033999999999978</v>
      </c>
      <c r="S5" s="69" cm="1">
        <f t="array" aca="1" ref="S5" ca="1">SUMPRODUCT(ISNUMBER(SEARCH($A5,'Timvärden '!$D$9:INDIRECT("'Timvärden '!$D$"&amp;$F$13+8)))*'Timvärden '!V$9:INDIRECT("'Timvärden '!V$"&amp;$F$13+8))</f>
        <v>65.704000000000008</v>
      </c>
      <c r="T5" s="69" cm="1">
        <f t="array" aca="1" ref="T5" ca="1">SUMPRODUCT(ISNUMBER(SEARCH($A5,'Timvärden '!$D$9:INDIRECT("'Timvärden '!$D$"&amp;$F$13+8)))*'Timvärden '!W$9:INDIRECT("'Timvärden '!W$"&amp;$F$13+8))</f>
        <v>62.88300000000001</v>
      </c>
      <c r="U5" s="69" cm="1">
        <f t="array" aca="1" ref="U5" ca="1">SUMPRODUCT(ISNUMBER(SEARCH($A5,'Timvärden '!$D$9:INDIRECT("'Timvärden '!$D$"&amp;$F$13+8)))*'Timvärden '!X$9:INDIRECT("'Timvärden '!X$"&amp;$F$13+8))</f>
        <v>71.503</v>
      </c>
      <c r="V5" s="69" cm="1">
        <f t="array" aca="1" ref="V5" ca="1">SUMPRODUCT(ISNUMBER(SEARCH($A5,'Timvärden '!$D$9:INDIRECT("'Timvärden '!$D$"&amp;$F$13+8)))*'Timvärden '!Y$9:INDIRECT("'Timvärden '!Y$"&amp;$F$13+8))</f>
        <v>74.90000000000002</v>
      </c>
      <c r="W5" s="69" cm="1">
        <f t="array" aca="1" ref="W5" ca="1">SUMPRODUCT(ISNUMBER(SEARCH($A5,'Timvärden '!$D$9:INDIRECT("'Timvärden '!$D$"&amp;$F$13+8)))*'Timvärden '!Z$9:INDIRECT("'Timvärden '!Z$"&amp;$F$13+8))</f>
        <v>78.198999999999998</v>
      </c>
      <c r="X5" s="69" cm="1">
        <f t="array" aca="1" ref="X5" ca="1">SUMPRODUCT(ISNUMBER(SEARCH($A5,'Timvärden '!$D$9:INDIRECT("'Timvärden '!$D$"&amp;$F$13+8)))*'Timvärden '!AA$9:INDIRECT("'Timvärden '!AA$"&amp;$F$13+8))</f>
        <v>79.89200000000001</v>
      </c>
      <c r="Y5" s="69" cm="1">
        <f t="array" aca="1" ref="Y5" ca="1">SUMPRODUCT(ISNUMBER(SEARCH($A5,'Timvärden '!$D$9:INDIRECT("'Timvärden '!$D$"&amp;$F$13+8)))*'Timvärden '!AB$9:INDIRECT("'Timvärden '!AB$"&amp;$F$13+8))</f>
        <v>83.624000000000009</v>
      </c>
      <c r="Z5" s="74">
        <f t="shared" ca="1" si="0"/>
        <v>2076.1570000000002</v>
      </c>
    </row>
    <row r="6" spans="1:26" ht="15.5">
      <c r="A6" s="20" t="s">
        <v>88</v>
      </c>
      <c r="B6" s="69" cm="1">
        <f t="array" aca="1" ref="B6" ca="1">SUMPRODUCT(ISNUMBER(SEARCH($A6,'Timvärden '!$D$9:INDIRECT("'Timvärden '!$D$"&amp;$F$13+8)))*'Timvärden '!E$9:INDIRECT("'Timvärden '!E$"&amp;$F$13+8))</f>
        <v>82.84199999999997</v>
      </c>
      <c r="C6" s="69" cm="1">
        <f t="array" aca="1" ref="C6" ca="1">SUMPRODUCT(ISNUMBER(SEARCH($A6,'Timvärden '!$D$9:INDIRECT("'Timvärden '!$D$"&amp;$F$13+8)))*'Timvärden '!F$9:INDIRECT("'Timvärden '!F$"&amp;$F$13+8))</f>
        <v>82.626000000000033</v>
      </c>
      <c r="D6" s="69" cm="1">
        <f t="array" aca="1" ref="D6" ca="1">SUMPRODUCT(ISNUMBER(SEARCH($A6,'Timvärden '!$D$9:INDIRECT("'Timvärden '!$D$"&amp;$F$13+8)))*'Timvärden '!G$9:INDIRECT("'Timvärden '!G$"&amp;$F$13+8))</f>
        <v>82.675000000000011</v>
      </c>
      <c r="E6" s="69" cm="1">
        <f t="array" aca="1" ref="E6" ca="1">SUMPRODUCT(ISNUMBER(SEARCH($A6,'Timvärden '!$D$9:INDIRECT("'Timvärden '!$D$"&amp;$F$13+8)))*'Timvärden '!H$9:INDIRECT("'Timvärden '!H$"&amp;$F$13+8))</f>
        <v>83.501000000000033</v>
      </c>
      <c r="F6" s="69" cm="1">
        <f t="array" aca="1" ref="F6" ca="1">SUMPRODUCT(ISNUMBER(SEARCH($A6,'Timvärden '!$D$9:INDIRECT("'Timvärden '!$D$"&amp;$F$13+8)))*'Timvärden '!I$9:INDIRECT("'Timvärden '!I$"&amp;$F$13+8))</f>
        <v>77.859000000000009</v>
      </c>
      <c r="G6" s="69" cm="1">
        <f t="array" aca="1" ref="G6" ca="1">SUMPRODUCT(ISNUMBER(SEARCH($A6,'Timvärden '!$D$9:INDIRECT("'Timvärden '!$D$"&amp;$F$13+8)))*'Timvärden '!J$9:INDIRECT("'Timvärden '!J$"&amp;$F$13+8))</f>
        <v>70.698999999999984</v>
      </c>
      <c r="H6" s="69" cm="1">
        <f t="array" aca="1" ref="H6" ca="1">SUMPRODUCT(ISNUMBER(SEARCH($A6,'Timvärden '!$D$9:INDIRECT("'Timvärden '!$D$"&amp;$F$13+8)))*'Timvärden '!K$9:INDIRECT("'Timvärden '!K$"&amp;$F$13+8))</f>
        <v>74.224000000000004</v>
      </c>
      <c r="I6" s="69" cm="1">
        <f t="array" aca="1" ref="I6" ca="1">SUMPRODUCT(ISNUMBER(SEARCH($A6,'Timvärden '!$D$9:INDIRECT("'Timvärden '!$D$"&amp;$F$13+8)))*'Timvärden '!L$9:INDIRECT("'Timvärden '!L$"&amp;$F$13+8))</f>
        <v>76.455000000000013</v>
      </c>
      <c r="J6" s="69" cm="1">
        <f t="array" aca="1" ref="J6" ca="1">SUMPRODUCT(ISNUMBER(SEARCH($A6,'Timvärden '!$D$9:INDIRECT("'Timvärden '!$D$"&amp;$F$13+8)))*'Timvärden '!M$9:INDIRECT("'Timvärden '!M$"&amp;$F$13+8))</f>
        <v>93.598000000000013</v>
      </c>
      <c r="K6" s="69" cm="1">
        <f t="array" aca="1" ref="K6" ca="1">SUMPRODUCT(ISNUMBER(SEARCH($A6,'Timvärden '!$D$9:INDIRECT("'Timvärden '!$D$"&amp;$F$13+8)))*'Timvärden '!N$9:INDIRECT("'Timvärden '!N$"&amp;$F$13+8))</f>
        <v>96.535000000000011</v>
      </c>
      <c r="L6" s="69" cm="1">
        <f t="array" aca="1" ref="L6" ca="1">SUMPRODUCT(ISNUMBER(SEARCH($A6,'Timvärden '!$D$9:INDIRECT("'Timvärden '!$D$"&amp;$F$13+8)))*'Timvärden '!O$9:INDIRECT("'Timvärden '!O$"&amp;$F$13+8))</f>
        <v>62.989000000000004</v>
      </c>
      <c r="M6" s="69" cm="1">
        <f t="array" aca="1" ref="M6" ca="1">SUMPRODUCT(ISNUMBER(SEARCH($A6,'Timvärden '!$D$9:INDIRECT("'Timvärden '!$D$"&amp;$F$13+8)))*'Timvärden '!P$9:INDIRECT("'Timvärden '!P$"&amp;$F$13+8))</f>
        <v>70.61699999999999</v>
      </c>
      <c r="N6" s="69" cm="1">
        <f t="array" aca="1" ref="N6" ca="1">SUMPRODUCT(ISNUMBER(SEARCH($A6,'Timvärden '!$D$9:INDIRECT("'Timvärden '!$D$"&amp;$F$13+8)))*'Timvärden '!Q$9:INDIRECT("'Timvärden '!Q$"&amp;$F$13+8))</f>
        <v>90.63</v>
      </c>
      <c r="O6" s="69" cm="1">
        <f t="array" aca="1" ref="O6" ca="1">SUMPRODUCT(ISNUMBER(SEARCH($A6,'Timvärden '!$D$9:INDIRECT("'Timvärden '!$D$"&amp;$F$13+8)))*'Timvärden '!R$9:INDIRECT("'Timvärden '!R$"&amp;$F$13+8))</f>
        <v>77.811999999999983</v>
      </c>
      <c r="P6" s="69" cm="1">
        <f t="array" aca="1" ref="P6" ca="1">SUMPRODUCT(ISNUMBER(SEARCH($A6,'Timvärden '!$D$9:INDIRECT("'Timvärden '!$D$"&amp;$F$13+8)))*'Timvärden '!S$9:INDIRECT("'Timvärden '!S$"&amp;$F$13+8))</f>
        <v>81.044000000000011</v>
      </c>
      <c r="Q6" s="69" cm="1">
        <f t="array" aca="1" ref="Q6" ca="1">SUMPRODUCT(ISNUMBER(SEARCH($A6,'Timvärden '!$D$9:INDIRECT("'Timvärden '!$D$"&amp;$F$13+8)))*'Timvärden '!T$9:INDIRECT("'Timvärden '!T$"&amp;$F$13+8))</f>
        <v>75.282999999999987</v>
      </c>
      <c r="R6" s="69" cm="1">
        <f t="array" aca="1" ref="R6" ca="1">SUMPRODUCT(ISNUMBER(SEARCH($A6,'Timvärden '!$D$9:INDIRECT("'Timvärden '!$D$"&amp;$F$13+8)))*'Timvärden '!U$9:INDIRECT("'Timvärden '!U$"&amp;$F$13+8))</f>
        <v>64.39</v>
      </c>
      <c r="S6" s="69" cm="1">
        <f t="array" aca="1" ref="S6" ca="1">SUMPRODUCT(ISNUMBER(SEARCH($A6,'Timvärden '!$D$9:INDIRECT("'Timvärden '!$D$"&amp;$F$13+8)))*'Timvärden '!V$9:INDIRECT("'Timvärden '!V$"&amp;$F$13+8))</f>
        <v>53.133999999999993</v>
      </c>
      <c r="T6" s="69" cm="1">
        <f t="array" aca="1" ref="T6" ca="1">SUMPRODUCT(ISNUMBER(SEARCH($A6,'Timvärden '!$D$9:INDIRECT("'Timvärden '!$D$"&amp;$F$13+8)))*'Timvärden '!W$9:INDIRECT("'Timvärden '!W$"&amp;$F$13+8))</f>
        <v>62.810000000000009</v>
      </c>
      <c r="U6" s="69" cm="1">
        <f t="array" aca="1" ref="U6" ca="1">SUMPRODUCT(ISNUMBER(SEARCH($A6,'Timvärden '!$D$9:INDIRECT("'Timvärden '!$D$"&amp;$F$13+8)))*'Timvärden '!X$9:INDIRECT("'Timvärden '!X$"&amp;$F$13+8))</f>
        <v>67.443999999999988</v>
      </c>
      <c r="V6" s="69" cm="1">
        <f t="array" aca="1" ref="V6" ca="1">SUMPRODUCT(ISNUMBER(SEARCH($A6,'Timvärden '!$D$9:INDIRECT("'Timvärden '!$D$"&amp;$F$13+8)))*'Timvärden '!Y$9:INDIRECT("'Timvärden '!Y$"&amp;$F$13+8))</f>
        <v>77.327999999999989</v>
      </c>
      <c r="W6" s="69" cm="1">
        <f t="array" aca="1" ref="W6" ca="1">SUMPRODUCT(ISNUMBER(SEARCH($A6,'Timvärden '!$D$9:INDIRECT("'Timvärden '!$D$"&amp;$F$13+8)))*'Timvärden '!Z$9:INDIRECT("'Timvärden '!Z$"&amp;$F$13+8))</f>
        <v>79.462000000000018</v>
      </c>
      <c r="X6" s="69" cm="1">
        <f t="array" aca="1" ref="X6" ca="1">SUMPRODUCT(ISNUMBER(SEARCH($A6,'Timvärden '!$D$9:INDIRECT("'Timvärden '!$D$"&amp;$F$13+8)))*'Timvärden '!AA$9:INDIRECT("'Timvärden '!AA$"&amp;$F$13+8))</f>
        <v>87.768000000000001</v>
      </c>
      <c r="Y6" s="69" cm="1">
        <f t="array" aca="1" ref="Y6" ca="1">SUMPRODUCT(ISNUMBER(SEARCH($A6,'Timvärden '!$D$9:INDIRECT("'Timvärden '!$D$"&amp;$F$13+8)))*'Timvärden '!AB$9:INDIRECT("'Timvärden '!AB$"&amp;$F$13+8))</f>
        <v>85.103999999999985</v>
      </c>
      <c r="Z6" s="74">
        <f t="shared" ca="1" si="0"/>
        <v>1856.829</v>
      </c>
    </row>
    <row r="7" spans="1:26" ht="15.5">
      <c r="A7" s="20" t="s">
        <v>89</v>
      </c>
      <c r="B7" s="69" cm="1">
        <f t="array" aca="1" ref="B7" ca="1">SUMPRODUCT(ISNUMBER(SEARCH($A7,'Timvärden '!$D$9:INDIRECT("'Timvärden '!$D$"&amp;$F$13+8)))*'Timvärden '!E$9:INDIRECT("'Timvärden '!E$"&amp;$F$13+8))</f>
        <v>85.692999999999998</v>
      </c>
      <c r="C7" s="69" cm="1">
        <f t="array" aca="1" ref="C7" ca="1">SUMPRODUCT(ISNUMBER(SEARCH($A7,'Timvärden '!$D$9:INDIRECT("'Timvärden '!$D$"&amp;$F$13+8)))*'Timvärden '!F$9:INDIRECT("'Timvärden '!F$"&amp;$F$13+8))</f>
        <v>82.47</v>
      </c>
      <c r="D7" s="69" cm="1">
        <f t="array" aca="1" ref="D7" ca="1">SUMPRODUCT(ISNUMBER(SEARCH($A7,'Timvärden '!$D$9:INDIRECT("'Timvärden '!$D$"&amp;$F$13+8)))*'Timvärden '!G$9:INDIRECT("'Timvärden '!G$"&amp;$F$13+8))</f>
        <v>82.166000000000025</v>
      </c>
      <c r="E7" s="69" cm="1">
        <f t="array" aca="1" ref="E7" ca="1">SUMPRODUCT(ISNUMBER(SEARCH($A7,'Timvärden '!$D$9:INDIRECT("'Timvärden '!$D$"&amp;$F$13+8)))*'Timvärden '!H$9:INDIRECT("'Timvärden '!H$"&amp;$F$13+8))</f>
        <v>83.629000000000019</v>
      </c>
      <c r="F7" s="69" cm="1">
        <f t="array" aca="1" ref="F7" ca="1">SUMPRODUCT(ISNUMBER(SEARCH($A7,'Timvärden '!$D$9:INDIRECT("'Timvärden '!$D$"&amp;$F$13+8)))*'Timvärden '!I$9:INDIRECT("'Timvärden '!I$"&amp;$F$13+8))</f>
        <v>77.946000000000012</v>
      </c>
      <c r="G7" s="69" cm="1">
        <f t="array" aca="1" ref="G7" ca="1">SUMPRODUCT(ISNUMBER(SEARCH($A7,'Timvärden '!$D$9:INDIRECT("'Timvärden '!$D$"&amp;$F$13+8)))*'Timvärden '!J$9:INDIRECT("'Timvärden '!J$"&amp;$F$13+8))</f>
        <v>71.933000000000021</v>
      </c>
      <c r="H7" s="69" cm="1">
        <f t="array" aca="1" ref="H7" ca="1">SUMPRODUCT(ISNUMBER(SEARCH($A7,'Timvärden '!$D$9:INDIRECT("'Timvärden '!$D$"&amp;$F$13+8)))*'Timvärden '!K$9:INDIRECT("'Timvärden '!K$"&amp;$F$13+8))</f>
        <v>67.985000000000014</v>
      </c>
      <c r="I7" s="69" cm="1">
        <f t="array" aca="1" ref="I7" ca="1">SUMPRODUCT(ISNUMBER(SEARCH($A7,'Timvärden '!$D$9:INDIRECT("'Timvärden '!$D$"&amp;$F$13+8)))*'Timvärden '!L$9:INDIRECT("'Timvärden '!L$"&amp;$F$13+8))</f>
        <v>63.623999999999995</v>
      </c>
      <c r="J7" s="69" cm="1">
        <f t="array" aca="1" ref="J7" ca="1">SUMPRODUCT(ISNUMBER(SEARCH($A7,'Timvärden '!$D$9:INDIRECT("'Timvärden '!$D$"&amp;$F$13+8)))*'Timvärden '!M$9:INDIRECT("'Timvärden '!M$"&amp;$F$13+8))</f>
        <v>54.677000000000007</v>
      </c>
      <c r="K7" s="69" cm="1">
        <f t="array" aca="1" ref="K7" ca="1">SUMPRODUCT(ISNUMBER(SEARCH($A7,'Timvärden '!$D$9:INDIRECT("'Timvärden '!$D$"&amp;$F$13+8)))*'Timvärden '!N$9:INDIRECT("'Timvärden '!N$"&amp;$F$13+8))</f>
        <v>53.822999999999993</v>
      </c>
      <c r="L7" s="69" cm="1">
        <f t="array" aca="1" ref="L7" ca="1">SUMPRODUCT(ISNUMBER(SEARCH($A7,'Timvärden '!$D$9:INDIRECT("'Timvärden '!$D$"&amp;$F$13+8)))*'Timvärden '!O$9:INDIRECT("'Timvärden '!O$"&amp;$F$13+8))</f>
        <v>59.629999999999995</v>
      </c>
      <c r="M7" s="69" cm="1">
        <f t="array" aca="1" ref="M7" ca="1">SUMPRODUCT(ISNUMBER(SEARCH($A7,'Timvärden '!$D$9:INDIRECT("'Timvärden '!$D$"&amp;$F$13+8)))*'Timvärden '!P$9:INDIRECT("'Timvärden '!P$"&amp;$F$13+8))</f>
        <v>74.338000000000008</v>
      </c>
      <c r="N7" s="69" cm="1">
        <f t="array" aca="1" ref="N7" ca="1">SUMPRODUCT(ISNUMBER(SEARCH($A7,'Timvärden '!$D$9:INDIRECT("'Timvärden '!$D$"&amp;$F$13+8)))*'Timvärden '!Q$9:INDIRECT("'Timvärden '!Q$"&amp;$F$13+8))</f>
        <v>90.590999999999994</v>
      </c>
      <c r="O7" s="69" cm="1">
        <f t="array" aca="1" ref="O7" ca="1">SUMPRODUCT(ISNUMBER(SEARCH($A7,'Timvärden '!$D$9:INDIRECT("'Timvärden '!$D$"&amp;$F$13+8)))*'Timvärden '!R$9:INDIRECT("'Timvärden '!R$"&amp;$F$13+8))</f>
        <v>78.203000000000003</v>
      </c>
      <c r="P7" s="69" cm="1">
        <f t="array" aca="1" ref="P7" ca="1">SUMPRODUCT(ISNUMBER(SEARCH($A7,'Timvärden '!$D$9:INDIRECT("'Timvärden '!$D$"&amp;$F$13+8)))*'Timvärden '!S$9:INDIRECT("'Timvärden '!S$"&amp;$F$13+8))</f>
        <v>69.08799999999998</v>
      </c>
      <c r="Q7" s="69" cm="1">
        <f t="array" aca="1" ref="Q7" ca="1">SUMPRODUCT(ISNUMBER(SEARCH($A7,'Timvärden '!$D$9:INDIRECT("'Timvärden '!$D$"&amp;$F$13+8)))*'Timvärden '!T$9:INDIRECT("'Timvärden '!T$"&amp;$F$13+8))</f>
        <v>67.745000000000005</v>
      </c>
      <c r="R7" s="69" cm="1">
        <f t="array" aca="1" ref="R7" ca="1">SUMPRODUCT(ISNUMBER(SEARCH($A7,'Timvärden '!$D$9:INDIRECT("'Timvärden '!$D$"&amp;$F$13+8)))*'Timvärden '!U$9:INDIRECT("'Timvärden '!U$"&amp;$F$13+8))</f>
        <v>66.696000000000012</v>
      </c>
      <c r="S7" s="69" cm="1">
        <f t="array" aca="1" ref="S7" ca="1">SUMPRODUCT(ISNUMBER(SEARCH($A7,'Timvärden '!$D$9:INDIRECT("'Timvärden '!$D$"&amp;$F$13+8)))*'Timvärden '!V$9:INDIRECT("'Timvärden '!V$"&amp;$F$13+8))</f>
        <v>68.186000000000007</v>
      </c>
      <c r="T7" s="69" cm="1">
        <f t="array" aca="1" ref="T7" ca="1">SUMPRODUCT(ISNUMBER(SEARCH($A7,'Timvärden '!$D$9:INDIRECT("'Timvärden '!$D$"&amp;$F$13+8)))*'Timvärden '!W$9:INDIRECT("'Timvärden '!W$"&amp;$F$13+8))</f>
        <v>73.432999999999993</v>
      </c>
      <c r="U7" s="69" cm="1">
        <f t="array" aca="1" ref="U7" ca="1">SUMPRODUCT(ISNUMBER(SEARCH($A7,'Timvärden '!$D$9:INDIRECT("'Timvärden '!$D$"&amp;$F$13+8)))*'Timvärden '!X$9:INDIRECT("'Timvärden '!X$"&amp;$F$13+8))</f>
        <v>78.885999999999996</v>
      </c>
      <c r="V7" s="69" cm="1">
        <f t="array" aca="1" ref="V7" ca="1">SUMPRODUCT(ISNUMBER(SEARCH($A7,'Timvärden '!$D$9:INDIRECT("'Timvärden '!$D$"&amp;$F$13+8)))*'Timvärden '!Y$9:INDIRECT("'Timvärden '!Y$"&amp;$F$13+8))</f>
        <v>77.498999999999981</v>
      </c>
      <c r="W7" s="69" cm="1">
        <f t="array" aca="1" ref="W7" ca="1">SUMPRODUCT(ISNUMBER(SEARCH($A7,'Timvärden '!$D$9:INDIRECT("'Timvärden '!$D$"&amp;$F$13+8)))*'Timvärden '!Z$9:INDIRECT("'Timvärden '!Z$"&amp;$F$13+8))</f>
        <v>84.821999999999989</v>
      </c>
      <c r="X7" s="69" cm="1">
        <f t="array" aca="1" ref="X7" ca="1">SUMPRODUCT(ISNUMBER(SEARCH($A7,'Timvärden '!$D$9:INDIRECT("'Timvärden '!$D$"&amp;$F$13+8)))*'Timvärden '!AA$9:INDIRECT("'Timvärden '!AA$"&amp;$F$13+8))</f>
        <v>86.596000000000018</v>
      </c>
      <c r="Y7" s="69" cm="1">
        <f t="array" aca="1" ref="Y7" ca="1">SUMPRODUCT(ISNUMBER(SEARCH($A7,'Timvärden '!$D$9:INDIRECT("'Timvärden '!$D$"&amp;$F$13+8)))*'Timvärden '!AB$9:INDIRECT("'Timvärden '!AB$"&amp;$F$13+8))</f>
        <v>88.751999999999995</v>
      </c>
      <c r="Z7" s="74">
        <f t="shared" ca="1" si="0"/>
        <v>1788.4109999999998</v>
      </c>
    </row>
    <row r="8" spans="1:26" ht="15.5">
      <c r="A8" s="21" t="s">
        <v>90</v>
      </c>
      <c r="B8" s="69" cm="1">
        <f t="array" aca="1" ref="B8" ca="1">SUMPRODUCT(ISNUMBER(SEARCH($A8,'Timvärden '!$D$9:INDIRECT("'Timvärden '!$D$"&amp;$F$13+8)))*'Timvärden '!E$9:INDIRECT("'Timvärden '!E$"&amp;$F$13+8))</f>
        <v>88.018999999999977</v>
      </c>
      <c r="C8" s="69" cm="1">
        <f t="array" aca="1" ref="C8" ca="1">SUMPRODUCT(ISNUMBER(SEARCH($A8,'Timvärden '!$D$9:INDIRECT("'Timvärden '!$D$"&amp;$F$13+8)))*'Timvärden '!F$9:INDIRECT("'Timvärden '!F$"&amp;$F$13+8))</f>
        <v>85.571999999999989</v>
      </c>
      <c r="D8" s="69" cm="1">
        <f t="array" aca="1" ref="D8" ca="1">SUMPRODUCT(ISNUMBER(SEARCH($A8,'Timvärden '!$D$9:INDIRECT("'Timvärden '!$D$"&amp;$F$13+8)))*'Timvärden '!G$9:INDIRECT("'Timvärden '!G$"&amp;$F$13+8))</f>
        <v>85.492999999999981</v>
      </c>
      <c r="E8" s="69" cm="1">
        <f t="array" aca="1" ref="E8" ca="1">SUMPRODUCT(ISNUMBER(SEARCH($A8,'Timvärden '!$D$9:INDIRECT("'Timvärden '!$D$"&amp;$F$13+8)))*'Timvärden '!H$9:INDIRECT("'Timvärden '!H$"&amp;$F$13+8))</f>
        <v>84.466999999999999</v>
      </c>
      <c r="F8" s="69" cm="1">
        <f t="array" aca="1" ref="F8" ca="1">SUMPRODUCT(ISNUMBER(SEARCH($A8,'Timvärden '!$D$9:INDIRECT("'Timvärden '!$D$"&amp;$F$13+8)))*'Timvärden '!I$9:INDIRECT("'Timvärden '!I$"&amp;$F$13+8))</f>
        <v>81.591000000000008</v>
      </c>
      <c r="G8" s="69" cm="1">
        <f t="array" aca="1" ref="G8" ca="1">SUMPRODUCT(ISNUMBER(SEARCH($A8,'Timvärden '!$D$9:INDIRECT("'Timvärden '!$D$"&amp;$F$13+8)))*'Timvärden '!J$9:INDIRECT("'Timvärden '!J$"&amp;$F$13+8))</f>
        <v>73.99499999999999</v>
      </c>
      <c r="H8" s="69" cm="1">
        <f t="array" aca="1" ref="H8" ca="1">SUMPRODUCT(ISNUMBER(SEARCH($A8,'Timvärden '!$D$9:INDIRECT("'Timvärden '!$D$"&amp;$F$13+8)))*'Timvärden '!K$9:INDIRECT("'Timvärden '!K$"&amp;$F$13+8))</f>
        <v>69.628999999999962</v>
      </c>
      <c r="I8" s="69" cm="1">
        <f t="array" aca="1" ref="I8" ca="1">SUMPRODUCT(ISNUMBER(SEARCH($A8,'Timvärden '!$D$9:INDIRECT("'Timvärden '!$D$"&amp;$F$13+8)))*'Timvärden '!L$9:INDIRECT("'Timvärden '!L$"&amp;$F$13+8))</f>
        <v>67.139999999999986</v>
      </c>
      <c r="J8" s="69" cm="1">
        <f t="array" aca="1" ref="J8" ca="1">SUMPRODUCT(ISNUMBER(SEARCH($A8,'Timvärden '!$D$9:INDIRECT("'Timvärden '!$D$"&amp;$F$13+8)))*'Timvärden '!M$9:INDIRECT("'Timvärden '!M$"&amp;$F$13+8))</f>
        <v>55.474000000000011</v>
      </c>
      <c r="K8" s="69" cm="1">
        <f t="array" aca="1" ref="K8" ca="1">SUMPRODUCT(ISNUMBER(SEARCH($A8,'Timvärden '!$D$9:INDIRECT("'Timvärden '!$D$"&amp;$F$13+8)))*'Timvärden '!N$9:INDIRECT("'Timvärden '!N$"&amp;$F$13+8))</f>
        <v>49.476000000000013</v>
      </c>
      <c r="L8" s="69" cm="1">
        <f t="array" aca="1" ref="L8" ca="1">SUMPRODUCT(ISNUMBER(SEARCH($A8,'Timvärden '!$D$9:INDIRECT("'Timvärden '!$D$"&amp;$F$13+8)))*'Timvärden '!O$9:INDIRECT("'Timvärden '!O$"&amp;$F$13+8))</f>
        <v>57.653999999999996</v>
      </c>
      <c r="M8" s="69" cm="1">
        <f t="array" aca="1" ref="M8" ca="1">SUMPRODUCT(ISNUMBER(SEARCH($A8,'Timvärden '!$D$9:INDIRECT("'Timvärden '!$D$"&amp;$F$13+8)))*'Timvärden '!P$9:INDIRECT("'Timvärden '!P$"&amp;$F$13+8))</f>
        <v>53.524000000000001</v>
      </c>
      <c r="N8" s="69" cm="1">
        <f t="array" aca="1" ref="N8" ca="1">SUMPRODUCT(ISNUMBER(SEARCH($A8,'Timvärden '!$D$9:INDIRECT("'Timvärden '!$D$"&amp;$F$13+8)))*'Timvärden '!Q$9:INDIRECT("'Timvärden '!Q$"&amp;$F$13+8))</f>
        <v>53.107999999999997</v>
      </c>
      <c r="O8" s="69" cm="1">
        <f t="array" aca="1" ref="O8" ca="1">SUMPRODUCT(ISNUMBER(SEARCH($A8,'Timvärden '!$D$9:INDIRECT("'Timvärden '!$D$"&amp;$F$13+8)))*'Timvärden '!R$9:INDIRECT("'Timvärden '!R$"&amp;$F$13+8))</f>
        <v>50.439000000000007</v>
      </c>
      <c r="P8" s="69" cm="1">
        <f t="array" aca="1" ref="P8" ca="1">SUMPRODUCT(ISNUMBER(SEARCH($A8,'Timvärden '!$D$9:INDIRECT("'Timvärden '!$D$"&amp;$F$13+8)))*'Timvärden '!S$9:INDIRECT("'Timvärden '!S$"&amp;$F$13+8))</f>
        <v>48.486000000000004</v>
      </c>
      <c r="Q8" s="69" cm="1">
        <f t="array" aca="1" ref="Q8" ca="1">SUMPRODUCT(ISNUMBER(SEARCH($A8,'Timvärden '!$D$9:INDIRECT("'Timvärden '!$D$"&amp;$F$13+8)))*'Timvärden '!T$9:INDIRECT("'Timvärden '!T$"&amp;$F$13+8))</f>
        <v>45.346000000000018</v>
      </c>
      <c r="R8" s="69" cm="1">
        <f t="array" aca="1" ref="R8" ca="1">SUMPRODUCT(ISNUMBER(SEARCH($A8,'Timvärden '!$D$9:INDIRECT("'Timvärden '!$D$"&amp;$F$13+8)))*'Timvärden '!U$9:INDIRECT("'Timvärden '!U$"&amp;$F$13+8))</f>
        <v>50.568999999999988</v>
      </c>
      <c r="S8" s="69" cm="1">
        <f t="array" aca="1" ref="S8" ca="1">SUMPRODUCT(ISNUMBER(SEARCH($A8,'Timvärden '!$D$9:INDIRECT("'Timvärden '!$D$"&amp;$F$13+8)))*'Timvärden '!V$9:INDIRECT("'Timvärden '!V$"&amp;$F$13+8))</f>
        <v>55.504000000000012</v>
      </c>
      <c r="T8" s="69" cm="1">
        <f t="array" aca="1" ref="T8" ca="1">SUMPRODUCT(ISNUMBER(SEARCH($A8,'Timvärden '!$D$9:INDIRECT("'Timvärden '!$D$"&amp;$F$13+8)))*'Timvärden '!W$9:INDIRECT("'Timvärden '!W$"&amp;$F$13+8))</f>
        <v>63.741</v>
      </c>
      <c r="U8" s="69" cm="1">
        <f t="array" aca="1" ref="U8" ca="1">SUMPRODUCT(ISNUMBER(SEARCH($A8,'Timvärden '!$D$9:INDIRECT("'Timvärden '!$D$"&amp;$F$13+8)))*'Timvärden '!X$9:INDIRECT("'Timvärden '!X$"&amp;$F$13+8))</f>
        <v>69.327999999999989</v>
      </c>
      <c r="V8" s="69" cm="1">
        <f t="array" aca="1" ref="V8" ca="1">SUMPRODUCT(ISNUMBER(SEARCH($A8,'Timvärden '!$D$9:INDIRECT("'Timvärden '!$D$"&amp;$F$13+8)))*'Timvärden '!Y$9:INDIRECT("'Timvärden '!Y$"&amp;$F$13+8))</f>
        <v>74.659000000000006</v>
      </c>
      <c r="W8" s="69" cm="1">
        <f t="array" aca="1" ref="W8" ca="1">SUMPRODUCT(ISNUMBER(SEARCH($A8,'Timvärden '!$D$9:INDIRECT("'Timvärden '!$D$"&amp;$F$13+8)))*'Timvärden '!Z$9:INDIRECT("'Timvärden '!Z$"&amp;$F$13+8))</f>
        <v>79.689999999999969</v>
      </c>
      <c r="X8" s="69" cm="1">
        <f t="array" aca="1" ref="X8" ca="1">SUMPRODUCT(ISNUMBER(SEARCH($A8,'Timvärden '!$D$9:INDIRECT("'Timvärden '!$D$"&amp;$F$13+8)))*'Timvärden '!AA$9:INDIRECT("'Timvärden '!AA$"&amp;$F$13+8))</f>
        <v>83.381</v>
      </c>
      <c r="Y8" s="69" cm="1">
        <f t="array" aca="1" ref="Y8" ca="1">SUMPRODUCT(ISNUMBER(SEARCH($A8,'Timvärden '!$D$9:INDIRECT("'Timvärden '!$D$"&amp;$F$13+8)))*'Timvärden '!AB$9:INDIRECT("'Timvärden '!AB$"&amp;$F$13+8))</f>
        <v>81.871000000000009</v>
      </c>
      <c r="Z8" s="74">
        <f t="shared" ca="1" si="0"/>
        <v>1608.1559999999999</v>
      </c>
    </row>
    <row r="9" spans="1:26">
      <c r="A9" s="31" t="s">
        <v>75</v>
      </c>
      <c r="B9" s="29">
        <f ca="1">SUM(B2:B8)</f>
        <v>580.27599999999995</v>
      </c>
      <c r="C9" s="29">
        <f t="shared" ref="C9:Z9" ca="1" si="1">SUM(C2:C8)</f>
        <v>578.75400000000002</v>
      </c>
      <c r="D9" s="29">
        <f t="shared" ca="1" si="1"/>
        <v>578.08199999999999</v>
      </c>
      <c r="E9" s="29">
        <f t="shared" ca="1" si="1"/>
        <v>578.84800000000007</v>
      </c>
      <c r="F9" s="29">
        <f t="shared" ca="1" si="1"/>
        <v>547.5870000000001</v>
      </c>
      <c r="G9" s="29">
        <f t="shared" ca="1" si="1"/>
        <v>500.53200000000004</v>
      </c>
      <c r="H9" s="29">
        <f t="shared" ca="1" si="1"/>
        <v>496.39799999999991</v>
      </c>
      <c r="I9" s="29">
        <f t="shared" ca="1" si="1"/>
        <v>507.22600000000011</v>
      </c>
      <c r="J9" s="29">
        <f t="shared" ca="1" si="1"/>
        <v>609.76800000000003</v>
      </c>
      <c r="K9" s="29">
        <f t="shared" ca="1" si="1"/>
        <v>633.48099999999999</v>
      </c>
      <c r="L9" s="29">
        <f t="shared" ca="1" si="1"/>
        <v>487.77599999999995</v>
      </c>
      <c r="M9" s="29">
        <f t="shared" ca="1" si="1"/>
        <v>547.82600000000002</v>
      </c>
      <c r="N9" s="29">
        <f t="shared" ca="1" si="1"/>
        <v>637.01299999999992</v>
      </c>
      <c r="O9" s="29">
        <f t="shared" ca="1" si="1"/>
        <v>512.95499999999993</v>
      </c>
      <c r="P9" s="29">
        <f t="shared" ca="1" si="1"/>
        <v>541.21100000000001</v>
      </c>
      <c r="Q9" s="29">
        <f t="shared" ca="1" si="1"/>
        <v>554.70400000000006</v>
      </c>
      <c r="R9" s="29">
        <f t="shared" ca="1" si="1"/>
        <v>513.25099999999998</v>
      </c>
      <c r="S9" s="29">
        <f t="shared" ca="1" si="1"/>
        <v>451.45500000000004</v>
      </c>
      <c r="T9" s="29">
        <f t="shared" ca="1" si="1"/>
        <v>480.21899999999999</v>
      </c>
      <c r="U9" s="29">
        <f t="shared" ca="1" si="1"/>
        <v>488.3889999999999</v>
      </c>
      <c r="V9" s="29">
        <f t="shared" ca="1" si="1"/>
        <v>523.76</v>
      </c>
      <c r="W9" s="29">
        <f t="shared" ca="1" si="1"/>
        <v>560.99099999999999</v>
      </c>
      <c r="X9" s="29">
        <f t="shared" ca="1" si="1"/>
        <v>583.98800000000006</v>
      </c>
      <c r="Y9" s="29">
        <f t="shared" ca="1" si="1"/>
        <v>590.73300000000006</v>
      </c>
      <c r="Z9" s="30">
        <f t="shared" ca="1" si="1"/>
        <v>13085.223000000002</v>
      </c>
    </row>
    <row r="10" spans="1:26">
      <c r="A10" s="32"/>
      <c r="B10" s="33"/>
      <c r="C10" s="33"/>
      <c r="D10" s="33"/>
      <c r="Z10" s="71"/>
    </row>
    <row r="11" spans="1:26" ht="15" thickBot="1">
      <c r="A11" s="15"/>
    </row>
    <row r="12" spans="1:26">
      <c r="A12" s="22" t="s">
        <v>91</v>
      </c>
      <c r="B12" s="4" t="s">
        <v>92</v>
      </c>
      <c r="C12" s="4" t="s">
        <v>93</v>
      </c>
      <c r="D12" s="2" t="s">
        <v>94</v>
      </c>
      <c r="F12" t="s">
        <v>38</v>
      </c>
    </row>
    <row r="13" spans="1:26">
      <c r="A13" s="23" t="s">
        <v>95</v>
      </c>
      <c r="B13" s="25">
        <f ca="1">SUM(H2:R2)+SUM(H3:R3)+SUM(H5:R5)+SUM(H4:R4)+SUM(H6:R6)+SUM(H11:R11)+SUM(H12:R12)</f>
        <v>4694.3640000000005</v>
      </c>
      <c r="C13" s="11">
        <f ca="1">(B13/SUM($B$2:$Y$8))*100</f>
        <v>35.875307589331896</v>
      </c>
      <c r="D13" s="26">
        <f ca="1">(B13*'Elpriser &amp; kostnader'!$B$11)/100</f>
        <v>5078.9106510000001</v>
      </c>
      <c r="F13">
        <f>365 + IF(MOD('Timvärden '!$B$2,4),0,1)</f>
        <v>365</v>
      </c>
    </row>
    <row r="14" spans="1:26" ht="15" thickBot="1">
      <c r="A14" s="24" t="s">
        <v>96</v>
      </c>
      <c r="B14" s="27">
        <f ca="1">SUM($B$2:$Y$8)-B13</f>
        <v>8390.8589999999931</v>
      </c>
      <c r="C14" s="13">
        <f ca="1">(B14/ SUM($B$2:$Y$8))*100</f>
        <v>64.124692410668104</v>
      </c>
      <c r="D14" s="28">
        <f ca="1">(B14*'Elpriser &amp; kostnader'!$B$11)/100</f>
        <v>9078.2101997499922</v>
      </c>
    </row>
    <row r="15" spans="1:26">
      <c r="P15" s="71"/>
    </row>
    <row r="16" spans="1:26">
      <c r="D16" s="15"/>
    </row>
    <row r="50" spans="3:4">
      <c r="C50" s="16"/>
      <c r="D50" s="16"/>
    </row>
  </sheetData>
  <conditionalFormatting sqref="B2:Y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F3B-F89A-480F-AFD5-8E57475DF47C}">
  <sheetPr codeName="Blad4"/>
  <dimension ref="A27:FN205"/>
  <sheetViews>
    <sheetView zoomScale="80" zoomScaleNormal="80" workbookViewId="0">
      <selection activeCell="U34" sqref="U34"/>
    </sheetView>
  </sheetViews>
  <sheetFormatPr defaultRowHeight="14.5"/>
  <cols>
    <col min="2" max="2" width="11.81640625" customWidth="1"/>
    <col min="3" max="3" width="11.453125" bestFit="1" customWidth="1"/>
    <col min="4" max="4" width="9" customWidth="1"/>
    <col min="5" max="5" width="9.81640625" bestFit="1" customWidth="1"/>
    <col min="6" max="6" width="11.54296875" bestFit="1" customWidth="1"/>
    <col min="7" max="9" width="9.81640625" bestFit="1" customWidth="1"/>
    <col min="10" max="11" width="11.54296875" bestFit="1" customWidth="1"/>
    <col min="12" max="19" width="9.81640625" bestFit="1" customWidth="1"/>
    <col min="20" max="20" width="11.54296875" bestFit="1" customWidth="1"/>
    <col min="21" max="27" width="9.81640625" bestFit="1" customWidth="1"/>
    <col min="51" max="51" width="9.81640625" bestFit="1" customWidth="1"/>
    <col min="75" max="75" width="9.81640625" bestFit="1" customWidth="1"/>
    <col min="99" max="99" width="9.81640625" bestFit="1" customWidth="1"/>
    <col min="123" max="123" width="9.81640625" bestFit="1" customWidth="1"/>
    <col min="147" max="147" width="9.81640625" bestFit="1" customWidth="1"/>
  </cols>
  <sheetData>
    <row r="27" spans="1:29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 ht="15.5">
      <c r="A28" s="77"/>
      <c r="B28" s="77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 ht="15.5">
      <c r="A29" s="77"/>
      <c r="B29" s="77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 ht="15.5">
      <c r="A30" s="77"/>
      <c r="B30" s="77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 ht="15.5">
      <c r="A31" s="77"/>
      <c r="B31" s="77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80" spans="2:2">
      <c r="B80" t="s">
        <v>38</v>
      </c>
    </row>
    <row r="81" spans="1:170">
      <c r="B81">
        <f>365 + IF(MOD('Timvärden '!$B$2,4),0,1)</f>
        <v>365</v>
      </c>
    </row>
    <row r="84" spans="1:170" ht="15" thickBot="1">
      <c r="A84" s="55"/>
      <c r="B84" s="56" t="s">
        <v>5</v>
      </c>
      <c r="C84" s="55" t="s">
        <v>84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 t="s">
        <v>85</v>
      </c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86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 t="s">
        <v>87</v>
      </c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 t="s">
        <v>88</v>
      </c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 t="s">
        <v>89</v>
      </c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 t="s">
        <v>90</v>
      </c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</row>
    <row r="85" spans="1:170">
      <c r="A85" s="55" t="s">
        <v>97</v>
      </c>
      <c r="B85" s="57" t="s">
        <v>98</v>
      </c>
      <c r="C85" s="58" t="s">
        <v>7</v>
      </c>
      <c r="D85" s="58" t="s">
        <v>8</v>
      </c>
      <c r="E85" s="58" t="s">
        <v>9</v>
      </c>
      <c r="F85" s="58" t="s">
        <v>10</v>
      </c>
      <c r="G85" s="58" t="s">
        <v>11</v>
      </c>
      <c r="H85" s="58" t="s">
        <v>12</v>
      </c>
      <c r="I85" s="58" t="s">
        <v>13</v>
      </c>
      <c r="J85" s="58" t="s">
        <v>14</v>
      </c>
      <c r="K85" s="58" t="s">
        <v>15</v>
      </c>
      <c r="L85" s="58" t="s">
        <v>16</v>
      </c>
      <c r="M85" s="58" t="s">
        <v>17</v>
      </c>
      <c r="N85" s="58" t="s">
        <v>18</v>
      </c>
      <c r="O85" s="58" t="s">
        <v>19</v>
      </c>
      <c r="P85" s="58" t="s">
        <v>20</v>
      </c>
      <c r="Q85" s="58" t="s">
        <v>21</v>
      </c>
      <c r="R85" s="58" t="s">
        <v>22</v>
      </c>
      <c r="S85" s="58" t="s">
        <v>23</v>
      </c>
      <c r="T85" s="58" t="s">
        <v>24</v>
      </c>
      <c r="U85" s="58" t="s">
        <v>25</v>
      </c>
      <c r="V85" s="58" t="s">
        <v>26</v>
      </c>
      <c r="W85" s="58" t="s">
        <v>27</v>
      </c>
      <c r="X85" s="58" t="s">
        <v>28</v>
      </c>
      <c r="Y85" s="58" t="s">
        <v>29</v>
      </c>
      <c r="Z85" s="59" t="s">
        <v>30</v>
      </c>
      <c r="AA85" s="60" t="s">
        <v>7</v>
      </c>
      <c r="AB85" s="58" t="s">
        <v>8</v>
      </c>
      <c r="AC85" s="58" t="s">
        <v>9</v>
      </c>
      <c r="AD85" s="58" t="s">
        <v>10</v>
      </c>
      <c r="AE85" s="58" t="s">
        <v>11</v>
      </c>
      <c r="AF85" s="58" t="s">
        <v>12</v>
      </c>
      <c r="AG85" s="58" t="s">
        <v>13</v>
      </c>
      <c r="AH85" s="58" t="s">
        <v>14</v>
      </c>
      <c r="AI85" s="58" t="s">
        <v>15</v>
      </c>
      <c r="AJ85" s="58" t="s">
        <v>16</v>
      </c>
      <c r="AK85" s="58" t="s">
        <v>17</v>
      </c>
      <c r="AL85" s="58" t="s">
        <v>18</v>
      </c>
      <c r="AM85" s="58" t="s">
        <v>19</v>
      </c>
      <c r="AN85" s="58" t="s">
        <v>20</v>
      </c>
      <c r="AO85" s="58" t="s">
        <v>21</v>
      </c>
      <c r="AP85" s="58" t="s">
        <v>22</v>
      </c>
      <c r="AQ85" s="58" t="s">
        <v>23</v>
      </c>
      <c r="AR85" s="58" t="s">
        <v>24</v>
      </c>
      <c r="AS85" s="58" t="s">
        <v>25</v>
      </c>
      <c r="AT85" s="58" t="s">
        <v>26</v>
      </c>
      <c r="AU85" s="58" t="s">
        <v>27</v>
      </c>
      <c r="AV85" s="58" t="s">
        <v>28</v>
      </c>
      <c r="AW85" s="58" t="s">
        <v>29</v>
      </c>
      <c r="AX85" s="59" t="s">
        <v>30</v>
      </c>
      <c r="AY85" s="60" t="s">
        <v>7</v>
      </c>
      <c r="AZ85" s="58" t="s">
        <v>8</v>
      </c>
      <c r="BA85" s="58" t="s">
        <v>9</v>
      </c>
      <c r="BB85" s="58" t="s">
        <v>10</v>
      </c>
      <c r="BC85" s="58" t="s">
        <v>11</v>
      </c>
      <c r="BD85" s="58" t="s">
        <v>12</v>
      </c>
      <c r="BE85" s="58" t="s">
        <v>13</v>
      </c>
      <c r="BF85" s="58" t="s">
        <v>14</v>
      </c>
      <c r="BG85" s="58" t="s">
        <v>15</v>
      </c>
      <c r="BH85" s="58" t="s">
        <v>16</v>
      </c>
      <c r="BI85" s="58" t="s">
        <v>17</v>
      </c>
      <c r="BJ85" s="58" t="s">
        <v>18</v>
      </c>
      <c r="BK85" s="58" t="s">
        <v>19</v>
      </c>
      <c r="BL85" s="58" t="s">
        <v>20</v>
      </c>
      <c r="BM85" s="58" t="s">
        <v>21</v>
      </c>
      <c r="BN85" s="58" t="s">
        <v>22</v>
      </c>
      <c r="BO85" s="58" t="s">
        <v>23</v>
      </c>
      <c r="BP85" s="58" t="s">
        <v>24</v>
      </c>
      <c r="BQ85" s="58" t="s">
        <v>25</v>
      </c>
      <c r="BR85" s="58" t="s">
        <v>26</v>
      </c>
      <c r="BS85" s="58" t="s">
        <v>27</v>
      </c>
      <c r="BT85" s="58" t="s">
        <v>28</v>
      </c>
      <c r="BU85" s="58" t="s">
        <v>29</v>
      </c>
      <c r="BV85" s="59" t="s">
        <v>30</v>
      </c>
      <c r="BW85" s="60" t="s">
        <v>7</v>
      </c>
      <c r="BX85" s="58" t="s">
        <v>8</v>
      </c>
      <c r="BY85" s="58" t="s">
        <v>9</v>
      </c>
      <c r="BZ85" s="58" t="s">
        <v>10</v>
      </c>
      <c r="CA85" s="58" t="s">
        <v>11</v>
      </c>
      <c r="CB85" s="58" t="s">
        <v>12</v>
      </c>
      <c r="CC85" s="58" t="s">
        <v>13</v>
      </c>
      <c r="CD85" s="58" t="s">
        <v>14</v>
      </c>
      <c r="CE85" s="58" t="s">
        <v>15</v>
      </c>
      <c r="CF85" s="58" t="s">
        <v>16</v>
      </c>
      <c r="CG85" s="58" t="s">
        <v>17</v>
      </c>
      <c r="CH85" s="58" t="s">
        <v>18</v>
      </c>
      <c r="CI85" s="58" t="s">
        <v>19</v>
      </c>
      <c r="CJ85" s="58" t="s">
        <v>20</v>
      </c>
      <c r="CK85" s="58" t="s">
        <v>21</v>
      </c>
      <c r="CL85" s="58" t="s">
        <v>22</v>
      </c>
      <c r="CM85" s="58" t="s">
        <v>23</v>
      </c>
      <c r="CN85" s="58" t="s">
        <v>24</v>
      </c>
      <c r="CO85" s="58" t="s">
        <v>25</v>
      </c>
      <c r="CP85" s="58" t="s">
        <v>26</v>
      </c>
      <c r="CQ85" s="58" t="s">
        <v>27</v>
      </c>
      <c r="CR85" s="58" t="s">
        <v>28</v>
      </c>
      <c r="CS85" s="58" t="s">
        <v>29</v>
      </c>
      <c r="CT85" s="59" t="s">
        <v>30</v>
      </c>
      <c r="CU85" s="60" t="s">
        <v>7</v>
      </c>
      <c r="CV85" s="58" t="s">
        <v>8</v>
      </c>
      <c r="CW85" s="58" t="s">
        <v>9</v>
      </c>
      <c r="CX85" s="58" t="s">
        <v>10</v>
      </c>
      <c r="CY85" s="58" t="s">
        <v>11</v>
      </c>
      <c r="CZ85" s="58" t="s">
        <v>12</v>
      </c>
      <c r="DA85" s="58" t="s">
        <v>13</v>
      </c>
      <c r="DB85" s="58" t="s">
        <v>14</v>
      </c>
      <c r="DC85" s="58" t="s">
        <v>15</v>
      </c>
      <c r="DD85" s="58" t="s">
        <v>16</v>
      </c>
      <c r="DE85" s="58" t="s">
        <v>17</v>
      </c>
      <c r="DF85" s="58" t="s">
        <v>18</v>
      </c>
      <c r="DG85" s="58" t="s">
        <v>19</v>
      </c>
      <c r="DH85" s="58" t="s">
        <v>20</v>
      </c>
      <c r="DI85" s="58" t="s">
        <v>21</v>
      </c>
      <c r="DJ85" s="58" t="s">
        <v>22</v>
      </c>
      <c r="DK85" s="58" t="s">
        <v>23</v>
      </c>
      <c r="DL85" s="58" t="s">
        <v>24</v>
      </c>
      <c r="DM85" s="58" t="s">
        <v>25</v>
      </c>
      <c r="DN85" s="58" t="s">
        <v>26</v>
      </c>
      <c r="DO85" s="58" t="s">
        <v>27</v>
      </c>
      <c r="DP85" s="58" t="s">
        <v>28</v>
      </c>
      <c r="DQ85" s="58" t="s">
        <v>29</v>
      </c>
      <c r="DR85" s="59" t="s">
        <v>30</v>
      </c>
      <c r="DS85" s="60" t="s">
        <v>7</v>
      </c>
      <c r="DT85" s="58" t="s">
        <v>8</v>
      </c>
      <c r="DU85" s="58" t="s">
        <v>9</v>
      </c>
      <c r="DV85" s="58" t="s">
        <v>10</v>
      </c>
      <c r="DW85" s="58" t="s">
        <v>11</v>
      </c>
      <c r="DX85" s="58" t="s">
        <v>12</v>
      </c>
      <c r="DY85" s="58" t="s">
        <v>13</v>
      </c>
      <c r="DZ85" s="58" t="s">
        <v>14</v>
      </c>
      <c r="EA85" s="58" t="s">
        <v>15</v>
      </c>
      <c r="EB85" s="58" t="s">
        <v>16</v>
      </c>
      <c r="EC85" s="58" t="s">
        <v>17</v>
      </c>
      <c r="ED85" s="58" t="s">
        <v>18</v>
      </c>
      <c r="EE85" s="58" t="s">
        <v>19</v>
      </c>
      <c r="EF85" s="58" t="s">
        <v>20</v>
      </c>
      <c r="EG85" s="58" t="s">
        <v>21</v>
      </c>
      <c r="EH85" s="58" t="s">
        <v>22</v>
      </c>
      <c r="EI85" s="58" t="s">
        <v>23</v>
      </c>
      <c r="EJ85" s="58" t="s">
        <v>24</v>
      </c>
      <c r="EK85" s="58" t="s">
        <v>25</v>
      </c>
      <c r="EL85" s="58" t="s">
        <v>26</v>
      </c>
      <c r="EM85" s="58" t="s">
        <v>27</v>
      </c>
      <c r="EN85" s="58" t="s">
        <v>28</v>
      </c>
      <c r="EO85" s="58" t="s">
        <v>29</v>
      </c>
      <c r="EP85" s="59" t="s">
        <v>30</v>
      </c>
      <c r="EQ85" s="60" t="s">
        <v>7</v>
      </c>
      <c r="ER85" s="58" t="s">
        <v>8</v>
      </c>
      <c r="ES85" s="58" t="s">
        <v>9</v>
      </c>
      <c r="ET85" s="58" t="s">
        <v>10</v>
      </c>
      <c r="EU85" s="58" t="s">
        <v>11</v>
      </c>
      <c r="EV85" s="58" t="s">
        <v>12</v>
      </c>
      <c r="EW85" s="58" t="s">
        <v>13</v>
      </c>
      <c r="EX85" s="58" t="s">
        <v>14</v>
      </c>
      <c r="EY85" s="58" t="s">
        <v>15</v>
      </c>
      <c r="EZ85" s="58" t="s">
        <v>16</v>
      </c>
      <c r="FA85" s="58" t="s">
        <v>17</v>
      </c>
      <c r="FB85" s="58" t="s">
        <v>18</v>
      </c>
      <c r="FC85" s="58" t="s">
        <v>19</v>
      </c>
      <c r="FD85" s="58" t="s">
        <v>20</v>
      </c>
      <c r="FE85" s="58" t="s">
        <v>21</v>
      </c>
      <c r="FF85" s="58" t="s">
        <v>22</v>
      </c>
      <c r="FG85" s="58" t="s">
        <v>23</v>
      </c>
      <c r="FH85" s="58" t="s">
        <v>24</v>
      </c>
      <c r="FI85" s="58" t="s">
        <v>25</v>
      </c>
      <c r="FJ85" s="58" t="s">
        <v>26</v>
      </c>
      <c r="FK85" s="58" t="s">
        <v>27</v>
      </c>
      <c r="FL85" s="58" t="s">
        <v>28</v>
      </c>
      <c r="FM85" s="58" t="s">
        <v>29</v>
      </c>
      <c r="FN85" s="59" t="s">
        <v>30</v>
      </c>
    </row>
    <row r="86" spans="1:170">
      <c r="A86" s="55" t="b">
        <v>0</v>
      </c>
      <c r="B86" s="72">
        <v>1</v>
      </c>
      <c r="C86" s="168" cm="1">
        <f t="array" aca="1" ref="C86:Z137" ca="1">_xlfn._xlws.FILTER(OFFSET('Timvärden '!$E$9:INDIRECT("'Timvärden '!$AB$"&amp;$B$81+8),MATCH(1,'Timvärden '!B9:B16,0)-1,0),OFFSET('Timvärden '!$D$9:INDIRECT("'Timvärden '!$D$"&amp;$B$81+8),MATCH(1,'Timvärden '!B9:B16,0)-1,0)=C84)</f>
        <v>1.3160000000000001</v>
      </c>
      <c r="D86" s="168">
        <f ca="1"/>
        <v>1.2749999999999999</v>
      </c>
      <c r="E86" s="168">
        <f ca="1"/>
        <v>1.2849999999999999</v>
      </c>
      <c r="F86" s="168">
        <f ca="1"/>
        <v>1.3149999999999999</v>
      </c>
      <c r="G86" s="168">
        <f ca="1"/>
        <v>1.3180000000000001</v>
      </c>
      <c r="H86" s="168">
        <f ca="1"/>
        <v>1.3140000000000001</v>
      </c>
      <c r="I86" s="168">
        <f ca="1"/>
        <v>1.2949999999999999</v>
      </c>
      <c r="J86" s="168">
        <f ca="1"/>
        <v>1.268</v>
      </c>
      <c r="K86" s="168">
        <f ca="1"/>
        <v>1.3120000000000001</v>
      </c>
      <c r="L86" s="168">
        <f ca="1"/>
        <v>0.39400000000000002</v>
      </c>
      <c r="M86" s="168">
        <f ca="1"/>
        <v>0.375</v>
      </c>
      <c r="N86" s="168">
        <f ca="1"/>
        <v>0.372</v>
      </c>
      <c r="O86" s="168">
        <f ca="1"/>
        <v>0.38300000000000001</v>
      </c>
      <c r="P86" s="168">
        <f ca="1"/>
        <v>0.371</v>
      </c>
      <c r="Q86" s="168">
        <f ca="1"/>
        <v>0.38400000000000001</v>
      </c>
      <c r="R86" s="168">
        <f ca="1"/>
        <v>0.77700000000000002</v>
      </c>
      <c r="S86" s="168">
        <f ca="1"/>
        <v>1.3320000000000001</v>
      </c>
      <c r="T86" s="168">
        <f ca="1"/>
        <v>1.3160000000000001</v>
      </c>
      <c r="U86" s="168">
        <f ca="1"/>
        <v>1.294</v>
      </c>
      <c r="V86" s="168">
        <f ca="1"/>
        <v>2.6669999999999998</v>
      </c>
      <c r="W86" s="168">
        <f ca="1"/>
        <v>3.0009999999999999</v>
      </c>
      <c r="X86" s="168">
        <f ca="1"/>
        <v>2.048</v>
      </c>
      <c r="Y86" s="168">
        <f ca="1"/>
        <v>1.3109999999999999</v>
      </c>
      <c r="Z86" s="168">
        <f ca="1"/>
        <v>1.3089999999999999</v>
      </c>
      <c r="AA86" s="168" cm="1">
        <f t="array" aca="1" ref="AA86:AX137" ca="1">_xlfn._xlws.FILTER(OFFSET('Timvärden '!$E$9:INDIRECT("'Timvärden '!$AB$"&amp;$B$81+8),MATCH(1,'Timvärden '!B9:B16,0)-1,0),OFFSET('Timvärden '!$D$9:INDIRECT("'Timvärden '!$D$"&amp;$B$81+8),MATCH(1,'Timvärden '!B9:B16,0)-1,0)=AA84)</f>
        <v>1.329</v>
      </c>
      <c r="AB86" s="168">
        <f ca="1"/>
        <v>1.345</v>
      </c>
      <c r="AC86" s="168">
        <f ca="1"/>
        <v>1.3260000000000001</v>
      </c>
      <c r="AD86" s="168">
        <f ca="1"/>
        <v>1.343</v>
      </c>
      <c r="AE86" s="168">
        <f ca="1"/>
        <v>1.373</v>
      </c>
      <c r="AF86" s="168">
        <f ca="1"/>
        <v>1.377</v>
      </c>
      <c r="AG86" s="168">
        <f ca="1"/>
        <v>1.4159999999999999</v>
      </c>
      <c r="AH86" s="168">
        <f ca="1"/>
        <v>1.409</v>
      </c>
      <c r="AI86" s="168">
        <f ca="1"/>
        <v>1.355</v>
      </c>
      <c r="AJ86" s="168">
        <f ca="1"/>
        <v>0.46500000000000002</v>
      </c>
      <c r="AK86" s="168">
        <f ca="1"/>
        <v>0.499</v>
      </c>
      <c r="AL86" s="168">
        <f ca="1"/>
        <v>0.51500000000000001</v>
      </c>
      <c r="AM86" s="168">
        <f ca="1"/>
        <v>0.46400000000000002</v>
      </c>
      <c r="AN86" s="168">
        <f ca="1"/>
        <v>0.46200000000000002</v>
      </c>
      <c r="AO86" s="168">
        <f ca="1"/>
        <v>2.3730000000000002</v>
      </c>
      <c r="AP86" s="168">
        <f ca="1"/>
        <v>3.601</v>
      </c>
      <c r="AQ86" s="168">
        <f ca="1"/>
        <v>3.9350000000000001</v>
      </c>
      <c r="AR86" s="168">
        <f ca="1"/>
        <v>3.488</v>
      </c>
      <c r="AS86" s="168">
        <f ca="1"/>
        <v>2.286</v>
      </c>
      <c r="AT86" s="168">
        <f ca="1"/>
        <v>1.496</v>
      </c>
      <c r="AU86" s="168">
        <f ca="1"/>
        <v>1.488</v>
      </c>
      <c r="AV86" s="168">
        <f ca="1"/>
        <v>1.4550000000000001</v>
      </c>
      <c r="AW86" s="168">
        <f ca="1"/>
        <v>1.38</v>
      </c>
      <c r="AX86" s="168">
        <f ca="1"/>
        <v>1.355</v>
      </c>
      <c r="AY86" s="168" cm="1">
        <f t="array" aca="1" ref="AY86:BV137" ca="1">_xlfn._xlws.FILTER(OFFSET('Timvärden '!$E$9:INDIRECT("'Timvärden '!$AB$"&amp;$B$81+8),MATCH(1,'Timvärden '!B9:B16,0)-1,0),OFFSET('Timvärden '!$D$9:INDIRECT("'Timvärden '!$D$"&amp;$B$81+8),MATCH(1,'Timvärden '!B9:B16,0)-1,0)=AY84)</f>
        <v>1.371</v>
      </c>
      <c r="AZ86" s="168">
        <f ca="1"/>
        <v>1.3859999999999999</v>
      </c>
      <c r="BA86" s="168">
        <f ca="1"/>
        <v>1.389</v>
      </c>
      <c r="BB86" s="168">
        <f ca="1"/>
        <v>1.3759999999999999</v>
      </c>
      <c r="BC86" s="168">
        <f ca="1"/>
        <v>1.347</v>
      </c>
      <c r="BD86" s="168">
        <f ca="1"/>
        <v>1.393</v>
      </c>
      <c r="BE86" s="168">
        <f ca="1"/>
        <v>1.4339999999999999</v>
      </c>
      <c r="BF86" s="168">
        <f ca="1"/>
        <v>1.423</v>
      </c>
      <c r="BG86" s="168">
        <f ca="1"/>
        <v>1.3520000000000001</v>
      </c>
      <c r="BH86" s="168">
        <f ca="1"/>
        <v>0.45800000000000002</v>
      </c>
      <c r="BI86" s="168">
        <f ca="1"/>
        <v>0.48699999999999999</v>
      </c>
      <c r="BJ86" s="168">
        <f ca="1"/>
        <v>0.499</v>
      </c>
      <c r="BK86" s="168">
        <f ca="1"/>
        <v>0.47899999999999998</v>
      </c>
      <c r="BL86" s="168">
        <f ca="1"/>
        <v>0.45300000000000001</v>
      </c>
      <c r="BM86" s="168">
        <f ca="1"/>
        <v>0.45800000000000002</v>
      </c>
      <c r="BN86" s="168">
        <f ca="1"/>
        <v>1.0629999999999999</v>
      </c>
      <c r="BO86" s="168">
        <f ca="1"/>
        <v>2.6</v>
      </c>
      <c r="BP86" s="168">
        <f ca="1"/>
        <v>3.2589999999999999</v>
      </c>
      <c r="BQ86" s="168">
        <f ca="1"/>
        <v>2.161</v>
      </c>
      <c r="BR86" s="168">
        <f ca="1"/>
        <v>1.407</v>
      </c>
      <c r="BS86" s="168">
        <f ca="1"/>
        <v>1.3620000000000001</v>
      </c>
      <c r="BT86" s="168">
        <f ca="1"/>
        <v>1.349</v>
      </c>
      <c r="BU86" s="168">
        <f ca="1"/>
        <v>1.33</v>
      </c>
      <c r="BV86" s="168">
        <f ca="1"/>
        <v>1.3220000000000001</v>
      </c>
      <c r="BW86" s="168" cm="1">
        <f t="array" aca="1" ref="BW86:CT137" ca="1">_xlfn._xlws.FILTER(OFFSET('Timvärden '!$E$9:INDIRECT("'Timvärden '!$AB$"&amp;$B$81+8),MATCH(1,'Timvärden '!B9:B16,0)-1,0),OFFSET('Timvärden '!$D$9:INDIRECT("'Timvärden '!$D$"&amp;$B$81+8),MATCH(1,'Timvärden '!B9:B16,0)-1,0)=BW84)</f>
        <v>1.329</v>
      </c>
      <c r="BX86" s="168">
        <f ca="1"/>
        <v>1.3460000000000001</v>
      </c>
      <c r="BY86" s="168">
        <f ca="1"/>
        <v>1.3859999999999999</v>
      </c>
      <c r="BZ86" s="168">
        <f ca="1"/>
        <v>1.3839999999999999</v>
      </c>
      <c r="CA86" s="168">
        <f ca="1"/>
        <v>1.403</v>
      </c>
      <c r="CB86" s="168">
        <f ca="1"/>
        <v>1.554</v>
      </c>
      <c r="CC86" s="168">
        <f ca="1"/>
        <v>3.1259999999999999</v>
      </c>
      <c r="CD86" s="168">
        <f ca="1"/>
        <v>2.339</v>
      </c>
      <c r="CE86" s="168">
        <f ca="1"/>
        <v>2.7130000000000001</v>
      </c>
      <c r="CF86" s="168">
        <f ca="1"/>
        <v>2.2280000000000002</v>
      </c>
      <c r="CG86" s="168">
        <f ca="1"/>
        <v>2.2269999999999999</v>
      </c>
      <c r="CH86" s="168">
        <f ca="1"/>
        <v>2.2109999999999999</v>
      </c>
      <c r="CI86" s="168">
        <f ca="1"/>
        <v>1.4019999999999999</v>
      </c>
      <c r="CJ86" s="168">
        <f ca="1"/>
        <v>0.56599999999999995</v>
      </c>
      <c r="CK86" s="168">
        <f ca="1"/>
        <v>0.57199999999999995</v>
      </c>
      <c r="CL86" s="168">
        <f ca="1"/>
        <v>0.94199999999999995</v>
      </c>
      <c r="CM86" s="168">
        <f ca="1"/>
        <v>1.5489999999999999</v>
      </c>
      <c r="CN86" s="168">
        <f ca="1"/>
        <v>1.56</v>
      </c>
      <c r="CO86" s="168">
        <f ca="1"/>
        <v>1.5609999999999999</v>
      </c>
      <c r="CP86" s="168">
        <f ca="1"/>
        <v>1.5289999999999999</v>
      </c>
      <c r="CQ86" s="168">
        <f ca="1"/>
        <v>1.544</v>
      </c>
      <c r="CR86" s="168">
        <f ca="1"/>
        <v>1.536</v>
      </c>
      <c r="CS86" s="168">
        <f ca="1"/>
        <v>1.444</v>
      </c>
      <c r="CT86" s="168">
        <f ca="1"/>
        <v>1.417</v>
      </c>
      <c r="CU86" s="168" cm="1">
        <f t="array" aca="1" ref="CU86:DR137" ca="1">_xlfn._xlws.FILTER(OFFSET('Timvärden '!$E$9:INDIRECT("'Timvärden '!$AB$"&amp;$B$81+8),MATCH(1,'Timvärden '!B9:B16,0)-1,0),OFFSET('Timvärden '!$D$9:INDIRECT("'Timvärden '!$D$"&amp;$B$81+8),MATCH(1,'Timvärden '!B9:B16,0)-1,0)=CU84)</f>
        <v>1.4079999999999999</v>
      </c>
      <c r="CV86" s="168">
        <f ca="1"/>
        <v>1.4570000000000001</v>
      </c>
      <c r="CW86" s="168">
        <f ca="1"/>
        <v>1.4670000000000001</v>
      </c>
      <c r="CX86" s="168">
        <f ca="1"/>
        <v>1.4259999999999999</v>
      </c>
      <c r="CY86" s="168">
        <f ca="1"/>
        <v>1.4219999999999999</v>
      </c>
      <c r="CZ86" s="168">
        <f ca="1"/>
        <v>1.4550000000000001</v>
      </c>
      <c r="DA86" s="168">
        <f ca="1"/>
        <v>1.4870000000000001</v>
      </c>
      <c r="DB86" s="168">
        <f ca="1"/>
        <v>1.4730000000000001</v>
      </c>
      <c r="DC86" s="168">
        <f ca="1"/>
        <v>1.3280000000000001</v>
      </c>
      <c r="DD86" s="168">
        <f ca="1"/>
        <v>0.50800000000000001</v>
      </c>
      <c r="DE86" s="168">
        <f ca="1"/>
        <v>0.53300000000000003</v>
      </c>
      <c r="DF86" s="168">
        <f ca="1"/>
        <v>0.71099999999999997</v>
      </c>
      <c r="DG86" s="168">
        <f ca="1"/>
        <v>1.9790000000000001</v>
      </c>
      <c r="DH86" s="168">
        <f ca="1"/>
        <v>3.75</v>
      </c>
      <c r="DI86" s="168">
        <f ca="1"/>
        <v>7.4459999999999997</v>
      </c>
      <c r="DJ86" s="168">
        <f ca="1"/>
        <v>5.9829999999999997</v>
      </c>
      <c r="DK86" s="168">
        <f ca="1"/>
        <v>3.948</v>
      </c>
      <c r="DL86" s="168">
        <f ca="1"/>
        <v>1.458</v>
      </c>
      <c r="DM86" s="168">
        <f ca="1"/>
        <v>1.456</v>
      </c>
      <c r="DN86" s="168">
        <f ca="1"/>
        <v>1.419</v>
      </c>
      <c r="DO86" s="168">
        <f ca="1"/>
        <v>1.401</v>
      </c>
      <c r="DP86" s="168">
        <f ca="1"/>
        <v>1.4510000000000001</v>
      </c>
      <c r="DQ86" s="168">
        <f ca="1"/>
        <v>1.431</v>
      </c>
      <c r="DR86" s="168">
        <f ca="1"/>
        <v>1.375</v>
      </c>
      <c r="DS86" s="168" cm="1">
        <f t="array" aca="1" ref="DS86:EP137" ca="1">_xlfn._xlws.FILTER(OFFSET('Timvärden '!$E$9:INDIRECT("'Timvärden '!$AB$"&amp;$B$81+8),MATCH(1,'Timvärden '!B9:B16,0)-1,0),OFFSET('Timvärden '!$D$9:INDIRECT("'Timvärden '!$D$"&amp;$B$81+8),MATCH(1,'Timvärden '!B9:B16,0)-1,0)=DS84)</f>
        <v>1.2889999999999999</v>
      </c>
      <c r="DT86" s="168">
        <f ca="1"/>
        <v>0</v>
      </c>
      <c r="DU86" s="168">
        <f ca="1"/>
        <v>0</v>
      </c>
      <c r="DV86" s="168">
        <f ca="1"/>
        <v>1.081</v>
      </c>
      <c r="DW86" s="168">
        <f ca="1"/>
        <v>1.3480000000000001</v>
      </c>
      <c r="DX86" s="168">
        <f ca="1"/>
        <v>1.349</v>
      </c>
      <c r="DY86" s="168">
        <f ca="1"/>
        <v>1.371</v>
      </c>
      <c r="DZ86" s="168">
        <f ca="1"/>
        <v>1.3660000000000001</v>
      </c>
      <c r="EA86" s="168">
        <f ca="1"/>
        <v>1.256</v>
      </c>
      <c r="EB86" s="168">
        <f ca="1"/>
        <v>0.41099999999999998</v>
      </c>
      <c r="EC86" s="168">
        <f ca="1"/>
        <v>0.41299999999999998</v>
      </c>
      <c r="ED86" s="168">
        <f ca="1"/>
        <v>0.40799999999999997</v>
      </c>
      <c r="EE86" s="168">
        <f ca="1"/>
        <v>0.504</v>
      </c>
      <c r="EF86" s="168">
        <f ca="1"/>
        <v>0.435</v>
      </c>
      <c r="EG86" s="168">
        <f ca="1"/>
        <v>0.439</v>
      </c>
      <c r="EH86" s="168">
        <f ca="1"/>
        <v>0.68500000000000005</v>
      </c>
      <c r="EI86" s="168">
        <f ca="1"/>
        <v>1.341</v>
      </c>
      <c r="EJ86" s="168">
        <f ca="1"/>
        <v>1.3580000000000001</v>
      </c>
      <c r="EK86" s="168">
        <f ca="1"/>
        <v>1.3480000000000001</v>
      </c>
      <c r="EL86" s="168">
        <f ca="1"/>
        <v>1.349</v>
      </c>
      <c r="EM86" s="168">
        <f ca="1"/>
        <v>1.3280000000000001</v>
      </c>
      <c r="EN86" s="168">
        <f ca="1"/>
        <v>1.3049999999999999</v>
      </c>
      <c r="EO86" s="168">
        <f ca="1"/>
        <v>1.3080000000000001</v>
      </c>
      <c r="EP86" s="168">
        <f ca="1"/>
        <v>1.351</v>
      </c>
      <c r="EQ86" s="168" cm="1">
        <f t="array" aca="1" ref="EQ86:FN137" ca="1">_xlfn._xlws.FILTER(OFFSET('Timvärden '!$E$9:INDIRECT("'Timvärden '!$AB$"&amp;$B$81+8),MATCH(1,'Timvärden '!B9:B16,0)-1,0),OFFSET('Timvärden '!$D$9:INDIRECT("'Timvärden '!$D$"&amp;$B$81+8),MATCH(1,'Timvärden '!B9:B16,0)-1,0)=EQ84)</f>
        <v>1.3420000000000001</v>
      </c>
      <c r="ER86" s="168">
        <f ca="1"/>
        <v>1.32</v>
      </c>
      <c r="ES86" s="168">
        <f ca="1"/>
        <v>1.3160000000000001</v>
      </c>
      <c r="ET86" s="168">
        <f ca="1"/>
        <v>1.304</v>
      </c>
      <c r="EU86" s="168">
        <f ca="1"/>
        <v>1.3220000000000001</v>
      </c>
      <c r="EV86" s="168">
        <f ca="1"/>
        <v>1.3380000000000001</v>
      </c>
      <c r="EW86" s="168">
        <f ca="1"/>
        <v>1.3140000000000001</v>
      </c>
      <c r="EX86" s="168">
        <f ca="1"/>
        <v>1.3120000000000001</v>
      </c>
      <c r="EY86" s="168">
        <f ca="1"/>
        <v>1.1719999999999999</v>
      </c>
      <c r="EZ86" s="168">
        <f ca="1"/>
        <v>0.42199999999999999</v>
      </c>
      <c r="FA86" s="168">
        <f ca="1"/>
        <v>0.42599999999999999</v>
      </c>
      <c r="FB86" s="168">
        <f ca="1"/>
        <v>0.69299999999999995</v>
      </c>
      <c r="FC86" s="168">
        <f ca="1"/>
        <v>0.39</v>
      </c>
      <c r="FD86" s="168">
        <f ca="1"/>
        <v>0.41799999999999998</v>
      </c>
      <c r="FE86" s="168">
        <f ca="1"/>
        <v>0.40699999999999997</v>
      </c>
      <c r="FF86" s="168">
        <f ca="1"/>
        <v>0.6</v>
      </c>
      <c r="FG86" s="168">
        <f ca="1"/>
        <v>1.296</v>
      </c>
      <c r="FH86" s="168">
        <f ca="1"/>
        <v>1.3280000000000001</v>
      </c>
      <c r="FI86" s="168">
        <f ca="1"/>
        <v>1.54</v>
      </c>
      <c r="FJ86" s="168">
        <f ca="1"/>
        <v>3.778</v>
      </c>
      <c r="FK86" s="168">
        <f ca="1"/>
        <v>3.0680000000000001</v>
      </c>
      <c r="FL86" s="168">
        <f ca="1"/>
        <v>2.12</v>
      </c>
      <c r="FM86" s="168">
        <f ca="1"/>
        <v>1.321</v>
      </c>
      <c r="FN86" s="168">
        <f ca="1"/>
        <v>1.325</v>
      </c>
    </row>
    <row r="87" spans="1:170">
      <c r="A87" s="55" t="b">
        <v>0</v>
      </c>
      <c r="B87" s="72">
        <v>2</v>
      </c>
      <c r="C87" s="168">
        <f ca="1"/>
        <v>1.3109999999999999</v>
      </c>
      <c r="D87" s="168">
        <f ca="1"/>
        <v>1.2929999999999999</v>
      </c>
      <c r="E87" s="168">
        <f ca="1"/>
        <v>1.2969999999999999</v>
      </c>
      <c r="F87" s="168">
        <f ca="1"/>
        <v>1.3280000000000001</v>
      </c>
      <c r="G87" s="168">
        <f ca="1"/>
        <v>1.3149999999999999</v>
      </c>
      <c r="H87" s="168">
        <f ca="1"/>
        <v>1.3460000000000001</v>
      </c>
      <c r="I87" s="168">
        <f ca="1"/>
        <v>1.4059999999999999</v>
      </c>
      <c r="J87" s="168">
        <f ca="1"/>
        <v>1.3979999999999999</v>
      </c>
      <c r="K87" s="168">
        <f ca="1"/>
        <v>2.1179999999999999</v>
      </c>
      <c r="L87" s="168">
        <f ca="1"/>
        <v>0.50800000000000001</v>
      </c>
      <c r="M87" s="168">
        <f ca="1"/>
        <v>0.45100000000000001</v>
      </c>
      <c r="N87" s="168">
        <f ca="1"/>
        <v>0.45300000000000001</v>
      </c>
      <c r="O87" s="168">
        <f ca="1"/>
        <v>0.46400000000000002</v>
      </c>
      <c r="P87" s="168">
        <f ca="1"/>
        <v>0.45400000000000001</v>
      </c>
      <c r="Q87" s="168">
        <f ca="1"/>
        <v>0.52500000000000002</v>
      </c>
      <c r="R87" s="168">
        <f ca="1"/>
        <v>0.77</v>
      </c>
      <c r="S87" s="168">
        <f ca="1"/>
        <v>1.323</v>
      </c>
      <c r="T87" s="168">
        <f ca="1"/>
        <v>1.3340000000000001</v>
      </c>
      <c r="U87" s="168">
        <f ca="1"/>
        <v>1.3380000000000001</v>
      </c>
      <c r="V87" s="168">
        <f ca="1"/>
        <v>1.3440000000000001</v>
      </c>
      <c r="W87" s="168">
        <f ca="1"/>
        <v>1.3180000000000001</v>
      </c>
      <c r="X87" s="168">
        <f ca="1"/>
        <v>1.31</v>
      </c>
      <c r="Y87" s="168">
        <f ca="1"/>
        <v>1.2989999999999999</v>
      </c>
      <c r="Z87" s="168">
        <f ca="1"/>
        <v>1.3080000000000001</v>
      </c>
      <c r="AA87" s="168">
        <f ca="1"/>
        <v>1.3160000000000001</v>
      </c>
      <c r="AB87" s="168">
        <f ca="1"/>
        <v>1.3240000000000001</v>
      </c>
      <c r="AC87" s="168">
        <f ca="1"/>
        <v>1.325</v>
      </c>
      <c r="AD87" s="168">
        <f ca="1"/>
        <v>1.325</v>
      </c>
      <c r="AE87" s="168">
        <f ca="1"/>
        <v>1.292</v>
      </c>
      <c r="AF87" s="168">
        <f ca="1"/>
        <v>1.6970000000000001</v>
      </c>
      <c r="AG87" s="168">
        <f ca="1"/>
        <v>3.1120000000000001</v>
      </c>
      <c r="AH87" s="168">
        <f ca="1"/>
        <v>3.5950000000000002</v>
      </c>
      <c r="AI87" s="168">
        <f ca="1"/>
        <v>2.4300000000000002</v>
      </c>
      <c r="AJ87" s="168">
        <f ca="1"/>
        <v>1.45</v>
      </c>
      <c r="AK87" s="168">
        <f ca="1"/>
        <v>0.86199999999999999</v>
      </c>
      <c r="AL87" s="168">
        <f ca="1"/>
        <v>0.39600000000000002</v>
      </c>
      <c r="AM87" s="168">
        <f ca="1"/>
        <v>0.39200000000000002</v>
      </c>
      <c r="AN87" s="168">
        <f ca="1"/>
        <v>0.40200000000000002</v>
      </c>
      <c r="AO87" s="168">
        <f ca="1"/>
        <v>0.432</v>
      </c>
      <c r="AP87" s="168">
        <f ca="1"/>
        <v>0.77300000000000002</v>
      </c>
      <c r="AQ87" s="168">
        <f ca="1"/>
        <v>1.3540000000000001</v>
      </c>
      <c r="AR87" s="168">
        <f ca="1"/>
        <v>1.35</v>
      </c>
      <c r="AS87" s="168">
        <f ca="1"/>
        <v>1.3580000000000001</v>
      </c>
      <c r="AT87" s="168">
        <f ca="1"/>
        <v>1.327</v>
      </c>
      <c r="AU87" s="168">
        <f ca="1"/>
        <v>1.329</v>
      </c>
      <c r="AV87" s="168">
        <f ca="1"/>
        <v>1.319</v>
      </c>
      <c r="AW87" s="168">
        <f ca="1"/>
        <v>1.3380000000000001</v>
      </c>
      <c r="AX87" s="168">
        <f ca="1"/>
        <v>1.333</v>
      </c>
      <c r="AY87" s="168">
        <f ca="1"/>
        <v>1.327</v>
      </c>
      <c r="AZ87" s="168">
        <f ca="1"/>
        <v>1.3160000000000001</v>
      </c>
      <c r="BA87" s="168">
        <f ca="1"/>
        <v>1.3120000000000001</v>
      </c>
      <c r="BB87" s="168">
        <f ca="1"/>
        <v>1.3720000000000001</v>
      </c>
      <c r="BC87" s="168">
        <f ca="1"/>
        <v>1.355</v>
      </c>
      <c r="BD87" s="168">
        <f ca="1"/>
        <v>1.343</v>
      </c>
      <c r="BE87" s="168">
        <f ca="1"/>
        <v>1.385</v>
      </c>
      <c r="BF87" s="168">
        <f ca="1"/>
        <v>1.3520000000000001</v>
      </c>
      <c r="BG87" s="168">
        <f ca="1"/>
        <v>1.1739999999999999</v>
      </c>
      <c r="BH87" s="168">
        <f ca="1"/>
        <v>0.44500000000000001</v>
      </c>
      <c r="BI87" s="168">
        <f ca="1"/>
        <v>0.443</v>
      </c>
      <c r="BJ87" s="168">
        <f ca="1"/>
        <v>0.63800000000000001</v>
      </c>
      <c r="BK87" s="168">
        <f ca="1"/>
        <v>0.39600000000000002</v>
      </c>
      <c r="BL87" s="168">
        <f ca="1"/>
        <v>0.40400000000000003</v>
      </c>
      <c r="BM87" s="168">
        <f ca="1"/>
        <v>0.38100000000000001</v>
      </c>
      <c r="BN87" s="168">
        <f ca="1"/>
        <v>2.0760000000000001</v>
      </c>
      <c r="BO87" s="168">
        <f ca="1"/>
        <v>3.7509999999999999</v>
      </c>
      <c r="BP87" s="168">
        <f ca="1"/>
        <v>1.891</v>
      </c>
      <c r="BQ87" s="168">
        <f ca="1"/>
        <v>1.3149999999999999</v>
      </c>
      <c r="BR87" s="168">
        <f ca="1"/>
        <v>1.3260000000000001</v>
      </c>
      <c r="BS87" s="168">
        <f ca="1"/>
        <v>1.339</v>
      </c>
      <c r="BT87" s="168">
        <f ca="1"/>
        <v>1.3029999999999999</v>
      </c>
      <c r="BU87" s="168">
        <f ca="1"/>
        <v>1.2929999999999999</v>
      </c>
      <c r="BV87" s="168">
        <f ca="1"/>
        <v>1.2909999999999999</v>
      </c>
      <c r="BW87" s="168">
        <f ca="1"/>
        <v>1.3089999999999999</v>
      </c>
      <c r="BX87" s="168">
        <f ca="1"/>
        <v>1.327</v>
      </c>
      <c r="BY87" s="168">
        <f ca="1"/>
        <v>1.3129999999999999</v>
      </c>
      <c r="BZ87" s="168">
        <f ca="1"/>
        <v>1.2909999999999999</v>
      </c>
      <c r="CA87" s="168">
        <f ca="1"/>
        <v>1.294</v>
      </c>
      <c r="CB87" s="168">
        <f ca="1"/>
        <v>1.335</v>
      </c>
      <c r="CC87" s="168">
        <f ca="1"/>
        <v>1.34</v>
      </c>
      <c r="CD87" s="168">
        <f ca="1"/>
        <v>1.3380000000000001</v>
      </c>
      <c r="CE87" s="168">
        <f ca="1"/>
        <v>1.1080000000000001</v>
      </c>
      <c r="CF87" s="168">
        <f ca="1"/>
        <v>2.806</v>
      </c>
      <c r="CG87" s="168">
        <f ca="1"/>
        <v>1.462</v>
      </c>
      <c r="CH87" s="168">
        <f ca="1"/>
        <v>0.39600000000000002</v>
      </c>
      <c r="CI87" s="168">
        <f ca="1"/>
        <v>2.234</v>
      </c>
      <c r="CJ87" s="168">
        <f ca="1"/>
        <v>2.931</v>
      </c>
      <c r="CK87" s="168">
        <f ca="1"/>
        <v>0.94399999999999995</v>
      </c>
      <c r="CL87" s="168">
        <f ca="1"/>
        <v>2.2469999999999999</v>
      </c>
      <c r="CM87" s="168">
        <f ca="1"/>
        <v>2.6469999999999998</v>
      </c>
      <c r="CN87" s="168">
        <f ca="1"/>
        <v>1.302</v>
      </c>
      <c r="CO87" s="168">
        <f ca="1"/>
        <v>1.3160000000000001</v>
      </c>
      <c r="CP87" s="168">
        <f ca="1"/>
        <v>1.345</v>
      </c>
      <c r="CQ87" s="168">
        <f ca="1"/>
        <v>1.339</v>
      </c>
      <c r="CR87" s="168">
        <f ca="1"/>
        <v>1.3360000000000001</v>
      </c>
      <c r="CS87" s="168">
        <f ca="1"/>
        <v>1.298</v>
      </c>
      <c r="CT87" s="168">
        <f ca="1"/>
        <v>1.3</v>
      </c>
      <c r="CU87" s="168">
        <f ca="1"/>
        <v>1.3280000000000001</v>
      </c>
      <c r="CV87" s="168">
        <f ca="1"/>
        <v>1.3440000000000001</v>
      </c>
      <c r="CW87" s="168">
        <f ca="1"/>
        <v>1.3</v>
      </c>
      <c r="CX87" s="168">
        <f ca="1"/>
        <v>1.3009999999999999</v>
      </c>
      <c r="CY87" s="168">
        <f ca="1"/>
        <v>1.3240000000000001</v>
      </c>
      <c r="CZ87" s="168">
        <f ca="1"/>
        <v>1.337</v>
      </c>
      <c r="DA87" s="168">
        <f ca="1"/>
        <v>1.3220000000000001</v>
      </c>
      <c r="DB87" s="168">
        <f ca="1"/>
        <v>1.321</v>
      </c>
      <c r="DC87" s="168">
        <f ca="1"/>
        <v>3.1480000000000001</v>
      </c>
      <c r="DD87" s="168">
        <f ca="1"/>
        <v>2.8250000000000002</v>
      </c>
      <c r="DE87" s="168">
        <f ca="1"/>
        <v>0.89400000000000002</v>
      </c>
      <c r="DF87" s="168">
        <f ca="1"/>
        <v>1.0469999999999999</v>
      </c>
      <c r="DG87" s="168">
        <f ca="1"/>
        <v>4.08</v>
      </c>
      <c r="DH87" s="168">
        <f ca="1"/>
        <v>4.3109999999999999</v>
      </c>
      <c r="DI87" s="168">
        <f ca="1"/>
        <v>2.1850000000000001</v>
      </c>
      <c r="DJ87" s="168">
        <f ca="1"/>
        <v>3.806</v>
      </c>
      <c r="DK87" s="168">
        <f ca="1"/>
        <v>2.3959999999999999</v>
      </c>
      <c r="DL87" s="168">
        <f ca="1"/>
        <v>1.33</v>
      </c>
      <c r="DM87" s="168">
        <f ca="1"/>
        <v>1.3360000000000001</v>
      </c>
      <c r="DN87" s="168">
        <f ca="1"/>
        <v>1.321</v>
      </c>
      <c r="DO87" s="168">
        <f ca="1"/>
        <v>1.29</v>
      </c>
      <c r="DP87" s="168">
        <f ca="1"/>
        <v>1.2989999999999999</v>
      </c>
      <c r="DQ87" s="168">
        <f ca="1"/>
        <v>1.2829999999999999</v>
      </c>
      <c r="DR87" s="168">
        <f ca="1"/>
        <v>1.2989999999999999</v>
      </c>
      <c r="DS87" s="168">
        <f ca="1"/>
        <v>1.3029999999999999</v>
      </c>
      <c r="DT87" s="168">
        <f ca="1"/>
        <v>1.3120000000000001</v>
      </c>
      <c r="DU87" s="168">
        <f ca="1"/>
        <v>1.3120000000000001</v>
      </c>
      <c r="DV87" s="168">
        <f ca="1"/>
        <v>1.2969999999999999</v>
      </c>
      <c r="DW87" s="168">
        <f ca="1"/>
        <v>1.3</v>
      </c>
      <c r="DX87" s="168">
        <f ca="1"/>
        <v>1.3</v>
      </c>
      <c r="DY87" s="168">
        <f ca="1"/>
        <v>1.3049999999999999</v>
      </c>
      <c r="DZ87" s="168">
        <f ca="1"/>
        <v>1.3240000000000001</v>
      </c>
      <c r="EA87" s="168">
        <f ca="1"/>
        <v>1.1419999999999999</v>
      </c>
      <c r="EB87" s="168">
        <f ca="1"/>
        <v>0.42499999999999999</v>
      </c>
      <c r="EC87" s="168">
        <f ca="1"/>
        <v>0.39100000000000001</v>
      </c>
      <c r="ED87" s="168">
        <f ca="1"/>
        <v>1.391</v>
      </c>
      <c r="EE87" s="168">
        <f ca="1"/>
        <v>2.0510000000000002</v>
      </c>
      <c r="EF87" s="168">
        <f ca="1"/>
        <v>0.78600000000000003</v>
      </c>
      <c r="EG87" s="168">
        <f ca="1"/>
        <v>0.63600000000000001</v>
      </c>
      <c r="EH87" s="168">
        <f ca="1"/>
        <v>0.67400000000000004</v>
      </c>
      <c r="EI87" s="168">
        <f ca="1"/>
        <v>1.369</v>
      </c>
      <c r="EJ87" s="168">
        <f ca="1"/>
        <v>1.357</v>
      </c>
      <c r="EK87" s="168">
        <f ca="1"/>
        <v>1.393</v>
      </c>
      <c r="EL87" s="168">
        <f ca="1"/>
        <v>1.3919999999999999</v>
      </c>
      <c r="EM87" s="168">
        <f ca="1"/>
        <v>1.391</v>
      </c>
      <c r="EN87" s="168">
        <f ca="1"/>
        <v>1.349</v>
      </c>
      <c r="EO87" s="168">
        <f ca="1"/>
        <v>1.321</v>
      </c>
      <c r="EP87" s="168">
        <f ca="1"/>
        <v>1.3169999999999999</v>
      </c>
      <c r="EQ87" s="168">
        <f ca="1"/>
        <v>1.34</v>
      </c>
      <c r="ER87" s="168">
        <f ca="1"/>
        <v>1.347</v>
      </c>
      <c r="ES87" s="168">
        <f ca="1"/>
        <v>1.3340000000000001</v>
      </c>
      <c r="ET87" s="168">
        <f ca="1"/>
        <v>1.3029999999999999</v>
      </c>
      <c r="EU87" s="168">
        <f ca="1"/>
        <v>1.3089999999999999</v>
      </c>
      <c r="EV87" s="168">
        <f ca="1"/>
        <v>1.347</v>
      </c>
      <c r="EW87" s="168">
        <f ca="1"/>
        <v>1.401</v>
      </c>
      <c r="EX87" s="168">
        <f ca="1"/>
        <v>1.3979999999999999</v>
      </c>
      <c r="EY87" s="168">
        <f ca="1"/>
        <v>1.165</v>
      </c>
      <c r="EZ87" s="168">
        <f ca="1"/>
        <v>0.42499999999999999</v>
      </c>
      <c r="FA87" s="168">
        <f ca="1"/>
        <v>0.56200000000000006</v>
      </c>
      <c r="FB87" s="168">
        <f ca="1"/>
        <v>1.3280000000000001</v>
      </c>
      <c r="FC87" s="168">
        <f ca="1"/>
        <v>0.46</v>
      </c>
      <c r="FD87" s="168">
        <f ca="1"/>
        <v>0.45</v>
      </c>
      <c r="FE87" s="168">
        <f ca="1"/>
        <v>0.42</v>
      </c>
      <c r="FF87" s="168">
        <f ca="1"/>
        <v>0.46100000000000002</v>
      </c>
      <c r="FG87" s="168">
        <f ca="1"/>
        <v>1.3839999999999999</v>
      </c>
      <c r="FH87" s="168">
        <f ca="1"/>
        <v>2.7839999999999998</v>
      </c>
      <c r="FI87" s="168">
        <f ca="1"/>
        <v>3.83</v>
      </c>
      <c r="FJ87" s="168">
        <f ca="1"/>
        <v>2.2330000000000001</v>
      </c>
      <c r="FK87" s="168">
        <f ca="1"/>
        <v>1.321</v>
      </c>
      <c r="FL87" s="168">
        <f ca="1"/>
        <v>1.337</v>
      </c>
      <c r="FM87" s="168">
        <f ca="1"/>
        <v>1.335</v>
      </c>
      <c r="FN87" s="168">
        <f ca="1"/>
        <v>1.341</v>
      </c>
    </row>
    <row r="88" spans="1:170">
      <c r="A88" s="55" t="b">
        <v>0</v>
      </c>
      <c r="B88" s="72">
        <v>3</v>
      </c>
      <c r="C88" s="168">
        <f ca="1"/>
        <v>1.3380000000000001</v>
      </c>
      <c r="D88" s="168">
        <f ca="1"/>
        <v>1.33</v>
      </c>
      <c r="E88" s="168">
        <f ca="1"/>
        <v>1.3140000000000001</v>
      </c>
      <c r="F88" s="168">
        <f ca="1"/>
        <v>1.3240000000000001</v>
      </c>
      <c r="G88" s="168">
        <f ca="1"/>
        <v>1.3029999999999999</v>
      </c>
      <c r="H88" s="168">
        <f ca="1"/>
        <v>1.349</v>
      </c>
      <c r="I88" s="168">
        <f ca="1"/>
        <v>1.3740000000000001</v>
      </c>
      <c r="J88" s="168">
        <f ca="1"/>
        <v>1.34</v>
      </c>
      <c r="K88" s="168">
        <f ca="1"/>
        <v>2.169</v>
      </c>
      <c r="L88" s="168">
        <f ca="1"/>
        <v>2.9220000000000002</v>
      </c>
      <c r="M88" s="168">
        <f ca="1"/>
        <v>1.1910000000000001</v>
      </c>
      <c r="N88" s="168">
        <f ca="1"/>
        <v>0.44500000000000001</v>
      </c>
      <c r="O88" s="168">
        <f ca="1"/>
        <v>2.8839999999999999</v>
      </c>
      <c r="P88" s="168">
        <f ca="1"/>
        <v>1.5509999999999999</v>
      </c>
      <c r="Q88" s="168">
        <f ca="1"/>
        <v>0.38300000000000001</v>
      </c>
      <c r="R88" s="168">
        <f ca="1"/>
        <v>2.7450000000000001</v>
      </c>
      <c r="S88" s="168">
        <f ca="1"/>
        <v>2.3490000000000002</v>
      </c>
      <c r="T88" s="168">
        <f ca="1"/>
        <v>1.331</v>
      </c>
      <c r="U88" s="168">
        <f ca="1"/>
        <v>1.327</v>
      </c>
      <c r="V88" s="168">
        <f ca="1"/>
        <v>1.3360000000000001</v>
      </c>
      <c r="W88" s="168">
        <f ca="1"/>
        <v>1.359</v>
      </c>
      <c r="X88" s="168">
        <f ca="1"/>
        <v>1.365</v>
      </c>
      <c r="Y88" s="168">
        <f ca="1"/>
        <v>1.3540000000000001</v>
      </c>
      <c r="Z88" s="168">
        <f ca="1"/>
        <v>1.359</v>
      </c>
      <c r="AA88" s="168">
        <f ca="1"/>
        <v>1.3169999999999999</v>
      </c>
      <c r="AB88" s="168">
        <f ca="1"/>
        <v>1.33</v>
      </c>
      <c r="AC88" s="168">
        <f ca="1"/>
        <v>1.331</v>
      </c>
      <c r="AD88" s="168">
        <f ca="1"/>
        <v>1.359</v>
      </c>
      <c r="AE88" s="168">
        <f ca="1"/>
        <v>1.36</v>
      </c>
      <c r="AF88" s="168">
        <f ca="1"/>
        <v>1.3740000000000001</v>
      </c>
      <c r="AG88" s="168">
        <f ca="1"/>
        <v>1.363</v>
      </c>
      <c r="AH88" s="168">
        <f ca="1"/>
        <v>3.331</v>
      </c>
      <c r="AI88" s="168">
        <f ca="1"/>
        <v>5.1829999999999998</v>
      </c>
      <c r="AJ88" s="168">
        <f ca="1"/>
        <v>4.53</v>
      </c>
      <c r="AK88" s="168">
        <f ca="1"/>
        <v>2.5840000000000001</v>
      </c>
      <c r="AL88" s="168">
        <f ca="1"/>
        <v>5.0019999999999998</v>
      </c>
      <c r="AM88" s="168">
        <f ca="1"/>
        <v>4.9930000000000003</v>
      </c>
      <c r="AN88" s="168">
        <f ca="1"/>
        <v>2.137</v>
      </c>
      <c r="AO88" s="168">
        <f ca="1"/>
        <v>4.5030000000000001</v>
      </c>
      <c r="AP88" s="168">
        <f ca="1"/>
        <v>2.25</v>
      </c>
      <c r="AQ88" s="168">
        <f ca="1"/>
        <v>1.365</v>
      </c>
      <c r="AR88" s="168">
        <f ca="1"/>
        <v>1.36</v>
      </c>
      <c r="AS88" s="168">
        <f ca="1"/>
        <v>1.367</v>
      </c>
      <c r="AT88" s="168">
        <f ca="1"/>
        <v>1.377</v>
      </c>
      <c r="AU88" s="168">
        <f ca="1"/>
        <v>1.391</v>
      </c>
      <c r="AV88" s="168">
        <f ca="1"/>
        <v>1.355</v>
      </c>
      <c r="AW88" s="168">
        <f ca="1"/>
        <v>1.35</v>
      </c>
      <c r="AX88" s="168">
        <f ca="1"/>
        <v>1.351</v>
      </c>
      <c r="AY88" s="168">
        <f ca="1"/>
        <v>1.3819999999999999</v>
      </c>
      <c r="AZ88" s="168">
        <f ca="1"/>
        <v>1.389</v>
      </c>
      <c r="BA88" s="168">
        <f ca="1"/>
        <v>1.3520000000000001</v>
      </c>
      <c r="BB88" s="168">
        <f ca="1"/>
        <v>1.3460000000000001</v>
      </c>
      <c r="BC88" s="168">
        <f ca="1"/>
        <v>1.385</v>
      </c>
      <c r="BD88" s="168">
        <f ca="1"/>
        <v>1.411</v>
      </c>
      <c r="BE88" s="168">
        <f ca="1"/>
        <v>1.375</v>
      </c>
      <c r="BF88" s="168">
        <f ca="1"/>
        <v>1.4630000000000001</v>
      </c>
      <c r="BG88" s="168">
        <f ca="1"/>
        <v>3.5430000000000001</v>
      </c>
      <c r="BH88" s="168">
        <f ca="1"/>
        <v>2.9460000000000002</v>
      </c>
      <c r="BI88" s="168">
        <f ca="1"/>
        <v>1.5740000000000001</v>
      </c>
      <c r="BJ88" s="168">
        <f ca="1"/>
        <v>1.659</v>
      </c>
      <c r="BK88" s="168">
        <f ca="1"/>
        <v>2.915</v>
      </c>
      <c r="BL88" s="168">
        <f ca="1"/>
        <v>2.4689999999999999</v>
      </c>
      <c r="BM88" s="168">
        <f ca="1"/>
        <v>0.443</v>
      </c>
      <c r="BN88" s="168">
        <f ca="1"/>
        <v>2.044</v>
      </c>
      <c r="BO88" s="168">
        <f ca="1"/>
        <v>2.04</v>
      </c>
      <c r="BP88" s="168">
        <f ca="1"/>
        <v>1.393</v>
      </c>
      <c r="BQ88" s="168">
        <f ca="1"/>
        <v>1.3919999999999999</v>
      </c>
      <c r="BR88" s="168">
        <f ca="1"/>
        <v>1.375</v>
      </c>
      <c r="BS88" s="168">
        <f ca="1"/>
        <v>1.3580000000000001</v>
      </c>
      <c r="BT88" s="168">
        <f ca="1"/>
        <v>1.38</v>
      </c>
      <c r="BU88" s="168">
        <f ca="1"/>
        <v>1.3680000000000001</v>
      </c>
      <c r="BV88" s="168">
        <f ca="1"/>
        <v>1.401</v>
      </c>
      <c r="BW88" s="168">
        <f ca="1"/>
        <v>1.385</v>
      </c>
      <c r="BX88" s="168">
        <f ca="1"/>
        <v>1.387</v>
      </c>
      <c r="BY88" s="168">
        <f ca="1"/>
        <v>1.36</v>
      </c>
      <c r="BZ88" s="168">
        <f ca="1"/>
        <v>1.359</v>
      </c>
      <c r="CA88" s="168">
        <f ca="1"/>
        <v>1.393</v>
      </c>
      <c r="CB88" s="168">
        <f ca="1"/>
        <v>1.393</v>
      </c>
      <c r="CC88" s="168">
        <f ca="1"/>
        <v>1.423</v>
      </c>
      <c r="CD88" s="168">
        <f ca="1"/>
        <v>1.4039999999999999</v>
      </c>
      <c r="CE88" s="168">
        <f ca="1"/>
        <v>1.117</v>
      </c>
      <c r="CF88" s="168">
        <f ca="1"/>
        <v>0.47</v>
      </c>
      <c r="CG88" s="168">
        <f ca="1"/>
        <v>0.47299999999999998</v>
      </c>
      <c r="CH88" s="168">
        <f ca="1"/>
        <v>0.46600000000000003</v>
      </c>
      <c r="CI88" s="168">
        <f ca="1"/>
        <v>0.48599999999999999</v>
      </c>
      <c r="CJ88" s="168">
        <f ca="1"/>
        <v>0.48199999999999998</v>
      </c>
      <c r="CK88" s="168">
        <f ca="1"/>
        <v>0.47899999999999998</v>
      </c>
      <c r="CL88" s="168">
        <f ca="1"/>
        <v>0.49099999999999999</v>
      </c>
      <c r="CM88" s="168">
        <f ca="1"/>
        <v>1.94</v>
      </c>
      <c r="CN88" s="168">
        <f ca="1"/>
        <v>3.4420000000000002</v>
      </c>
      <c r="CO88" s="168">
        <f ca="1"/>
        <v>3.84</v>
      </c>
      <c r="CP88" s="168">
        <f ca="1"/>
        <v>3.738</v>
      </c>
      <c r="CQ88" s="168">
        <f ca="1"/>
        <v>2.258</v>
      </c>
      <c r="CR88" s="168">
        <f ca="1"/>
        <v>1.4259999999999999</v>
      </c>
      <c r="CS88" s="168">
        <f ca="1"/>
        <v>1.4350000000000001</v>
      </c>
      <c r="CT88" s="168">
        <f ca="1"/>
        <v>1.4079999999999999</v>
      </c>
      <c r="CU88" s="168">
        <f ca="1"/>
        <v>1.3979999999999999</v>
      </c>
      <c r="CV88" s="168">
        <f ca="1"/>
        <v>1.421</v>
      </c>
      <c r="CW88" s="168">
        <f ca="1"/>
        <v>1.4179999999999999</v>
      </c>
      <c r="CX88" s="168">
        <f ca="1"/>
        <v>1.421</v>
      </c>
      <c r="CY88" s="168">
        <f ca="1"/>
        <v>1.42</v>
      </c>
      <c r="CZ88" s="168">
        <f ca="1"/>
        <v>1.417</v>
      </c>
      <c r="DA88" s="168">
        <f ca="1"/>
        <v>1.4139999999999999</v>
      </c>
      <c r="DB88" s="168">
        <f ca="1"/>
        <v>1.417</v>
      </c>
      <c r="DC88" s="168">
        <f ca="1"/>
        <v>1.107</v>
      </c>
      <c r="DD88" s="168">
        <f ca="1"/>
        <v>0.49199999999999999</v>
      </c>
      <c r="DE88" s="168">
        <f ca="1"/>
        <v>0.50600000000000001</v>
      </c>
      <c r="DF88" s="168">
        <f ca="1"/>
        <v>0.496</v>
      </c>
      <c r="DG88" s="168">
        <f ca="1"/>
        <v>0.501</v>
      </c>
      <c r="DH88" s="168">
        <f ca="1"/>
        <v>0.498</v>
      </c>
      <c r="DI88" s="168">
        <f ca="1"/>
        <v>0.47599999999999998</v>
      </c>
      <c r="DJ88" s="168">
        <f ca="1"/>
        <v>0.47</v>
      </c>
      <c r="DK88" s="168">
        <f ca="1"/>
        <v>1.3240000000000001</v>
      </c>
      <c r="DL88" s="168">
        <f ca="1"/>
        <v>1.4059999999999999</v>
      </c>
      <c r="DM88" s="168">
        <f ca="1"/>
        <v>1.417</v>
      </c>
      <c r="DN88" s="168">
        <f ca="1"/>
        <v>1.4390000000000001</v>
      </c>
      <c r="DO88" s="168">
        <f ca="1"/>
        <v>1.425</v>
      </c>
      <c r="DP88" s="168">
        <f ca="1"/>
        <v>1.425</v>
      </c>
      <c r="DQ88" s="168">
        <f ca="1"/>
        <v>1.391</v>
      </c>
      <c r="DR88" s="168">
        <f ca="1"/>
        <v>1.41</v>
      </c>
      <c r="DS88" s="168">
        <f ca="1"/>
        <v>1.3859999999999999</v>
      </c>
      <c r="DT88" s="168">
        <f ca="1"/>
        <v>1.42</v>
      </c>
      <c r="DU88" s="168">
        <f ca="1"/>
        <v>1.419</v>
      </c>
      <c r="DV88" s="168">
        <f ca="1"/>
        <v>1.4339999999999999</v>
      </c>
      <c r="DW88" s="168">
        <f ca="1"/>
        <v>1.39</v>
      </c>
      <c r="DX88" s="168">
        <f ca="1"/>
        <v>1.3879999999999999</v>
      </c>
      <c r="DY88" s="168">
        <f ca="1"/>
        <v>1.411</v>
      </c>
      <c r="DZ88" s="168">
        <f ca="1"/>
        <v>1.4379999999999999</v>
      </c>
      <c r="EA88" s="168">
        <f ca="1"/>
        <v>1.04</v>
      </c>
      <c r="EB88" s="168">
        <f ca="1"/>
        <v>0.51500000000000001</v>
      </c>
      <c r="EC88" s="168">
        <f ca="1"/>
        <v>0.51700000000000002</v>
      </c>
      <c r="ED88" s="168">
        <f ca="1"/>
        <v>0.47399999999999998</v>
      </c>
      <c r="EE88" s="168">
        <f ca="1"/>
        <v>0.77200000000000002</v>
      </c>
      <c r="EF88" s="168">
        <f ca="1"/>
        <v>4.3769999999999998</v>
      </c>
      <c r="EG88" s="168">
        <f ca="1"/>
        <v>5.2389999999999999</v>
      </c>
      <c r="EH88" s="168">
        <f ca="1"/>
        <v>5.2089999999999996</v>
      </c>
      <c r="EI88" s="168">
        <f ca="1"/>
        <v>5.1790000000000003</v>
      </c>
      <c r="EJ88" s="168">
        <f ca="1"/>
        <v>4.4960000000000004</v>
      </c>
      <c r="EK88" s="168">
        <f ca="1"/>
        <v>3.738</v>
      </c>
      <c r="EL88" s="168">
        <f ca="1"/>
        <v>3.782</v>
      </c>
      <c r="EM88" s="168">
        <f ca="1"/>
        <v>3.7930000000000001</v>
      </c>
      <c r="EN88" s="168">
        <f ca="1"/>
        <v>3.7650000000000001</v>
      </c>
      <c r="EO88" s="168">
        <f ca="1"/>
        <v>3.778</v>
      </c>
      <c r="EP88" s="168">
        <f ca="1"/>
        <v>3.819</v>
      </c>
      <c r="EQ88" s="168">
        <f ca="1"/>
        <v>3.778</v>
      </c>
      <c r="ER88" s="168">
        <f ca="1"/>
        <v>3.794</v>
      </c>
      <c r="ES88" s="168">
        <f ca="1"/>
        <v>3.7869999999999999</v>
      </c>
      <c r="ET88" s="168">
        <f ca="1"/>
        <v>3.7320000000000002</v>
      </c>
      <c r="EU88" s="168">
        <f ca="1"/>
        <v>3.7879999999999998</v>
      </c>
      <c r="EV88" s="168">
        <f ca="1"/>
        <v>3.7629999999999999</v>
      </c>
      <c r="EW88" s="168">
        <f ca="1"/>
        <v>3.8079999999999998</v>
      </c>
      <c r="EX88" s="168">
        <f ca="1"/>
        <v>3.7549999999999999</v>
      </c>
      <c r="EY88" s="168">
        <f ca="1"/>
        <v>3.371</v>
      </c>
      <c r="EZ88" s="168">
        <f ca="1"/>
        <v>2.8370000000000002</v>
      </c>
      <c r="FA88" s="168">
        <f ca="1"/>
        <v>2.8530000000000002</v>
      </c>
      <c r="FB88" s="168">
        <f ca="1"/>
        <v>2.871</v>
      </c>
      <c r="FC88" s="168">
        <f ca="1"/>
        <v>2.8210000000000002</v>
      </c>
      <c r="FD88" s="168">
        <f ca="1"/>
        <v>2.8180000000000001</v>
      </c>
      <c r="FE88" s="168">
        <f ca="1"/>
        <v>2.847</v>
      </c>
      <c r="FF88" s="168">
        <f ca="1"/>
        <v>0.67200000000000004</v>
      </c>
      <c r="FG88" s="168">
        <f ca="1"/>
        <v>1.325</v>
      </c>
      <c r="FH88" s="168">
        <f ca="1"/>
        <v>1.498</v>
      </c>
      <c r="FI88" s="168">
        <f ca="1"/>
        <v>1.4690000000000001</v>
      </c>
      <c r="FJ88" s="168">
        <f ca="1"/>
        <v>1.4790000000000001</v>
      </c>
      <c r="FK88" s="168">
        <f ca="1"/>
        <v>1.47</v>
      </c>
      <c r="FL88" s="168">
        <f ca="1"/>
        <v>1.4670000000000001</v>
      </c>
      <c r="FM88" s="168">
        <f ca="1"/>
        <v>1.4950000000000001</v>
      </c>
      <c r="FN88" s="168">
        <f ca="1"/>
        <v>1.494</v>
      </c>
    </row>
    <row r="89" spans="1:170">
      <c r="A89" s="55" t="b">
        <v>0</v>
      </c>
      <c r="B89" s="72">
        <v>4</v>
      </c>
      <c r="C89" s="168">
        <f ca="1"/>
        <v>1.488</v>
      </c>
      <c r="D89" s="168">
        <f ca="1"/>
        <v>1.4910000000000001</v>
      </c>
      <c r="E89" s="168">
        <f ca="1"/>
        <v>1.498</v>
      </c>
      <c r="F89" s="168">
        <f ca="1"/>
        <v>1.4890000000000001</v>
      </c>
      <c r="G89" s="168">
        <f ca="1"/>
        <v>1.462</v>
      </c>
      <c r="H89" s="168">
        <f ca="1"/>
        <v>1.4710000000000001</v>
      </c>
      <c r="I89" s="168">
        <f ca="1"/>
        <v>1.5069999999999999</v>
      </c>
      <c r="J89" s="168">
        <f ca="1"/>
        <v>1.514</v>
      </c>
      <c r="K89" s="168">
        <f ca="1"/>
        <v>1.107</v>
      </c>
      <c r="L89" s="168">
        <f ca="1"/>
        <v>0.56399999999999995</v>
      </c>
      <c r="M89" s="168">
        <f ca="1"/>
        <v>0.54300000000000004</v>
      </c>
      <c r="N89" s="168">
        <f ca="1"/>
        <v>0.54600000000000004</v>
      </c>
      <c r="O89" s="168">
        <f ca="1"/>
        <v>0.53600000000000003</v>
      </c>
      <c r="P89" s="168">
        <f ca="1"/>
        <v>0.57599999999999996</v>
      </c>
      <c r="Q89" s="168">
        <f ca="1"/>
        <v>0.55400000000000005</v>
      </c>
      <c r="R89" s="168">
        <f ca="1"/>
        <v>0.57299999999999995</v>
      </c>
      <c r="S89" s="168">
        <f ca="1"/>
        <v>1.2829999999999999</v>
      </c>
      <c r="T89" s="168">
        <f ca="1"/>
        <v>1.4670000000000001</v>
      </c>
      <c r="U89" s="168">
        <f ca="1"/>
        <v>1.4730000000000001</v>
      </c>
      <c r="V89" s="168">
        <f ca="1"/>
        <v>1.4730000000000001</v>
      </c>
      <c r="W89" s="168">
        <f ca="1"/>
        <v>1.4910000000000001</v>
      </c>
      <c r="X89" s="168">
        <f ca="1"/>
        <v>1.474</v>
      </c>
      <c r="Y89" s="168">
        <f ca="1"/>
        <v>1.444</v>
      </c>
      <c r="Z89" s="168">
        <f ca="1"/>
        <v>1.431</v>
      </c>
      <c r="AA89" s="168">
        <f ca="1"/>
        <v>1.4630000000000001</v>
      </c>
      <c r="AB89" s="168">
        <f ca="1"/>
        <v>1.458</v>
      </c>
      <c r="AC89" s="168">
        <f ca="1"/>
        <v>1.4490000000000001</v>
      </c>
      <c r="AD89" s="168">
        <f ca="1"/>
        <v>1.44</v>
      </c>
      <c r="AE89" s="168">
        <f ca="1"/>
        <v>1.419</v>
      </c>
      <c r="AF89" s="168">
        <f ca="1"/>
        <v>1.401</v>
      </c>
      <c r="AG89" s="168">
        <f ca="1"/>
        <v>1.4419999999999999</v>
      </c>
      <c r="AH89" s="168">
        <f ca="1"/>
        <v>1.4419999999999999</v>
      </c>
      <c r="AI89" s="168">
        <f ca="1"/>
        <v>1.0329999999999999</v>
      </c>
      <c r="AJ89" s="168">
        <f ca="1"/>
        <v>0.495</v>
      </c>
      <c r="AK89" s="168">
        <f ca="1"/>
        <v>0.47599999999999998</v>
      </c>
      <c r="AL89" s="168">
        <f ca="1"/>
        <v>0.47899999999999998</v>
      </c>
      <c r="AM89" s="168">
        <f ca="1"/>
        <v>0.50600000000000001</v>
      </c>
      <c r="AN89" s="168">
        <f ca="1"/>
        <v>0.51100000000000001</v>
      </c>
      <c r="AO89" s="168">
        <f ca="1"/>
        <v>0.47299999999999998</v>
      </c>
      <c r="AP89" s="168">
        <f ca="1"/>
        <v>0.47899999999999998</v>
      </c>
      <c r="AQ89" s="168">
        <f ca="1"/>
        <v>2.1160000000000001</v>
      </c>
      <c r="AR89" s="168">
        <f ca="1"/>
        <v>2.36</v>
      </c>
      <c r="AS89" s="168">
        <f ca="1"/>
        <v>2.3690000000000002</v>
      </c>
      <c r="AT89" s="168">
        <f ca="1"/>
        <v>2.306</v>
      </c>
      <c r="AU89" s="168">
        <f ca="1"/>
        <v>2.0289999999999999</v>
      </c>
      <c r="AV89" s="168">
        <f ca="1"/>
        <v>2.359</v>
      </c>
      <c r="AW89" s="168">
        <f ca="1"/>
        <v>2.2519999999999998</v>
      </c>
      <c r="AX89" s="168">
        <f ca="1"/>
        <v>2.2109999999999999</v>
      </c>
      <c r="AY89" s="168">
        <f ca="1"/>
        <v>2.286</v>
      </c>
      <c r="AZ89" s="168">
        <f ca="1"/>
        <v>2.194</v>
      </c>
      <c r="BA89" s="168">
        <f ca="1"/>
        <v>2.1659999999999999</v>
      </c>
      <c r="BB89" s="168">
        <f ca="1"/>
        <v>2.2000000000000002</v>
      </c>
      <c r="BC89" s="168">
        <f ca="1"/>
        <v>2.0710000000000002</v>
      </c>
      <c r="BD89" s="168">
        <f ca="1"/>
        <v>2.2959999999999998</v>
      </c>
      <c r="BE89" s="168">
        <f ca="1"/>
        <v>2.0950000000000002</v>
      </c>
      <c r="BF89" s="168">
        <f ca="1"/>
        <v>2.2200000000000002</v>
      </c>
      <c r="BG89" s="168">
        <f ca="1"/>
        <v>1.6739999999999999</v>
      </c>
      <c r="BH89" s="168">
        <f ca="1"/>
        <v>1.1379999999999999</v>
      </c>
      <c r="BI89" s="168">
        <f ca="1"/>
        <v>1.323</v>
      </c>
      <c r="BJ89" s="168">
        <f ca="1"/>
        <v>1.1100000000000001</v>
      </c>
      <c r="BK89" s="168">
        <f ca="1"/>
        <v>1.306</v>
      </c>
      <c r="BL89" s="168">
        <f ca="1"/>
        <v>1.286</v>
      </c>
      <c r="BM89" s="168">
        <f ca="1"/>
        <v>1.1859999999999999</v>
      </c>
      <c r="BN89" s="168">
        <f ca="1"/>
        <v>1.7410000000000001</v>
      </c>
      <c r="BO89" s="168">
        <f ca="1"/>
        <v>1.7310000000000001</v>
      </c>
      <c r="BP89" s="168">
        <f ca="1"/>
        <v>2.1240000000000001</v>
      </c>
      <c r="BQ89" s="168">
        <f ca="1"/>
        <v>2.1789999999999998</v>
      </c>
      <c r="BR89" s="168">
        <f ca="1"/>
        <v>2.0350000000000001</v>
      </c>
      <c r="BS89" s="168">
        <f ca="1"/>
        <v>2.2109999999999999</v>
      </c>
      <c r="BT89" s="168">
        <f ca="1"/>
        <v>2.113</v>
      </c>
      <c r="BU89" s="168">
        <f ca="1"/>
        <v>1.9950000000000001</v>
      </c>
      <c r="BV89" s="168">
        <f ca="1"/>
        <v>2.1819999999999999</v>
      </c>
      <c r="BW89" s="168">
        <f ca="1"/>
        <v>2.0619999999999998</v>
      </c>
      <c r="BX89" s="168">
        <f ca="1"/>
        <v>2.0470000000000002</v>
      </c>
      <c r="BY89" s="168">
        <f ca="1"/>
        <v>2.1579999999999999</v>
      </c>
      <c r="BZ89" s="168">
        <f ca="1"/>
        <v>2.12</v>
      </c>
      <c r="CA89" s="168">
        <f ca="1"/>
        <v>1.966</v>
      </c>
      <c r="CB89" s="168">
        <f ca="1"/>
        <v>2.145</v>
      </c>
      <c r="CC89" s="168">
        <f ca="1"/>
        <v>2.1339999999999999</v>
      </c>
      <c r="CD89" s="168">
        <f ca="1"/>
        <v>2.012</v>
      </c>
      <c r="CE89" s="168">
        <f ca="1"/>
        <v>1.7070000000000001</v>
      </c>
      <c r="CF89" s="168">
        <f ca="1"/>
        <v>1.2549999999999999</v>
      </c>
      <c r="CG89" s="168">
        <f ca="1"/>
        <v>1.1220000000000001</v>
      </c>
      <c r="CH89" s="168">
        <f ca="1"/>
        <v>1.3180000000000001</v>
      </c>
      <c r="CI89" s="168">
        <f ca="1"/>
        <v>1.1819999999999999</v>
      </c>
      <c r="CJ89" s="168">
        <f ca="1"/>
        <v>0.76400000000000001</v>
      </c>
      <c r="CK89" s="168">
        <f ca="1"/>
        <v>0.47699999999999998</v>
      </c>
      <c r="CL89" s="168">
        <f ca="1"/>
        <v>0.48399999999999999</v>
      </c>
      <c r="CM89" s="168">
        <f ca="1"/>
        <v>1.415</v>
      </c>
      <c r="CN89" s="168">
        <f ca="1"/>
        <v>3.6150000000000002</v>
      </c>
      <c r="CO89" s="168">
        <f ca="1"/>
        <v>1.391</v>
      </c>
      <c r="CP89" s="168">
        <f ca="1"/>
        <v>1.413</v>
      </c>
      <c r="CQ89" s="168">
        <f ca="1"/>
        <v>1.45</v>
      </c>
      <c r="CR89" s="168">
        <f ca="1"/>
        <v>1.4590000000000001</v>
      </c>
      <c r="CS89" s="168">
        <f ca="1"/>
        <v>1.431</v>
      </c>
      <c r="CT89" s="168">
        <f ca="1"/>
        <v>1.42</v>
      </c>
      <c r="CU89" s="168">
        <f ca="1"/>
        <v>1.4379999999999999</v>
      </c>
      <c r="CV89" s="168">
        <f ca="1"/>
        <v>1.462</v>
      </c>
      <c r="CW89" s="168">
        <f ca="1"/>
        <v>1.458</v>
      </c>
      <c r="CX89" s="168">
        <f ca="1"/>
        <v>1.4690000000000001</v>
      </c>
      <c r="CY89" s="168">
        <f ca="1"/>
        <v>1.4350000000000001</v>
      </c>
      <c r="CZ89" s="168">
        <f ca="1"/>
        <v>1.468</v>
      </c>
      <c r="DA89" s="168">
        <f ca="1"/>
        <v>1.506</v>
      </c>
      <c r="DB89" s="168">
        <f ca="1"/>
        <v>1.516</v>
      </c>
      <c r="DC89" s="168">
        <f ca="1"/>
        <v>1.0029999999999999</v>
      </c>
      <c r="DD89" s="168">
        <f ca="1"/>
        <v>0.56100000000000005</v>
      </c>
      <c r="DE89" s="168">
        <f ca="1"/>
        <v>0.59</v>
      </c>
      <c r="DF89" s="168">
        <f ca="1"/>
        <v>0.59799999999999998</v>
      </c>
      <c r="DG89" s="168">
        <f ca="1"/>
        <v>0.6</v>
      </c>
      <c r="DH89" s="168">
        <f ca="1"/>
        <v>0.54700000000000004</v>
      </c>
      <c r="DI89" s="168">
        <f ca="1"/>
        <v>0.54300000000000004</v>
      </c>
      <c r="DJ89" s="168">
        <f ca="1"/>
        <v>0.54200000000000004</v>
      </c>
      <c r="DK89" s="168">
        <f ca="1"/>
        <v>1.179</v>
      </c>
      <c r="DL89" s="168">
        <f ca="1"/>
        <v>1.4770000000000001</v>
      </c>
      <c r="DM89" s="168">
        <f ca="1"/>
        <v>1.4710000000000001</v>
      </c>
      <c r="DN89" s="168">
        <f ca="1"/>
        <v>1.4470000000000001</v>
      </c>
      <c r="DO89" s="168">
        <f ca="1"/>
        <v>1.4730000000000001</v>
      </c>
      <c r="DP89" s="168">
        <f ca="1"/>
        <v>1.4830000000000001</v>
      </c>
      <c r="DQ89" s="168">
        <f ca="1"/>
        <v>1.425</v>
      </c>
      <c r="DR89" s="168">
        <f ca="1"/>
        <v>1.488</v>
      </c>
      <c r="DS89" s="168">
        <f ca="1"/>
        <v>1.427</v>
      </c>
      <c r="DT89" s="168">
        <f ca="1"/>
        <v>1.431</v>
      </c>
      <c r="DU89" s="168">
        <f ca="1"/>
        <v>1.45</v>
      </c>
      <c r="DV89" s="168">
        <f ca="1"/>
        <v>1.4570000000000001</v>
      </c>
      <c r="DW89" s="168">
        <f ca="1"/>
        <v>1.407</v>
      </c>
      <c r="DX89" s="168">
        <f ca="1"/>
        <v>1.419</v>
      </c>
      <c r="DY89" s="168">
        <f ca="1"/>
        <v>1.43</v>
      </c>
      <c r="DZ89" s="168">
        <f ca="1"/>
        <v>1.446</v>
      </c>
      <c r="EA89" s="168">
        <f ca="1"/>
        <v>0.84099999999999997</v>
      </c>
      <c r="EB89" s="168">
        <f ca="1"/>
        <v>0.47499999999999998</v>
      </c>
      <c r="EC89" s="168">
        <f ca="1"/>
        <v>0.49199999999999999</v>
      </c>
      <c r="ED89" s="168">
        <f ca="1"/>
        <v>0.52500000000000002</v>
      </c>
      <c r="EE89" s="168">
        <f ca="1"/>
        <v>0.52700000000000002</v>
      </c>
      <c r="EF89" s="168">
        <f ca="1"/>
        <v>0.69299999999999995</v>
      </c>
      <c r="EG89" s="168">
        <f ca="1"/>
        <v>0.65600000000000003</v>
      </c>
      <c r="EH89" s="168">
        <f ca="1"/>
        <v>0.60899999999999999</v>
      </c>
      <c r="EI89" s="168">
        <f ca="1"/>
        <v>1.163</v>
      </c>
      <c r="EJ89" s="168">
        <f ca="1"/>
        <v>1.488</v>
      </c>
      <c r="EK89" s="168">
        <f ca="1"/>
        <v>1.466</v>
      </c>
      <c r="EL89" s="168">
        <f ca="1"/>
        <v>1.44</v>
      </c>
      <c r="EM89" s="168">
        <f ca="1"/>
        <v>1.4450000000000001</v>
      </c>
      <c r="EN89" s="168">
        <f ca="1"/>
        <v>1.4430000000000001</v>
      </c>
      <c r="EO89" s="168">
        <f ca="1"/>
        <v>1.401</v>
      </c>
      <c r="EP89" s="168">
        <f ca="1"/>
        <v>1.385</v>
      </c>
      <c r="EQ89" s="168">
        <f ca="1"/>
        <v>1.3580000000000001</v>
      </c>
      <c r="ER89" s="168">
        <f ca="1"/>
        <v>1.3680000000000001</v>
      </c>
      <c r="ES89" s="168">
        <f ca="1"/>
        <v>1.3560000000000001</v>
      </c>
      <c r="ET89" s="168">
        <f ca="1"/>
        <v>1.3859999999999999</v>
      </c>
      <c r="EU89" s="168">
        <f ca="1"/>
        <v>1.387</v>
      </c>
      <c r="EV89" s="168">
        <f ca="1"/>
        <v>1.379</v>
      </c>
      <c r="EW89" s="168">
        <f ca="1"/>
        <v>1.44</v>
      </c>
      <c r="EX89" s="168">
        <f ca="1"/>
        <v>1.4330000000000001</v>
      </c>
      <c r="EY89" s="168">
        <f ca="1"/>
        <v>0.84399999999999997</v>
      </c>
      <c r="EZ89" s="168">
        <f ca="1"/>
        <v>0.50900000000000001</v>
      </c>
      <c r="FA89" s="168">
        <f ca="1"/>
        <v>0.5</v>
      </c>
      <c r="FB89" s="168">
        <f ca="1"/>
        <v>0.5</v>
      </c>
      <c r="FC89" s="168">
        <f ca="1"/>
        <v>0.48699999999999999</v>
      </c>
      <c r="FD89" s="168">
        <f ca="1"/>
        <v>0.42899999999999999</v>
      </c>
      <c r="FE89" s="168">
        <f ca="1"/>
        <v>0.42099999999999999</v>
      </c>
      <c r="FF89" s="168">
        <f ca="1"/>
        <v>0.61099999999999999</v>
      </c>
      <c r="FG89" s="168">
        <f ca="1"/>
        <v>0.94599999999999995</v>
      </c>
      <c r="FH89" s="168">
        <f ca="1"/>
        <v>1.357</v>
      </c>
      <c r="FI89" s="168">
        <f ca="1"/>
        <v>1.3480000000000001</v>
      </c>
      <c r="FJ89" s="168">
        <f ca="1"/>
        <v>1.3560000000000001</v>
      </c>
      <c r="FK89" s="168">
        <f ca="1"/>
        <v>1.373</v>
      </c>
      <c r="FL89" s="168">
        <f ca="1"/>
        <v>1.3759999999999999</v>
      </c>
      <c r="FM89" s="168">
        <f ca="1"/>
        <v>1.3440000000000001</v>
      </c>
      <c r="FN89" s="168">
        <f ca="1"/>
        <v>1.335</v>
      </c>
    </row>
    <row r="90" spans="1:170">
      <c r="A90" s="55" t="b">
        <v>0</v>
      </c>
      <c r="B90" s="72">
        <v>5</v>
      </c>
      <c r="C90" s="168">
        <f ca="1"/>
        <v>1.33</v>
      </c>
      <c r="D90" s="168">
        <f ca="1"/>
        <v>1.37</v>
      </c>
      <c r="E90" s="168">
        <f ca="1"/>
        <v>1.3640000000000001</v>
      </c>
      <c r="F90" s="168">
        <f ca="1"/>
        <v>1.361</v>
      </c>
      <c r="G90" s="168">
        <f ca="1"/>
        <v>1.3340000000000001</v>
      </c>
      <c r="H90" s="168">
        <f ca="1"/>
        <v>1.3560000000000001</v>
      </c>
      <c r="I90" s="168">
        <f ca="1"/>
        <v>1.363</v>
      </c>
      <c r="J90" s="168">
        <f ca="1"/>
        <v>1.391</v>
      </c>
      <c r="K90" s="168">
        <f ca="1"/>
        <v>0.80400000000000005</v>
      </c>
      <c r="L90" s="168">
        <f ca="1"/>
        <v>0.47299999999999998</v>
      </c>
      <c r="M90" s="168">
        <f ca="1"/>
        <v>0.42799999999999999</v>
      </c>
      <c r="N90" s="168">
        <f ca="1"/>
        <v>0.436</v>
      </c>
      <c r="O90" s="168">
        <f ca="1"/>
        <v>0.42799999999999999</v>
      </c>
      <c r="P90" s="168">
        <f ca="1"/>
        <v>0.45500000000000002</v>
      </c>
      <c r="Q90" s="168">
        <f ca="1"/>
        <v>0.44900000000000001</v>
      </c>
      <c r="R90" s="168">
        <f ca="1"/>
        <v>0.45200000000000001</v>
      </c>
      <c r="S90" s="168">
        <f ca="1"/>
        <v>0.91300000000000003</v>
      </c>
      <c r="T90" s="168">
        <f ca="1"/>
        <v>1.37</v>
      </c>
      <c r="U90" s="168">
        <f ca="1"/>
        <v>1.3959999999999999</v>
      </c>
      <c r="V90" s="168">
        <f ca="1"/>
        <v>1.4079999999999999</v>
      </c>
      <c r="W90" s="168">
        <f ca="1"/>
        <v>1.4139999999999999</v>
      </c>
      <c r="X90" s="168">
        <f ca="1"/>
        <v>1.403</v>
      </c>
      <c r="Y90" s="168">
        <f ca="1"/>
        <v>1.389</v>
      </c>
      <c r="Z90" s="168">
        <f ca="1"/>
        <v>1.381</v>
      </c>
      <c r="AA90" s="168">
        <f ca="1"/>
        <v>1.405</v>
      </c>
      <c r="AB90" s="168">
        <f ca="1"/>
        <v>1.423</v>
      </c>
      <c r="AC90" s="168">
        <f ca="1"/>
        <v>1.42</v>
      </c>
      <c r="AD90" s="168">
        <f ca="1"/>
        <v>1.399</v>
      </c>
      <c r="AE90" s="168">
        <f ca="1"/>
        <v>1.397</v>
      </c>
      <c r="AF90" s="168">
        <f ca="1"/>
        <v>1.395</v>
      </c>
      <c r="AG90" s="168">
        <f ca="1"/>
        <v>1.393</v>
      </c>
      <c r="AH90" s="168">
        <f ca="1"/>
        <v>1.425</v>
      </c>
      <c r="AI90" s="168">
        <f ca="1"/>
        <v>0.76300000000000001</v>
      </c>
      <c r="AJ90" s="168">
        <f ca="1"/>
        <v>0.49299999999999999</v>
      </c>
      <c r="AK90" s="168">
        <f ca="1"/>
        <v>0.5</v>
      </c>
      <c r="AL90" s="168">
        <f ca="1"/>
        <v>0.52600000000000002</v>
      </c>
      <c r="AM90" s="168">
        <f ca="1"/>
        <v>0.30599999999999999</v>
      </c>
      <c r="AN90" s="168">
        <f ca="1"/>
        <v>0.35599999999999998</v>
      </c>
      <c r="AO90" s="168">
        <f ca="1"/>
        <v>0.311</v>
      </c>
      <c r="AP90" s="168">
        <f ca="1"/>
        <v>0.34799999999999998</v>
      </c>
      <c r="AQ90" s="168">
        <f ca="1"/>
        <v>0.70099999999999996</v>
      </c>
      <c r="AR90" s="168">
        <f ca="1"/>
        <v>1.3069999999999999</v>
      </c>
      <c r="AS90" s="168">
        <f ca="1"/>
        <v>1.8560000000000001</v>
      </c>
      <c r="AT90" s="168">
        <f ca="1"/>
        <v>1.2609999999999999</v>
      </c>
      <c r="AU90" s="168">
        <f ca="1"/>
        <v>1.2410000000000001</v>
      </c>
      <c r="AV90" s="168">
        <f ca="1"/>
        <v>1.25</v>
      </c>
      <c r="AW90" s="168">
        <f ca="1"/>
        <v>1.242</v>
      </c>
      <c r="AX90" s="168">
        <f ca="1"/>
        <v>1.232</v>
      </c>
      <c r="AY90" s="168">
        <f ca="1"/>
        <v>1.226</v>
      </c>
      <c r="AZ90" s="168">
        <f ca="1"/>
        <v>1.2290000000000001</v>
      </c>
      <c r="BA90" s="168">
        <f ca="1"/>
        <v>1.246</v>
      </c>
      <c r="BB90" s="168">
        <f ca="1"/>
        <v>1.2</v>
      </c>
      <c r="BC90" s="168">
        <f ca="1"/>
        <v>1.2609999999999999</v>
      </c>
      <c r="BD90" s="168">
        <f ca="1"/>
        <v>1.19</v>
      </c>
      <c r="BE90" s="168">
        <f ca="1"/>
        <v>1.2669999999999999</v>
      </c>
      <c r="BF90" s="168">
        <f ca="1"/>
        <v>1.2170000000000001</v>
      </c>
      <c r="BG90" s="168">
        <f ca="1"/>
        <v>0.58199999999999996</v>
      </c>
      <c r="BH90" s="168">
        <f ca="1"/>
        <v>0.28100000000000003</v>
      </c>
      <c r="BI90" s="168">
        <f ca="1"/>
        <v>0.34399999999999997</v>
      </c>
      <c r="BJ90" s="168">
        <f ca="1"/>
        <v>0.26800000000000002</v>
      </c>
      <c r="BK90" s="168">
        <f ca="1"/>
        <v>0.33400000000000002</v>
      </c>
      <c r="BL90" s="168">
        <f ca="1"/>
        <v>0.26</v>
      </c>
      <c r="BM90" s="168">
        <f ca="1"/>
        <v>0.307</v>
      </c>
      <c r="BN90" s="168">
        <f ca="1"/>
        <v>0.27300000000000002</v>
      </c>
      <c r="BO90" s="168">
        <f ca="1"/>
        <v>0.80900000000000005</v>
      </c>
      <c r="BP90" s="168">
        <f ca="1"/>
        <v>1.4750000000000001</v>
      </c>
      <c r="BQ90" s="168">
        <f ca="1"/>
        <v>3.2309999999999999</v>
      </c>
      <c r="BR90" s="168">
        <f ca="1"/>
        <v>3.302</v>
      </c>
      <c r="BS90" s="168">
        <f ca="1"/>
        <v>2.4220000000000002</v>
      </c>
      <c r="BT90" s="168">
        <f ca="1"/>
        <v>2.226</v>
      </c>
      <c r="BU90" s="168">
        <f ca="1"/>
        <v>1.246</v>
      </c>
      <c r="BV90" s="168">
        <f ca="1"/>
        <v>1.2929999999999999</v>
      </c>
      <c r="BW90" s="168">
        <f ca="1"/>
        <v>1.2370000000000001</v>
      </c>
      <c r="BX90" s="168">
        <f ca="1"/>
        <v>1.3160000000000001</v>
      </c>
      <c r="BY90" s="168">
        <f ca="1"/>
        <v>1.236</v>
      </c>
      <c r="BZ90" s="168">
        <f ca="1"/>
        <v>1.33</v>
      </c>
      <c r="CA90" s="168">
        <f ca="1"/>
        <v>1.306</v>
      </c>
      <c r="CB90" s="168">
        <f ca="1"/>
        <v>1.629</v>
      </c>
      <c r="CC90" s="168">
        <f ca="1"/>
        <v>3.4279999999999999</v>
      </c>
      <c r="CD90" s="168">
        <f ca="1"/>
        <v>3.3740000000000001</v>
      </c>
      <c r="CE90" s="168">
        <f ca="1"/>
        <v>2.718</v>
      </c>
      <c r="CF90" s="168">
        <f ca="1"/>
        <v>2.4950000000000001</v>
      </c>
      <c r="CG90" s="168">
        <f ca="1"/>
        <v>2.3359999999999999</v>
      </c>
      <c r="CH90" s="168">
        <f ca="1"/>
        <v>1.758</v>
      </c>
      <c r="CI90" s="168">
        <f ca="1"/>
        <v>1.869</v>
      </c>
      <c r="CJ90" s="168">
        <f ca="1"/>
        <v>1.706</v>
      </c>
      <c r="CK90" s="168">
        <f ca="1"/>
        <v>1.56</v>
      </c>
      <c r="CL90" s="168">
        <f ca="1"/>
        <v>1.595</v>
      </c>
      <c r="CM90" s="168">
        <f ca="1"/>
        <v>1.909</v>
      </c>
      <c r="CN90" s="168">
        <f ca="1"/>
        <v>2.7280000000000002</v>
      </c>
      <c r="CO90" s="168">
        <f ca="1"/>
        <v>3.2330000000000001</v>
      </c>
      <c r="CP90" s="168">
        <f ca="1"/>
        <v>3.3370000000000002</v>
      </c>
      <c r="CQ90" s="168">
        <f ca="1"/>
        <v>3.387</v>
      </c>
      <c r="CR90" s="168">
        <f ca="1"/>
        <v>3.1</v>
      </c>
      <c r="CS90" s="168">
        <f ca="1"/>
        <v>1.288</v>
      </c>
      <c r="CT90" s="168">
        <f ca="1"/>
        <v>1.34</v>
      </c>
      <c r="CU90" s="168">
        <f ca="1"/>
        <v>1.345</v>
      </c>
      <c r="CV90" s="168">
        <f ca="1"/>
        <v>1.3009999999999999</v>
      </c>
      <c r="CW90" s="168">
        <f ca="1"/>
        <v>1.2949999999999999</v>
      </c>
      <c r="CX90" s="168">
        <f ca="1"/>
        <v>1.331</v>
      </c>
      <c r="CY90" s="168">
        <f ca="1"/>
        <v>1.329</v>
      </c>
      <c r="CZ90" s="168">
        <f ca="1"/>
        <v>1.6539999999999999</v>
      </c>
      <c r="DA90" s="168">
        <f ca="1"/>
        <v>3.4910000000000001</v>
      </c>
      <c r="DB90" s="168">
        <f ca="1"/>
        <v>3.4169999999999998</v>
      </c>
      <c r="DC90" s="168">
        <f ca="1"/>
        <v>2.601</v>
      </c>
      <c r="DD90" s="168">
        <f ca="1"/>
        <v>2.4260000000000002</v>
      </c>
      <c r="DE90" s="168">
        <f ca="1"/>
        <v>2.4860000000000002</v>
      </c>
      <c r="DF90" s="168">
        <f ca="1"/>
        <v>2.431</v>
      </c>
      <c r="DG90" s="168">
        <f ca="1"/>
        <v>2.1030000000000002</v>
      </c>
      <c r="DH90" s="168">
        <f ca="1"/>
        <v>0.69499999999999995</v>
      </c>
      <c r="DI90" s="168">
        <f ca="1"/>
        <v>0.34799999999999998</v>
      </c>
      <c r="DJ90" s="168">
        <f ca="1"/>
        <v>0.39</v>
      </c>
      <c r="DK90" s="168">
        <f ca="1"/>
        <v>0.72599999999999998</v>
      </c>
      <c r="DL90" s="168">
        <f ca="1"/>
        <v>1.2929999999999999</v>
      </c>
      <c r="DM90" s="168">
        <f ca="1"/>
        <v>1.3560000000000001</v>
      </c>
      <c r="DN90" s="168">
        <f ca="1"/>
        <v>1.3640000000000001</v>
      </c>
      <c r="DO90" s="168">
        <f ca="1"/>
        <v>1.32</v>
      </c>
      <c r="DP90" s="168">
        <f ca="1"/>
        <v>1.3560000000000001</v>
      </c>
      <c r="DQ90" s="168">
        <f ca="1"/>
        <v>1.387</v>
      </c>
      <c r="DR90" s="168">
        <f ca="1"/>
        <v>1.3380000000000001</v>
      </c>
      <c r="DS90" s="168">
        <f ca="1"/>
        <v>1.35</v>
      </c>
      <c r="DT90" s="168">
        <f ca="1"/>
        <v>1.387</v>
      </c>
      <c r="DU90" s="168">
        <f ca="1"/>
        <v>1.3660000000000001</v>
      </c>
      <c r="DV90" s="168">
        <f ca="1"/>
        <v>1.337</v>
      </c>
      <c r="DW90" s="168">
        <f ca="1"/>
        <v>1.3959999999999999</v>
      </c>
      <c r="DX90" s="168">
        <f ca="1"/>
        <v>1.4139999999999999</v>
      </c>
      <c r="DY90" s="168">
        <f ca="1"/>
        <v>1.373</v>
      </c>
      <c r="DZ90" s="168">
        <f ca="1"/>
        <v>1.37</v>
      </c>
      <c r="EA90" s="168">
        <f ca="1"/>
        <v>0.66400000000000003</v>
      </c>
      <c r="EB90" s="168">
        <f ca="1"/>
        <v>0.5</v>
      </c>
      <c r="EC90" s="168">
        <f ca="1"/>
        <v>1.0369999999999999</v>
      </c>
      <c r="ED90" s="168">
        <f ca="1"/>
        <v>2.96</v>
      </c>
      <c r="EE90" s="168">
        <f ca="1"/>
        <v>3.202</v>
      </c>
      <c r="EF90" s="168">
        <f ca="1"/>
        <v>2.9990000000000001</v>
      </c>
      <c r="EG90" s="168">
        <f ca="1"/>
        <v>2.1560000000000001</v>
      </c>
      <c r="EH90" s="168">
        <f ca="1"/>
        <v>1.6459999999999999</v>
      </c>
      <c r="EI90" s="168">
        <f ca="1"/>
        <v>0.77</v>
      </c>
      <c r="EJ90" s="168">
        <f ca="1"/>
        <v>1.3979999999999999</v>
      </c>
      <c r="EK90" s="168">
        <f ca="1"/>
        <v>1.425</v>
      </c>
      <c r="EL90" s="168">
        <f ca="1"/>
        <v>1.431</v>
      </c>
      <c r="EM90" s="168">
        <f ca="1"/>
        <v>1.4319999999999999</v>
      </c>
      <c r="EN90" s="168">
        <f ca="1"/>
        <v>1.446</v>
      </c>
      <c r="EO90" s="168">
        <f ca="1"/>
        <v>1.3839999999999999</v>
      </c>
      <c r="EP90" s="168">
        <f ca="1"/>
        <v>1.403</v>
      </c>
      <c r="EQ90" s="168">
        <f ca="1"/>
        <v>1.4119999999999999</v>
      </c>
      <c r="ER90" s="168">
        <f ca="1"/>
        <v>1.4330000000000001</v>
      </c>
      <c r="ES90" s="168">
        <f ca="1"/>
        <v>1.4410000000000001</v>
      </c>
      <c r="ET90" s="168">
        <f ca="1"/>
        <v>1.4370000000000001</v>
      </c>
      <c r="EU90" s="168">
        <f ca="1"/>
        <v>1.389</v>
      </c>
      <c r="EV90" s="168">
        <f ca="1"/>
        <v>1.39</v>
      </c>
      <c r="EW90" s="168">
        <f ca="1"/>
        <v>1.4379999999999999</v>
      </c>
      <c r="EX90" s="168">
        <f ca="1"/>
        <v>1.423</v>
      </c>
      <c r="EY90" s="168">
        <f ca="1"/>
        <v>0.53</v>
      </c>
      <c r="EZ90" s="168">
        <f ca="1"/>
        <v>0.45400000000000001</v>
      </c>
      <c r="FA90" s="168">
        <f ca="1"/>
        <v>0.50700000000000001</v>
      </c>
      <c r="FB90" s="168">
        <f ca="1"/>
        <v>0.46100000000000002</v>
      </c>
      <c r="FC90" s="168">
        <f ca="1"/>
        <v>0.42699999999999999</v>
      </c>
      <c r="FD90" s="168">
        <f ca="1"/>
        <v>0.47699999999999998</v>
      </c>
      <c r="FE90" s="168">
        <f ca="1"/>
        <v>0.38</v>
      </c>
      <c r="FF90" s="168">
        <f ca="1"/>
        <v>0.438</v>
      </c>
      <c r="FG90" s="168">
        <f ca="1"/>
        <v>0.626</v>
      </c>
      <c r="FH90" s="168">
        <f ca="1"/>
        <v>1.3280000000000001</v>
      </c>
      <c r="FI90" s="168">
        <f ca="1"/>
        <v>3.077</v>
      </c>
      <c r="FJ90" s="168">
        <f ca="1"/>
        <v>3.17</v>
      </c>
      <c r="FK90" s="168">
        <f ca="1"/>
        <v>1.351</v>
      </c>
      <c r="FL90" s="168">
        <f ca="1"/>
        <v>1.339</v>
      </c>
      <c r="FM90" s="168">
        <f ca="1"/>
        <v>1.3080000000000001</v>
      </c>
      <c r="FN90" s="168">
        <f ca="1"/>
        <v>1.3580000000000001</v>
      </c>
    </row>
    <row r="91" spans="1:170">
      <c r="A91" s="55" t="b">
        <v>0</v>
      </c>
      <c r="B91" s="72">
        <v>6</v>
      </c>
      <c r="C91" s="168">
        <f ca="1"/>
        <v>1.292</v>
      </c>
      <c r="D91" s="168">
        <f ca="1"/>
        <v>1.3240000000000001</v>
      </c>
      <c r="E91" s="168">
        <f ca="1"/>
        <v>1.3640000000000001</v>
      </c>
      <c r="F91" s="168">
        <f ca="1"/>
        <v>1.2769999999999999</v>
      </c>
      <c r="G91" s="168">
        <f ca="1"/>
        <v>1.34</v>
      </c>
      <c r="H91" s="168">
        <f ca="1"/>
        <v>1.3520000000000001</v>
      </c>
      <c r="I91" s="168">
        <f ca="1"/>
        <v>1.2909999999999999</v>
      </c>
      <c r="J91" s="168">
        <f ca="1"/>
        <v>1.367</v>
      </c>
      <c r="K91" s="168">
        <f ca="1"/>
        <v>0.50900000000000001</v>
      </c>
      <c r="L91" s="168">
        <f ca="1"/>
        <v>0.377</v>
      </c>
      <c r="M91" s="168">
        <f ca="1"/>
        <v>0.442</v>
      </c>
      <c r="N91" s="168">
        <f ca="1"/>
        <v>0.443</v>
      </c>
      <c r="O91" s="168">
        <f ca="1"/>
        <v>0.39200000000000002</v>
      </c>
      <c r="P91" s="168">
        <f ca="1"/>
        <v>0.40699999999999997</v>
      </c>
      <c r="Q91" s="168">
        <f ca="1"/>
        <v>0.432</v>
      </c>
      <c r="R91" s="168">
        <f ca="1"/>
        <v>0.41499999999999998</v>
      </c>
      <c r="S91" s="168">
        <f ca="1"/>
        <v>0.59299999999999997</v>
      </c>
      <c r="T91" s="168">
        <f ca="1"/>
        <v>1.3560000000000001</v>
      </c>
      <c r="U91" s="168">
        <f ca="1"/>
        <v>1.3540000000000001</v>
      </c>
      <c r="V91" s="168">
        <f ca="1"/>
        <v>1.3129999999999999</v>
      </c>
      <c r="W91" s="168">
        <f ca="1"/>
        <v>1.335</v>
      </c>
      <c r="X91" s="168">
        <f ca="1"/>
        <v>1.3480000000000001</v>
      </c>
      <c r="Y91" s="168">
        <f ca="1"/>
        <v>1.345</v>
      </c>
      <c r="Z91" s="168">
        <f ca="1"/>
        <v>1.3340000000000001</v>
      </c>
      <c r="AA91" s="168">
        <f ca="1"/>
        <v>1.3</v>
      </c>
      <c r="AB91" s="168">
        <f ca="1"/>
        <v>1.3089999999999999</v>
      </c>
      <c r="AC91" s="168">
        <f ca="1"/>
        <v>1.3320000000000001</v>
      </c>
      <c r="AD91" s="168">
        <f ca="1"/>
        <v>1.3420000000000001</v>
      </c>
      <c r="AE91" s="168">
        <f ca="1"/>
        <v>1.29</v>
      </c>
      <c r="AF91" s="168">
        <f ca="1"/>
        <v>1.3</v>
      </c>
      <c r="AG91" s="168">
        <f ca="1"/>
        <v>1.3480000000000001</v>
      </c>
      <c r="AH91" s="168">
        <f ca="1"/>
        <v>1.329</v>
      </c>
      <c r="AI91" s="168">
        <f ca="1"/>
        <v>1.925</v>
      </c>
      <c r="AJ91" s="168">
        <f ca="1"/>
        <v>2.7719999999999998</v>
      </c>
      <c r="AK91" s="168">
        <f ca="1"/>
        <v>1.004</v>
      </c>
      <c r="AL91" s="168">
        <f ca="1"/>
        <v>2.165</v>
      </c>
      <c r="AM91" s="168">
        <f ca="1"/>
        <v>2.89</v>
      </c>
      <c r="AN91" s="168">
        <f ca="1"/>
        <v>1.8149999999999999</v>
      </c>
      <c r="AO91" s="168">
        <f ca="1"/>
        <v>2.4249999999999998</v>
      </c>
      <c r="AP91" s="168">
        <f ca="1"/>
        <v>3.1360000000000001</v>
      </c>
      <c r="AQ91" s="168">
        <f ca="1"/>
        <v>1.61</v>
      </c>
      <c r="AR91" s="168">
        <f ca="1"/>
        <v>1.2829999999999999</v>
      </c>
      <c r="AS91" s="168">
        <f ca="1"/>
        <v>1.3080000000000001</v>
      </c>
      <c r="AT91" s="168">
        <f ca="1"/>
        <v>1.327</v>
      </c>
      <c r="AU91" s="168">
        <f ca="1"/>
        <v>1.2549999999999999</v>
      </c>
      <c r="AV91" s="168">
        <f ca="1"/>
        <v>1.339</v>
      </c>
      <c r="AW91" s="168">
        <f ca="1"/>
        <v>1.242</v>
      </c>
      <c r="AX91" s="168">
        <f ca="1"/>
        <v>1.3120000000000001</v>
      </c>
      <c r="AY91" s="168">
        <f ca="1"/>
        <v>1.2909999999999999</v>
      </c>
      <c r="AZ91" s="168">
        <f ca="1"/>
        <v>1.2609999999999999</v>
      </c>
      <c r="BA91" s="168">
        <f ca="1"/>
        <v>1.31</v>
      </c>
      <c r="BB91" s="168">
        <f ca="1"/>
        <v>1.248</v>
      </c>
      <c r="BC91" s="168">
        <f ca="1"/>
        <v>1.3029999999999999</v>
      </c>
      <c r="BD91" s="168">
        <f ca="1"/>
        <v>1.264</v>
      </c>
      <c r="BE91" s="168">
        <f ca="1"/>
        <v>1.2809999999999999</v>
      </c>
      <c r="BF91" s="168">
        <f ca="1"/>
        <v>1.3029999999999999</v>
      </c>
      <c r="BG91" s="168">
        <f ca="1"/>
        <v>2.8740000000000001</v>
      </c>
      <c r="BH91" s="168">
        <f ca="1"/>
        <v>3.1579999999999999</v>
      </c>
      <c r="BI91" s="168">
        <f ca="1"/>
        <v>1.57</v>
      </c>
      <c r="BJ91" s="168">
        <f ca="1"/>
        <v>2.165</v>
      </c>
      <c r="BK91" s="168">
        <f ca="1"/>
        <v>3.1560000000000001</v>
      </c>
      <c r="BL91" s="168">
        <f ca="1"/>
        <v>2.3620000000000001</v>
      </c>
      <c r="BM91" s="168">
        <f ca="1"/>
        <v>1.4630000000000001</v>
      </c>
      <c r="BN91" s="168">
        <f ca="1"/>
        <v>3.117</v>
      </c>
      <c r="BO91" s="168">
        <f ca="1"/>
        <v>0.86299999999999999</v>
      </c>
      <c r="BP91" s="168">
        <f ca="1"/>
        <v>1.266</v>
      </c>
      <c r="BQ91" s="168">
        <f ca="1"/>
        <v>1.3440000000000001</v>
      </c>
      <c r="BR91" s="168">
        <f ca="1"/>
        <v>1.3049999999999999</v>
      </c>
      <c r="BS91" s="168">
        <f ca="1"/>
        <v>1.3220000000000001</v>
      </c>
      <c r="BT91" s="168">
        <f ca="1"/>
        <v>1.3480000000000001</v>
      </c>
      <c r="BU91" s="168">
        <f ca="1"/>
        <v>1.2849999999999999</v>
      </c>
      <c r="BV91" s="168">
        <f ca="1"/>
        <v>1.36</v>
      </c>
      <c r="BW91" s="168">
        <f ca="1"/>
        <v>1.3149999999999999</v>
      </c>
      <c r="BX91" s="168">
        <f ca="1"/>
        <v>1.306</v>
      </c>
      <c r="BY91" s="168">
        <f ca="1"/>
        <v>1.351</v>
      </c>
      <c r="BZ91" s="168">
        <f ca="1"/>
        <v>1.3420000000000001</v>
      </c>
      <c r="CA91" s="168">
        <f ca="1"/>
        <v>1.29</v>
      </c>
      <c r="CB91" s="168">
        <f ca="1"/>
        <v>1.357</v>
      </c>
      <c r="CC91" s="168">
        <f ca="1"/>
        <v>1.357</v>
      </c>
      <c r="CD91" s="168">
        <f ca="1"/>
        <v>1.5269999999999999</v>
      </c>
      <c r="CE91" s="168">
        <f ca="1"/>
        <v>3.1509999999999998</v>
      </c>
      <c r="CF91" s="168">
        <f ca="1"/>
        <v>3.1629999999999998</v>
      </c>
      <c r="CG91" s="168">
        <f ca="1"/>
        <v>1.9350000000000001</v>
      </c>
      <c r="CH91" s="168">
        <f ca="1"/>
        <v>2.1379999999999999</v>
      </c>
      <c r="CI91" s="168">
        <f ca="1"/>
        <v>3.3170000000000002</v>
      </c>
      <c r="CJ91" s="168">
        <f ca="1"/>
        <v>2.17</v>
      </c>
      <c r="CK91" s="168">
        <f ca="1"/>
        <v>2.4350000000000001</v>
      </c>
      <c r="CL91" s="168">
        <f ca="1"/>
        <v>3.2360000000000002</v>
      </c>
      <c r="CM91" s="168">
        <f ca="1"/>
        <v>1.74</v>
      </c>
      <c r="CN91" s="168">
        <f ca="1"/>
        <v>1.3260000000000001</v>
      </c>
      <c r="CO91" s="168">
        <f ca="1"/>
        <v>1.246</v>
      </c>
      <c r="CP91" s="168">
        <f ca="1"/>
        <v>1.32</v>
      </c>
      <c r="CQ91" s="168">
        <f ca="1"/>
        <v>1.25</v>
      </c>
      <c r="CR91" s="168">
        <f ca="1"/>
        <v>1.3140000000000001</v>
      </c>
      <c r="CS91" s="168">
        <f ca="1"/>
        <v>1.2509999999999999</v>
      </c>
      <c r="CT91" s="168">
        <f ca="1"/>
        <v>1.2809999999999999</v>
      </c>
      <c r="CU91" s="168">
        <f ca="1"/>
        <v>1.2589999999999999</v>
      </c>
      <c r="CV91" s="168">
        <f ca="1"/>
        <v>1.2889999999999999</v>
      </c>
      <c r="CW91" s="168">
        <f ca="1"/>
        <v>1.2809999999999999</v>
      </c>
      <c r="CX91" s="168">
        <f ca="1"/>
        <v>1.2889999999999999</v>
      </c>
      <c r="CY91" s="168">
        <f ca="1"/>
        <v>1.288</v>
      </c>
      <c r="CZ91" s="168">
        <f ca="1"/>
        <v>1.2849999999999999</v>
      </c>
      <c r="DA91" s="168">
        <f ca="1"/>
        <v>1.3120000000000001</v>
      </c>
      <c r="DB91" s="168">
        <f ca="1"/>
        <v>1.202</v>
      </c>
      <c r="DC91" s="168">
        <f ca="1"/>
        <v>0.39800000000000002</v>
      </c>
      <c r="DD91" s="168">
        <f ca="1"/>
        <v>0.34599999999999997</v>
      </c>
      <c r="DE91" s="168">
        <f ca="1"/>
        <v>0.40799999999999997</v>
      </c>
      <c r="DF91" s="168">
        <f ca="1"/>
        <v>0.34</v>
      </c>
      <c r="DG91" s="168">
        <f ca="1"/>
        <v>0.38900000000000001</v>
      </c>
      <c r="DH91" s="168">
        <f ca="1"/>
        <v>0.33200000000000002</v>
      </c>
      <c r="DI91" s="168">
        <f ca="1"/>
        <v>0.40400000000000003</v>
      </c>
      <c r="DJ91" s="168">
        <f ca="1"/>
        <v>0.32300000000000001</v>
      </c>
      <c r="DK91" s="168">
        <f ca="1"/>
        <v>0.41399999999999998</v>
      </c>
      <c r="DL91" s="168">
        <f ca="1"/>
        <v>1.2809999999999999</v>
      </c>
      <c r="DM91" s="168">
        <f ca="1"/>
        <v>1.321</v>
      </c>
      <c r="DN91" s="168">
        <f ca="1"/>
        <v>1.244</v>
      </c>
      <c r="DO91" s="168">
        <f ca="1"/>
        <v>1.33</v>
      </c>
      <c r="DP91" s="168">
        <f ca="1"/>
        <v>1.24</v>
      </c>
      <c r="DQ91" s="168">
        <f ca="1"/>
        <v>1.2929999999999999</v>
      </c>
      <c r="DR91" s="168">
        <f ca="1"/>
        <v>1.282</v>
      </c>
      <c r="DS91" s="168">
        <f ca="1"/>
        <v>1.2150000000000001</v>
      </c>
      <c r="DT91" s="168">
        <f ca="1"/>
        <v>1.282</v>
      </c>
      <c r="DU91" s="168">
        <f ca="1"/>
        <v>1.2190000000000001</v>
      </c>
      <c r="DV91" s="168">
        <f ca="1"/>
        <v>1.262</v>
      </c>
      <c r="DW91" s="168">
        <f ca="1"/>
        <v>1.1930000000000001</v>
      </c>
      <c r="DX91" s="168">
        <f ca="1"/>
        <v>1.272</v>
      </c>
      <c r="DY91" s="168">
        <f ca="1"/>
        <v>1.2250000000000001</v>
      </c>
      <c r="DZ91" s="168">
        <f ca="1"/>
        <v>1.097</v>
      </c>
      <c r="EA91" s="168">
        <f ca="1"/>
        <v>0.34599999999999997</v>
      </c>
      <c r="EB91" s="168">
        <f ca="1"/>
        <v>0.29199999999999998</v>
      </c>
      <c r="EC91" s="168">
        <f ca="1"/>
        <v>0.30499999999999999</v>
      </c>
      <c r="ED91" s="168">
        <f ca="1"/>
        <v>0.32</v>
      </c>
      <c r="EE91" s="168">
        <f ca="1"/>
        <v>0.35299999999999998</v>
      </c>
      <c r="EF91" s="168">
        <f ca="1"/>
        <v>0.33100000000000002</v>
      </c>
      <c r="EG91" s="168">
        <f ca="1"/>
        <v>0.28399999999999997</v>
      </c>
      <c r="EH91" s="168">
        <f ca="1"/>
        <v>0.27600000000000002</v>
      </c>
      <c r="EI91" s="168">
        <f ca="1"/>
        <v>0.36799999999999999</v>
      </c>
      <c r="EJ91" s="168">
        <f ca="1"/>
        <v>1.2110000000000001</v>
      </c>
      <c r="EK91" s="168">
        <f ca="1"/>
        <v>1.22</v>
      </c>
      <c r="EL91" s="168">
        <f ca="1"/>
        <v>1.2609999999999999</v>
      </c>
      <c r="EM91" s="168">
        <f ca="1"/>
        <v>1.234</v>
      </c>
      <c r="EN91" s="168">
        <f ca="1"/>
        <v>1.284</v>
      </c>
      <c r="EO91" s="168">
        <f ca="1"/>
        <v>1.218</v>
      </c>
      <c r="EP91" s="168">
        <f ca="1"/>
        <v>1.2849999999999999</v>
      </c>
      <c r="EQ91" s="168">
        <f ca="1"/>
        <v>1.2270000000000001</v>
      </c>
      <c r="ER91" s="168">
        <f ca="1"/>
        <v>1.2849999999999999</v>
      </c>
      <c r="ES91" s="168">
        <f ca="1"/>
        <v>1.238</v>
      </c>
      <c r="ET91" s="168">
        <f ca="1"/>
        <v>1.2769999999999999</v>
      </c>
      <c r="EU91" s="168">
        <f ca="1"/>
        <v>1.2390000000000001</v>
      </c>
      <c r="EV91" s="168">
        <f ca="1"/>
        <v>1.292</v>
      </c>
      <c r="EW91" s="168">
        <f ca="1"/>
        <v>1.2490000000000001</v>
      </c>
      <c r="EX91" s="168">
        <f ca="1"/>
        <v>1.204</v>
      </c>
      <c r="EY91" s="168">
        <f ca="1"/>
        <v>0.317</v>
      </c>
      <c r="EZ91" s="168">
        <f ca="1"/>
        <v>0.36899999999999999</v>
      </c>
      <c r="FA91" s="168">
        <f ca="1"/>
        <v>0.311</v>
      </c>
      <c r="FB91" s="168">
        <f ca="1"/>
        <v>0.374</v>
      </c>
      <c r="FC91" s="168">
        <f ca="1"/>
        <v>0.28499999999999998</v>
      </c>
      <c r="FD91" s="168">
        <f ca="1"/>
        <v>0.36099999999999999</v>
      </c>
      <c r="FE91" s="168">
        <f ca="1"/>
        <v>0.29599999999999999</v>
      </c>
      <c r="FF91" s="168">
        <f ca="1"/>
        <v>0.314</v>
      </c>
      <c r="FG91" s="168">
        <f ca="1"/>
        <v>0.32200000000000001</v>
      </c>
      <c r="FH91" s="168">
        <f ca="1"/>
        <v>1.2210000000000001</v>
      </c>
      <c r="FI91" s="168">
        <f ca="1"/>
        <v>1.3049999999999999</v>
      </c>
      <c r="FJ91" s="168">
        <f ca="1"/>
        <v>1.2250000000000001</v>
      </c>
      <c r="FK91" s="168">
        <f ca="1"/>
        <v>1.244</v>
      </c>
      <c r="FL91" s="168">
        <f ca="1"/>
        <v>1.2749999999999999</v>
      </c>
      <c r="FM91" s="168">
        <f ca="1"/>
        <v>1.204</v>
      </c>
      <c r="FN91" s="168">
        <f ca="1"/>
        <v>1.2769999999999999</v>
      </c>
    </row>
    <row r="92" spans="1:170">
      <c r="A92" s="55" t="b">
        <v>0</v>
      </c>
      <c r="B92" s="72">
        <v>7</v>
      </c>
      <c r="C92" s="168">
        <f ca="1"/>
        <v>1.2230000000000001</v>
      </c>
      <c r="D92" s="168">
        <f ca="1"/>
        <v>1.2929999999999999</v>
      </c>
      <c r="E92" s="168">
        <f ca="1"/>
        <v>1.2110000000000001</v>
      </c>
      <c r="F92" s="168">
        <f ca="1"/>
        <v>1.2769999999999999</v>
      </c>
      <c r="G92" s="168">
        <f ca="1"/>
        <v>1.224</v>
      </c>
      <c r="H92" s="168">
        <f ca="1"/>
        <v>1.2869999999999999</v>
      </c>
      <c r="I92" s="168">
        <f ca="1"/>
        <v>1.2230000000000001</v>
      </c>
      <c r="J92" s="168">
        <f ca="1"/>
        <v>1.2669999999999999</v>
      </c>
      <c r="K92" s="168">
        <f ca="1"/>
        <v>3.0630000000000002</v>
      </c>
      <c r="L92" s="168">
        <f ca="1"/>
        <v>3.181</v>
      </c>
      <c r="M92" s="168">
        <f ca="1"/>
        <v>1.405</v>
      </c>
      <c r="N92" s="168">
        <f ca="1"/>
        <v>1.5920000000000001</v>
      </c>
      <c r="O92" s="168">
        <f ca="1"/>
        <v>3.2040000000000002</v>
      </c>
      <c r="P92" s="168">
        <f ca="1"/>
        <v>3.1629999999999998</v>
      </c>
      <c r="Q92" s="168">
        <f ca="1"/>
        <v>0.96799999999999997</v>
      </c>
      <c r="R92" s="168">
        <f ca="1"/>
        <v>2.1339999999999999</v>
      </c>
      <c r="S92" s="168">
        <f ca="1"/>
        <v>1.9239999999999999</v>
      </c>
      <c r="T92" s="168">
        <f ca="1"/>
        <v>1.343</v>
      </c>
      <c r="U92" s="168">
        <f ca="1"/>
        <v>1.3240000000000001</v>
      </c>
      <c r="V92" s="168">
        <f ca="1"/>
        <v>1.363</v>
      </c>
      <c r="W92" s="168">
        <f ca="1"/>
        <v>1.2589999999999999</v>
      </c>
      <c r="X92" s="168">
        <f ca="1"/>
        <v>1.321</v>
      </c>
      <c r="Y92" s="168">
        <f ca="1"/>
        <v>1.244</v>
      </c>
      <c r="Z92" s="168">
        <f ca="1"/>
        <v>1.3029999999999999</v>
      </c>
      <c r="AA92" s="168">
        <f ca="1"/>
        <v>1.248</v>
      </c>
      <c r="AB92" s="168">
        <f ca="1"/>
        <v>1.3109999999999999</v>
      </c>
      <c r="AC92" s="168">
        <f ca="1"/>
        <v>1.2589999999999999</v>
      </c>
      <c r="AD92" s="168">
        <f ca="1"/>
        <v>1.3089999999999999</v>
      </c>
      <c r="AE92" s="168">
        <f ca="1"/>
        <v>1.294</v>
      </c>
      <c r="AF92" s="168">
        <f ca="1"/>
        <v>1.3</v>
      </c>
      <c r="AG92" s="168">
        <f ca="1"/>
        <v>1.3440000000000001</v>
      </c>
      <c r="AH92" s="168">
        <f ca="1"/>
        <v>1.0620000000000001</v>
      </c>
      <c r="AI92" s="168">
        <f ca="1"/>
        <v>2.5779999999999998</v>
      </c>
      <c r="AJ92" s="168">
        <f ca="1"/>
        <v>3.1549999999999998</v>
      </c>
      <c r="AK92" s="168">
        <f ca="1"/>
        <v>1.133</v>
      </c>
      <c r="AL92" s="168">
        <f ca="1"/>
        <v>2.73</v>
      </c>
      <c r="AM92" s="168">
        <f ca="1"/>
        <v>3.181</v>
      </c>
      <c r="AN92" s="168">
        <f ca="1"/>
        <v>1.7350000000000001</v>
      </c>
      <c r="AO92" s="168">
        <f ca="1"/>
        <v>0.39700000000000002</v>
      </c>
      <c r="AP92" s="168">
        <f ca="1"/>
        <v>0.41199999999999998</v>
      </c>
      <c r="AQ92" s="168">
        <f ca="1"/>
        <v>0.41499999999999998</v>
      </c>
      <c r="AR92" s="168">
        <f ca="1"/>
        <v>1.2609999999999999</v>
      </c>
      <c r="AS92" s="168">
        <f ca="1"/>
        <v>1.3540000000000001</v>
      </c>
      <c r="AT92" s="168">
        <f ca="1"/>
        <v>1.325</v>
      </c>
      <c r="AU92" s="168">
        <f ca="1"/>
        <v>1.357</v>
      </c>
      <c r="AV92" s="168">
        <f ca="1"/>
        <v>1.335</v>
      </c>
      <c r="AW92" s="168">
        <f ca="1"/>
        <v>1.335</v>
      </c>
      <c r="AX92" s="168">
        <f ca="1"/>
        <v>1.343</v>
      </c>
      <c r="AY92" s="168">
        <f ca="1"/>
        <v>1.3240000000000001</v>
      </c>
      <c r="AZ92" s="168">
        <f ca="1"/>
        <v>1.349</v>
      </c>
      <c r="BA92" s="168">
        <f ca="1"/>
        <v>1.32</v>
      </c>
      <c r="BB92" s="168">
        <f ca="1"/>
        <v>1.335</v>
      </c>
      <c r="BC92" s="168">
        <f ca="1"/>
        <v>1.329</v>
      </c>
      <c r="BD92" s="168">
        <f ca="1"/>
        <v>1.357</v>
      </c>
      <c r="BE92" s="168">
        <f ca="1"/>
        <v>1.3560000000000001</v>
      </c>
      <c r="BF92" s="168">
        <f ca="1"/>
        <v>1.075</v>
      </c>
      <c r="BG92" s="168">
        <f ca="1"/>
        <v>0.41399999999999998</v>
      </c>
      <c r="BH92" s="168">
        <f ca="1"/>
        <v>0.46</v>
      </c>
      <c r="BI92" s="168">
        <f ca="1"/>
        <v>0.40500000000000003</v>
      </c>
      <c r="BJ92" s="168">
        <f ca="1"/>
        <v>2.097</v>
      </c>
      <c r="BK92" s="168">
        <f ca="1"/>
        <v>2.7090000000000001</v>
      </c>
      <c r="BL92" s="168">
        <f ca="1"/>
        <v>2.6789999999999998</v>
      </c>
      <c r="BM92" s="168">
        <f ca="1"/>
        <v>1.835</v>
      </c>
      <c r="BN92" s="168">
        <f ca="1"/>
        <v>2.0489999999999999</v>
      </c>
      <c r="BO92" s="168">
        <f ca="1"/>
        <v>1.9119999999999999</v>
      </c>
      <c r="BP92" s="168">
        <f ca="1"/>
        <v>2.8220000000000001</v>
      </c>
      <c r="BQ92" s="168">
        <f ca="1"/>
        <v>2.875</v>
      </c>
      <c r="BR92" s="168">
        <f ca="1"/>
        <v>2.9289999999999998</v>
      </c>
      <c r="BS92" s="168">
        <f ca="1"/>
        <v>2.7909999999999999</v>
      </c>
      <c r="BT92" s="168">
        <f ca="1"/>
        <v>2.7349999999999999</v>
      </c>
      <c r="BU92" s="168">
        <f ca="1"/>
        <v>1.3320000000000001</v>
      </c>
      <c r="BV92" s="168">
        <f ca="1"/>
        <v>1.3680000000000001</v>
      </c>
      <c r="BW92" s="168">
        <f ca="1"/>
        <v>1.3660000000000001</v>
      </c>
      <c r="BX92" s="168">
        <f ca="1"/>
        <v>1.325</v>
      </c>
      <c r="BY92" s="168">
        <f ca="1"/>
        <v>1.37</v>
      </c>
      <c r="BZ92" s="168">
        <f ca="1"/>
        <v>1.306</v>
      </c>
      <c r="CA92" s="168">
        <f ca="1"/>
        <v>1.3720000000000001</v>
      </c>
      <c r="CB92" s="168">
        <f ca="1"/>
        <v>1.742</v>
      </c>
      <c r="CC92" s="168">
        <f ca="1"/>
        <v>3.831</v>
      </c>
      <c r="CD92" s="168">
        <f ca="1"/>
        <v>3.2330000000000001</v>
      </c>
      <c r="CE92" s="168">
        <f ca="1"/>
        <v>4.8899999999999997</v>
      </c>
      <c r="CF92" s="168">
        <f ca="1"/>
        <v>5.1280000000000001</v>
      </c>
      <c r="CG92" s="168">
        <f ca="1"/>
        <v>2.4380000000000002</v>
      </c>
      <c r="CH92" s="168">
        <f ca="1"/>
        <v>2.976</v>
      </c>
      <c r="CI92" s="168">
        <f ca="1"/>
        <v>3.476</v>
      </c>
      <c r="CJ92" s="168">
        <f ca="1"/>
        <v>0.36</v>
      </c>
      <c r="CK92" s="168">
        <f ca="1"/>
        <v>2.6219999999999999</v>
      </c>
      <c r="CL92" s="168">
        <f ca="1"/>
        <v>2.9140000000000001</v>
      </c>
      <c r="CM92" s="168">
        <f ca="1"/>
        <v>1.095</v>
      </c>
      <c r="CN92" s="168">
        <f ca="1"/>
        <v>1.056</v>
      </c>
      <c r="CO92" s="168">
        <f ca="1"/>
        <v>1.2949999999999999</v>
      </c>
      <c r="CP92" s="168">
        <f ca="1"/>
        <v>1.2330000000000001</v>
      </c>
      <c r="CQ92" s="168">
        <f ca="1"/>
        <v>1.292</v>
      </c>
      <c r="CR92" s="168">
        <f ca="1"/>
        <v>1.2310000000000001</v>
      </c>
      <c r="CS92" s="168">
        <f ca="1"/>
        <v>1.2749999999999999</v>
      </c>
      <c r="CT92" s="168">
        <f ca="1"/>
        <v>1.2310000000000001</v>
      </c>
      <c r="CU92" s="168">
        <f ca="1"/>
        <v>1.26</v>
      </c>
      <c r="CV92" s="168">
        <f ca="1"/>
        <v>1.2450000000000001</v>
      </c>
      <c r="CW92" s="168">
        <f ca="1"/>
        <v>1.222</v>
      </c>
      <c r="CX92" s="168">
        <f ca="1"/>
        <v>1.2949999999999999</v>
      </c>
      <c r="CY92" s="168">
        <f ca="1"/>
        <v>1.2350000000000001</v>
      </c>
      <c r="CZ92" s="168">
        <f ca="1"/>
        <v>1.2909999999999999</v>
      </c>
      <c r="DA92" s="168">
        <f ca="1"/>
        <v>1.2589999999999999</v>
      </c>
      <c r="DB92" s="168">
        <f ca="1"/>
        <v>0.998</v>
      </c>
      <c r="DC92" s="168">
        <f ca="1"/>
        <v>0.33800000000000002</v>
      </c>
      <c r="DD92" s="168">
        <f ca="1"/>
        <v>2.41</v>
      </c>
      <c r="DE92" s="168">
        <f ca="1"/>
        <v>3.0129999999999999</v>
      </c>
      <c r="DF92" s="168">
        <f ca="1"/>
        <v>3.16</v>
      </c>
      <c r="DG92" s="168">
        <f ca="1"/>
        <v>3.1579999999999999</v>
      </c>
      <c r="DH92" s="168">
        <f ca="1"/>
        <v>3.0419999999999998</v>
      </c>
      <c r="DI92" s="168">
        <f ca="1"/>
        <v>3.2360000000000002</v>
      </c>
      <c r="DJ92" s="168">
        <f ca="1"/>
        <v>3.0139999999999998</v>
      </c>
      <c r="DK92" s="168">
        <f ca="1"/>
        <v>1.1890000000000001</v>
      </c>
      <c r="DL92" s="168">
        <f ca="1"/>
        <v>1.1220000000000001</v>
      </c>
      <c r="DM92" s="168">
        <f ca="1"/>
        <v>1.2609999999999999</v>
      </c>
      <c r="DN92" s="168">
        <f ca="1"/>
        <v>1.3069999999999999</v>
      </c>
      <c r="DO92" s="168">
        <f ca="1"/>
        <v>1.2529999999999999</v>
      </c>
      <c r="DP92" s="168">
        <f ca="1"/>
        <v>1.3049999999999999</v>
      </c>
      <c r="DQ92" s="168">
        <f ca="1"/>
        <v>1.2190000000000001</v>
      </c>
      <c r="DR92" s="168">
        <f ca="1"/>
        <v>1.2350000000000001</v>
      </c>
      <c r="DS92" s="168">
        <f ca="1"/>
        <v>1.258</v>
      </c>
      <c r="DT92" s="168">
        <f ca="1"/>
        <v>1.236</v>
      </c>
      <c r="DU92" s="168">
        <f ca="1"/>
        <v>1.2729999999999999</v>
      </c>
      <c r="DV92" s="168">
        <f ca="1"/>
        <v>1.2410000000000001</v>
      </c>
      <c r="DW92" s="168">
        <f ca="1"/>
        <v>1.2949999999999999</v>
      </c>
      <c r="DX92" s="168">
        <f ca="1"/>
        <v>1.24</v>
      </c>
      <c r="DY92" s="168">
        <f ca="1"/>
        <v>1.351</v>
      </c>
      <c r="DZ92" s="168">
        <f ca="1"/>
        <v>0.88</v>
      </c>
      <c r="EA92" s="168">
        <f ca="1"/>
        <v>0.41099999999999998</v>
      </c>
      <c r="EB92" s="168">
        <f ca="1"/>
        <v>0.34200000000000003</v>
      </c>
      <c r="EC92" s="168">
        <f ca="1"/>
        <v>0.40699999999999997</v>
      </c>
      <c r="ED92" s="168">
        <f ca="1"/>
        <v>1.0469999999999999</v>
      </c>
      <c r="EE92" s="168">
        <f ca="1"/>
        <v>0.91900000000000004</v>
      </c>
      <c r="EF92" s="168">
        <f ca="1"/>
        <v>2.3359999999999999</v>
      </c>
      <c r="EG92" s="168">
        <f ca="1"/>
        <v>3.2160000000000002</v>
      </c>
      <c r="EH92" s="168">
        <f ca="1"/>
        <v>3.069</v>
      </c>
      <c r="EI92" s="168">
        <f ca="1"/>
        <v>2.5609999999999999</v>
      </c>
      <c r="EJ92" s="168">
        <f ca="1"/>
        <v>3.1659999999999999</v>
      </c>
      <c r="EK92" s="168">
        <f ca="1"/>
        <v>1.42</v>
      </c>
      <c r="EL92" s="168">
        <f ca="1"/>
        <v>1.37</v>
      </c>
      <c r="EM92" s="168">
        <f ca="1"/>
        <v>1.429</v>
      </c>
      <c r="EN92" s="168">
        <f ca="1"/>
        <v>1.381</v>
      </c>
      <c r="EO92" s="168">
        <f ca="1"/>
        <v>1.367</v>
      </c>
      <c r="EP92" s="168">
        <f ca="1"/>
        <v>1.389</v>
      </c>
      <c r="EQ92" s="168">
        <f ca="1"/>
        <v>1.341</v>
      </c>
      <c r="ER92" s="168">
        <f ca="1"/>
        <v>1.4019999999999999</v>
      </c>
      <c r="ES92" s="168">
        <f ca="1"/>
        <v>1.345</v>
      </c>
      <c r="ET92" s="168">
        <f ca="1"/>
        <v>1.405</v>
      </c>
      <c r="EU92" s="168">
        <f ca="1"/>
        <v>1.415</v>
      </c>
      <c r="EV92" s="168">
        <f ca="1"/>
        <v>1.3620000000000001</v>
      </c>
      <c r="EW92" s="168">
        <f ca="1"/>
        <v>1.4930000000000001</v>
      </c>
      <c r="EX92" s="168">
        <f ca="1"/>
        <v>1.097</v>
      </c>
      <c r="EY92" s="168">
        <f ca="1"/>
        <v>0.48499999999999999</v>
      </c>
      <c r="EZ92" s="168">
        <f ca="1"/>
        <v>0.55100000000000005</v>
      </c>
      <c r="FA92" s="168">
        <f ca="1"/>
        <v>0.45700000000000002</v>
      </c>
      <c r="FB92" s="168">
        <f ca="1"/>
        <v>0.89700000000000002</v>
      </c>
      <c r="FC92" s="168">
        <f ca="1"/>
        <v>0.45700000000000002</v>
      </c>
      <c r="FD92" s="168">
        <f ca="1"/>
        <v>1.2270000000000001</v>
      </c>
      <c r="FE92" s="168">
        <f ca="1"/>
        <v>2.5739999999999998</v>
      </c>
      <c r="FF92" s="168">
        <f ca="1"/>
        <v>1.2230000000000001</v>
      </c>
      <c r="FG92" s="168">
        <f ca="1"/>
        <v>0.59399999999999997</v>
      </c>
      <c r="FH92" s="168">
        <f ca="1"/>
        <v>1.181</v>
      </c>
      <c r="FI92" s="168">
        <f ca="1"/>
        <v>1.452</v>
      </c>
      <c r="FJ92" s="168">
        <f ca="1"/>
        <v>1.304</v>
      </c>
      <c r="FK92" s="168">
        <f ca="1"/>
        <v>1.8080000000000001</v>
      </c>
      <c r="FL92" s="168">
        <f ca="1"/>
        <v>2.1640000000000001</v>
      </c>
      <c r="FM92" s="168">
        <f ca="1"/>
        <v>1.3660000000000001</v>
      </c>
      <c r="FN92" s="168">
        <f ca="1"/>
        <v>1.3029999999999999</v>
      </c>
    </row>
    <row r="93" spans="1:170">
      <c r="A93" s="55" t="b">
        <v>0</v>
      </c>
      <c r="B93" s="72">
        <v>8</v>
      </c>
      <c r="C93" s="168">
        <f ca="1"/>
        <v>1.3220000000000001</v>
      </c>
      <c r="D93" s="168">
        <f ca="1"/>
        <v>2.6269999999999998</v>
      </c>
      <c r="E93" s="168">
        <f ca="1"/>
        <v>1.8640000000000001</v>
      </c>
      <c r="F93" s="168">
        <f ca="1"/>
        <v>1.6379999999999999</v>
      </c>
      <c r="G93" s="168">
        <f ca="1"/>
        <v>2.2290000000000001</v>
      </c>
      <c r="H93" s="168">
        <f ca="1"/>
        <v>2.48</v>
      </c>
      <c r="I93" s="168">
        <f ca="1"/>
        <v>3.0920000000000001</v>
      </c>
      <c r="J93" s="168">
        <f ca="1"/>
        <v>2.59</v>
      </c>
      <c r="K93" s="168">
        <f ca="1"/>
        <v>2.0270000000000001</v>
      </c>
      <c r="L93" s="168">
        <f ca="1"/>
        <v>2.0870000000000002</v>
      </c>
      <c r="M93" s="168">
        <f ca="1"/>
        <v>1.103</v>
      </c>
      <c r="N93" s="168">
        <f ca="1"/>
        <v>0.44800000000000001</v>
      </c>
      <c r="O93" s="168">
        <f ca="1"/>
        <v>0.309</v>
      </c>
      <c r="P93" s="168">
        <f ca="1"/>
        <v>0.30299999999999999</v>
      </c>
      <c r="Q93" s="168">
        <f ca="1"/>
        <v>2.7429999999999999</v>
      </c>
      <c r="R93" s="168">
        <f ca="1"/>
        <v>2.9209999999999998</v>
      </c>
      <c r="S93" s="168">
        <f ca="1"/>
        <v>1.1020000000000001</v>
      </c>
      <c r="T93" s="168">
        <f ca="1"/>
        <v>0.874</v>
      </c>
      <c r="U93" s="168">
        <f ca="1"/>
        <v>1.216</v>
      </c>
      <c r="V93" s="168">
        <f ca="1"/>
        <v>1.2649999999999999</v>
      </c>
      <c r="W93" s="168">
        <f ca="1"/>
        <v>1.224</v>
      </c>
      <c r="X93" s="168">
        <f ca="1"/>
        <v>1.2549999999999999</v>
      </c>
      <c r="Y93" s="168">
        <f ca="1"/>
        <v>1.2150000000000001</v>
      </c>
      <c r="Z93" s="168">
        <f ca="1"/>
        <v>1.2050000000000001</v>
      </c>
      <c r="AA93" s="168">
        <f ca="1"/>
        <v>1.26</v>
      </c>
      <c r="AB93" s="168">
        <f ca="1"/>
        <v>1.22</v>
      </c>
      <c r="AC93" s="168">
        <f ca="1"/>
        <v>1.2769999999999999</v>
      </c>
      <c r="AD93" s="168">
        <f ca="1"/>
        <v>1.2090000000000001</v>
      </c>
      <c r="AE93" s="168">
        <f ca="1"/>
        <v>1.25</v>
      </c>
      <c r="AF93" s="168">
        <f ca="1"/>
        <v>1.2150000000000001</v>
      </c>
      <c r="AG93" s="168">
        <f ca="1"/>
        <v>1.2509999999999999</v>
      </c>
      <c r="AH93" s="168">
        <f ca="1"/>
        <v>0.82799999999999996</v>
      </c>
      <c r="AI93" s="168">
        <f ca="1"/>
        <v>2.8820000000000001</v>
      </c>
      <c r="AJ93" s="168">
        <f ca="1"/>
        <v>3.0459999999999998</v>
      </c>
      <c r="AK93" s="168">
        <f ca="1"/>
        <v>0.54500000000000004</v>
      </c>
      <c r="AL93" s="168">
        <f ca="1"/>
        <v>2.1309999999999998</v>
      </c>
      <c r="AM93" s="168">
        <f ca="1"/>
        <v>2.8010000000000002</v>
      </c>
      <c r="AN93" s="168">
        <f ca="1"/>
        <v>0.879</v>
      </c>
      <c r="AO93" s="168">
        <f ca="1"/>
        <v>2.952</v>
      </c>
      <c r="AP93" s="168">
        <f ca="1"/>
        <v>2.976</v>
      </c>
      <c r="AQ93" s="168">
        <f ca="1"/>
        <v>1.1559999999999999</v>
      </c>
      <c r="AR93" s="168">
        <f ca="1"/>
        <v>0.93100000000000005</v>
      </c>
      <c r="AS93" s="168">
        <f ca="1"/>
        <v>1.234</v>
      </c>
      <c r="AT93" s="168">
        <f ca="1"/>
        <v>1.3129999999999999</v>
      </c>
      <c r="AU93" s="168">
        <f ca="1"/>
        <v>1.2549999999999999</v>
      </c>
      <c r="AV93" s="168">
        <f ca="1"/>
        <v>1.32</v>
      </c>
      <c r="AW93" s="168">
        <f ca="1"/>
        <v>1.244</v>
      </c>
      <c r="AX93" s="168">
        <f ca="1"/>
        <v>1.331</v>
      </c>
      <c r="AY93" s="168">
        <f ca="1"/>
        <v>1.3</v>
      </c>
      <c r="AZ93" s="168">
        <f ca="1"/>
        <v>1.288</v>
      </c>
      <c r="BA93" s="168">
        <f ca="1"/>
        <v>1.343</v>
      </c>
      <c r="BB93" s="168">
        <f ca="1"/>
        <v>1.3049999999999999</v>
      </c>
      <c r="BC93" s="168">
        <f ca="1"/>
        <v>1.3029999999999999</v>
      </c>
      <c r="BD93" s="168">
        <f ca="1"/>
        <v>1.353</v>
      </c>
      <c r="BE93" s="168">
        <f ca="1"/>
        <v>1.363</v>
      </c>
      <c r="BF93" s="168">
        <f ca="1"/>
        <v>0.81</v>
      </c>
      <c r="BG93" s="168">
        <f ca="1"/>
        <v>2.3239999999999998</v>
      </c>
      <c r="BH93" s="168">
        <f ca="1"/>
        <v>3.1080000000000001</v>
      </c>
      <c r="BI93" s="168">
        <f ca="1"/>
        <v>0.80600000000000005</v>
      </c>
      <c r="BJ93" s="168">
        <f ca="1"/>
        <v>1.895</v>
      </c>
      <c r="BK93" s="168">
        <f ca="1"/>
        <v>1.929</v>
      </c>
      <c r="BL93" s="168">
        <f ca="1"/>
        <v>0.90800000000000003</v>
      </c>
      <c r="BM93" s="168">
        <f ca="1"/>
        <v>3.0489999999999999</v>
      </c>
      <c r="BN93" s="168">
        <f ca="1"/>
        <v>2.9540000000000002</v>
      </c>
      <c r="BO93" s="168">
        <f ca="1"/>
        <v>1.2529999999999999</v>
      </c>
      <c r="BP93" s="168">
        <f ca="1"/>
        <v>0.94199999999999995</v>
      </c>
      <c r="BQ93" s="168">
        <f ca="1"/>
        <v>1.3180000000000001</v>
      </c>
      <c r="BR93" s="168">
        <f ca="1"/>
        <v>1.252</v>
      </c>
      <c r="BS93" s="168">
        <f ca="1"/>
        <v>1.323</v>
      </c>
      <c r="BT93" s="168">
        <f ca="1"/>
        <v>1.323</v>
      </c>
      <c r="BU93" s="168">
        <f ca="1"/>
        <v>1.2589999999999999</v>
      </c>
      <c r="BV93" s="168">
        <f ca="1"/>
        <v>1.3280000000000001</v>
      </c>
      <c r="BW93" s="168">
        <f ca="1"/>
        <v>1.2669999999999999</v>
      </c>
      <c r="BX93" s="168">
        <f ca="1"/>
        <v>1.3069999999999999</v>
      </c>
      <c r="BY93" s="168">
        <f ca="1"/>
        <v>1.323</v>
      </c>
      <c r="BZ93" s="168">
        <f ca="1"/>
        <v>1.26</v>
      </c>
      <c r="CA93" s="168">
        <f ca="1"/>
        <v>1.3360000000000001</v>
      </c>
      <c r="CB93" s="168">
        <f ca="1"/>
        <v>1.3240000000000001</v>
      </c>
      <c r="CC93" s="168">
        <f ca="1"/>
        <v>1.2789999999999999</v>
      </c>
      <c r="CD93" s="168">
        <f ca="1"/>
        <v>1.53</v>
      </c>
      <c r="CE93" s="168">
        <f ca="1"/>
        <v>2.9569999999999999</v>
      </c>
      <c r="CF93" s="168">
        <f ca="1"/>
        <v>2.9529999999999998</v>
      </c>
      <c r="CG93" s="168">
        <f ca="1"/>
        <v>1.329</v>
      </c>
      <c r="CH93" s="168">
        <f ca="1"/>
        <v>2.032</v>
      </c>
      <c r="CI93" s="168">
        <f ca="1"/>
        <v>2.9430000000000001</v>
      </c>
      <c r="CJ93" s="168">
        <f ca="1"/>
        <v>2.3620000000000001</v>
      </c>
      <c r="CK93" s="168">
        <f ca="1"/>
        <v>0.372</v>
      </c>
      <c r="CL93" s="168">
        <f ca="1"/>
        <v>2.9529999999999998</v>
      </c>
      <c r="CM93" s="168">
        <f ca="1"/>
        <v>1.349</v>
      </c>
      <c r="CN93" s="168">
        <f ca="1"/>
        <v>0.85599999999999998</v>
      </c>
      <c r="CO93" s="168">
        <f ca="1"/>
        <v>1.25</v>
      </c>
      <c r="CP93" s="168">
        <f ca="1"/>
        <v>1.2989999999999999</v>
      </c>
      <c r="CQ93" s="168">
        <f ca="1"/>
        <v>1.2529999999999999</v>
      </c>
      <c r="CR93" s="168">
        <f ca="1"/>
        <v>1.3129999999999999</v>
      </c>
      <c r="CS93" s="168">
        <f ca="1"/>
        <v>1.24</v>
      </c>
      <c r="CT93" s="168">
        <f ca="1"/>
        <v>1.32</v>
      </c>
      <c r="CU93" s="168">
        <f ca="1"/>
        <v>1.238</v>
      </c>
      <c r="CV93" s="168">
        <f ca="1"/>
        <v>1.3029999999999999</v>
      </c>
      <c r="CW93" s="168">
        <f ca="1"/>
        <v>1.246</v>
      </c>
      <c r="CX93" s="168">
        <f ca="1"/>
        <v>1.3149999999999999</v>
      </c>
      <c r="CY93" s="168">
        <f ca="1"/>
        <v>1.2569999999999999</v>
      </c>
      <c r="CZ93" s="168">
        <f ca="1"/>
        <v>1.329</v>
      </c>
      <c r="DA93" s="168">
        <f ca="1"/>
        <v>1.2749999999999999</v>
      </c>
      <c r="DB93" s="168">
        <f ca="1"/>
        <v>0.72699999999999998</v>
      </c>
      <c r="DC93" s="168">
        <f ca="1"/>
        <v>2.3410000000000002</v>
      </c>
      <c r="DD93" s="168">
        <f ca="1"/>
        <v>2.9430000000000001</v>
      </c>
      <c r="DE93" s="168">
        <f ca="1"/>
        <v>1.117</v>
      </c>
      <c r="DF93" s="168">
        <f ca="1"/>
        <v>2.2909999999999999</v>
      </c>
      <c r="DG93" s="168">
        <f ca="1"/>
        <v>4.7210000000000001</v>
      </c>
      <c r="DH93" s="168">
        <f ca="1"/>
        <v>3.9889999999999999</v>
      </c>
      <c r="DI93" s="168">
        <f ca="1"/>
        <v>2.226</v>
      </c>
      <c r="DJ93" s="168">
        <f ca="1"/>
        <v>0.38200000000000001</v>
      </c>
      <c r="DK93" s="168">
        <f ca="1"/>
        <v>0.34499999999999997</v>
      </c>
      <c r="DL93" s="168">
        <f ca="1"/>
        <v>0.875</v>
      </c>
      <c r="DM93" s="168">
        <f ca="1"/>
        <v>1.359</v>
      </c>
      <c r="DN93" s="168">
        <f ca="1"/>
        <v>1.2929999999999999</v>
      </c>
      <c r="DO93" s="168">
        <f ca="1"/>
        <v>1.365</v>
      </c>
      <c r="DP93" s="168">
        <f ca="1"/>
        <v>1.39</v>
      </c>
      <c r="DQ93" s="168">
        <f ca="1"/>
        <v>1.3049999999999999</v>
      </c>
      <c r="DR93" s="168">
        <f ca="1"/>
        <v>1.383</v>
      </c>
      <c r="DS93" s="168">
        <f ca="1"/>
        <v>1.3680000000000001</v>
      </c>
      <c r="DT93" s="168">
        <f ca="1"/>
        <v>1.333</v>
      </c>
      <c r="DU93" s="168">
        <f ca="1"/>
        <v>1.385</v>
      </c>
      <c r="DV93" s="168">
        <f ca="1"/>
        <v>1.413</v>
      </c>
      <c r="DW93" s="168">
        <f ca="1"/>
        <v>1.3560000000000001</v>
      </c>
      <c r="DX93" s="168">
        <f ca="1"/>
        <v>1.4319999999999999</v>
      </c>
      <c r="DY93" s="168">
        <f ca="1"/>
        <v>1.456</v>
      </c>
      <c r="DZ93" s="168">
        <f ca="1"/>
        <v>0.71799999999999997</v>
      </c>
      <c r="EA93" s="168">
        <f ca="1"/>
        <v>0.50700000000000001</v>
      </c>
      <c r="EB93" s="168">
        <f ca="1"/>
        <v>0.51800000000000002</v>
      </c>
      <c r="EC93" s="168">
        <f ca="1"/>
        <v>0.64100000000000001</v>
      </c>
      <c r="ED93" s="168">
        <f ca="1"/>
        <v>0.45</v>
      </c>
      <c r="EE93" s="168">
        <f ca="1"/>
        <v>0.495</v>
      </c>
      <c r="EF93" s="168">
        <f ca="1"/>
        <v>0.495</v>
      </c>
      <c r="EG93" s="168">
        <f ca="1"/>
        <v>0.45200000000000001</v>
      </c>
      <c r="EH93" s="168">
        <f ca="1"/>
        <v>0.438</v>
      </c>
      <c r="EI93" s="168">
        <f ca="1"/>
        <v>0.46899999999999997</v>
      </c>
      <c r="EJ93" s="168">
        <f ca="1"/>
        <v>0.88600000000000001</v>
      </c>
      <c r="EK93" s="168">
        <f ca="1"/>
        <v>1.341</v>
      </c>
      <c r="EL93" s="168">
        <f ca="1"/>
        <v>1.4179999999999999</v>
      </c>
      <c r="EM93" s="168">
        <f ca="1"/>
        <v>1.413</v>
      </c>
      <c r="EN93" s="168">
        <f ca="1"/>
        <v>1.395</v>
      </c>
      <c r="EO93" s="168">
        <f ca="1"/>
        <v>1.36</v>
      </c>
      <c r="EP93" s="168">
        <f ca="1"/>
        <v>1.405</v>
      </c>
      <c r="EQ93" s="168">
        <f ca="1"/>
        <v>1.4219999999999999</v>
      </c>
      <c r="ER93" s="168">
        <f ca="1"/>
        <v>1.367</v>
      </c>
      <c r="ES93" s="168">
        <f ca="1"/>
        <v>1.3720000000000001</v>
      </c>
      <c r="ET93" s="168">
        <f ca="1"/>
        <v>1.431</v>
      </c>
      <c r="EU93" s="168">
        <f ca="1"/>
        <v>1.4159999999999999</v>
      </c>
      <c r="EV93" s="168">
        <f ca="1"/>
        <v>1.4239999999999999</v>
      </c>
      <c r="EW93" s="168">
        <f ca="1"/>
        <v>1.397</v>
      </c>
      <c r="EX93" s="168">
        <f ca="1"/>
        <v>0.73899999999999999</v>
      </c>
      <c r="EY93" s="168">
        <f ca="1"/>
        <v>0.51500000000000001</v>
      </c>
      <c r="EZ93" s="168">
        <f ca="1"/>
        <v>0.497</v>
      </c>
      <c r="FA93" s="168">
        <f ca="1"/>
        <v>0.45800000000000002</v>
      </c>
      <c r="FB93" s="168">
        <f ca="1"/>
        <v>0.47399999999999998</v>
      </c>
      <c r="FC93" s="168">
        <f ca="1"/>
        <v>3.65</v>
      </c>
      <c r="FD93" s="168">
        <f ca="1"/>
        <v>6.0739999999999998</v>
      </c>
      <c r="FE93" s="168">
        <f ca="1"/>
        <v>2.8149999999999999</v>
      </c>
      <c r="FF93" s="168">
        <f ca="1"/>
        <v>0.45800000000000002</v>
      </c>
      <c r="FG93" s="168">
        <f ca="1"/>
        <v>0.374</v>
      </c>
      <c r="FH93" s="168">
        <f ca="1"/>
        <v>0.80600000000000005</v>
      </c>
      <c r="FI93" s="168">
        <f ca="1"/>
        <v>1.351</v>
      </c>
      <c r="FJ93" s="168">
        <f ca="1"/>
        <v>1.2829999999999999</v>
      </c>
      <c r="FK93" s="168">
        <f ca="1"/>
        <v>1.3480000000000001</v>
      </c>
      <c r="FL93" s="168">
        <f ca="1"/>
        <v>1.2689999999999999</v>
      </c>
      <c r="FM93" s="168">
        <f ca="1"/>
        <v>1.345</v>
      </c>
      <c r="FN93" s="168">
        <f ca="1"/>
        <v>1.298</v>
      </c>
    </row>
    <row r="94" spans="1:170">
      <c r="A94" s="55" t="b">
        <v>0</v>
      </c>
      <c r="B94" s="72">
        <v>9</v>
      </c>
      <c r="C94" s="168">
        <f ca="1"/>
        <v>1.304</v>
      </c>
      <c r="D94" s="168">
        <f ca="1"/>
        <v>1.3140000000000001</v>
      </c>
      <c r="E94" s="168">
        <f ca="1"/>
        <v>1.276</v>
      </c>
      <c r="F94" s="168">
        <f ca="1"/>
        <v>1.3360000000000001</v>
      </c>
      <c r="G94" s="168">
        <f ca="1"/>
        <v>1.278</v>
      </c>
      <c r="H94" s="168">
        <f ca="1"/>
        <v>1.325</v>
      </c>
      <c r="I94" s="168">
        <f ca="1"/>
        <v>1.2749999999999999</v>
      </c>
      <c r="J94" s="168">
        <f ca="1"/>
        <v>0.67100000000000004</v>
      </c>
      <c r="K94" s="168">
        <f ca="1"/>
        <v>2.76</v>
      </c>
      <c r="L94" s="168">
        <f ca="1"/>
        <v>2.4449999999999998</v>
      </c>
      <c r="M94" s="168">
        <f ca="1"/>
        <v>1.3480000000000001</v>
      </c>
      <c r="N94" s="168">
        <f ca="1"/>
        <v>0.69499999999999995</v>
      </c>
      <c r="O94" s="168">
        <f ca="1"/>
        <v>2.399</v>
      </c>
      <c r="P94" s="168">
        <f ca="1"/>
        <v>1.8859999999999999</v>
      </c>
      <c r="Q94" s="168">
        <f ca="1"/>
        <v>3.1850000000000001</v>
      </c>
      <c r="R94" s="168">
        <f ca="1"/>
        <v>3.262</v>
      </c>
      <c r="S94" s="168">
        <f ca="1"/>
        <v>1.4330000000000001</v>
      </c>
      <c r="T94" s="168">
        <f ca="1"/>
        <v>0.88500000000000001</v>
      </c>
      <c r="U94" s="168">
        <f ca="1"/>
        <v>1.3420000000000001</v>
      </c>
      <c r="V94" s="168">
        <f ca="1"/>
        <v>1.3640000000000001</v>
      </c>
      <c r="W94" s="168">
        <f ca="1"/>
        <v>1.3089999999999999</v>
      </c>
      <c r="X94" s="168">
        <f ca="1"/>
        <v>1.373</v>
      </c>
      <c r="Y94" s="168">
        <f ca="1"/>
        <v>1.24</v>
      </c>
      <c r="Z94" s="168">
        <f ca="1"/>
        <v>1.3140000000000001</v>
      </c>
      <c r="AA94" s="168">
        <f ca="1"/>
        <v>1.2290000000000001</v>
      </c>
      <c r="AB94" s="168">
        <f ca="1"/>
        <v>1.3169999999999999</v>
      </c>
      <c r="AC94" s="168">
        <f ca="1"/>
        <v>1.2689999999999999</v>
      </c>
      <c r="AD94" s="168">
        <f ca="1"/>
        <v>1.319</v>
      </c>
      <c r="AE94" s="168">
        <f ca="1"/>
        <v>1.3149999999999999</v>
      </c>
      <c r="AF94" s="168">
        <f ca="1"/>
        <v>1.3089999999999999</v>
      </c>
      <c r="AG94" s="168">
        <f ca="1"/>
        <v>1.4239999999999999</v>
      </c>
      <c r="AH94" s="168">
        <f ca="1"/>
        <v>0.77100000000000002</v>
      </c>
      <c r="AI94" s="168">
        <f ca="1"/>
        <v>2.97</v>
      </c>
      <c r="AJ94" s="168">
        <f ca="1"/>
        <v>3.0459999999999998</v>
      </c>
      <c r="AK94" s="168">
        <f ca="1"/>
        <v>1.2350000000000001</v>
      </c>
      <c r="AL94" s="168">
        <f ca="1"/>
        <v>2.0459999999999998</v>
      </c>
      <c r="AM94" s="168">
        <f ca="1"/>
        <v>3.3029999999999999</v>
      </c>
      <c r="AN94" s="168">
        <f ca="1"/>
        <v>1.49</v>
      </c>
      <c r="AO94" s="168">
        <f ca="1"/>
        <v>1.254</v>
      </c>
      <c r="AP94" s="168">
        <f ca="1"/>
        <v>0.439</v>
      </c>
      <c r="AQ94" s="168">
        <f ca="1"/>
        <v>0.40899999999999997</v>
      </c>
      <c r="AR94" s="168">
        <f ca="1"/>
        <v>0.65600000000000003</v>
      </c>
      <c r="AS94" s="168">
        <f ca="1"/>
        <v>1.3069999999999999</v>
      </c>
      <c r="AT94" s="168">
        <f ca="1"/>
        <v>1.2769999999999999</v>
      </c>
      <c r="AU94" s="168">
        <f ca="1"/>
        <v>1.3460000000000001</v>
      </c>
      <c r="AV94" s="168">
        <f ca="1"/>
        <v>1.2709999999999999</v>
      </c>
      <c r="AW94" s="168">
        <f ca="1"/>
        <v>1.3460000000000001</v>
      </c>
      <c r="AX94" s="168">
        <f ca="1"/>
        <v>1.367</v>
      </c>
      <c r="AY94" s="168">
        <f ca="1"/>
        <v>1.2969999999999999</v>
      </c>
      <c r="AZ94" s="168">
        <f ca="1"/>
        <v>1.3640000000000001</v>
      </c>
      <c r="BA94" s="168">
        <f ca="1"/>
        <v>1.381</v>
      </c>
      <c r="BB94" s="168">
        <f ca="1"/>
        <v>1.304</v>
      </c>
      <c r="BC94" s="168">
        <f ca="1"/>
        <v>1.403</v>
      </c>
      <c r="BD94" s="168">
        <f ca="1"/>
        <v>1.4179999999999999</v>
      </c>
      <c r="BE94" s="168">
        <f ca="1"/>
        <v>1.379</v>
      </c>
      <c r="BF94" s="168">
        <f ca="1"/>
        <v>1.0569999999999999</v>
      </c>
      <c r="BG94" s="168">
        <f ca="1"/>
        <v>3.0379999999999998</v>
      </c>
      <c r="BH94" s="168">
        <f ca="1"/>
        <v>3.1179999999999999</v>
      </c>
      <c r="BI94" s="168">
        <f ca="1"/>
        <v>1.339</v>
      </c>
      <c r="BJ94" s="168">
        <f ca="1"/>
        <v>0.52300000000000002</v>
      </c>
      <c r="BK94" s="168">
        <f ca="1"/>
        <v>0.55900000000000005</v>
      </c>
      <c r="BL94" s="168">
        <f ca="1"/>
        <v>0.505</v>
      </c>
      <c r="BM94" s="168">
        <f ca="1"/>
        <v>2.9630000000000001</v>
      </c>
      <c r="BN94" s="168">
        <f ca="1"/>
        <v>2.012</v>
      </c>
      <c r="BO94" s="168">
        <f ca="1"/>
        <v>0.4</v>
      </c>
      <c r="BP94" s="168">
        <f ca="1"/>
        <v>0.84</v>
      </c>
      <c r="BQ94" s="168">
        <f ca="1"/>
        <v>1.4119999999999999</v>
      </c>
      <c r="BR94" s="168">
        <f ca="1"/>
        <v>1.5720000000000001</v>
      </c>
      <c r="BS94" s="168">
        <f ca="1"/>
        <v>1.839</v>
      </c>
      <c r="BT94" s="168">
        <f ca="1"/>
        <v>1.679</v>
      </c>
      <c r="BU94" s="168">
        <f ca="1"/>
        <v>1.6339999999999999</v>
      </c>
      <c r="BV94" s="168">
        <f ca="1"/>
        <v>2.4430000000000001</v>
      </c>
      <c r="BW94" s="168">
        <f ca="1"/>
        <v>1.9730000000000001</v>
      </c>
      <c r="BX94" s="168">
        <f ca="1"/>
        <v>2.0619999999999998</v>
      </c>
      <c r="BY94" s="168">
        <f ca="1"/>
        <v>2.1880000000000002</v>
      </c>
      <c r="BZ94" s="168">
        <f ca="1"/>
        <v>2.6829999999999998</v>
      </c>
      <c r="CA94" s="168">
        <f ca="1"/>
        <v>2.9569999999999999</v>
      </c>
      <c r="CB94" s="168">
        <f ca="1"/>
        <v>2.552</v>
      </c>
      <c r="CC94" s="168">
        <f ca="1"/>
        <v>3.2290000000000001</v>
      </c>
      <c r="CD94" s="168">
        <f ca="1"/>
        <v>1.7929999999999999</v>
      </c>
      <c r="CE94" s="168">
        <f ca="1"/>
        <v>1.302</v>
      </c>
      <c r="CF94" s="168">
        <f ca="1"/>
        <v>1.6220000000000001</v>
      </c>
      <c r="CG94" s="168">
        <f ca="1"/>
        <v>1.2</v>
      </c>
      <c r="CH94" s="168">
        <f ca="1"/>
        <v>1.23</v>
      </c>
      <c r="CI94" s="168">
        <f ca="1"/>
        <v>1.1950000000000001</v>
      </c>
      <c r="CJ94" s="168">
        <f ca="1"/>
        <v>1.141</v>
      </c>
      <c r="CK94" s="168">
        <f ca="1"/>
        <v>1.194</v>
      </c>
      <c r="CL94" s="168">
        <f ca="1"/>
        <v>1.1120000000000001</v>
      </c>
      <c r="CM94" s="168">
        <f ca="1"/>
        <v>0.77800000000000002</v>
      </c>
      <c r="CN94" s="168">
        <f ca="1"/>
        <v>0.58299999999999996</v>
      </c>
      <c r="CO94" s="168">
        <f ca="1"/>
        <v>1.3839999999999999</v>
      </c>
      <c r="CP94" s="168">
        <f ca="1"/>
        <v>1.3089999999999999</v>
      </c>
      <c r="CQ94" s="168">
        <f ca="1"/>
        <v>1.349</v>
      </c>
      <c r="CR94" s="168">
        <f ca="1"/>
        <v>1.3560000000000001</v>
      </c>
      <c r="CS94" s="168">
        <f ca="1"/>
        <v>1.5169999999999999</v>
      </c>
      <c r="CT94" s="168">
        <f ca="1"/>
        <v>1.706</v>
      </c>
      <c r="CU94" s="168">
        <f ca="1"/>
        <v>1.3160000000000001</v>
      </c>
      <c r="CV94" s="168">
        <f ca="1"/>
        <v>1.913</v>
      </c>
      <c r="CW94" s="168">
        <f ca="1"/>
        <v>2.3439999999999999</v>
      </c>
      <c r="CX94" s="168">
        <f ca="1"/>
        <v>1.9379999999999999</v>
      </c>
      <c r="CY94" s="168">
        <f ca="1"/>
        <v>1.423</v>
      </c>
      <c r="CZ94" s="168">
        <f ca="1"/>
        <v>1.619</v>
      </c>
      <c r="DA94" s="168">
        <f ca="1"/>
        <v>1.5289999999999999</v>
      </c>
      <c r="DB94" s="168">
        <f ca="1"/>
        <v>0.56899999999999995</v>
      </c>
      <c r="DC94" s="168">
        <f ca="1"/>
        <v>1.8360000000000001</v>
      </c>
      <c r="DD94" s="168">
        <f ca="1"/>
        <v>2.452</v>
      </c>
      <c r="DE94" s="168">
        <f ca="1"/>
        <v>1.9950000000000001</v>
      </c>
      <c r="DF94" s="168">
        <f ca="1"/>
        <v>2.2530000000000001</v>
      </c>
      <c r="DG94" s="168">
        <f ca="1"/>
        <v>3.2210000000000001</v>
      </c>
      <c r="DH94" s="168">
        <f ca="1"/>
        <v>0.81399999999999995</v>
      </c>
      <c r="DI94" s="168">
        <f ca="1"/>
        <v>3.3359999999999999</v>
      </c>
      <c r="DJ94" s="168">
        <f ca="1"/>
        <v>3.2549999999999999</v>
      </c>
      <c r="DK94" s="168">
        <f ca="1"/>
        <v>1.3819999999999999</v>
      </c>
      <c r="DL94" s="168">
        <f ca="1"/>
        <v>0.69399999999999995</v>
      </c>
      <c r="DM94" s="168">
        <f ca="1"/>
        <v>1.401</v>
      </c>
      <c r="DN94" s="168">
        <f ca="1"/>
        <v>1.3380000000000001</v>
      </c>
      <c r="DO94" s="168">
        <f ca="1"/>
        <v>1.526</v>
      </c>
      <c r="DP94" s="168">
        <f ca="1"/>
        <v>1.7490000000000001</v>
      </c>
      <c r="DQ94" s="168">
        <f ca="1"/>
        <v>1.623</v>
      </c>
      <c r="DR94" s="168">
        <f ca="1"/>
        <v>1.3740000000000001</v>
      </c>
      <c r="DS94" s="168">
        <f ca="1"/>
        <v>1.296</v>
      </c>
      <c r="DT94" s="168">
        <f ca="1"/>
        <v>1.7010000000000001</v>
      </c>
      <c r="DU94" s="168">
        <f ca="1"/>
        <v>1.377</v>
      </c>
      <c r="DV94" s="168">
        <f ca="1"/>
        <v>1.4059999999999999</v>
      </c>
      <c r="DW94" s="168">
        <f ca="1"/>
        <v>1.353</v>
      </c>
      <c r="DX94" s="168">
        <f ca="1"/>
        <v>1.399</v>
      </c>
      <c r="DY94" s="168">
        <f ca="1"/>
        <v>2.129</v>
      </c>
      <c r="DZ94" s="168">
        <f ca="1"/>
        <v>1.101</v>
      </c>
      <c r="EA94" s="168">
        <f ca="1"/>
        <v>1.111</v>
      </c>
      <c r="EB94" s="168">
        <f ca="1"/>
        <v>0.81899999999999995</v>
      </c>
      <c r="EC94" s="168">
        <f ca="1"/>
        <v>3.048</v>
      </c>
      <c r="ED94" s="168">
        <f ca="1"/>
        <v>6.5369999999999999</v>
      </c>
      <c r="EE94" s="168">
        <f ca="1"/>
        <v>6.7050000000000001</v>
      </c>
      <c r="EF94" s="168">
        <f ca="1"/>
        <v>3.903</v>
      </c>
      <c r="EG94" s="168">
        <f ca="1"/>
        <v>3.976</v>
      </c>
      <c r="EH94" s="168">
        <f ca="1"/>
        <v>3.944</v>
      </c>
      <c r="EI94" s="168">
        <f ca="1"/>
        <v>2.2189999999999999</v>
      </c>
      <c r="EJ94" s="168">
        <f ca="1"/>
        <v>2.3730000000000002</v>
      </c>
      <c r="EK94" s="168">
        <f ca="1"/>
        <v>3.0939999999999999</v>
      </c>
      <c r="EL94" s="168">
        <f ca="1"/>
        <v>3.149</v>
      </c>
      <c r="EM94" s="168">
        <f ca="1"/>
        <v>3.2149999999999999</v>
      </c>
      <c r="EN94" s="168">
        <f ca="1"/>
        <v>2.8769999999999998</v>
      </c>
      <c r="EO94" s="168">
        <f ca="1"/>
        <v>1.2789999999999999</v>
      </c>
      <c r="EP94" s="168">
        <f ca="1"/>
        <v>1.3759999999999999</v>
      </c>
      <c r="EQ94" s="168">
        <f ca="1"/>
        <v>1.9890000000000001</v>
      </c>
      <c r="ER94" s="168">
        <f ca="1"/>
        <v>1.9730000000000001</v>
      </c>
      <c r="ES94" s="168">
        <f ca="1"/>
        <v>1.9730000000000001</v>
      </c>
      <c r="ET94" s="168">
        <f ca="1"/>
        <v>1.603</v>
      </c>
      <c r="EU94" s="168">
        <f ca="1"/>
        <v>1.45</v>
      </c>
      <c r="EV94" s="168">
        <f ca="1"/>
        <v>2.202</v>
      </c>
      <c r="EW94" s="168">
        <f ca="1"/>
        <v>3.3439999999999999</v>
      </c>
      <c r="EX94" s="168">
        <f ca="1"/>
        <v>2.323</v>
      </c>
      <c r="EY94" s="168">
        <f ca="1"/>
        <v>2.5640000000000001</v>
      </c>
      <c r="EZ94" s="168">
        <f ca="1"/>
        <v>2.3690000000000002</v>
      </c>
      <c r="FA94" s="168">
        <f ca="1"/>
        <v>2.2730000000000001</v>
      </c>
      <c r="FB94" s="168">
        <f ca="1"/>
        <v>2.2959999999999998</v>
      </c>
      <c r="FC94" s="168">
        <f ca="1"/>
        <v>1.4610000000000001</v>
      </c>
      <c r="FD94" s="168">
        <f ca="1"/>
        <v>0.503</v>
      </c>
      <c r="FE94" s="168">
        <f ca="1"/>
        <v>0.54900000000000004</v>
      </c>
      <c r="FF94" s="168">
        <f ca="1"/>
        <v>0.83799999999999997</v>
      </c>
      <c r="FG94" s="168">
        <f ca="1"/>
        <v>0.60299999999999998</v>
      </c>
      <c r="FH94" s="168">
        <f ca="1"/>
        <v>0.67700000000000005</v>
      </c>
      <c r="FI94" s="168">
        <f ca="1"/>
        <v>1.492</v>
      </c>
      <c r="FJ94" s="168">
        <f ca="1"/>
        <v>1.4350000000000001</v>
      </c>
      <c r="FK94" s="168">
        <f ca="1"/>
        <v>1.484</v>
      </c>
      <c r="FL94" s="168">
        <f ca="1"/>
        <v>1.536</v>
      </c>
      <c r="FM94" s="168">
        <f ca="1"/>
        <v>1.988</v>
      </c>
      <c r="FN94" s="168">
        <f ca="1"/>
        <v>2.1859999999999999</v>
      </c>
    </row>
    <row r="95" spans="1:170">
      <c r="A95" s="55" t="b">
        <v>0</v>
      </c>
      <c r="B95" s="72">
        <v>10</v>
      </c>
      <c r="C95" s="168">
        <f ca="1"/>
        <v>2.149</v>
      </c>
      <c r="D95" s="168">
        <f ca="1"/>
        <v>1.548</v>
      </c>
      <c r="E95" s="168">
        <f ca="1"/>
        <v>1.994</v>
      </c>
      <c r="F95" s="168">
        <f ca="1"/>
        <v>1.9730000000000001</v>
      </c>
      <c r="G95" s="168">
        <f ca="1"/>
        <v>1.508</v>
      </c>
      <c r="H95" s="168">
        <f ca="1"/>
        <v>1.583</v>
      </c>
      <c r="I95" s="168">
        <f ca="1"/>
        <v>1.4179999999999999</v>
      </c>
      <c r="J95" s="168">
        <f ca="1"/>
        <v>1.143</v>
      </c>
      <c r="K95" s="168">
        <f ca="1"/>
        <v>1.49</v>
      </c>
      <c r="L95" s="168">
        <f ca="1"/>
        <v>0.93200000000000005</v>
      </c>
      <c r="M95" s="168">
        <f ca="1"/>
        <v>0.53300000000000003</v>
      </c>
      <c r="N95" s="168">
        <f ca="1"/>
        <v>0.47799999999999998</v>
      </c>
      <c r="O95" s="168">
        <f ca="1"/>
        <v>0.61199999999999999</v>
      </c>
      <c r="P95" s="168">
        <f ca="1"/>
        <v>3.1970000000000001</v>
      </c>
      <c r="Q95" s="168">
        <f ca="1"/>
        <v>4.9109999999999996</v>
      </c>
      <c r="R95" s="168">
        <f ca="1"/>
        <v>3.9830000000000001</v>
      </c>
      <c r="S95" s="168">
        <f ca="1"/>
        <v>1.137</v>
      </c>
      <c r="T95" s="168">
        <f ca="1"/>
        <v>0.59699999999999998</v>
      </c>
      <c r="U95" s="168">
        <f ca="1"/>
        <v>1.367</v>
      </c>
      <c r="V95" s="168">
        <f ca="1"/>
        <v>1.42</v>
      </c>
      <c r="W95" s="168">
        <f ca="1"/>
        <v>1.36</v>
      </c>
      <c r="X95" s="168">
        <f ca="1"/>
        <v>1.4370000000000001</v>
      </c>
      <c r="Y95" s="168">
        <f ca="1"/>
        <v>1.415</v>
      </c>
      <c r="Z95" s="168">
        <f ca="1"/>
        <v>1.3859999999999999</v>
      </c>
      <c r="AA95" s="168">
        <f ca="1"/>
        <v>1.603</v>
      </c>
      <c r="AB95" s="168">
        <f ca="1"/>
        <v>1.595</v>
      </c>
      <c r="AC95" s="168">
        <f ca="1"/>
        <v>1.37</v>
      </c>
      <c r="AD95" s="168">
        <f ca="1"/>
        <v>1.873</v>
      </c>
      <c r="AE95" s="168">
        <f ca="1"/>
        <v>2.0499999999999998</v>
      </c>
      <c r="AF95" s="168">
        <f ca="1"/>
        <v>1.944</v>
      </c>
      <c r="AG95" s="168">
        <f ca="1"/>
        <v>1.361</v>
      </c>
      <c r="AH95" s="168">
        <f ca="1"/>
        <v>0.82699999999999996</v>
      </c>
      <c r="AI95" s="168">
        <f ca="1"/>
        <v>1.5820000000000001</v>
      </c>
      <c r="AJ95" s="168">
        <f ca="1"/>
        <v>3.1259999999999999</v>
      </c>
      <c r="AK95" s="168">
        <f ca="1"/>
        <v>1.206</v>
      </c>
      <c r="AL95" s="168">
        <f ca="1"/>
        <v>3.2629999999999999</v>
      </c>
      <c r="AM95" s="168">
        <f ca="1"/>
        <v>3.3759999999999999</v>
      </c>
      <c r="AN95" s="168">
        <f ca="1"/>
        <v>1.1080000000000001</v>
      </c>
      <c r="AO95" s="168">
        <f ca="1"/>
        <v>2.855</v>
      </c>
      <c r="AP95" s="168">
        <f ca="1"/>
        <v>3.173</v>
      </c>
      <c r="AQ95" s="168">
        <f ca="1"/>
        <v>1.284</v>
      </c>
      <c r="AR95" s="168">
        <f ca="1"/>
        <v>1.121</v>
      </c>
      <c r="AS95" s="168">
        <f ca="1"/>
        <v>1.6479999999999999</v>
      </c>
      <c r="AT95" s="168">
        <f ca="1"/>
        <v>1.835</v>
      </c>
      <c r="AU95" s="168">
        <f ca="1"/>
        <v>2.6389999999999998</v>
      </c>
      <c r="AV95" s="168">
        <f ca="1"/>
        <v>2.3250000000000002</v>
      </c>
      <c r="AW95" s="168">
        <f ca="1"/>
        <v>2.48</v>
      </c>
      <c r="AX95" s="168">
        <f ca="1"/>
        <v>1.6890000000000001</v>
      </c>
      <c r="AY95" s="168">
        <f ca="1"/>
        <v>1.5940000000000001</v>
      </c>
      <c r="AZ95" s="168">
        <f ca="1"/>
        <v>1.57</v>
      </c>
      <c r="BA95" s="168">
        <f ca="1"/>
        <v>1.5660000000000001</v>
      </c>
      <c r="BB95" s="168">
        <f ca="1"/>
        <v>1.6060000000000001</v>
      </c>
      <c r="BC95" s="168">
        <f ca="1"/>
        <v>1.9410000000000001</v>
      </c>
      <c r="BD95" s="168">
        <f ca="1"/>
        <v>1.63</v>
      </c>
      <c r="BE95" s="168">
        <f ca="1"/>
        <v>1.3939999999999999</v>
      </c>
      <c r="BF95" s="168">
        <f ca="1"/>
        <v>1.6870000000000001</v>
      </c>
      <c r="BG95" s="168">
        <f ca="1"/>
        <v>4.258</v>
      </c>
      <c r="BH95" s="168">
        <f ca="1"/>
        <v>4.048</v>
      </c>
      <c r="BI95" s="168">
        <f ca="1"/>
        <v>1.66</v>
      </c>
      <c r="BJ95" s="168">
        <f ca="1"/>
        <v>3.2480000000000002</v>
      </c>
      <c r="BK95" s="168">
        <f ca="1"/>
        <v>3.4420000000000002</v>
      </c>
      <c r="BL95" s="168">
        <f ca="1"/>
        <v>1.8360000000000001</v>
      </c>
      <c r="BM95" s="168">
        <f ca="1"/>
        <v>0.44</v>
      </c>
      <c r="BN95" s="168">
        <f ca="1"/>
        <v>0.40400000000000003</v>
      </c>
      <c r="BO95" s="168">
        <f ca="1"/>
        <v>0.45100000000000001</v>
      </c>
      <c r="BP95" s="168">
        <f ca="1"/>
        <v>0.48299999999999998</v>
      </c>
      <c r="BQ95" s="168">
        <f ca="1"/>
        <v>1.393</v>
      </c>
      <c r="BR95" s="168">
        <f ca="1"/>
        <v>1.3620000000000001</v>
      </c>
      <c r="BS95" s="168">
        <f ca="1"/>
        <v>1.4350000000000001</v>
      </c>
      <c r="BT95" s="168">
        <f ca="1"/>
        <v>1.49</v>
      </c>
      <c r="BU95" s="168">
        <f ca="1"/>
        <v>2.0419999999999998</v>
      </c>
      <c r="BV95" s="168">
        <f ca="1"/>
        <v>1.9990000000000001</v>
      </c>
      <c r="BW95" s="168">
        <f ca="1"/>
        <v>2.0289999999999999</v>
      </c>
      <c r="BX95" s="168">
        <f ca="1"/>
        <v>1.5820000000000001</v>
      </c>
      <c r="BY95" s="168">
        <f ca="1"/>
        <v>1.575</v>
      </c>
      <c r="BZ95" s="168">
        <f ca="1"/>
        <v>1.5669999999999999</v>
      </c>
      <c r="CA95" s="168">
        <f ca="1"/>
        <v>1.57</v>
      </c>
      <c r="CB95" s="168">
        <f ca="1"/>
        <v>1.867</v>
      </c>
      <c r="CC95" s="168">
        <f ca="1"/>
        <v>1.82</v>
      </c>
      <c r="CD95" s="168">
        <f ca="1"/>
        <v>1.1180000000000001</v>
      </c>
      <c r="CE95" s="168">
        <f ca="1"/>
        <v>3.202</v>
      </c>
      <c r="CF95" s="168">
        <f ca="1"/>
        <v>3.2080000000000002</v>
      </c>
      <c r="CG95" s="168">
        <f ca="1"/>
        <v>1.2150000000000001</v>
      </c>
      <c r="CH95" s="168">
        <f ca="1"/>
        <v>3.3029999999999999</v>
      </c>
      <c r="CI95" s="168">
        <f ca="1"/>
        <v>3.3149999999999999</v>
      </c>
      <c r="CJ95" s="168">
        <f ca="1"/>
        <v>0.8</v>
      </c>
      <c r="CK95" s="168">
        <f ca="1"/>
        <v>2.4820000000000002</v>
      </c>
      <c r="CL95" s="168">
        <f ca="1"/>
        <v>3.206</v>
      </c>
      <c r="CM95" s="168">
        <f ca="1"/>
        <v>1.845</v>
      </c>
      <c r="CN95" s="168">
        <f ca="1"/>
        <v>0.8</v>
      </c>
      <c r="CO95" s="168">
        <f ca="1"/>
        <v>1.9570000000000001</v>
      </c>
      <c r="CP95" s="168">
        <f ca="1"/>
        <v>2.2330000000000001</v>
      </c>
      <c r="CQ95" s="168">
        <f ca="1"/>
        <v>2.19</v>
      </c>
      <c r="CR95" s="168">
        <f ca="1"/>
        <v>1.6220000000000001</v>
      </c>
      <c r="CS95" s="168">
        <f ca="1"/>
        <v>1.637</v>
      </c>
      <c r="CT95" s="168">
        <f ca="1"/>
        <v>1.9410000000000001</v>
      </c>
      <c r="CU95" s="168">
        <f ca="1"/>
        <v>1.7929999999999999</v>
      </c>
      <c r="CV95" s="168">
        <f ca="1"/>
        <v>1.62</v>
      </c>
      <c r="CW95" s="168">
        <f ca="1"/>
        <v>1.6240000000000001</v>
      </c>
      <c r="CX95" s="168">
        <f ca="1"/>
        <v>1.5840000000000001</v>
      </c>
      <c r="CY95" s="168">
        <f ca="1"/>
        <v>1.595</v>
      </c>
      <c r="CZ95" s="168">
        <f ca="1"/>
        <v>1.76</v>
      </c>
      <c r="DA95" s="168">
        <f ca="1"/>
        <v>1.5820000000000001</v>
      </c>
      <c r="DB95" s="168">
        <f ca="1"/>
        <v>0.67500000000000004</v>
      </c>
      <c r="DC95" s="168">
        <f ca="1"/>
        <v>0.73099999999999998</v>
      </c>
      <c r="DD95" s="168">
        <f ca="1"/>
        <v>0.72499999999999998</v>
      </c>
      <c r="DE95" s="168">
        <f ca="1"/>
        <v>0.65300000000000002</v>
      </c>
      <c r="DF95" s="168">
        <f ca="1"/>
        <v>3.1589999999999998</v>
      </c>
      <c r="DG95" s="168">
        <f ca="1"/>
        <v>4.3230000000000004</v>
      </c>
      <c r="DH95" s="168">
        <f ca="1"/>
        <v>1.8779999999999999</v>
      </c>
      <c r="DI95" s="168">
        <f ca="1"/>
        <v>3.359</v>
      </c>
      <c r="DJ95" s="168">
        <f ca="1"/>
        <v>3.3370000000000002</v>
      </c>
      <c r="DK95" s="168">
        <f ca="1"/>
        <v>1.93</v>
      </c>
      <c r="DL95" s="168">
        <f ca="1"/>
        <v>1.343</v>
      </c>
      <c r="DM95" s="168">
        <f ca="1"/>
        <v>2.3439999999999999</v>
      </c>
      <c r="DN95" s="168">
        <f ca="1"/>
        <v>2.504</v>
      </c>
      <c r="DO95" s="168">
        <f ca="1"/>
        <v>2.1269999999999998</v>
      </c>
      <c r="DP95" s="168">
        <f ca="1"/>
        <v>2.008</v>
      </c>
      <c r="DQ95" s="168">
        <f ca="1"/>
        <v>2.0379999999999998</v>
      </c>
      <c r="DR95" s="168">
        <f ca="1"/>
        <v>1.9510000000000001</v>
      </c>
      <c r="DS95" s="168">
        <f ca="1"/>
        <v>2.3969999999999998</v>
      </c>
      <c r="DT95" s="168">
        <f ca="1"/>
        <v>1.8640000000000001</v>
      </c>
      <c r="DU95" s="168">
        <f ca="1"/>
        <v>1.853</v>
      </c>
      <c r="DV95" s="168">
        <f ca="1"/>
        <v>2.1320000000000001</v>
      </c>
      <c r="DW95" s="168">
        <f ca="1"/>
        <v>2.4430000000000001</v>
      </c>
      <c r="DX95" s="168">
        <f ca="1"/>
        <v>2.4980000000000002</v>
      </c>
      <c r="DY95" s="168">
        <f ca="1"/>
        <v>1.79</v>
      </c>
      <c r="DZ95" s="168">
        <f ca="1"/>
        <v>1.2090000000000001</v>
      </c>
      <c r="EA95" s="168">
        <f ca="1"/>
        <v>1.3069999999999999</v>
      </c>
      <c r="EB95" s="168">
        <f ca="1"/>
        <v>0.78500000000000003</v>
      </c>
      <c r="EC95" s="168">
        <f ca="1"/>
        <v>0.749</v>
      </c>
      <c r="ED95" s="168">
        <f ca="1"/>
        <v>0.998</v>
      </c>
      <c r="EE95" s="168">
        <f ca="1"/>
        <v>2.117</v>
      </c>
      <c r="EF95" s="168">
        <f ca="1"/>
        <v>2.1520000000000001</v>
      </c>
      <c r="EG95" s="168">
        <f ca="1"/>
        <v>2.0529999999999999</v>
      </c>
      <c r="EH95" s="168">
        <f ca="1"/>
        <v>2.8330000000000002</v>
      </c>
      <c r="EI95" s="168">
        <f ca="1"/>
        <v>1.5880000000000001</v>
      </c>
      <c r="EJ95" s="168">
        <f ca="1"/>
        <v>1.4990000000000001</v>
      </c>
      <c r="EK95" s="168">
        <f ca="1"/>
        <v>2.2759999999999998</v>
      </c>
      <c r="EL95" s="168">
        <f ca="1"/>
        <v>2.3109999999999999</v>
      </c>
      <c r="EM95" s="168">
        <f ca="1"/>
        <v>2.5110000000000001</v>
      </c>
      <c r="EN95" s="168">
        <f ca="1"/>
        <v>3.1259999999999999</v>
      </c>
      <c r="EO95" s="168">
        <f ca="1"/>
        <v>3.1309999999999998</v>
      </c>
      <c r="EP95" s="168">
        <f ca="1"/>
        <v>3.3730000000000002</v>
      </c>
      <c r="EQ95" s="168">
        <f ca="1"/>
        <v>2.8029999999999999</v>
      </c>
      <c r="ER95" s="168">
        <f ca="1"/>
        <v>2.56</v>
      </c>
      <c r="ES95" s="168">
        <f ca="1"/>
        <v>2.5089999999999999</v>
      </c>
      <c r="ET95" s="168">
        <f ca="1"/>
        <v>2.5859999999999999</v>
      </c>
      <c r="EU95" s="168">
        <f ca="1"/>
        <v>3.0209999999999999</v>
      </c>
      <c r="EV95" s="168">
        <f ca="1"/>
        <v>3.2</v>
      </c>
      <c r="EW95" s="168">
        <f ca="1"/>
        <v>2.7280000000000002</v>
      </c>
      <c r="EX95" s="168">
        <f ca="1"/>
        <v>2.3210000000000002</v>
      </c>
      <c r="EY95" s="168">
        <f ca="1"/>
        <v>1.9370000000000001</v>
      </c>
      <c r="EZ95" s="168">
        <f ca="1"/>
        <v>1.5580000000000001</v>
      </c>
      <c r="FA95" s="168">
        <f ca="1"/>
        <v>2.0699999999999998</v>
      </c>
      <c r="FB95" s="168">
        <f ca="1"/>
        <v>2.0859999999999999</v>
      </c>
      <c r="FC95" s="168">
        <f ca="1"/>
        <v>2.98</v>
      </c>
      <c r="FD95" s="168">
        <f ca="1"/>
        <v>3.0640000000000001</v>
      </c>
      <c r="FE95" s="168">
        <f ca="1"/>
        <v>2.8519999999999999</v>
      </c>
      <c r="FF95" s="168">
        <f ca="1"/>
        <v>2.919</v>
      </c>
      <c r="FG95" s="168">
        <f ca="1"/>
        <v>1.6419999999999999</v>
      </c>
      <c r="FH95" s="168">
        <f ca="1"/>
        <v>1.2210000000000001</v>
      </c>
      <c r="FI95" s="168">
        <f ca="1"/>
        <v>2.1150000000000002</v>
      </c>
      <c r="FJ95" s="168">
        <f ca="1"/>
        <v>2.3220000000000001</v>
      </c>
      <c r="FK95" s="168">
        <f ca="1"/>
        <v>2.1480000000000001</v>
      </c>
      <c r="FL95" s="168">
        <f ca="1"/>
        <v>2.238</v>
      </c>
      <c r="FM95" s="168">
        <f ca="1"/>
        <v>2.42</v>
      </c>
      <c r="FN95" s="168">
        <f ca="1"/>
        <v>2.5910000000000002</v>
      </c>
    </row>
    <row r="96" spans="1:170">
      <c r="A96" s="55" t="b">
        <v>0</v>
      </c>
      <c r="B96" s="72">
        <v>11</v>
      </c>
      <c r="C96" s="168">
        <f ca="1"/>
        <v>2.2080000000000002</v>
      </c>
      <c r="D96" s="168">
        <f ca="1"/>
        <v>2.3159999999999998</v>
      </c>
      <c r="E96" s="168">
        <f ca="1"/>
        <v>2.5049999999999999</v>
      </c>
      <c r="F96" s="168">
        <f ca="1"/>
        <v>2.5030000000000001</v>
      </c>
      <c r="G96" s="168">
        <f ca="1"/>
        <v>2.2869999999999999</v>
      </c>
      <c r="H96" s="168">
        <f ca="1"/>
        <v>2.5059999999999998</v>
      </c>
      <c r="I96" s="168">
        <f ca="1"/>
        <v>2.198</v>
      </c>
      <c r="J96" s="168">
        <f ca="1"/>
        <v>1.3440000000000001</v>
      </c>
      <c r="K96" s="168">
        <f ca="1"/>
        <v>1.7869999999999999</v>
      </c>
      <c r="L96" s="168">
        <f ca="1"/>
        <v>4.2329999999999997</v>
      </c>
      <c r="M96" s="168">
        <f ca="1"/>
        <v>4.3760000000000003</v>
      </c>
      <c r="N96" s="168">
        <f ca="1"/>
        <v>4.141</v>
      </c>
      <c r="O96" s="168">
        <f ca="1"/>
        <v>4.2350000000000003</v>
      </c>
      <c r="P96" s="168">
        <f ca="1"/>
        <v>4.851</v>
      </c>
      <c r="Q96" s="168">
        <f ca="1"/>
        <v>4.8609999999999998</v>
      </c>
      <c r="R96" s="168">
        <f ca="1"/>
        <v>4.3659999999999997</v>
      </c>
      <c r="S96" s="168">
        <f ca="1"/>
        <v>4.2750000000000004</v>
      </c>
      <c r="T96" s="168">
        <f ca="1"/>
        <v>4.1349999999999998</v>
      </c>
      <c r="U96" s="168">
        <f ca="1"/>
        <v>5.1669999999999998</v>
      </c>
      <c r="V96" s="168">
        <f ca="1"/>
        <v>3.117</v>
      </c>
      <c r="W96" s="168">
        <f ca="1"/>
        <v>2.71</v>
      </c>
      <c r="X96" s="168">
        <f ca="1"/>
        <v>2.72</v>
      </c>
      <c r="Y96" s="168">
        <f ca="1"/>
        <v>2.7759999999999998</v>
      </c>
      <c r="Z96" s="168">
        <f ca="1"/>
        <v>2.64</v>
      </c>
      <c r="AA96" s="168">
        <f ca="1"/>
        <v>2.4609999999999999</v>
      </c>
      <c r="AB96" s="168">
        <f ca="1"/>
        <v>2.593</v>
      </c>
      <c r="AC96" s="168">
        <f ca="1"/>
        <v>2.7010000000000001</v>
      </c>
      <c r="AD96" s="168">
        <f ca="1"/>
        <v>2.52</v>
      </c>
      <c r="AE96" s="168">
        <f ca="1"/>
        <v>2.5470000000000002</v>
      </c>
      <c r="AF96" s="168">
        <f ca="1"/>
        <v>2.605</v>
      </c>
      <c r="AG96" s="168">
        <f ca="1"/>
        <v>2.2599999999999998</v>
      </c>
      <c r="AH96" s="168">
        <f ca="1"/>
        <v>1.9419999999999999</v>
      </c>
      <c r="AI96" s="168">
        <f ca="1"/>
        <v>4.202</v>
      </c>
      <c r="AJ96" s="168">
        <f ca="1"/>
        <v>4.3470000000000004</v>
      </c>
      <c r="AK96" s="168">
        <f ca="1"/>
        <v>2.4750000000000001</v>
      </c>
      <c r="AL96" s="168">
        <f ca="1"/>
        <v>3.3969999999999998</v>
      </c>
      <c r="AM96" s="168">
        <f ca="1"/>
        <v>3.8639999999999999</v>
      </c>
      <c r="AN96" s="168">
        <f ca="1"/>
        <v>3.9260000000000002</v>
      </c>
      <c r="AO96" s="168">
        <f ca="1"/>
        <v>3.972</v>
      </c>
      <c r="AP96" s="168">
        <f ca="1"/>
        <v>4.1260000000000003</v>
      </c>
      <c r="AQ96" s="168">
        <f ca="1"/>
        <v>2.577</v>
      </c>
      <c r="AR96" s="168">
        <f ca="1"/>
        <v>1.421</v>
      </c>
      <c r="AS96" s="168">
        <f ca="1"/>
        <v>2.0339999999999998</v>
      </c>
      <c r="AT96" s="168">
        <f ca="1"/>
        <v>2.1859999999999999</v>
      </c>
      <c r="AU96" s="168">
        <f ca="1"/>
        <v>2.42</v>
      </c>
      <c r="AV96" s="168">
        <f ca="1"/>
        <v>2.3220000000000001</v>
      </c>
      <c r="AW96" s="168">
        <f ca="1"/>
        <v>2.504</v>
      </c>
      <c r="AX96" s="168">
        <f ca="1"/>
        <v>2.7</v>
      </c>
      <c r="AY96" s="168">
        <f ca="1"/>
        <v>2.786</v>
      </c>
      <c r="AZ96" s="168">
        <f ca="1"/>
        <v>2.387</v>
      </c>
      <c r="BA96" s="168">
        <f ca="1"/>
        <v>2.3439999999999999</v>
      </c>
      <c r="BB96" s="168">
        <f ca="1"/>
        <v>2.7679999999999998</v>
      </c>
      <c r="BC96" s="168">
        <f ca="1"/>
        <v>2.7250000000000001</v>
      </c>
      <c r="BD96" s="168">
        <f ca="1"/>
        <v>2.5880000000000001</v>
      </c>
      <c r="BE96" s="168">
        <f ca="1"/>
        <v>1.931</v>
      </c>
      <c r="BF96" s="168">
        <f ca="1"/>
        <v>2.286</v>
      </c>
      <c r="BG96" s="168">
        <f ca="1"/>
        <v>4.3220000000000001</v>
      </c>
      <c r="BH96" s="168">
        <f ca="1"/>
        <v>5.0140000000000002</v>
      </c>
      <c r="BI96" s="168">
        <f ca="1"/>
        <v>2.5640000000000001</v>
      </c>
      <c r="BJ96" s="168">
        <f ca="1"/>
        <v>3.4409999999999998</v>
      </c>
      <c r="BK96" s="168">
        <f ca="1"/>
        <v>4.0730000000000004</v>
      </c>
      <c r="BL96" s="168">
        <f ca="1"/>
        <v>1.7749999999999999</v>
      </c>
      <c r="BM96" s="168">
        <f ca="1"/>
        <v>4.0309999999999997</v>
      </c>
      <c r="BN96" s="168">
        <f ca="1"/>
        <v>3.82</v>
      </c>
      <c r="BO96" s="168">
        <f ca="1"/>
        <v>3.8849999999999998</v>
      </c>
      <c r="BP96" s="168">
        <f ca="1"/>
        <v>2.0070000000000001</v>
      </c>
      <c r="BQ96" s="168">
        <f ca="1"/>
        <v>1.31</v>
      </c>
      <c r="BR96" s="168">
        <f ca="1"/>
        <v>1.363</v>
      </c>
      <c r="BS96" s="168">
        <f ca="1"/>
        <v>1.5940000000000001</v>
      </c>
      <c r="BT96" s="168">
        <f ca="1"/>
        <v>2.1120000000000001</v>
      </c>
      <c r="BU96" s="168">
        <f ca="1"/>
        <v>2.36</v>
      </c>
      <c r="BV96" s="168">
        <f ca="1"/>
        <v>2.423</v>
      </c>
      <c r="BW96" s="168">
        <f ca="1"/>
        <v>2.1739999999999999</v>
      </c>
      <c r="BX96" s="168">
        <f ca="1"/>
        <v>1.373</v>
      </c>
      <c r="BY96" s="168">
        <f ca="1"/>
        <v>1.4319999999999999</v>
      </c>
      <c r="BZ96" s="168">
        <f ca="1"/>
        <v>1.742</v>
      </c>
      <c r="CA96" s="168">
        <f ca="1"/>
        <v>1.7969999999999999</v>
      </c>
      <c r="CB96" s="168">
        <f ca="1"/>
        <v>1.988</v>
      </c>
      <c r="CC96" s="168">
        <f ca="1"/>
        <v>1.7170000000000001</v>
      </c>
      <c r="CD96" s="168">
        <f ca="1"/>
        <v>1.9390000000000001</v>
      </c>
      <c r="CE96" s="168">
        <f ca="1"/>
        <v>3.5609999999999999</v>
      </c>
      <c r="CF96" s="168">
        <f ca="1"/>
        <v>3.399</v>
      </c>
      <c r="CG96" s="168">
        <f ca="1"/>
        <v>1.611</v>
      </c>
      <c r="CH96" s="168">
        <f ca="1"/>
        <v>3.1850000000000001</v>
      </c>
      <c r="CI96" s="168">
        <f ca="1"/>
        <v>4.4800000000000004</v>
      </c>
      <c r="CJ96" s="168">
        <f ca="1"/>
        <v>2.7309999999999999</v>
      </c>
      <c r="CK96" s="168">
        <f ca="1"/>
        <v>4.5460000000000003</v>
      </c>
      <c r="CL96" s="168">
        <f ca="1"/>
        <v>3.81</v>
      </c>
      <c r="CM96" s="168">
        <f ca="1"/>
        <v>2.1070000000000002</v>
      </c>
      <c r="CN96" s="168">
        <f ca="1"/>
        <v>0.54600000000000004</v>
      </c>
      <c r="CO96" s="168">
        <f ca="1"/>
        <v>1.5980000000000001</v>
      </c>
      <c r="CP96" s="168">
        <f ca="1"/>
        <v>1.4570000000000001</v>
      </c>
      <c r="CQ96" s="168">
        <f ca="1"/>
        <v>1.4390000000000001</v>
      </c>
      <c r="CR96" s="168">
        <f ca="1"/>
        <v>1.7370000000000001</v>
      </c>
      <c r="CS96" s="168">
        <f ca="1"/>
        <v>1.5309999999999999</v>
      </c>
      <c r="CT96" s="168">
        <f ca="1"/>
        <v>1.528</v>
      </c>
      <c r="CU96" s="168">
        <f ca="1"/>
        <v>1.5940000000000001</v>
      </c>
      <c r="CV96" s="168">
        <f ca="1"/>
        <v>1.5780000000000001</v>
      </c>
      <c r="CW96" s="168">
        <f ca="1"/>
        <v>1.889</v>
      </c>
      <c r="CX96" s="168">
        <f ca="1"/>
        <v>1.742</v>
      </c>
      <c r="CY96" s="168">
        <f ca="1"/>
        <v>1.5649999999999999</v>
      </c>
      <c r="CZ96" s="168">
        <f ca="1"/>
        <v>1.7869999999999999</v>
      </c>
      <c r="DA96" s="168">
        <f ca="1"/>
        <v>1.212</v>
      </c>
      <c r="DB96" s="168">
        <f ca="1"/>
        <v>1.2749999999999999</v>
      </c>
      <c r="DC96" s="168">
        <f ca="1"/>
        <v>3.649</v>
      </c>
      <c r="DD96" s="168">
        <f ca="1"/>
        <v>4.1909999999999998</v>
      </c>
      <c r="DE96" s="168">
        <f ca="1"/>
        <v>1.748</v>
      </c>
      <c r="DF96" s="168">
        <f ca="1"/>
        <v>1.9610000000000001</v>
      </c>
      <c r="DG96" s="168">
        <f ca="1"/>
        <v>4.3099999999999996</v>
      </c>
      <c r="DH96" s="168">
        <f ca="1"/>
        <v>1.5620000000000001</v>
      </c>
      <c r="DI96" s="168">
        <f ca="1"/>
        <v>2.7160000000000002</v>
      </c>
      <c r="DJ96" s="168">
        <f ca="1"/>
        <v>3.0569999999999999</v>
      </c>
      <c r="DK96" s="168">
        <f ca="1"/>
        <v>1.6319999999999999</v>
      </c>
      <c r="DL96" s="168">
        <f ca="1"/>
        <v>0.66100000000000003</v>
      </c>
      <c r="DM96" s="168">
        <f ca="1"/>
        <v>1.1890000000000001</v>
      </c>
      <c r="DN96" s="168">
        <f ca="1"/>
        <v>1.7070000000000001</v>
      </c>
      <c r="DO96" s="168">
        <f ca="1"/>
        <v>1.3939999999999999</v>
      </c>
      <c r="DP96" s="168">
        <f ca="1"/>
        <v>1.583</v>
      </c>
      <c r="DQ96" s="168">
        <f ca="1"/>
        <v>1.6759999999999999</v>
      </c>
      <c r="DR96" s="168">
        <f ca="1"/>
        <v>1.323</v>
      </c>
      <c r="DS96" s="168">
        <f ca="1"/>
        <v>1.6439999999999999</v>
      </c>
      <c r="DT96" s="168">
        <f ca="1"/>
        <v>1.4510000000000001</v>
      </c>
      <c r="DU96" s="168">
        <f ca="1"/>
        <v>1.3620000000000001</v>
      </c>
      <c r="DV96" s="168">
        <f ca="1"/>
        <v>1.577</v>
      </c>
      <c r="DW96" s="168">
        <f ca="1"/>
        <v>1.321</v>
      </c>
      <c r="DX96" s="168">
        <f ca="1"/>
        <v>1.639</v>
      </c>
      <c r="DY96" s="168">
        <f ca="1"/>
        <v>0.76700000000000002</v>
      </c>
      <c r="DZ96" s="168">
        <f ca="1"/>
        <v>0.71</v>
      </c>
      <c r="EA96" s="168">
        <f ca="1"/>
        <v>0.54</v>
      </c>
      <c r="EB96" s="168">
        <f ca="1"/>
        <v>0.52800000000000002</v>
      </c>
      <c r="EC96" s="168">
        <f ca="1"/>
        <v>3.2469999999999999</v>
      </c>
      <c r="ED96" s="168">
        <f ca="1"/>
        <v>3.6280000000000001</v>
      </c>
      <c r="EE96" s="168">
        <f ca="1"/>
        <v>3.133</v>
      </c>
      <c r="EF96" s="168">
        <f ca="1"/>
        <v>0.97499999999999998</v>
      </c>
      <c r="EG96" s="168">
        <f ca="1"/>
        <v>1.0209999999999999</v>
      </c>
      <c r="EH96" s="168">
        <f ca="1"/>
        <v>0.90800000000000003</v>
      </c>
      <c r="EI96" s="168">
        <f ca="1"/>
        <v>2.9209999999999998</v>
      </c>
      <c r="EJ96" s="168">
        <f ca="1"/>
        <v>1.8939999999999999</v>
      </c>
      <c r="EK96" s="168">
        <f ca="1"/>
        <v>3.1829999999999998</v>
      </c>
      <c r="EL96" s="168">
        <f ca="1"/>
        <v>3.577</v>
      </c>
      <c r="EM96" s="168">
        <f ca="1"/>
        <v>2.036</v>
      </c>
      <c r="EN96" s="168">
        <f ca="1"/>
        <v>2.2210000000000001</v>
      </c>
      <c r="EO96" s="168">
        <f ca="1"/>
        <v>1.4610000000000001</v>
      </c>
      <c r="EP96" s="168">
        <f ca="1"/>
        <v>1.5640000000000001</v>
      </c>
      <c r="EQ96" s="168">
        <f ca="1"/>
        <v>1.581</v>
      </c>
      <c r="ER96" s="168">
        <f ca="1"/>
        <v>1.415</v>
      </c>
      <c r="ES96" s="168">
        <f ca="1"/>
        <v>1.379</v>
      </c>
      <c r="ET96" s="168">
        <f ca="1"/>
        <v>1.5329999999999999</v>
      </c>
      <c r="EU96" s="168">
        <f ca="1"/>
        <v>1.399</v>
      </c>
      <c r="EV96" s="168">
        <f ca="1"/>
        <v>1.466</v>
      </c>
      <c r="EW96" s="168">
        <f ca="1"/>
        <v>1.44</v>
      </c>
      <c r="EX96" s="168">
        <f ca="1"/>
        <v>1.228</v>
      </c>
      <c r="EY96" s="168">
        <f ca="1"/>
        <v>1.1870000000000001</v>
      </c>
      <c r="EZ96" s="168">
        <f ca="1"/>
        <v>1.1919999999999999</v>
      </c>
      <c r="FA96" s="168">
        <f ca="1"/>
        <v>2.923</v>
      </c>
      <c r="FB96" s="168">
        <f ca="1"/>
        <v>1.258</v>
      </c>
      <c r="FC96" s="168">
        <f ca="1"/>
        <v>1.7270000000000001</v>
      </c>
      <c r="FD96" s="168">
        <f ca="1"/>
        <v>2.1280000000000001</v>
      </c>
      <c r="FE96" s="168">
        <f ca="1"/>
        <v>2.2629999999999999</v>
      </c>
      <c r="FF96" s="168">
        <f ca="1"/>
        <v>1.919</v>
      </c>
      <c r="FG96" s="168">
        <f ca="1"/>
        <v>1.8049999999999999</v>
      </c>
      <c r="FH96" s="168">
        <f ca="1"/>
        <v>2.2250000000000001</v>
      </c>
      <c r="FI96" s="168">
        <f ca="1"/>
        <v>2.7160000000000002</v>
      </c>
      <c r="FJ96" s="168">
        <f ca="1"/>
        <v>2.645</v>
      </c>
      <c r="FK96" s="168">
        <f ca="1"/>
        <v>1.8680000000000001</v>
      </c>
      <c r="FL96" s="168">
        <f ca="1"/>
        <v>2.0249999999999999</v>
      </c>
      <c r="FM96" s="168">
        <f ca="1"/>
        <v>1.6950000000000001</v>
      </c>
      <c r="FN96" s="168">
        <f ca="1"/>
        <v>1.4770000000000001</v>
      </c>
    </row>
    <row r="97" spans="1:170">
      <c r="A97" s="55" t="b">
        <v>0</v>
      </c>
      <c r="B97" s="72">
        <v>12</v>
      </c>
      <c r="C97" s="168">
        <f ca="1"/>
        <v>1.363</v>
      </c>
      <c r="D97" s="168">
        <f ca="1"/>
        <v>1.6379999999999999</v>
      </c>
      <c r="E97" s="168">
        <f ca="1"/>
        <v>1.806</v>
      </c>
      <c r="F97" s="168">
        <f ca="1"/>
        <v>1.746</v>
      </c>
      <c r="G97" s="168">
        <f ca="1"/>
        <v>1.8</v>
      </c>
      <c r="H97" s="168">
        <f ca="1"/>
        <v>1.8440000000000001</v>
      </c>
      <c r="I97" s="168">
        <f ca="1"/>
        <v>1.554</v>
      </c>
      <c r="J97" s="168">
        <f ca="1"/>
        <v>1.825</v>
      </c>
      <c r="K97" s="168">
        <f ca="1"/>
        <v>4.5</v>
      </c>
      <c r="L97" s="168">
        <f ca="1"/>
        <v>5.6870000000000003</v>
      </c>
      <c r="M97" s="168">
        <f ca="1"/>
        <v>3.794</v>
      </c>
      <c r="N97" s="168">
        <f ca="1"/>
        <v>4.3099999999999996</v>
      </c>
      <c r="O97" s="168">
        <f ca="1"/>
        <v>5.3170000000000002</v>
      </c>
      <c r="P97" s="168">
        <f ca="1"/>
        <v>2.109</v>
      </c>
      <c r="Q97" s="168">
        <f ca="1"/>
        <v>4.444</v>
      </c>
      <c r="R97" s="168">
        <f ca="1"/>
        <v>4.452</v>
      </c>
      <c r="S97" s="168">
        <f ca="1"/>
        <v>2.5379999999999998</v>
      </c>
      <c r="T97" s="168">
        <f ca="1"/>
        <v>1.6919999999999999</v>
      </c>
      <c r="U97" s="168">
        <f ca="1"/>
        <v>1.4279999999999999</v>
      </c>
      <c r="V97" s="168">
        <f ca="1"/>
        <v>1.2789999999999999</v>
      </c>
      <c r="W97" s="168">
        <f ca="1"/>
        <v>1.3340000000000001</v>
      </c>
      <c r="X97" s="168">
        <f ca="1"/>
        <v>1.423</v>
      </c>
      <c r="Y97" s="168">
        <f ca="1"/>
        <v>1.6910000000000001</v>
      </c>
      <c r="Z97" s="168">
        <f ca="1"/>
        <v>1.288</v>
      </c>
      <c r="AA97" s="168">
        <f ca="1"/>
        <v>1.52</v>
      </c>
      <c r="AB97" s="168">
        <f ca="1"/>
        <v>1.4390000000000001</v>
      </c>
      <c r="AC97" s="168">
        <f ca="1"/>
        <v>1.335</v>
      </c>
      <c r="AD97" s="168">
        <f ca="1"/>
        <v>1.393</v>
      </c>
      <c r="AE97" s="168">
        <f ca="1"/>
        <v>1.569</v>
      </c>
      <c r="AF97" s="168">
        <f ca="1"/>
        <v>1.3340000000000001</v>
      </c>
      <c r="AG97" s="168">
        <f ca="1"/>
        <v>0.88500000000000001</v>
      </c>
      <c r="AH97" s="168">
        <f ca="1"/>
        <v>0.94199999999999995</v>
      </c>
      <c r="AI97" s="168">
        <f ca="1"/>
        <v>4.0439999999999996</v>
      </c>
      <c r="AJ97" s="168">
        <f ca="1"/>
        <v>4.7699999999999996</v>
      </c>
      <c r="AK97" s="168">
        <f ca="1"/>
        <v>1.466</v>
      </c>
      <c r="AL97" s="168">
        <f ca="1"/>
        <v>3.2410000000000001</v>
      </c>
      <c r="AM97" s="168">
        <f ca="1"/>
        <v>4.08</v>
      </c>
      <c r="AN97" s="168">
        <f ca="1"/>
        <v>1.8340000000000001</v>
      </c>
      <c r="AO97" s="168">
        <f ca="1"/>
        <v>3.7349999999999999</v>
      </c>
      <c r="AP97" s="168">
        <f ca="1"/>
        <v>3.0880000000000001</v>
      </c>
      <c r="AQ97" s="168">
        <f ca="1"/>
        <v>1.542</v>
      </c>
      <c r="AR97" s="168">
        <f ca="1"/>
        <v>0.38800000000000001</v>
      </c>
      <c r="AS97" s="168">
        <f ca="1"/>
        <v>0.872</v>
      </c>
      <c r="AT97" s="168">
        <f ca="1"/>
        <v>1.7310000000000001</v>
      </c>
      <c r="AU97" s="168">
        <f ca="1"/>
        <v>1.7130000000000001</v>
      </c>
      <c r="AV97" s="168">
        <f ca="1"/>
        <v>1.3340000000000001</v>
      </c>
      <c r="AW97" s="168">
        <f ca="1"/>
        <v>1.6259999999999999</v>
      </c>
      <c r="AX97" s="168">
        <f ca="1"/>
        <v>1.764</v>
      </c>
      <c r="AY97" s="168">
        <f ca="1"/>
        <v>1.6859999999999999</v>
      </c>
      <c r="AZ97" s="168">
        <f ca="1"/>
        <v>1.768</v>
      </c>
      <c r="BA97" s="168">
        <f ca="1"/>
        <v>1.716</v>
      </c>
      <c r="BB97" s="168">
        <f ca="1"/>
        <v>1.7549999999999999</v>
      </c>
      <c r="BC97" s="168">
        <f ca="1"/>
        <v>1.5329999999999999</v>
      </c>
      <c r="BD97" s="168">
        <f ca="1"/>
        <v>1.417</v>
      </c>
      <c r="BE97" s="168">
        <f ca="1"/>
        <v>1.006</v>
      </c>
      <c r="BF97" s="168">
        <f ca="1"/>
        <v>0.96699999999999997</v>
      </c>
      <c r="BG97" s="168">
        <f ca="1"/>
        <v>3.5670000000000002</v>
      </c>
      <c r="BH97" s="168">
        <f ca="1"/>
        <v>3.4369999999999998</v>
      </c>
      <c r="BI97" s="168">
        <f ca="1"/>
        <v>1.6779999999999999</v>
      </c>
      <c r="BJ97" s="168">
        <f ca="1"/>
        <v>3.5459999999999998</v>
      </c>
      <c r="BK97" s="168">
        <f ca="1"/>
        <v>4.7610000000000001</v>
      </c>
      <c r="BL97" s="168">
        <f ca="1"/>
        <v>2.3119999999999998</v>
      </c>
      <c r="BM97" s="168">
        <f ca="1"/>
        <v>5.0060000000000002</v>
      </c>
      <c r="BN97" s="168">
        <f ca="1"/>
        <v>3.8119999999999998</v>
      </c>
      <c r="BO97" s="168">
        <f ca="1"/>
        <v>2.7250000000000001</v>
      </c>
      <c r="BP97" s="168">
        <f ca="1"/>
        <v>1.0580000000000001</v>
      </c>
      <c r="BQ97" s="168">
        <f ca="1"/>
        <v>1.3759999999999999</v>
      </c>
      <c r="BR97" s="168">
        <f ca="1"/>
        <v>1.762</v>
      </c>
      <c r="BS97" s="168">
        <f ca="1"/>
        <v>2.0249999999999999</v>
      </c>
      <c r="BT97" s="168">
        <f ca="1"/>
        <v>1.792</v>
      </c>
      <c r="BU97" s="168">
        <f ca="1"/>
        <v>1.764</v>
      </c>
      <c r="BV97" s="168">
        <f ca="1"/>
        <v>1.7889999999999999</v>
      </c>
      <c r="BW97" s="168">
        <f ca="1"/>
        <v>1.5720000000000001</v>
      </c>
      <c r="BX97" s="168">
        <f ca="1"/>
        <v>1.4119999999999999</v>
      </c>
      <c r="BY97" s="168">
        <f ca="1"/>
        <v>1.716</v>
      </c>
      <c r="BZ97" s="168">
        <f ca="1"/>
        <v>1.637</v>
      </c>
      <c r="CA97" s="168">
        <f ca="1"/>
        <v>1.3380000000000001</v>
      </c>
      <c r="CB97" s="168">
        <f ca="1"/>
        <v>1.8069999999999999</v>
      </c>
      <c r="CC97" s="168">
        <f ca="1"/>
        <v>0.97399999999999998</v>
      </c>
      <c r="CD97" s="168">
        <f ca="1"/>
        <v>1.1870000000000001</v>
      </c>
      <c r="CE97" s="168">
        <f ca="1"/>
        <v>3.577</v>
      </c>
      <c r="CF97" s="168">
        <f ca="1"/>
        <v>3.4359999999999999</v>
      </c>
      <c r="CG97" s="168">
        <f ca="1"/>
        <v>1.948</v>
      </c>
      <c r="CH97" s="168">
        <f ca="1"/>
        <v>2.226</v>
      </c>
      <c r="CI97" s="168">
        <f ca="1"/>
        <v>3.1960000000000002</v>
      </c>
      <c r="CJ97" s="168">
        <f ca="1"/>
        <v>1.502</v>
      </c>
      <c r="CK97" s="168">
        <f ca="1"/>
        <v>3.3559999999999999</v>
      </c>
      <c r="CL97" s="168">
        <f ca="1"/>
        <v>3.3260000000000001</v>
      </c>
      <c r="CM97" s="168">
        <f ca="1"/>
        <v>1.3959999999999999</v>
      </c>
      <c r="CN97" s="168">
        <f ca="1"/>
        <v>0.371</v>
      </c>
      <c r="CO97" s="168">
        <f ca="1"/>
        <v>0.78500000000000003</v>
      </c>
      <c r="CP97" s="168">
        <f ca="1"/>
        <v>1.3640000000000001</v>
      </c>
      <c r="CQ97" s="168">
        <f ca="1"/>
        <v>1.536</v>
      </c>
      <c r="CR97" s="168">
        <f ca="1"/>
        <v>1.758</v>
      </c>
      <c r="CS97" s="168">
        <f ca="1"/>
        <v>1.73</v>
      </c>
      <c r="CT97" s="168">
        <f ca="1"/>
        <v>1.722</v>
      </c>
      <c r="CU97" s="168">
        <f ca="1"/>
        <v>1.772</v>
      </c>
      <c r="CV97" s="168">
        <f ca="1"/>
        <v>1.71</v>
      </c>
      <c r="CW97" s="168">
        <f ca="1"/>
        <v>1.5720000000000001</v>
      </c>
      <c r="CX97" s="168">
        <f ca="1"/>
        <v>1.3959999999999999</v>
      </c>
      <c r="CY97" s="168">
        <f ca="1"/>
        <v>1.7529999999999999</v>
      </c>
      <c r="CZ97" s="168">
        <f ca="1"/>
        <v>1.5409999999999999</v>
      </c>
      <c r="DA97" s="168">
        <f ca="1"/>
        <v>0.58599999999999997</v>
      </c>
      <c r="DB97" s="168">
        <f ca="1"/>
        <v>1.0760000000000001</v>
      </c>
      <c r="DC97" s="168">
        <f ca="1"/>
        <v>2.956</v>
      </c>
      <c r="DD97" s="168">
        <f ca="1"/>
        <v>3.2229999999999999</v>
      </c>
      <c r="DE97" s="168">
        <f ca="1"/>
        <v>1.079</v>
      </c>
      <c r="DF97" s="168">
        <f ca="1"/>
        <v>2.27</v>
      </c>
      <c r="DG97" s="168">
        <f ca="1"/>
        <v>3.379</v>
      </c>
      <c r="DH97" s="168">
        <f ca="1"/>
        <v>1.079</v>
      </c>
      <c r="DI97" s="168">
        <f ca="1"/>
        <v>3.387</v>
      </c>
      <c r="DJ97" s="168">
        <f ca="1"/>
        <v>3.375</v>
      </c>
      <c r="DK97" s="168">
        <f ca="1"/>
        <v>1.17</v>
      </c>
      <c r="DL97" s="168">
        <f ca="1"/>
        <v>0.77900000000000003</v>
      </c>
      <c r="DM97" s="168">
        <f ca="1"/>
        <v>1.1819999999999999</v>
      </c>
      <c r="DN97" s="168">
        <f ca="1"/>
        <v>1.7829999999999999</v>
      </c>
      <c r="DO97" s="168">
        <f ca="1"/>
        <v>1.71</v>
      </c>
      <c r="DP97" s="168">
        <f ca="1"/>
        <v>1.7350000000000001</v>
      </c>
      <c r="DQ97" s="168">
        <f ca="1"/>
        <v>1.75</v>
      </c>
      <c r="DR97" s="168">
        <f ca="1"/>
        <v>1.7070000000000001</v>
      </c>
      <c r="DS97" s="168">
        <f ca="1"/>
        <v>1.7589999999999999</v>
      </c>
      <c r="DT97" s="168">
        <f ca="1"/>
        <v>1.7150000000000001</v>
      </c>
      <c r="DU97" s="168">
        <f ca="1"/>
        <v>1.778</v>
      </c>
      <c r="DV97" s="168">
        <f ca="1"/>
        <v>1.72</v>
      </c>
      <c r="DW97" s="168">
        <f ca="1"/>
        <v>1.718</v>
      </c>
      <c r="DX97" s="168">
        <f ca="1"/>
        <v>1.7829999999999999</v>
      </c>
      <c r="DY97" s="168">
        <f ca="1"/>
        <v>0.876</v>
      </c>
      <c r="DZ97" s="168">
        <f ca="1"/>
        <v>0.86199999999999999</v>
      </c>
      <c r="EA97" s="168">
        <f ca="1"/>
        <v>0.81</v>
      </c>
      <c r="EB97" s="168">
        <f ca="1"/>
        <v>0.89800000000000002</v>
      </c>
      <c r="EC97" s="168">
        <f ca="1"/>
        <v>0.85799999999999998</v>
      </c>
      <c r="ED97" s="168">
        <f ca="1"/>
        <v>1.222</v>
      </c>
      <c r="EE97" s="168">
        <f ca="1"/>
        <v>1.754</v>
      </c>
      <c r="EF97" s="168">
        <f ca="1"/>
        <v>0.94299999999999995</v>
      </c>
      <c r="EG97" s="168">
        <f ca="1"/>
        <v>1.0940000000000001</v>
      </c>
      <c r="EH97" s="168">
        <f ca="1"/>
        <v>1.43</v>
      </c>
      <c r="EI97" s="168">
        <f ca="1"/>
        <v>0.80100000000000005</v>
      </c>
      <c r="EJ97" s="168">
        <f ca="1"/>
        <v>1.306</v>
      </c>
      <c r="EK97" s="168">
        <f ca="1"/>
        <v>1.407</v>
      </c>
      <c r="EL97" s="168">
        <f ca="1"/>
        <v>3.3570000000000002</v>
      </c>
      <c r="EM97" s="168">
        <f ca="1"/>
        <v>1.415</v>
      </c>
      <c r="EN97" s="168">
        <f ca="1"/>
        <v>1.393</v>
      </c>
      <c r="EO97" s="168">
        <f ca="1"/>
        <v>1.7809999999999999</v>
      </c>
      <c r="EP97" s="168">
        <f ca="1"/>
        <v>1.452</v>
      </c>
      <c r="EQ97" s="168">
        <f ca="1"/>
        <v>1.554</v>
      </c>
      <c r="ER97" s="168">
        <f ca="1"/>
        <v>1.7729999999999999</v>
      </c>
      <c r="ES97" s="168">
        <f ca="1"/>
        <v>1.4630000000000001</v>
      </c>
      <c r="ET97" s="168">
        <f ca="1"/>
        <v>1.571</v>
      </c>
      <c r="EU97" s="168">
        <f ca="1"/>
        <v>1.7829999999999999</v>
      </c>
      <c r="EV97" s="168">
        <f ca="1"/>
        <v>1.44</v>
      </c>
      <c r="EW97" s="168">
        <f ca="1"/>
        <v>0.77900000000000003</v>
      </c>
      <c r="EX97" s="168">
        <f ca="1"/>
        <v>0.79200000000000004</v>
      </c>
      <c r="EY97" s="168">
        <f ca="1"/>
        <v>0.54400000000000004</v>
      </c>
      <c r="EZ97" s="168">
        <f ca="1"/>
        <v>1.994</v>
      </c>
      <c r="FA97" s="168">
        <f ca="1"/>
        <v>1.8340000000000001</v>
      </c>
      <c r="FB97" s="168">
        <f ca="1"/>
        <v>1.018</v>
      </c>
      <c r="FC97" s="168">
        <f ca="1"/>
        <v>0.67400000000000004</v>
      </c>
      <c r="FD97" s="168">
        <f ca="1"/>
        <v>0.67300000000000004</v>
      </c>
      <c r="FE97" s="168">
        <f ca="1"/>
        <v>0.628</v>
      </c>
      <c r="FF97" s="168">
        <f ca="1"/>
        <v>0.625</v>
      </c>
      <c r="FG97" s="168">
        <f ca="1"/>
        <v>0.8</v>
      </c>
      <c r="FH97" s="168">
        <f ca="1"/>
        <v>0.97099999999999997</v>
      </c>
      <c r="FI97" s="168">
        <f ca="1"/>
        <v>0.94599999999999995</v>
      </c>
      <c r="FJ97" s="168">
        <f ca="1"/>
        <v>1.5369999999999999</v>
      </c>
      <c r="FK97" s="168">
        <f ca="1"/>
        <v>1.7989999999999999</v>
      </c>
      <c r="FL97" s="168">
        <f ca="1"/>
        <v>2.4460000000000002</v>
      </c>
      <c r="FM97" s="168">
        <f ca="1"/>
        <v>2.1539999999999999</v>
      </c>
      <c r="FN97" s="168">
        <f ca="1"/>
        <v>1.452</v>
      </c>
    </row>
    <row r="98" spans="1:170">
      <c r="A98" s="55" t="b">
        <v>0</v>
      </c>
      <c r="B98" s="72">
        <v>13</v>
      </c>
      <c r="C98" s="168">
        <f ca="1"/>
        <v>2.1560000000000001</v>
      </c>
      <c r="D98" s="168">
        <f ca="1"/>
        <v>2.5299999999999998</v>
      </c>
      <c r="E98" s="168">
        <f ca="1"/>
        <v>1.9179999999999999</v>
      </c>
      <c r="F98" s="168">
        <f ca="1"/>
        <v>1.536</v>
      </c>
      <c r="G98" s="168">
        <f ca="1"/>
        <v>1.5109999999999999</v>
      </c>
      <c r="H98" s="168">
        <f ca="1"/>
        <v>1.903</v>
      </c>
      <c r="I98" s="168">
        <f ca="1"/>
        <v>2.0099999999999998</v>
      </c>
      <c r="J98" s="168">
        <f ca="1"/>
        <v>1.248</v>
      </c>
      <c r="K98" s="168">
        <f ca="1"/>
        <v>1.357</v>
      </c>
      <c r="L98" s="168">
        <f ca="1"/>
        <v>1.1870000000000001</v>
      </c>
      <c r="M98" s="168">
        <f ca="1"/>
        <v>0.87</v>
      </c>
      <c r="N98" s="168">
        <f ca="1"/>
        <v>1.3340000000000001</v>
      </c>
      <c r="O98" s="168">
        <f ca="1"/>
        <v>3.097</v>
      </c>
      <c r="P98" s="168">
        <f ca="1"/>
        <v>1.379</v>
      </c>
      <c r="Q98" s="168">
        <f ca="1"/>
        <v>3.343</v>
      </c>
      <c r="R98" s="168">
        <f ca="1"/>
        <v>3.407</v>
      </c>
      <c r="S98" s="168">
        <f ca="1"/>
        <v>1.909</v>
      </c>
      <c r="T98" s="168">
        <f ca="1"/>
        <v>0.90600000000000003</v>
      </c>
      <c r="U98" s="168">
        <f ca="1"/>
        <v>1.26</v>
      </c>
      <c r="V98" s="168">
        <f ca="1"/>
        <v>1.044</v>
      </c>
      <c r="W98" s="168">
        <f ca="1"/>
        <v>1.68</v>
      </c>
      <c r="X98" s="168">
        <f ca="1"/>
        <v>1.5049999999999999</v>
      </c>
      <c r="Y98" s="168">
        <f ca="1"/>
        <v>1.4870000000000001</v>
      </c>
      <c r="Z98" s="168">
        <f ca="1"/>
        <v>1.538</v>
      </c>
      <c r="AA98" s="168">
        <f ca="1"/>
        <v>1.52</v>
      </c>
      <c r="AB98" s="168">
        <f ca="1"/>
        <v>2.5299999999999998</v>
      </c>
      <c r="AC98" s="168">
        <f ca="1"/>
        <v>2.3820000000000001</v>
      </c>
      <c r="AD98" s="168">
        <f ca="1"/>
        <v>2.181</v>
      </c>
      <c r="AE98" s="168">
        <f ca="1"/>
        <v>2.0129999999999999</v>
      </c>
      <c r="AF98" s="168">
        <f ca="1"/>
        <v>1.9610000000000001</v>
      </c>
      <c r="AG98" s="168">
        <f ca="1"/>
        <v>1.5589999999999999</v>
      </c>
      <c r="AH98" s="168">
        <f ca="1"/>
        <v>1.1919999999999999</v>
      </c>
      <c r="AI98" s="168">
        <f ca="1"/>
        <v>3.8319999999999999</v>
      </c>
      <c r="AJ98" s="168">
        <f ca="1"/>
        <v>4.1340000000000003</v>
      </c>
      <c r="AK98" s="168">
        <f ca="1"/>
        <v>1.8340000000000001</v>
      </c>
      <c r="AL98" s="168">
        <f ca="1"/>
        <v>3.6709999999999998</v>
      </c>
      <c r="AM98" s="168">
        <f ca="1"/>
        <v>3.5539999999999998</v>
      </c>
      <c r="AN98" s="168">
        <f ca="1"/>
        <v>1.413</v>
      </c>
      <c r="AO98" s="168">
        <f ca="1"/>
        <v>1.222</v>
      </c>
      <c r="AP98" s="168">
        <f ca="1"/>
        <v>1.19</v>
      </c>
      <c r="AQ98" s="168">
        <f ca="1"/>
        <v>1.2</v>
      </c>
      <c r="AR98" s="168">
        <f ca="1"/>
        <v>1.248</v>
      </c>
      <c r="AS98" s="168">
        <f ca="1"/>
        <v>2.0150000000000001</v>
      </c>
      <c r="AT98" s="168">
        <f ca="1"/>
        <v>2.1589999999999998</v>
      </c>
      <c r="AU98" s="168">
        <f ca="1"/>
        <v>1.962</v>
      </c>
      <c r="AV98" s="168">
        <f ca="1"/>
        <v>1.9830000000000001</v>
      </c>
      <c r="AW98" s="168">
        <f ca="1"/>
        <v>1.9019999999999999</v>
      </c>
      <c r="AX98" s="168">
        <f ca="1"/>
        <v>1.877</v>
      </c>
      <c r="AY98" s="168">
        <f ca="1"/>
        <v>2.2639999999999998</v>
      </c>
      <c r="AZ98" s="168">
        <f ca="1"/>
        <v>2.302</v>
      </c>
      <c r="BA98" s="168">
        <f ca="1"/>
        <v>2.286</v>
      </c>
      <c r="BB98" s="168">
        <f ca="1"/>
        <v>2.3380000000000001</v>
      </c>
      <c r="BC98" s="168">
        <f ca="1"/>
        <v>2.266</v>
      </c>
      <c r="BD98" s="168">
        <f ca="1"/>
        <v>2.31</v>
      </c>
      <c r="BE98" s="168">
        <f ca="1"/>
        <v>2.2549999999999999</v>
      </c>
      <c r="BF98" s="168">
        <f ca="1"/>
        <v>1.385</v>
      </c>
      <c r="BG98" s="168">
        <f ca="1"/>
        <v>1.4470000000000001</v>
      </c>
      <c r="BH98" s="168">
        <f ca="1"/>
        <v>3.7810000000000001</v>
      </c>
      <c r="BI98" s="168">
        <f ca="1"/>
        <v>2.5779999999999998</v>
      </c>
      <c r="BJ98" s="168">
        <f ca="1"/>
        <v>3.2149999999999999</v>
      </c>
      <c r="BK98" s="168">
        <f ca="1"/>
        <v>3</v>
      </c>
      <c r="BL98" s="168">
        <f ca="1"/>
        <v>0.92700000000000005</v>
      </c>
      <c r="BM98" s="168">
        <f ca="1"/>
        <v>3.2949999999999999</v>
      </c>
      <c r="BN98" s="168">
        <f ca="1"/>
        <v>3.3210000000000002</v>
      </c>
      <c r="BO98" s="168">
        <f ca="1"/>
        <v>2.9849999999999999</v>
      </c>
      <c r="BP98" s="168">
        <f ca="1"/>
        <v>2.9129999999999998</v>
      </c>
      <c r="BQ98" s="168">
        <f ca="1"/>
        <v>2.8450000000000002</v>
      </c>
      <c r="BR98" s="168">
        <f ca="1"/>
        <v>1.4319999999999999</v>
      </c>
      <c r="BS98" s="168">
        <f ca="1"/>
        <v>1.794</v>
      </c>
      <c r="BT98" s="168">
        <f ca="1"/>
        <v>1.379</v>
      </c>
      <c r="BU98" s="168">
        <f ca="1"/>
        <v>1.3979999999999999</v>
      </c>
      <c r="BV98" s="168">
        <f ca="1"/>
        <v>1.37</v>
      </c>
      <c r="BW98" s="168">
        <f ca="1"/>
        <v>1.4750000000000001</v>
      </c>
      <c r="BX98" s="168">
        <f ca="1"/>
        <v>1.84</v>
      </c>
      <c r="BY98" s="168">
        <f ca="1"/>
        <v>1.706</v>
      </c>
      <c r="BZ98" s="168">
        <f ca="1"/>
        <v>1.409</v>
      </c>
      <c r="CA98" s="168">
        <f ca="1"/>
        <v>1.4330000000000001</v>
      </c>
      <c r="CB98" s="168">
        <f ca="1"/>
        <v>1.669</v>
      </c>
      <c r="CC98" s="168">
        <f ca="1"/>
        <v>1.625</v>
      </c>
      <c r="CD98" s="168">
        <f ca="1"/>
        <v>0.74099999999999999</v>
      </c>
      <c r="CE98" s="168">
        <f ca="1"/>
        <v>3.1819999999999999</v>
      </c>
      <c r="CF98" s="168">
        <f ca="1"/>
        <v>3.4359999999999999</v>
      </c>
      <c r="CG98" s="168">
        <f ca="1"/>
        <v>1.528</v>
      </c>
      <c r="CH98" s="168">
        <f ca="1"/>
        <v>2.6989999999999998</v>
      </c>
      <c r="CI98" s="168">
        <f ca="1"/>
        <v>3.3940000000000001</v>
      </c>
      <c r="CJ98" s="168">
        <f ca="1"/>
        <v>1.2929999999999999</v>
      </c>
      <c r="CK98" s="168">
        <f ca="1"/>
        <v>3.056</v>
      </c>
      <c r="CL98" s="168">
        <f ca="1"/>
        <v>3.181</v>
      </c>
      <c r="CM98" s="168">
        <f ca="1"/>
        <v>2.0019999999999998</v>
      </c>
      <c r="CN98" s="168">
        <f ca="1"/>
        <v>2.1030000000000002</v>
      </c>
      <c r="CO98" s="168">
        <f ca="1"/>
        <v>1.655</v>
      </c>
      <c r="CP98" s="168">
        <f ca="1"/>
        <v>1.4950000000000001</v>
      </c>
      <c r="CQ98" s="168">
        <f ca="1"/>
        <v>2.391</v>
      </c>
      <c r="CR98" s="168">
        <f ca="1"/>
        <v>2.2890000000000001</v>
      </c>
      <c r="CS98" s="168">
        <f ca="1"/>
        <v>1.4370000000000001</v>
      </c>
      <c r="CT98" s="168">
        <f ca="1"/>
        <v>1.4370000000000001</v>
      </c>
      <c r="CU98" s="168">
        <f ca="1"/>
        <v>1.833</v>
      </c>
      <c r="CV98" s="168">
        <f ca="1"/>
        <v>1.631</v>
      </c>
      <c r="CW98" s="168">
        <f ca="1"/>
        <v>1.411</v>
      </c>
      <c r="CX98" s="168">
        <f ca="1"/>
        <v>1.67</v>
      </c>
      <c r="CY98" s="168">
        <f ca="1"/>
        <v>1.792</v>
      </c>
      <c r="CZ98" s="168">
        <f ca="1"/>
        <v>1.464</v>
      </c>
      <c r="DA98" s="168">
        <f ca="1"/>
        <v>1.323</v>
      </c>
      <c r="DB98" s="168">
        <f ca="1"/>
        <v>1.0509999999999999</v>
      </c>
      <c r="DC98" s="168">
        <f ca="1"/>
        <v>3.1179999999999999</v>
      </c>
      <c r="DD98" s="168">
        <f ca="1"/>
        <v>3.0830000000000002</v>
      </c>
      <c r="DE98" s="168">
        <f ca="1"/>
        <v>1.2969999999999999</v>
      </c>
      <c r="DF98" s="168">
        <f ca="1"/>
        <v>2.569</v>
      </c>
      <c r="DG98" s="168">
        <f ca="1"/>
        <v>2.8759999999999999</v>
      </c>
      <c r="DH98" s="168">
        <f ca="1"/>
        <v>1.56</v>
      </c>
      <c r="DI98" s="168">
        <f ca="1"/>
        <v>3.45</v>
      </c>
      <c r="DJ98" s="168">
        <f ca="1"/>
        <v>3.0880000000000001</v>
      </c>
      <c r="DK98" s="168">
        <f ca="1"/>
        <v>2.9140000000000001</v>
      </c>
      <c r="DL98" s="168">
        <f ca="1"/>
        <v>2.427</v>
      </c>
      <c r="DM98" s="168">
        <f ca="1"/>
        <v>1.01</v>
      </c>
      <c r="DN98" s="168">
        <f ca="1"/>
        <v>1.5329999999999999</v>
      </c>
      <c r="DO98" s="168">
        <f ca="1"/>
        <v>1.756</v>
      </c>
      <c r="DP98" s="168">
        <f ca="1"/>
        <v>1.792</v>
      </c>
      <c r="DQ98" s="168">
        <f ca="1"/>
        <v>1.413</v>
      </c>
      <c r="DR98" s="168">
        <f ca="1"/>
        <v>1.5780000000000001</v>
      </c>
      <c r="DS98" s="168">
        <f ca="1"/>
        <v>1.869</v>
      </c>
      <c r="DT98" s="168">
        <f ca="1"/>
        <v>1.77</v>
      </c>
      <c r="DU98" s="168">
        <f ca="1"/>
        <v>2.1219999999999999</v>
      </c>
      <c r="DV98" s="168">
        <f ca="1"/>
        <v>2.12</v>
      </c>
      <c r="DW98" s="168">
        <f ca="1"/>
        <v>2.1259999999999999</v>
      </c>
      <c r="DX98" s="168">
        <f ca="1"/>
        <v>2.4409999999999998</v>
      </c>
      <c r="DY98" s="168">
        <f ca="1"/>
        <v>1.9219999999999999</v>
      </c>
      <c r="DZ98" s="168">
        <f ca="1"/>
        <v>0.88200000000000001</v>
      </c>
      <c r="EA98" s="168">
        <f ca="1"/>
        <v>0.80700000000000005</v>
      </c>
      <c r="EB98" s="168">
        <f ca="1"/>
        <v>3.23</v>
      </c>
      <c r="EC98" s="168">
        <f ca="1"/>
        <v>3.1259999999999999</v>
      </c>
      <c r="ED98" s="168">
        <f ca="1"/>
        <v>4.8970000000000002</v>
      </c>
      <c r="EE98" s="168">
        <f ca="1"/>
        <v>6.8460000000000001</v>
      </c>
      <c r="EF98" s="168">
        <f ca="1"/>
        <v>6.85</v>
      </c>
      <c r="EG98" s="168">
        <f ca="1"/>
        <v>4.2149999999999999</v>
      </c>
      <c r="EH98" s="168">
        <f ca="1"/>
        <v>2.226</v>
      </c>
      <c r="EI98" s="168">
        <f ca="1"/>
        <v>2.036</v>
      </c>
      <c r="EJ98" s="168">
        <f ca="1"/>
        <v>3.0190000000000001</v>
      </c>
      <c r="EK98" s="168">
        <f ca="1"/>
        <v>3.0630000000000002</v>
      </c>
      <c r="EL98" s="168">
        <f ca="1"/>
        <v>1.8580000000000001</v>
      </c>
      <c r="EM98" s="168">
        <f ca="1"/>
        <v>1.4379999999999999</v>
      </c>
      <c r="EN98" s="168">
        <f ca="1"/>
        <v>1.409</v>
      </c>
      <c r="EO98" s="168">
        <f ca="1"/>
        <v>1.4219999999999999</v>
      </c>
      <c r="EP98" s="168">
        <f ca="1"/>
        <v>1.464</v>
      </c>
      <c r="EQ98" s="168">
        <f ca="1"/>
        <v>1.4039999999999999</v>
      </c>
      <c r="ER98" s="168">
        <f ca="1"/>
        <v>1.5029999999999999</v>
      </c>
      <c r="ES98" s="168">
        <f ca="1"/>
        <v>1.883</v>
      </c>
      <c r="ET98" s="168">
        <f ca="1"/>
        <v>1.603</v>
      </c>
      <c r="EU98" s="168">
        <f ca="1"/>
        <v>1.958</v>
      </c>
      <c r="EV98" s="168">
        <f ca="1"/>
        <v>2.1760000000000002</v>
      </c>
      <c r="EW98" s="168">
        <f ca="1"/>
        <v>2.2320000000000002</v>
      </c>
      <c r="EX98" s="168">
        <f ca="1"/>
        <v>0.94699999999999995</v>
      </c>
      <c r="EY98" s="168">
        <f ca="1"/>
        <v>0.78600000000000003</v>
      </c>
      <c r="EZ98" s="168">
        <f ca="1"/>
        <v>0.79</v>
      </c>
      <c r="FA98" s="168">
        <f ca="1"/>
        <v>0.59099999999999997</v>
      </c>
      <c r="FB98" s="168">
        <f ca="1"/>
        <v>0.56499999999999995</v>
      </c>
      <c r="FC98" s="168">
        <f ca="1"/>
        <v>0.56299999999999994</v>
      </c>
      <c r="FD98" s="168">
        <f ca="1"/>
        <v>0.61399999999999999</v>
      </c>
      <c r="FE98" s="168">
        <f ca="1"/>
        <v>0.74299999999999999</v>
      </c>
      <c r="FF98" s="168">
        <f ca="1"/>
        <v>0.498</v>
      </c>
      <c r="FG98" s="168">
        <f ca="1"/>
        <v>0.51100000000000001</v>
      </c>
      <c r="FH98" s="168">
        <f ca="1"/>
        <v>0.43</v>
      </c>
      <c r="FI98" s="168">
        <f ca="1"/>
        <v>0.497</v>
      </c>
      <c r="FJ98" s="168">
        <f ca="1"/>
        <v>0.54600000000000004</v>
      </c>
      <c r="FK98" s="168">
        <f ca="1"/>
        <v>1.4139999999999999</v>
      </c>
      <c r="FL98" s="168">
        <f ca="1"/>
        <v>1.3720000000000001</v>
      </c>
      <c r="FM98" s="168">
        <f ca="1"/>
        <v>1.399</v>
      </c>
      <c r="FN98" s="168">
        <f ca="1"/>
        <v>1.395</v>
      </c>
    </row>
    <row r="99" spans="1:170">
      <c r="A99" s="55" t="b">
        <v>0</v>
      </c>
      <c r="B99" s="72">
        <v>14</v>
      </c>
      <c r="C99" s="168">
        <f ca="1"/>
        <v>1.4379999999999999</v>
      </c>
      <c r="D99" s="168">
        <f ca="1"/>
        <v>1.413</v>
      </c>
      <c r="E99" s="168">
        <f ca="1"/>
        <v>1.466</v>
      </c>
      <c r="F99" s="168">
        <f ca="1"/>
        <v>1.4119999999999999</v>
      </c>
      <c r="G99" s="168">
        <f ca="1"/>
        <v>2.4390000000000001</v>
      </c>
      <c r="H99" s="168">
        <f ca="1"/>
        <v>2.4049999999999998</v>
      </c>
      <c r="I99" s="168">
        <f ca="1"/>
        <v>1.7490000000000001</v>
      </c>
      <c r="J99" s="168">
        <f ca="1"/>
        <v>1.349</v>
      </c>
      <c r="K99" s="168">
        <f ca="1"/>
        <v>3.6160000000000001</v>
      </c>
      <c r="L99" s="168">
        <f ca="1"/>
        <v>3.5979999999999999</v>
      </c>
      <c r="M99" s="168">
        <f ca="1"/>
        <v>1.96</v>
      </c>
      <c r="N99" s="168">
        <f ca="1"/>
        <v>2.7879999999999998</v>
      </c>
      <c r="O99" s="168">
        <f ca="1"/>
        <v>4.0439999999999996</v>
      </c>
      <c r="P99" s="168">
        <f ca="1"/>
        <v>1.5840000000000001</v>
      </c>
      <c r="Q99" s="168">
        <f ca="1"/>
        <v>3.8109999999999999</v>
      </c>
      <c r="R99" s="168">
        <f ca="1"/>
        <v>3.2210000000000001</v>
      </c>
      <c r="S99" s="168">
        <f ca="1"/>
        <v>1.839</v>
      </c>
      <c r="T99" s="168">
        <f ca="1"/>
        <v>1.4910000000000001</v>
      </c>
      <c r="U99" s="168">
        <f ca="1"/>
        <v>1.69</v>
      </c>
      <c r="V99" s="168">
        <f ca="1"/>
        <v>0.82299999999999995</v>
      </c>
      <c r="W99" s="168">
        <f ca="1"/>
        <v>1.34</v>
      </c>
      <c r="X99" s="168">
        <f ca="1"/>
        <v>1.3620000000000001</v>
      </c>
      <c r="Y99" s="168">
        <f ca="1"/>
        <v>1.3120000000000001</v>
      </c>
      <c r="Z99" s="168">
        <f ca="1"/>
        <v>1.387</v>
      </c>
      <c r="AA99" s="168">
        <f ca="1"/>
        <v>1.3360000000000001</v>
      </c>
      <c r="AB99" s="168">
        <f ca="1"/>
        <v>1.3879999999999999</v>
      </c>
      <c r="AC99" s="168">
        <f ca="1"/>
        <v>1.393</v>
      </c>
      <c r="AD99" s="168">
        <f ca="1"/>
        <v>1.7869999999999999</v>
      </c>
      <c r="AE99" s="168">
        <f ca="1"/>
        <v>1.4159999999999999</v>
      </c>
      <c r="AF99" s="168">
        <f ca="1"/>
        <v>1.369</v>
      </c>
      <c r="AG99" s="168">
        <f ca="1"/>
        <v>1.3240000000000001</v>
      </c>
      <c r="AH99" s="168">
        <f ca="1"/>
        <v>1.2110000000000001</v>
      </c>
      <c r="AI99" s="168">
        <f ca="1"/>
        <v>3.2429999999999999</v>
      </c>
      <c r="AJ99" s="168">
        <f ca="1"/>
        <v>3.2989999999999999</v>
      </c>
      <c r="AK99" s="168">
        <f ca="1"/>
        <v>3.9260000000000002</v>
      </c>
      <c r="AL99" s="168">
        <f ca="1"/>
        <v>3.6970000000000001</v>
      </c>
      <c r="AM99" s="168">
        <f ca="1"/>
        <v>3.677</v>
      </c>
      <c r="AN99" s="168">
        <f ca="1"/>
        <v>4.4050000000000002</v>
      </c>
      <c r="AO99" s="168">
        <f ca="1"/>
        <v>3.55</v>
      </c>
      <c r="AP99" s="168">
        <f ca="1"/>
        <v>3.0870000000000002</v>
      </c>
      <c r="AQ99" s="168">
        <f ca="1"/>
        <v>1.5629999999999999</v>
      </c>
      <c r="AR99" s="168">
        <f ca="1"/>
        <v>0.437</v>
      </c>
      <c r="AS99" s="168">
        <f ca="1"/>
        <v>0.38700000000000001</v>
      </c>
      <c r="AT99" s="168">
        <f ca="1"/>
        <v>0.51700000000000002</v>
      </c>
      <c r="AU99" s="168">
        <f ca="1"/>
        <v>1.3129999999999999</v>
      </c>
      <c r="AV99" s="168">
        <f ca="1"/>
        <v>1.3160000000000001</v>
      </c>
      <c r="AW99" s="168">
        <f ca="1"/>
        <v>1.37</v>
      </c>
      <c r="AX99" s="168">
        <f ca="1"/>
        <v>1.319</v>
      </c>
      <c r="AY99" s="168">
        <f ca="1"/>
        <v>1.3859999999999999</v>
      </c>
      <c r="AZ99" s="168">
        <f ca="1"/>
        <v>1.325</v>
      </c>
      <c r="BA99" s="168">
        <f ca="1"/>
        <v>1.4</v>
      </c>
      <c r="BB99" s="168">
        <f ca="1"/>
        <v>1.3480000000000001</v>
      </c>
      <c r="BC99" s="168">
        <f ca="1"/>
        <v>1.7669999999999999</v>
      </c>
      <c r="BD99" s="168">
        <f ca="1"/>
        <v>1.661</v>
      </c>
      <c r="BE99" s="168">
        <f ca="1"/>
        <v>1.0549999999999999</v>
      </c>
      <c r="BF99" s="168">
        <f ca="1"/>
        <v>1.069</v>
      </c>
      <c r="BG99" s="168">
        <f ca="1"/>
        <v>3.6789999999999998</v>
      </c>
      <c r="BH99" s="168">
        <f ca="1"/>
        <v>4.34</v>
      </c>
      <c r="BI99" s="168">
        <f ca="1"/>
        <v>2.476</v>
      </c>
      <c r="BJ99" s="168">
        <f ca="1"/>
        <v>4.2539999999999996</v>
      </c>
      <c r="BK99" s="168">
        <f ca="1"/>
        <v>4.1029999999999998</v>
      </c>
      <c r="BL99" s="168">
        <f ca="1"/>
        <v>1.9530000000000001</v>
      </c>
      <c r="BM99" s="168">
        <f ca="1"/>
        <v>4.0839999999999996</v>
      </c>
      <c r="BN99" s="168">
        <f ca="1"/>
        <v>3.573</v>
      </c>
      <c r="BO99" s="168">
        <f ca="1"/>
        <v>3.6880000000000002</v>
      </c>
      <c r="BP99" s="168">
        <f ca="1"/>
        <v>3.9710000000000001</v>
      </c>
      <c r="BQ99" s="168">
        <f ca="1"/>
        <v>3.6819999999999999</v>
      </c>
      <c r="BR99" s="168">
        <f ca="1"/>
        <v>1.0669999999999999</v>
      </c>
      <c r="BS99" s="168">
        <f ca="1"/>
        <v>1.734</v>
      </c>
      <c r="BT99" s="168">
        <f ca="1"/>
        <v>1.772</v>
      </c>
      <c r="BU99" s="168">
        <f ca="1"/>
        <v>1.486</v>
      </c>
      <c r="BV99" s="168">
        <f ca="1"/>
        <v>1.5509999999999999</v>
      </c>
      <c r="BW99" s="168">
        <f ca="1"/>
        <v>1.5880000000000001</v>
      </c>
      <c r="BX99" s="168">
        <f ca="1"/>
        <v>1.5289999999999999</v>
      </c>
      <c r="BY99" s="168">
        <f ca="1"/>
        <v>1.56</v>
      </c>
      <c r="BZ99" s="168">
        <f ca="1"/>
        <v>1.6519999999999999</v>
      </c>
      <c r="CA99" s="168">
        <f ca="1"/>
        <v>1.7470000000000001</v>
      </c>
      <c r="CB99" s="168">
        <f ca="1"/>
        <v>2.0830000000000002</v>
      </c>
      <c r="CC99" s="168">
        <f ca="1"/>
        <v>1.3620000000000001</v>
      </c>
      <c r="CD99" s="168">
        <f ca="1"/>
        <v>0.88400000000000001</v>
      </c>
      <c r="CE99" s="168">
        <f ca="1"/>
        <v>2.6040000000000001</v>
      </c>
      <c r="CF99" s="168">
        <f ca="1"/>
        <v>3.827</v>
      </c>
      <c r="CG99" s="168">
        <f ca="1"/>
        <v>2.9969999999999999</v>
      </c>
      <c r="CH99" s="168">
        <f ca="1"/>
        <v>4.5750000000000002</v>
      </c>
      <c r="CI99" s="168">
        <f ca="1"/>
        <v>5.68</v>
      </c>
      <c r="CJ99" s="168">
        <f ca="1"/>
        <v>3.4380000000000002</v>
      </c>
      <c r="CK99" s="168">
        <f ca="1"/>
        <v>2.6789999999999998</v>
      </c>
      <c r="CL99" s="168">
        <f ca="1"/>
        <v>2.75</v>
      </c>
      <c r="CM99" s="168">
        <f ca="1"/>
        <v>1.0980000000000001</v>
      </c>
      <c r="CN99" s="168">
        <f ca="1"/>
        <v>0.57699999999999996</v>
      </c>
      <c r="CO99" s="168">
        <f ca="1"/>
        <v>1.0880000000000001</v>
      </c>
      <c r="CP99" s="168">
        <f ca="1"/>
        <v>0.443</v>
      </c>
      <c r="CQ99" s="168">
        <f ca="1"/>
        <v>1.427</v>
      </c>
      <c r="CR99" s="168">
        <f ca="1"/>
        <v>1.349</v>
      </c>
      <c r="CS99" s="168">
        <f ca="1"/>
        <v>1.41</v>
      </c>
      <c r="CT99" s="168">
        <f ca="1"/>
        <v>1.4219999999999999</v>
      </c>
      <c r="CU99" s="168">
        <f ca="1"/>
        <v>1.569</v>
      </c>
      <c r="CV99" s="168">
        <f ca="1"/>
        <v>1.413</v>
      </c>
      <c r="CW99" s="168">
        <f ca="1"/>
        <v>1.4830000000000001</v>
      </c>
      <c r="CX99" s="168">
        <f ca="1"/>
        <v>1.87</v>
      </c>
      <c r="CY99" s="168">
        <f ca="1"/>
        <v>1.9079999999999999</v>
      </c>
      <c r="CZ99" s="168">
        <f ca="1"/>
        <v>2.1680000000000001</v>
      </c>
      <c r="DA99" s="168">
        <f ca="1"/>
        <v>1.714</v>
      </c>
      <c r="DB99" s="168">
        <f ca="1"/>
        <v>1.512</v>
      </c>
      <c r="DC99" s="168">
        <f ca="1"/>
        <v>1.026</v>
      </c>
      <c r="DD99" s="168">
        <f ca="1"/>
        <v>1.609</v>
      </c>
      <c r="DE99" s="168">
        <f ca="1"/>
        <v>4.8019999999999996</v>
      </c>
      <c r="DF99" s="168">
        <f ca="1"/>
        <v>5.0640000000000001</v>
      </c>
      <c r="DG99" s="168">
        <f ca="1"/>
        <v>5.1959999999999997</v>
      </c>
      <c r="DH99" s="168">
        <f ca="1"/>
        <v>4.5839999999999996</v>
      </c>
      <c r="DI99" s="168">
        <f ca="1"/>
        <v>2.8820000000000001</v>
      </c>
      <c r="DJ99" s="168">
        <f ca="1"/>
        <v>1.3939999999999999</v>
      </c>
      <c r="DK99" s="168">
        <f ca="1"/>
        <v>1.1539999999999999</v>
      </c>
      <c r="DL99" s="168">
        <f ca="1"/>
        <v>1.1759999999999999</v>
      </c>
      <c r="DM99" s="168">
        <f ca="1"/>
        <v>2.137</v>
      </c>
      <c r="DN99" s="168">
        <f ca="1"/>
        <v>2.351</v>
      </c>
      <c r="DO99" s="168">
        <f ca="1"/>
        <v>3.125</v>
      </c>
      <c r="DP99" s="168">
        <f ca="1"/>
        <v>3.3010000000000002</v>
      </c>
      <c r="DQ99" s="168">
        <f ca="1"/>
        <v>3.278</v>
      </c>
      <c r="DR99" s="168">
        <f ca="1"/>
        <v>2.9740000000000002</v>
      </c>
      <c r="DS99" s="168">
        <f ca="1"/>
        <v>3.26</v>
      </c>
      <c r="DT99" s="168">
        <f ca="1"/>
        <v>2.944</v>
      </c>
      <c r="DU99" s="168">
        <f ca="1"/>
        <v>2.6230000000000002</v>
      </c>
      <c r="DV99" s="168">
        <f ca="1"/>
        <v>2.7949999999999999</v>
      </c>
      <c r="DW99" s="168">
        <f ca="1"/>
        <v>3.008</v>
      </c>
      <c r="DX99" s="168">
        <f ca="1"/>
        <v>2.5209999999999999</v>
      </c>
      <c r="DY99" s="168">
        <f ca="1"/>
        <v>2.024</v>
      </c>
      <c r="DZ99" s="168">
        <f ca="1"/>
        <v>1.8009999999999999</v>
      </c>
      <c r="EA99" s="168">
        <f ca="1"/>
        <v>2.3570000000000002</v>
      </c>
      <c r="EB99" s="168">
        <f ca="1"/>
        <v>2.1869999999999998</v>
      </c>
      <c r="EC99" s="168">
        <f ca="1"/>
        <v>2.0840000000000001</v>
      </c>
      <c r="ED99" s="168">
        <f ca="1"/>
        <v>3.9209999999999998</v>
      </c>
      <c r="EE99" s="168">
        <f ca="1"/>
        <v>6.2629999999999999</v>
      </c>
      <c r="EF99" s="168">
        <f ca="1"/>
        <v>3.9729999999999999</v>
      </c>
      <c r="EG99" s="168">
        <f ca="1"/>
        <v>4.742</v>
      </c>
      <c r="EH99" s="168">
        <f ca="1"/>
        <v>4.75</v>
      </c>
      <c r="EI99" s="168">
        <f ca="1"/>
        <v>3.093</v>
      </c>
      <c r="EJ99" s="168">
        <f ca="1"/>
        <v>1.7370000000000001</v>
      </c>
      <c r="EK99" s="168">
        <f ca="1"/>
        <v>1.149</v>
      </c>
      <c r="EL99" s="168">
        <f ca="1"/>
        <v>1.1419999999999999</v>
      </c>
      <c r="EM99" s="168">
        <f ca="1"/>
        <v>2.7629999999999999</v>
      </c>
      <c r="EN99" s="168">
        <f ca="1"/>
        <v>2.738</v>
      </c>
      <c r="EO99" s="168">
        <f ca="1"/>
        <v>1.978</v>
      </c>
      <c r="EP99" s="168">
        <f ca="1"/>
        <v>2.141</v>
      </c>
      <c r="EQ99" s="168">
        <f ca="1"/>
        <v>2.1989999999999998</v>
      </c>
      <c r="ER99" s="168">
        <f ca="1"/>
        <v>2.1219999999999999</v>
      </c>
      <c r="ES99" s="168">
        <f ca="1"/>
        <v>2.19</v>
      </c>
      <c r="ET99" s="168">
        <f ca="1"/>
        <v>1.819</v>
      </c>
      <c r="EU99" s="168">
        <f ca="1"/>
        <v>1.776</v>
      </c>
      <c r="EV99" s="168">
        <f ca="1"/>
        <v>2.3170000000000002</v>
      </c>
      <c r="EW99" s="168">
        <f ca="1"/>
        <v>1.9279999999999999</v>
      </c>
      <c r="EX99" s="168">
        <f ca="1"/>
        <v>1.5589999999999999</v>
      </c>
      <c r="EY99" s="168">
        <f ca="1"/>
        <v>1.3540000000000001</v>
      </c>
      <c r="EZ99" s="168">
        <f ca="1"/>
        <v>2.3330000000000002</v>
      </c>
      <c r="FA99" s="168">
        <f ca="1"/>
        <v>2.3860000000000001</v>
      </c>
      <c r="FB99" s="168">
        <f ca="1"/>
        <v>3</v>
      </c>
      <c r="FC99" s="168">
        <f ca="1"/>
        <v>1.9370000000000001</v>
      </c>
      <c r="FD99" s="168">
        <f ca="1"/>
        <v>1.6279999999999999</v>
      </c>
      <c r="FE99" s="168">
        <f ca="1"/>
        <v>1.6359999999999999</v>
      </c>
      <c r="FF99" s="168">
        <f ca="1"/>
        <v>1.835</v>
      </c>
      <c r="FG99" s="168">
        <f ca="1"/>
        <v>1.2</v>
      </c>
      <c r="FH99" s="168">
        <f ca="1"/>
        <v>1.2949999999999999</v>
      </c>
      <c r="FI99" s="168">
        <f ca="1"/>
        <v>1.252</v>
      </c>
      <c r="FJ99" s="168">
        <f ca="1"/>
        <v>1.83</v>
      </c>
      <c r="FK99" s="168">
        <f ca="1"/>
        <v>2.9849999999999999</v>
      </c>
      <c r="FL99" s="168">
        <f ca="1"/>
        <v>2.72</v>
      </c>
      <c r="FM99" s="168">
        <f ca="1"/>
        <v>1.6379999999999999</v>
      </c>
      <c r="FN99" s="168">
        <f ca="1"/>
        <v>2.577</v>
      </c>
    </row>
    <row r="100" spans="1:170">
      <c r="A100" s="55" t="b">
        <v>0</v>
      </c>
      <c r="B100" s="72">
        <v>15</v>
      </c>
      <c r="C100" s="168">
        <f ca="1"/>
        <v>1.726</v>
      </c>
      <c r="D100" s="168">
        <f ca="1"/>
        <v>1.573</v>
      </c>
      <c r="E100" s="168">
        <f ca="1"/>
        <v>1.4530000000000001</v>
      </c>
      <c r="F100" s="168">
        <f ca="1"/>
        <v>1.8640000000000001</v>
      </c>
      <c r="G100" s="168">
        <f ca="1"/>
        <v>1.887</v>
      </c>
      <c r="H100" s="168">
        <f ca="1"/>
        <v>2.024</v>
      </c>
      <c r="I100" s="168">
        <f ca="1"/>
        <v>2.1930000000000001</v>
      </c>
      <c r="J100" s="168">
        <f ca="1"/>
        <v>1.64</v>
      </c>
      <c r="K100" s="168">
        <f ca="1"/>
        <v>2.5550000000000002</v>
      </c>
      <c r="L100" s="168">
        <f ca="1"/>
        <v>3.5550000000000002</v>
      </c>
      <c r="M100" s="168">
        <f ca="1"/>
        <v>1.9019999999999999</v>
      </c>
      <c r="N100" s="168">
        <f ca="1"/>
        <v>2.2360000000000002</v>
      </c>
      <c r="O100" s="168">
        <f ca="1"/>
        <v>1.8080000000000001</v>
      </c>
      <c r="P100" s="168">
        <f ca="1"/>
        <v>1.8340000000000001</v>
      </c>
      <c r="Q100" s="168">
        <f ca="1"/>
        <v>1.7809999999999999</v>
      </c>
      <c r="R100" s="168">
        <f ca="1"/>
        <v>1.6259999999999999</v>
      </c>
      <c r="S100" s="168">
        <f ca="1"/>
        <v>1.581</v>
      </c>
      <c r="T100" s="168">
        <f ca="1"/>
        <v>1.581</v>
      </c>
      <c r="U100" s="168">
        <f ca="1"/>
        <v>1.6240000000000001</v>
      </c>
      <c r="V100" s="168">
        <f ca="1"/>
        <v>1.569</v>
      </c>
      <c r="W100" s="168">
        <f ca="1"/>
        <v>2.3340000000000001</v>
      </c>
      <c r="X100" s="168">
        <f ca="1"/>
        <v>2.3719999999999999</v>
      </c>
      <c r="Y100" s="168">
        <f ca="1"/>
        <v>1.83</v>
      </c>
      <c r="Z100" s="168">
        <f ca="1"/>
        <v>1.849</v>
      </c>
      <c r="AA100" s="168">
        <f ca="1"/>
        <v>1.9039999999999999</v>
      </c>
      <c r="AB100" s="168">
        <f ca="1"/>
        <v>1.8440000000000001</v>
      </c>
      <c r="AC100" s="168">
        <f ca="1"/>
        <v>1.845</v>
      </c>
      <c r="AD100" s="168">
        <f ca="1"/>
        <v>1.84</v>
      </c>
      <c r="AE100" s="168">
        <f ca="1"/>
        <v>1.9059999999999999</v>
      </c>
      <c r="AF100" s="168">
        <f ca="1"/>
        <v>1.978</v>
      </c>
      <c r="AG100" s="168">
        <f ca="1"/>
        <v>1.7969999999999999</v>
      </c>
      <c r="AH100" s="168">
        <f ca="1"/>
        <v>1.593</v>
      </c>
      <c r="AI100" s="168">
        <f ca="1"/>
        <v>4.508</v>
      </c>
      <c r="AJ100" s="168">
        <f ca="1"/>
        <v>4.3029999999999999</v>
      </c>
      <c r="AK100" s="168">
        <f ca="1"/>
        <v>2.1419999999999999</v>
      </c>
      <c r="AL100" s="168">
        <f ca="1"/>
        <v>2.9660000000000002</v>
      </c>
      <c r="AM100" s="168">
        <f ca="1"/>
        <v>4.1360000000000001</v>
      </c>
      <c r="AN100" s="168">
        <f ca="1"/>
        <v>3.15</v>
      </c>
      <c r="AO100" s="168">
        <f ca="1"/>
        <v>2.6930000000000001</v>
      </c>
      <c r="AP100" s="168">
        <f ca="1"/>
        <v>3.74</v>
      </c>
      <c r="AQ100" s="168">
        <f ca="1"/>
        <v>4.0209999999999999</v>
      </c>
      <c r="AR100" s="168">
        <f ca="1"/>
        <v>2.617</v>
      </c>
      <c r="AS100" s="168">
        <f ca="1"/>
        <v>1.9370000000000001</v>
      </c>
      <c r="AT100" s="168">
        <f ca="1"/>
        <v>1.4219999999999999</v>
      </c>
      <c r="AU100" s="168">
        <f ca="1"/>
        <v>1.946</v>
      </c>
      <c r="AV100" s="168">
        <f ca="1"/>
        <v>1.85</v>
      </c>
      <c r="AW100" s="168">
        <f ca="1"/>
        <v>1.3480000000000001</v>
      </c>
      <c r="AX100" s="168">
        <f ca="1"/>
        <v>1.5580000000000001</v>
      </c>
      <c r="AY100" s="168">
        <f ca="1"/>
        <v>1.6479999999999999</v>
      </c>
      <c r="AZ100" s="168">
        <f ca="1"/>
        <v>1.4930000000000001</v>
      </c>
      <c r="BA100" s="168">
        <f ca="1"/>
        <v>1.57</v>
      </c>
      <c r="BB100" s="168">
        <f ca="1"/>
        <v>1.409</v>
      </c>
      <c r="BC100" s="168">
        <f ca="1"/>
        <v>1.403</v>
      </c>
      <c r="BD100" s="168">
        <f ca="1"/>
        <v>1.484</v>
      </c>
      <c r="BE100" s="168">
        <f ca="1"/>
        <v>1.401</v>
      </c>
      <c r="BF100" s="168">
        <f ca="1"/>
        <v>1.2330000000000001</v>
      </c>
      <c r="BG100" s="168">
        <f ca="1"/>
        <v>2.0640000000000001</v>
      </c>
      <c r="BH100" s="168">
        <f ca="1"/>
        <v>3.8420000000000001</v>
      </c>
      <c r="BI100" s="168">
        <f ca="1"/>
        <v>2.79</v>
      </c>
      <c r="BJ100" s="168">
        <f ca="1"/>
        <v>5.9269999999999996</v>
      </c>
      <c r="BK100" s="168">
        <f ca="1"/>
        <v>6.0460000000000003</v>
      </c>
      <c r="BL100" s="168">
        <f ca="1"/>
        <v>3.9209999999999998</v>
      </c>
      <c r="BM100" s="168">
        <f ca="1"/>
        <v>1.718</v>
      </c>
      <c r="BN100" s="168">
        <f ca="1"/>
        <v>1.5049999999999999</v>
      </c>
      <c r="BO100" s="168">
        <f ca="1"/>
        <v>1.262</v>
      </c>
      <c r="BP100" s="168">
        <f ca="1"/>
        <v>1.32</v>
      </c>
      <c r="BQ100" s="168">
        <f ca="1"/>
        <v>1.3240000000000001</v>
      </c>
      <c r="BR100" s="168">
        <f ca="1"/>
        <v>2.976</v>
      </c>
      <c r="BS100" s="168">
        <f ca="1"/>
        <v>2.8740000000000001</v>
      </c>
      <c r="BT100" s="168">
        <f ca="1"/>
        <v>2.7490000000000001</v>
      </c>
      <c r="BU100" s="168">
        <f ca="1"/>
        <v>1.4530000000000001</v>
      </c>
      <c r="BV100" s="168">
        <f ca="1"/>
        <v>1.256</v>
      </c>
      <c r="BW100" s="168">
        <f ca="1"/>
        <v>1.35</v>
      </c>
      <c r="BX100" s="168">
        <f ca="1"/>
        <v>1.3049999999999999</v>
      </c>
      <c r="BY100" s="168">
        <f ca="1"/>
        <v>1.448</v>
      </c>
      <c r="BZ100" s="168">
        <f ca="1"/>
        <v>1.405</v>
      </c>
      <c r="CA100" s="168">
        <f ca="1"/>
        <v>1.5549999999999999</v>
      </c>
      <c r="CB100" s="168">
        <f ca="1"/>
        <v>2.0760000000000001</v>
      </c>
      <c r="CC100" s="168">
        <f ca="1"/>
        <v>3.4089999999999998</v>
      </c>
      <c r="CD100" s="168">
        <f ca="1"/>
        <v>3.87</v>
      </c>
      <c r="CE100" s="168">
        <f ca="1"/>
        <v>5.2140000000000004</v>
      </c>
      <c r="CF100" s="168">
        <f ca="1"/>
        <v>5.9969999999999999</v>
      </c>
      <c r="CG100" s="168">
        <f ca="1"/>
        <v>4.9790000000000001</v>
      </c>
      <c r="CH100" s="168">
        <f ca="1"/>
        <v>3.891</v>
      </c>
      <c r="CI100" s="168">
        <f ca="1"/>
        <v>3.95</v>
      </c>
      <c r="CJ100" s="168">
        <f ca="1"/>
        <v>2.214</v>
      </c>
      <c r="CK100" s="168">
        <f ca="1"/>
        <v>1.5429999999999999</v>
      </c>
      <c r="CL100" s="168">
        <f ca="1"/>
        <v>1.351</v>
      </c>
      <c r="CM100" s="168">
        <f ca="1"/>
        <v>2.3250000000000002</v>
      </c>
      <c r="CN100" s="168">
        <f ca="1"/>
        <v>1.845</v>
      </c>
      <c r="CO100" s="168">
        <f ca="1"/>
        <v>1.137</v>
      </c>
      <c r="CP100" s="168">
        <f ca="1"/>
        <v>1.804</v>
      </c>
      <c r="CQ100" s="168">
        <f ca="1"/>
        <v>3.133</v>
      </c>
      <c r="CR100" s="168">
        <f ca="1"/>
        <v>2.2200000000000002</v>
      </c>
      <c r="CS100" s="168">
        <f ca="1"/>
        <v>1.4630000000000001</v>
      </c>
      <c r="CT100" s="168">
        <f ca="1"/>
        <v>1.51</v>
      </c>
      <c r="CU100" s="168">
        <f ca="1"/>
        <v>1.6140000000000001</v>
      </c>
      <c r="CV100" s="168">
        <f ca="1"/>
        <v>1.5389999999999999</v>
      </c>
      <c r="CW100" s="168">
        <f ca="1"/>
        <v>1.514</v>
      </c>
      <c r="CX100" s="168">
        <f ca="1"/>
        <v>1.9330000000000001</v>
      </c>
      <c r="CY100" s="168">
        <f ca="1"/>
        <v>1.6619999999999999</v>
      </c>
      <c r="CZ100" s="168">
        <f ca="1"/>
        <v>1.6120000000000001</v>
      </c>
      <c r="DA100" s="168">
        <f ca="1"/>
        <v>1.409</v>
      </c>
      <c r="DB100" s="168">
        <f ca="1"/>
        <v>1.647</v>
      </c>
      <c r="DC100" s="168">
        <f ca="1"/>
        <v>1.5449999999999999</v>
      </c>
      <c r="DD100" s="168">
        <f ca="1"/>
        <v>1.944</v>
      </c>
      <c r="DE100" s="168">
        <f ca="1"/>
        <v>1.5369999999999999</v>
      </c>
      <c r="DF100" s="168">
        <f ca="1"/>
        <v>1.788</v>
      </c>
      <c r="DG100" s="168">
        <f ca="1"/>
        <v>1.62</v>
      </c>
      <c r="DH100" s="168">
        <f ca="1"/>
        <v>2.5369999999999999</v>
      </c>
      <c r="DI100" s="168">
        <f ca="1"/>
        <v>3.77</v>
      </c>
      <c r="DJ100" s="168">
        <f ca="1"/>
        <v>3.3570000000000002</v>
      </c>
      <c r="DK100" s="168">
        <f ca="1"/>
        <v>1.5920000000000001</v>
      </c>
      <c r="DL100" s="168">
        <f ca="1"/>
        <v>1.7509999999999999</v>
      </c>
      <c r="DM100" s="168">
        <f ca="1"/>
        <v>4.056</v>
      </c>
      <c r="DN100" s="168">
        <f ca="1"/>
        <v>1.77</v>
      </c>
      <c r="DO100" s="168">
        <f ca="1"/>
        <v>2.8839999999999999</v>
      </c>
      <c r="DP100" s="168">
        <f ca="1"/>
        <v>3.2120000000000002</v>
      </c>
      <c r="DQ100" s="168">
        <f ca="1"/>
        <v>2.0049999999999999</v>
      </c>
      <c r="DR100" s="168">
        <f ca="1"/>
        <v>1.502</v>
      </c>
      <c r="DS100" s="168">
        <f ca="1"/>
        <v>1.853</v>
      </c>
      <c r="DT100" s="168">
        <f ca="1"/>
        <v>1.589</v>
      </c>
      <c r="DU100" s="168">
        <f ca="1"/>
        <v>1.5069999999999999</v>
      </c>
      <c r="DV100" s="168">
        <f ca="1"/>
        <v>1.6830000000000001</v>
      </c>
      <c r="DW100" s="168">
        <f ca="1"/>
        <v>1.835</v>
      </c>
      <c r="DX100" s="168">
        <f ca="1"/>
        <v>1.673</v>
      </c>
      <c r="DY100" s="168">
        <f ca="1"/>
        <v>1.3460000000000001</v>
      </c>
      <c r="DZ100" s="168">
        <f ca="1"/>
        <v>1.617</v>
      </c>
      <c r="EA100" s="168">
        <f ca="1"/>
        <v>4.1719999999999997</v>
      </c>
      <c r="EB100" s="168">
        <f ca="1"/>
        <v>5.5759999999999996</v>
      </c>
      <c r="EC100" s="168">
        <f ca="1"/>
        <v>4.7949999999999999</v>
      </c>
      <c r="ED100" s="168">
        <f ca="1"/>
        <v>3.7770000000000001</v>
      </c>
      <c r="EE100" s="168">
        <f ca="1"/>
        <v>6.3719999999999999</v>
      </c>
      <c r="EF100" s="168">
        <f ca="1"/>
        <v>2.956</v>
      </c>
      <c r="EG100" s="168">
        <f ca="1"/>
        <v>3.38</v>
      </c>
      <c r="EH100" s="168">
        <f ca="1"/>
        <v>3.1219999999999999</v>
      </c>
      <c r="EI100" s="168">
        <f ca="1"/>
        <v>1.619</v>
      </c>
      <c r="EJ100" s="168">
        <f ca="1"/>
        <v>1.3169999999999999</v>
      </c>
      <c r="EK100" s="168">
        <f ca="1"/>
        <v>1.847</v>
      </c>
      <c r="EL100" s="168">
        <f ca="1"/>
        <v>1.76</v>
      </c>
      <c r="EM100" s="168">
        <f ca="1"/>
        <v>1.579</v>
      </c>
      <c r="EN100" s="168">
        <f ca="1"/>
        <v>1.825</v>
      </c>
      <c r="EO100" s="168">
        <f ca="1"/>
        <v>1.167</v>
      </c>
      <c r="EP100" s="168">
        <f ca="1"/>
        <v>1.298</v>
      </c>
      <c r="EQ100" s="168">
        <f ca="1"/>
        <v>1.329</v>
      </c>
      <c r="ER100" s="168">
        <f ca="1"/>
        <v>1.2230000000000001</v>
      </c>
      <c r="ES100" s="168">
        <f ca="1"/>
        <v>1.3009999999999999</v>
      </c>
      <c r="ET100" s="168">
        <f ca="1"/>
        <v>1.298</v>
      </c>
      <c r="EU100" s="168">
        <f ca="1"/>
        <v>1.748</v>
      </c>
      <c r="EV100" s="168">
        <f ca="1"/>
        <v>1.3129999999999999</v>
      </c>
      <c r="EW100" s="168">
        <f ca="1"/>
        <v>1.1100000000000001</v>
      </c>
      <c r="EX100" s="168">
        <f ca="1"/>
        <v>1.3080000000000001</v>
      </c>
      <c r="EY100" s="168">
        <f ca="1"/>
        <v>1.2549999999999999</v>
      </c>
      <c r="EZ100" s="168">
        <f ca="1"/>
        <v>1.4490000000000001</v>
      </c>
      <c r="FA100" s="168">
        <f ca="1"/>
        <v>3.2789999999999999</v>
      </c>
      <c r="FB100" s="168">
        <f ca="1"/>
        <v>1.7809999999999999</v>
      </c>
      <c r="FC100" s="168">
        <f ca="1"/>
        <v>2.5299999999999998</v>
      </c>
      <c r="FD100" s="168">
        <f ca="1"/>
        <v>1.647</v>
      </c>
      <c r="FE100" s="168">
        <f ca="1"/>
        <v>1.3580000000000001</v>
      </c>
      <c r="FF100" s="168">
        <f ca="1"/>
        <v>1.64</v>
      </c>
      <c r="FG100" s="168">
        <f ca="1"/>
        <v>1.649</v>
      </c>
      <c r="FH100" s="168">
        <f ca="1"/>
        <v>1.2849999999999999</v>
      </c>
      <c r="FI100" s="168">
        <f ca="1"/>
        <v>1.2709999999999999</v>
      </c>
      <c r="FJ100" s="168">
        <f ca="1"/>
        <v>0.88800000000000001</v>
      </c>
      <c r="FK100" s="168">
        <f ca="1"/>
        <v>1.599</v>
      </c>
      <c r="FL100" s="168">
        <f ca="1"/>
        <v>1.8819999999999999</v>
      </c>
      <c r="FM100" s="168">
        <f ca="1"/>
        <v>1.34</v>
      </c>
      <c r="FN100" s="168">
        <f ca="1"/>
        <v>1.242</v>
      </c>
    </row>
    <row r="101" spans="1:170">
      <c r="A101" s="55" t="b">
        <v>0</v>
      </c>
      <c r="B101" s="72">
        <v>16</v>
      </c>
      <c r="C101" s="168">
        <f ca="1"/>
        <v>1.446</v>
      </c>
      <c r="D101" s="168">
        <f ca="1"/>
        <v>1.359</v>
      </c>
      <c r="E101" s="168">
        <f ca="1"/>
        <v>1.377</v>
      </c>
      <c r="F101" s="168">
        <f ca="1"/>
        <v>1.2849999999999999</v>
      </c>
      <c r="G101" s="168">
        <f ca="1"/>
        <v>1.583</v>
      </c>
      <c r="H101" s="168">
        <f ca="1"/>
        <v>1.76</v>
      </c>
      <c r="I101" s="168">
        <f ca="1"/>
        <v>1.266</v>
      </c>
      <c r="J101" s="168">
        <f ca="1"/>
        <v>1.4430000000000001</v>
      </c>
      <c r="K101" s="168">
        <f ca="1"/>
        <v>1.986</v>
      </c>
      <c r="L101" s="168">
        <f ca="1"/>
        <v>2.117</v>
      </c>
      <c r="M101" s="168">
        <f ca="1"/>
        <v>1.552</v>
      </c>
      <c r="N101" s="168">
        <f ca="1"/>
        <v>1.524</v>
      </c>
      <c r="O101" s="168">
        <f ca="1"/>
        <v>1.603</v>
      </c>
      <c r="P101" s="168">
        <f ca="1"/>
        <v>1.393</v>
      </c>
      <c r="Q101" s="168">
        <f ca="1"/>
        <v>1.454</v>
      </c>
      <c r="R101" s="168">
        <f ca="1"/>
        <v>1.4219999999999999</v>
      </c>
      <c r="S101" s="168">
        <f ca="1"/>
        <v>1.159</v>
      </c>
      <c r="T101" s="168">
        <f ca="1"/>
        <v>1.101</v>
      </c>
      <c r="U101" s="168">
        <f ca="1"/>
        <v>1.1839999999999999</v>
      </c>
      <c r="V101" s="168">
        <f ca="1"/>
        <v>1.2370000000000001</v>
      </c>
      <c r="W101" s="168">
        <f ca="1"/>
        <v>1.6850000000000001</v>
      </c>
      <c r="X101" s="168">
        <f ca="1"/>
        <v>1.9119999999999999</v>
      </c>
      <c r="Y101" s="168">
        <f ca="1"/>
        <v>1.466</v>
      </c>
      <c r="Z101" s="168">
        <f ca="1"/>
        <v>1.581</v>
      </c>
      <c r="AA101" s="168">
        <f ca="1"/>
        <v>1.4179999999999999</v>
      </c>
      <c r="AB101" s="168">
        <f ca="1"/>
        <v>1.5660000000000001</v>
      </c>
      <c r="AC101" s="168">
        <f ca="1"/>
        <v>1.607</v>
      </c>
      <c r="AD101" s="168">
        <f ca="1"/>
        <v>1.5509999999999999</v>
      </c>
      <c r="AE101" s="168">
        <f ca="1"/>
        <v>1.4930000000000001</v>
      </c>
      <c r="AF101" s="168">
        <f ca="1"/>
        <v>1.6359999999999999</v>
      </c>
      <c r="AG101" s="168">
        <f ca="1"/>
        <v>1.387</v>
      </c>
      <c r="AH101" s="168">
        <f ca="1"/>
        <v>1.5529999999999999</v>
      </c>
      <c r="AI101" s="168">
        <f ca="1"/>
        <v>1.659</v>
      </c>
      <c r="AJ101" s="168">
        <f ca="1"/>
        <v>1.9119999999999999</v>
      </c>
      <c r="AK101" s="168">
        <f ca="1"/>
        <v>2.105</v>
      </c>
      <c r="AL101" s="168">
        <f ca="1"/>
        <v>1.6479999999999999</v>
      </c>
      <c r="AM101" s="168">
        <f ca="1"/>
        <v>2.3660000000000001</v>
      </c>
      <c r="AN101" s="168">
        <f ca="1"/>
        <v>1.33</v>
      </c>
      <c r="AO101" s="168">
        <f ca="1"/>
        <v>1.294</v>
      </c>
      <c r="AP101" s="168">
        <f ca="1"/>
        <v>1.6539999999999999</v>
      </c>
      <c r="AQ101" s="168">
        <f ca="1"/>
        <v>1.214</v>
      </c>
      <c r="AR101" s="168">
        <f ca="1"/>
        <v>0.85399999999999998</v>
      </c>
      <c r="AS101" s="168">
        <f ca="1"/>
        <v>0.85099999999999998</v>
      </c>
      <c r="AT101" s="168">
        <f ca="1"/>
        <v>0.60299999999999998</v>
      </c>
      <c r="AU101" s="168">
        <f ca="1"/>
        <v>1.1870000000000001</v>
      </c>
      <c r="AV101" s="168">
        <f ca="1"/>
        <v>1.5920000000000001</v>
      </c>
      <c r="AW101" s="168">
        <f ca="1"/>
        <v>1.585</v>
      </c>
      <c r="AX101" s="168">
        <f ca="1"/>
        <v>1.48</v>
      </c>
      <c r="AY101" s="168">
        <f ca="1"/>
        <v>1.488</v>
      </c>
      <c r="AZ101" s="168">
        <f ca="1"/>
        <v>1.589</v>
      </c>
      <c r="BA101" s="168">
        <f ca="1"/>
        <v>1.492</v>
      </c>
      <c r="BB101" s="168">
        <f ca="1"/>
        <v>1.498</v>
      </c>
      <c r="BC101" s="168">
        <f ca="1"/>
        <v>1.7270000000000001</v>
      </c>
      <c r="BD101" s="168">
        <f ca="1"/>
        <v>1.395</v>
      </c>
      <c r="BE101" s="168">
        <f ca="1"/>
        <v>0.73099999999999998</v>
      </c>
      <c r="BF101" s="168">
        <f ca="1"/>
        <v>1.111</v>
      </c>
      <c r="BG101" s="168">
        <f ca="1"/>
        <v>1.252</v>
      </c>
      <c r="BH101" s="168">
        <f ca="1"/>
        <v>1.4</v>
      </c>
      <c r="BI101" s="168">
        <f ca="1"/>
        <v>1.49</v>
      </c>
      <c r="BJ101" s="168">
        <f ca="1"/>
        <v>3.0289999999999999</v>
      </c>
      <c r="BK101" s="168">
        <f ca="1"/>
        <v>2.8</v>
      </c>
      <c r="BL101" s="168">
        <f ca="1"/>
        <v>0.95299999999999996</v>
      </c>
      <c r="BM101" s="168">
        <f ca="1"/>
        <v>0.88200000000000001</v>
      </c>
      <c r="BN101" s="168">
        <f ca="1"/>
        <v>0.78400000000000003</v>
      </c>
      <c r="BO101" s="168">
        <f ca="1"/>
        <v>1.6120000000000001</v>
      </c>
      <c r="BP101" s="168">
        <f ca="1"/>
        <v>1.1120000000000001</v>
      </c>
      <c r="BQ101" s="168">
        <f ca="1"/>
        <v>0.502</v>
      </c>
      <c r="BR101" s="168">
        <f ca="1"/>
        <v>0.51600000000000001</v>
      </c>
      <c r="BS101" s="168">
        <f ca="1"/>
        <v>0.96799999999999997</v>
      </c>
      <c r="BT101" s="168">
        <f ca="1"/>
        <v>1.3320000000000001</v>
      </c>
      <c r="BU101" s="168">
        <f ca="1"/>
        <v>1.419</v>
      </c>
      <c r="BV101" s="168">
        <f ca="1"/>
        <v>1.363</v>
      </c>
      <c r="BW101" s="168">
        <f ca="1"/>
        <v>1.2749999999999999</v>
      </c>
      <c r="BX101" s="168">
        <f ca="1"/>
        <v>1.5549999999999999</v>
      </c>
      <c r="BY101" s="168">
        <f ca="1"/>
        <v>1.3360000000000001</v>
      </c>
      <c r="BZ101" s="168">
        <f ca="1"/>
        <v>1.38</v>
      </c>
      <c r="CA101" s="168">
        <f ca="1"/>
        <v>1.5369999999999999</v>
      </c>
      <c r="CB101" s="168">
        <f ca="1"/>
        <v>1.2849999999999999</v>
      </c>
      <c r="CC101" s="168">
        <f ca="1"/>
        <v>0.48299999999999998</v>
      </c>
      <c r="CD101" s="168">
        <f ca="1"/>
        <v>0.98299999999999998</v>
      </c>
      <c r="CE101" s="168">
        <f ca="1"/>
        <v>3.7309999999999999</v>
      </c>
      <c r="CF101" s="168">
        <f ca="1"/>
        <v>3.6190000000000002</v>
      </c>
      <c r="CG101" s="168">
        <f ca="1"/>
        <v>3.5790000000000002</v>
      </c>
      <c r="CH101" s="168">
        <f ca="1"/>
        <v>3.581</v>
      </c>
      <c r="CI101" s="168">
        <f ca="1"/>
        <v>3.75</v>
      </c>
      <c r="CJ101" s="168">
        <f ca="1"/>
        <v>1.161</v>
      </c>
      <c r="CK101" s="168">
        <f ca="1"/>
        <v>3.661</v>
      </c>
      <c r="CL101" s="168">
        <f ca="1"/>
        <v>3.3159999999999998</v>
      </c>
      <c r="CM101" s="168">
        <f ca="1"/>
        <v>1.49</v>
      </c>
      <c r="CN101" s="168">
        <f ca="1"/>
        <v>0.29799999999999999</v>
      </c>
      <c r="CO101" s="168">
        <f ca="1"/>
        <v>0.41899999999999998</v>
      </c>
      <c r="CP101" s="168">
        <f ca="1"/>
        <v>0.30199999999999999</v>
      </c>
      <c r="CQ101" s="168">
        <f ca="1"/>
        <v>0.65900000000000003</v>
      </c>
      <c r="CR101" s="168">
        <f ca="1"/>
        <v>1.29</v>
      </c>
      <c r="CS101" s="168">
        <f ca="1"/>
        <v>1.1919999999999999</v>
      </c>
      <c r="CT101" s="168">
        <f ca="1"/>
        <v>1.016</v>
      </c>
      <c r="CU101" s="168">
        <f ca="1"/>
        <v>1.321</v>
      </c>
      <c r="CV101" s="168">
        <f ca="1"/>
        <v>1.081</v>
      </c>
      <c r="CW101" s="168">
        <f ca="1"/>
        <v>1.3440000000000001</v>
      </c>
      <c r="CX101" s="168">
        <f ca="1"/>
        <v>1.099</v>
      </c>
      <c r="CY101" s="168">
        <f ca="1"/>
        <v>1.1830000000000001</v>
      </c>
      <c r="CZ101" s="168">
        <f ca="1"/>
        <v>1.0549999999999999</v>
      </c>
      <c r="DA101" s="168">
        <f ca="1"/>
        <v>0.38100000000000001</v>
      </c>
      <c r="DB101" s="168">
        <f ca="1"/>
        <v>1.056</v>
      </c>
      <c r="DC101" s="168">
        <f ca="1"/>
        <v>1.395</v>
      </c>
      <c r="DD101" s="168">
        <f ca="1"/>
        <v>3.24</v>
      </c>
      <c r="DE101" s="168">
        <f ca="1"/>
        <v>0.93500000000000005</v>
      </c>
      <c r="DF101" s="168">
        <f ca="1"/>
        <v>0.622</v>
      </c>
      <c r="DG101" s="168">
        <f ca="1"/>
        <v>0.60799999999999998</v>
      </c>
      <c r="DH101" s="168">
        <f ca="1"/>
        <v>0.98699999999999999</v>
      </c>
      <c r="DI101" s="168">
        <f ca="1"/>
        <v>0.51300000000000001</v>
      </c>
      <c r="DJ101" s="168">
        <f ca="1"/>
        <v>1.502</v>
      </c>
      <c r="DK101" s="168">
        <f ca="1"/>
        <v>0.65</v>
      </c>
      <c r="DL101" s="168">
        <f ca="1"/>
        <v>0.497</v>
      </c>
      <c r="DM101" s="168">
        <f ca="1"/>
        <v>0.26100000000000001</v>
      </c>
      <c r="DN101" s="168">
        <f ca="1"/>
        <v>0.26900000000000002</v>
      </c>
      <c r="DO101" s="168">
        <f ca="1"/>
        <v>0.85099999999999998</v>
      </c>
      <c r="DP101" s="168">
        <f ca="1"/>
        <v>1.2989999999999999</v>
      </c>
      <c r="DQ101" s="168">
        <f ca="1"/>
        <v>1.091</v>
      </c>
      <c r="DR101" s="168">
        <f ca="1"/>
        <v>1.35</v>
      </c>
      <c r="DS101" s="168">
        <f ca="1"/>
        <v>1.0780000000000001</v>
      </c>
      <c r="DT101" s="168">
        <f ca="1"/>
        <v>1.2030000000000001</v>
      </c>
      <c r="DU101" s="168">
        <f ca="1"/>
        <v>1.248</v>
      </c>
      <c r="DV101" s="168">
        <f ca="1"/>
        <v>1.218</v>
      </c>
      <c r="DW101" s="168">
        <f ca="1"/>
        <v>1.1060000000000001</v>
      </c>
      <c r="DX101" s="168">
        <f ca="1"/>
        <v>1.1499999999999999</v>
      </c>
      <c r="DY101" s="168">
        <f ca="1"/>
        <v>0.36</v>
      </c>
      <c r="DZ101" s="168">
        <f ca="1"/>
        <v>0.83699999999999997</v>
      </c>
      <c r="EA101" s="168">
        <f ca="1"/>
        <v>0.66300000000000003</v>
      </c>
      <c r="EB101" s="168">
        <f ca="1"/>
        <v>1.4850000000000001</v>
      </c>
      <c r="EC101" s="168">
        <f ca="1"/>
        <v>2.2440000000000002</v>
      </c>
      <c r="ED101" s="168">
        <f ca="1"/>
        <v>2.359</v>
      </c>
      <c r="EE101" s="168">
        <f ca="1"/>
        <v>1.647</v>
      </c>
      <c r="EF101" s="168">
        <f ca="1"/>
        <v>1.448</v>
      </c>
      <c r="EG101" s="168">
        <f ca="1"/>
        <v>0.93</v>
      </c>
      <c r="EH101" s="168">
        <f ca="1"/>
        <v>0.87</v>
      </c>
      <c r="EI101" s="168">
        <f ca="1"/>
        <v>0.56799999999999995</v>
      </c>
      <c r="EJ101" s="168">
        <f ca="1"/>
        <v>0.55400000000000005</v>
      </c>
      <c r="EK101" s="168">
        <f ca="1"/>
        <v>0.27100000000000002</v>
      </c>
      <c r="EL101" s="168">
        <f ca="1"/>
        <v>0.379</v>
      </c>
      <c r="EM101" s="168">
        <f ca="1"/>
        <v>1.222</v>
      </c>
      <c r="EN101" s="168">
        <f ca="1"/>
        <v>1.145</v>
      </c>
      <c r="EO101" s="168">
        <f ca="1"/>
        <v>1.1739999999999999</v>
      </c>
      <c r="EP101" s="168">
        <f ca="1"/>
        <v>1.131</v>
      </c>
      <c r="EQ101" s="168">
        <f ca="1"/>
        <v>1.3480000000000001</v>
      </c>
      <c r="ER101" s="168">
        <f ca="1"/>
        <v>1.08</v>
      </c>
      <c r="ES101" s="168">
        <f ca="1"/>
        <v>1.1850000000000001</v>
      </c>
      <c r="ET101" s="168">
        <f ca="1"/>
        <v>1.21</v>
      </c>
      <c r="EU101" s="168">
        <f ca="1"/>
        <v>1.21</v>
      </c>
      <c r="EV101" s="168">
        <f ca="1"/>
        <v>0.82099999999999995</v>
      </c>
      <c r="EW101" s="168">
        <f ca="1"/>
        <v>0.27300000000000002</v>
      </c>
      <c r="EX101" s="168">
        <f ca="1"/>
        <v>0.35099999999999998</v>
      </c>
      <c r="EY101" s="168">
        <f ca="1"/>
        <v>0.185</v>
      </c>
      <c r="EZ101" s="168">
        <f ca="1"/>
        <v>0.52700000000000002</v>
      </c>
      <c r="FA101" s="168">
        <f ca="1"/>
        <v>1.42</v>
      </c>
      <c r="FB101" s="168">
        <f ca="1"/>
        <v>1.637</v>
      </c>
      <c r="FC101" s="168">
        <f ca="1"/>
        <v>2</v>
      </c>
      <c r="FD101" s="168">
        <f ca="1"/>
        <v>0.97499999999999998</v>
      </c>
      <c r="FE101" s="168">
        <f ca="1"/>
        <v>0.38900000000000001</v>
      </c>
      <c r="FF101" s="168">
        <f ca="1"/>
        <v>0.32600000000000001</v>
      </c>
      <c r="FG101" s="168">
        <f ca="1"/>
        <v>0.623</v>
      </c>
      <c r="FH101" s="168">
        <f ca="1"/>
        <v>0.46500000000000002</v>
      </c>
      <c r="FI101" s="168">
        <f ca="1"/>
        <v>0.44900000000000001</v>
      </c>
      <c r="FJ101" s="168">
        <f ca="1"/>
        <v>0.48799999999999999</v>
      </c>
      <c r="FK101" s="168">
        <f ca="1"/>
        <v>0.62</v>
      </c>
      <c r="FL101" s="168">
        <f ca="1"/>
        <v>1.107</v>
      </c>
      <c r="FM101" s="168">
        <f ca="1"/>
        <v>1.3340000000000001</v>
      </c>
      <c r="FN101" s="168">
        <f ca="1"/>
        <v>1.1359999999999999</v>
      </c>
    </row>
    <row r="102" spans="1:170">
      <c r="A102" s="55" t="b">
        <v>0</v>
      </c>
      <c r="B102" s="72">
        <v>17</v>
      </c>
      <c r="C102" s="168">
        <f ca="1"/>
        <v>1.579</v>
      </c>
      <c r="D102" s="168">
        <f ca="1"/>
        <v>1.2609999999999999</v>
      </c>
      <c r="E102" s="168">
        <f ca="1"/>
        <v>1.2</v>
      </c>
      <c r="F102" s="168">
        <f ca="1"/>
        <v>1.42</v>
      </c>
      <c r="G102" s="168">
        <f ca="1"/>
        <v>1.389</v>
      </c>
      <c r="H102" s="168">
        <f ca="1"/>
        <v>0.88500000000000001</v>
      </c>
      <c r="I102" s="168">
        <f ca="1"/>
        <v>0.30099999999999999</v>
      </c>
      <c r="J102" s="168">
        <f ca="1"/>
        <v>0.373</v>
      </c>
      <c r="K102" s="168">
        <f ca="1"/>
        <v>3.157</v>
      </c>
      <c r="L102" s="168">
        <f ca="1"/>
        <v>3.5840000000000001</v>
      </c>
      <c r="M102" s="168">
        <f ca="1"/>
        <v>1.724</v>
      </c>
      <c r="N102" s="168">
        <f ca="1"/>
        <v>2.9990000000000001</v>
      </c>
      <c r="O102" s="168">
        <f ca="1"/>
        <v>3.6880000000000002</v>
      </c>
      <c r="P102" s="168">
        <f ca="1"/>
        <v>2.3119999999999998</v>
      </c>
      <c r="Q102" s="168">
        <f ca="1"/>
        <v>2.0099999999999998</v>
      </c>
      <c r="R102" s="168">
        <f ca="1"/>
        <v>3.198</v>
      </c>
      <c r="S102" s="168">
        <f ca="1"/>
        <v>1.77</v>
      </c>
      <c r="T102" s="168">
        <f ca="1"/>
        <v>0.85699999999999998</v>
      </c>
      <c r="U102" s="168">
        <f ca="1"/>
        <v>0.70899999999999996</v>
      </c>
      <c r="V102" s="168">
        <f ca="1"/>
        <v>0.56399999999999995</v>
      </c>
      <c r="W102" s="168">
        <f ca="1"/>
        <v>0.73199999999999998</v>
      </c>
      <c r="X102" s="168">
        <f ca="1"/>
        <v>1.4810000000000001</v>
      </c>
      <c r="Y102" s="168">
        <f ca="1"/>
        <v>1.7869999999999999</v>
      </c>
      <c r="Z102" s="168">
        <f ca="1"/>
        <v>1.2949999999999999</v>
      </c>
      <c r="AA102" s="168">
        <f ca="1"/>
        <v>1.377</v>
      </c>
      <c r="AB102" s="168">
        <f ca="1"/>
        <v>1.784</v>
      </c>
      <c r="AC102" s="168">
        <f ca="1"/>
        <v>1.5629999999999999</v>
      </c>
      <c r="AD102" s="168">
        <f ca="1"/>
        <v>1.2849999999999999</v>
      </c>
      <c r="AE102" s="168">
        <f ca="1"/>
        <v>1.569</v>
      </c>
      <c r="AF102" s="168">
        <f ca="1"/>
        <v>1.3069999999999999</v>
      </c>
      <c r="AG102" s="168">
        <f ca="1"/>
        <v>0.52700000000000002</v>
      </c>
      <c r="AH102" s="168">
        <f ca="1"/>
        <v>0.95899999999999996</v>
      </c>
      <c r="AI102" s="168">
        <f ca="1"/>
        <v>0.96</v>
      </c>
      <c r="AJ102" s="168">
        <f ca="1"/>
        <v>0.95099999999999996</v>
      </c>
      <c r="AK102" s="168">
        <f ca="1"/>
        <v>0.81499999999999995</v>
      </c>
      <c r="AL102" s="168">
        <f ca="1"/>
        <v>0.78200000000000003</v>
      </c>
      <c r="AM102" s="168">
        <f ca="1"/>
        <v>0.76900000000000002</v>
      </c>
      <c r="AN102" s="168">
        <f ca="1"/>
        <v>2.431</v>
      </c>
      <c r="AO102" s="168">
        <f ca="1"/>
        <v>2.9220000000000002</v>
      </c>
      <c r="AP102" s="168">
        <f ca="1"/>
        <v>2.8759999999999999</v>
      </c>
      <c r="AQ102" s="168">
        <f ca="1"/>
        <v>2.9430000000000001</v>
      </c>
      <c r="AR102" s="168">
        <f ca="1"/>
        <v>2.8940000000000001</v>
      </c>
      <c r="AS102" s="168">
        <f ca="1"/>
        <v>3.2730000000000001</v>
      </c>
      <c r="AT102" s="168">
        <f ca="1"/>
        <v>0.373</v>
      </c>
      <c r="AU102" s="168">
        <f ca="1"/>
        <v>0.44400000000000001</v>
      </c>
      <c r="AV102" s="168">
        <f ca="1"/>
        <v>1.6020000000000001</v>
      </c>
      <c r="AW102" s="168">
        <f ca="1"/>
        <v>1.5609999999999999</v>
      </c>
      <c r="AX102" s="168">
        <f ca="1"/>
        <v>1.401</v>
      </c>
      <c r="AY102" s="168">
        <f ca="1"/>
        <v>1.3420000000000001</v>
      </c>
      <c r="AZ102" s="168">
        <f ca="1"/>
        <v>1.6679999999999999</v>
      </c>
      <c r="BA102" s="168">
        <f ca="1"/>
        <v>1.496</v>
      </c>
      <c r="BB102" s="168">
        <f ca="1"/>
        <v>1.4259999999999999</v>
      </c>
      <c r="BC102" s="168">
        <f ca="1"/>
        <v>1.1930000000000001</v>
      </c>
      <c r="BD102" s="168">
        <f ca="1"/>
        <v>1.2390000000000001</v>
      </c>
      <c r="BE102" s="168">
        <f ca="1"/>
        <v>0.80300000000000005</v>
      </c>
      <c r="BF102" s="168">
        <f ca="1"/>
        <v>0.6</v>
      </c>
      <c r="BG102" s="168">
        <f ca="1"/>
        <v>3.1269999999999998</v>
      </c>
      <c r="BH102" s="168">
        <f ca="1"/>
        <v>3.92</v>
      </c>
      <c r="BI102" s="168">
        <f ca="1"/>
        <v>1.6890000000000001</v>
      </c>
      <c r="BJ102" s="168">
        <f ca="1"/>
        <v>2.8860000000000001</v>
      </c>
      <c r="BK102" s="168">
        <f ca="1"/>
        <v>3.7050000000000001</v>
      </c>
      <c r="BL102" s="168">
        <f ca="1"/>
        <v>2.0870000000000002</v>
      </c>
      <c r="BM102" s="168">
        <f ca="1"/>
        <v>1.08</v>
      </c>
      <c r="BN102" s="168">
        <f ca="1"/>
        <v>3.1589999999999998</v>
      </c>
      <c r="BO102" s="168">
        <f ca="1"/>
        <v>1.5409999999999999</v>
      </c>
      <c r="BP102" s="168">
        <f ca="1"/>
        <v>0.749</v>
      </c>
      <c r="BQ102" s="168">
        <f ca="1"/>
        <v>0.61899999999999999</v>
      </c>
      <c r="BR102" s="168">
        <f ca="1"/>
        <v>0.34</v>
      </c>
      <c r="BS102" s="168">
        <f ca="1"/>
        <v>0.51100000000000001</v>
      </c>
      <c r="BT102" s="168">
        <f ca="1"/>
        <v>1.127</v>
      </c>
      <c r="BU102" s="168">
        <f ca="1"/>
        <v>1.4159999999999999</v>
      </c>
      <c r="BV102" s="168">
        <f ca="1"/>
        <v>1.157</v>
      </c>
      <c r="BW102" s="168">
        <f ca="1"/>
        <v>1.28</v>
      </c>
      <c r="BX102" s="168">
        <f ca="1"/>
        <v>1.6679999999999999</v>
      </c>
      <c r="BY102" s="168">
        <f ca="1"/>
        <v>1.5980000000000001</v>
      </c>
      <c r="BZ102" s="168">
        <f ca="1"/>
        <v>1.254</v>
      </c>
      <c r="CA102" s="168">
        <f ca="1"/>
        <v>1.286</v>
      </c>
      <c r="CB102" s="168">
        <f ca="1"/>
        <v>1.359</v>
      </c>
      <c r="CC102" s="168">
        <f ca="1"/>
        <v>0.66700000000000004</v>
      </c>
      <c r="CD102" s="168">
        <f ca="1"/>
        <v>1.111</v>
      </c>
      <c r="CE102" s="168">
        <f ca="1"/>
        <v>3.1480000000000001</v>
      </c>
      <c r="CF102" s="168">
        <f ca="1"/>
        <v>2.9780000000000002</v>
      </c>
      <c r="CG102" s="168">
        <f ca="1"/>
        <v>1.554</v>
      </c>
      <c r="CH102" s="168">
        <f ca="1"/>
        <v>3.8460000000000001</v>
      </c>
      <c r="CI102" s="168">
        <f ca="1"/>
        <v>2.8439999999999999</v>
      </c>
      <c r="CJ102" s="168">
        <f ca="1"/>
        <v>0.95</v>
      </c>
      <c r="CK102" s="168">
        <f ca="1"/>
        <v>3.4279999999999999</v>
      </c>
      <c r="CL102" s="168">
        <f ca="1"/>
        <v>3.6970000000000001</v>
      </c>
      <c r="CM102" s="168">
        <f ca="1"/>
        <v>2.2730000000000001</v>
      </c>
      <c r="CN102" s="168">
        <f ca="1"/>
        <v>0.19700000000000001</v>
      </c>
      <c r="CO102" s="168">
        <f ca="1"/>
        <v>0.443</v>
      </c>
      <c r="CP102" s="168">
        <f ca="1"/>
        <v>0.183</v>
      </c>
      <c r="CQ102" s="168">
        <f ca="1"/>
        <v>0.41399999999999998</v>
      </c>
      <c r="CR102" s="168">
        <f ca="1"/>
        <v>1.2829999999999999</v>
      </c>
      <c r="CS102" s="168">
        <f ca="1"/>
        <v>1.417</v>
      </c>
      <c r="CT102" s="168">
        <f ca="1"/>
        <v>1.5389999999999999</v>
      </c>
      <c r="CU102" s="168">
        <f ca="1"/>
        <v>1.702</v>
      </c>
      <c r="CV102" s="168">
        <f ca="1"/>
        <v>1.1519999999999999</v>
      </c>
      <c r="CW102" s="168">
        <f ca="1"/>
        <v>1.36</v>
      </c>
      <c r="CX102" s="168">
        <f ca="1"/>
        <v>1.7470000000000001</v>
      </c>
      <c r="CY102" s="168">
        <f ca="1"/>
        <v>1.5569999999999999</v>
      </c>
      <c r="CZ102" s="168">
        <f ca="1"/>
        <v>0.93500000000000005</v>
      </c>
      <c r="DA102" s="168">
        <f ca="1"/>
        <v>0.45500000000000002</v>
      </c>
      <c r="DB102" s="168">
        <f ca="1"/>
        <v>1.329</v>
      </c>
      <c r="DC102" s="168">
        <f ca="1"/>
        <v>3.4460000000000002</v>
      </c>
      <c r="DD102" s="168">
        <f ca="1"/>
        <v>3.6949999999999998</v>
      </c>
      <c r="DE102" s="168">
        <f ca="1"/>
        <v>2.1949999999999998</v>
      </c>
      <c r="DF102" s="168">
        <f ca="1"/>
        <v>1.6639999999999999</v>
      </c>
      <c r="DG102" s="168">
        <f ca="1"/>
        <v>1.466</v>
      </c>
      <c r="DH102" s="168">
        <f ca="1"/>
        <v>1.4179999999999999</v>
      </c>
      <c r="DI102" s="168">
        <f ca="1"/>
        <v>0.79500000000000004</v>
      </c>
      <c r="DJ102" s="168">
        <f ca="1"/>
        <v>0.46700000000000003</v>
      </c>
      <c r="DK102" s="168">
        <f ca="1"/>
        <v>0.53400000000000003</v>
      </c>
      <c r="DL102" s="168">
        <f ca="1"/>
        <v>0.316</v>
      </c>
      <c r="DM102" s="168">
        <f ca="1"/>
        <v>0.29699999999999999</v>
      </c>
      <c r="DN102" s="168">
        <f ca="1"/>
        <v>0.17699999999999999</v>
      </c>
      <c r="DO102" s="168">
        <f ca="1"/>
        <v>0.29899999999999999</v>
      </c>
      <c r="DP102" s="168">
        <f ca="1"/>
        <v>1.3660000000000001</v>
      </c>
      <c r="DQ102" s="168">
        <f ca="1"/>
        <v>1.097</v>
      </c>
      <c r="DR102" s="168">
        <f ca="1"/>
        <v>1.2250000000000001</v>
      </c>
      <c r="DS102" s="168">
        <f ca="1"/>
        <v>1.2649999999999999</v>
      </c>
      <c r="DT102" s="168">
        <f ca="1"/>
        <v>1.218</v>
      </c>
      <c r="DU102" s="168">
        <f ca="1"/>
        <v>1.1379999999999999</v>
      </c>
      <c r="DV102" s="168">
        <f ca="1"/>
        <v>1.393</v>
      </c>
      <c r="DW102" s="168">
        <f ca="1"/>
        <v>1.1479999999999999</v>
      </c>
      <c r="DX102" s="168">
        <f ca="1"/>
        <v>0.77400000000000002</v>
      </c>
      <c r="DY102" s="168">
        <f ca="1"/>
        <v>0.39200000000000002</v>
      </c>
      <c r="DZ102" s="168">
        <f ca="1"/>
        <v>0.71199999999999997</v>
      </c>
      <c r="EA102" s="168">
        <f ca="1"/>
        <v>0.35799999999999998</v>
      </c>
      <c r="EB102" s="168">
        <f ca="1"/>
        <v>0.307</v>
      </c>
      <c r="EC102" s="168">
        <f ca="1"/>
        <v>2.137</v>
      </c>
      <c r="ED102" s="168">
        <f ca="1"/>
        <v>1.9259999999999999</v>
      </c>
      <c r="EE102" s="168">
        <f ca="1"/>
        <v>1.2350000000000001</v>
      </c>
      <c r="EF102" s="168">
        <f ca="1"/>
        <v>1.1259999999999999</v>
      </c>
      <c r="EG102" s="168">
        <f ca="1"/>
        <v>1.056</v>
      </c>
      <c r="EH102" s="168">
        <f ca="1"/>
        <v>0.73899999999999999</v>
      </c>
      <c r="EI102" s="168">
        <f ca="1"/>
        <v>0.73599999999999999</v>
      </c>
      <c r="EJ102" s="168">
        <f ca="1"/>
        <v>0.94399999999999995</v>
      </c>
      <c r="EK102" s="168">
        <f ca="1"/>
        <v>0.63300000000000001</v>
      </c>
      <c r="EL102" s="168">
        <f ca="1"/>
        <v>0.40699999999999997</v>
      </c>
      <c r="EM102" s="168">
        <f ca="1"/>
        <v>0.38</v>
      </c>
      <c r="EN102" s="168">
        <f ca="1"/>
        <v>1.446</v>
      </c>
      <c r="EO102" s="168">
        <f ca="1"/>
        <v>1.157</v>
      </c>
      <c r="EP102" s="168">
        <f ca="1"/>
        <v>1.36</v>
      </c>
      <c r="EQ102" s="168">
        <f ca="1"/>
        <v>1.466</v>
      </c>
      <c r="ER102" s="168">
        <f ca="1"/>
        <v>1.591</v>
      </c>
      <c r="ES102" s="168">
        <f ca="1"/>
        <v>1.2070000000000001</v>
      </c>
      <c r="ET102" s="168">
        <f ca="1"/>
        <v>1.4750000000000001</v>
      </c>
      <c r="EU102" s="168">
        <f ca="1"/>
        <v>1.292</v>
      </c>
      <c r="EV102" s="168">
        <f ca="1"/>
        <v>1.1479999999999999</v>
      </c>
      <c r="EW102" s="168">
        <f ca="1"/>
        <v>0.55400000000000005</v>
      </c>
      <c r="EX102" s="168">
        <f ca="1"/>
        <v>0.434</v>
      </c>
      <c r="EY102" s="168">
        <f ca="1"/>
        <v>0.432</v>
      </c>
      <c r="EZ102" s="168">
        <f ca="1"/>
        <v>0.94399999999999995</v>
      </c>
      <c r="FA102" s="168">
        <f ca="1"/>
        <v>1.232</v>
      </c>
      <c r="FB102" s="168">
        <f ca="1"/>
        <v>0.97799999999999998</v>
      </c>
      <c r="FC102" s="168">
        <f ca="1"/>
        <v>1.4990000000000001</v>
      </c>
      <c r="FD102" s="168">
        <f ca="1"/>
        <v>1.8340000000000001</v>
      </c>
      <c r="FE102" s="168">
        <f ca="1"/>
        <v>1.2589999999999999</v>
      </c>
      <c r="FF102" s="168">
        <f ca="1"/>
        <v>1.0109999999999999</v>
      </c>
      <c r="FG102" s="168">
        <f ca="1"/>
        <v>0.754</v>
      </c>
      <c r="FH102" s="168">
        <f ca="1"/>
        <v>0.80900000000000005</v>
      </c>
      <c r="FI102" s="168">
        <f ca="1"/>
        <v>0.64400000000000002</v>
      </c>
      <c r="FJ102" s="168">
        <f ca="1"/>
        <v>0.26500000000000001</v>
      </c>
      <c r="FK102" s="168">
        <f ca="1"/>
        <v>0.26500000000000001</v>
      </c>
      <c r="FL102" s="168">
        <f ca="1"/>
        <v>1.2729999999999999</v>
      </c>
      <c r="FM102" s="168">
        <f ca="1"/>
        <v>1.304</v>
      </c>
      <c r="FN102" s="168">
        <f ca="1"/>
        <v>1.514</v>
      </c>
    </row>
    <row r="103" spans="1:170">
      <c r="A103" s="55" t="b">
        <v>0</v>
      </c>
      <c r="B103" s="72">
        <v>18</v>
      </c>
      <c r="C103" s="168">
        <f ca="1"/>
        <v>1.5469999999999999</v>
      </c>
      <c r="D103" s="168">
        <f ca="1"/>
        <v>1.409</v>
      </c>
      <c r="E103" s="168">
        <f ca="1"/>
        <v>1.2849999999999999</v>
      </c>
      <c r="F103" s="168">
        <f ca="1"/>
        <v>1.3680000000000001</v>
      </c>
      <c r="G103" s="168">
        <f ca="1"/>
        <v>1.577</v>
      </c>
      <c r="H103" s="168">
        <f ca="1"/>
        <v>0.95399999999999996</v>
      </c>
      <c r="I103" s="168">
        <f ca="1"/>
        <v>0.55200000000000005</v>
      </c>
      <c r="J103" s="168">
        <f ca="1"/>
        <v>2.6429999999999998</v>
      </c>
      <c r="K103" s="168">
        <f ca="1"/>
        <v>3.3519999999999999</v>
      </c>
      <c r="L103" s="168">
        <f ca="1"/>
        <v>3.0779999999999998</v>
      </c>
      <c r="M103" s="168">
        <f ca="1"/>
        <v>2.9380000000000002</v>
      </c>
      <c r="N103" s="168">
        <f ca="1"/>
        <v>3.5030000000000001</v>
      </c>
      <c r="O103" s="168">
        <f ca="1"/>
        <v>3.5960000000000001</v>
      </c>
      <c r="P103" s="168">
        <f ca="1"/>
        <v>0.72699999999999998</v>
      </c>
      <c r="Q103" s="168">
        <f ca="1"/>
        <v>0.628</v>
      </c>
      <c r="R103" s="168">
        <f ca="1"/>
        <v>0.3</v>
      </c>
      <c r="S103" s="168">
        <f ca="1"/>
        <v>0.69699999999999995</v>
      </c>
      <c r="T103" s="168">
        <f ca="1"/>
        <v>0.95399999999999996</v>
      </c>
      <c r="U103" s="168">
        <f ca="1"/>
        <v>0.78300000000000003</v>
      </c>
      <c r="V103" s="168">
        <f ca="1"/>
        <v>0.86899999999999999</v>
      </c>
      <c r="W103" s="168">
        <f ca="1"/>
        <v>0.86</v>
      </c>
      <c r="X103" s="168">
        <f ca="1"/>
        <v>1.841</v>
      </c>
      <c r="Y103" s="168">
        <f ca="1"/>
        <v>1.5860000000000001</v>
      </c>
      <c r="Z103" s="168">
        <f ca="1"/>
        <v>1.3919999999999999</v>
      </c>
      <c r="AA103" s="168">
        <f ca="1"/>
        <v>1.3660000000000001</v>
      </c>
      <c r="AB103" s="168">
        <f ca="1"/>
        <v>1.3480000000000001</v>
      </c>
      <c r="AC103" s="168">
        <f ca="1"/>
        <v>1.617</v>
      </c>
      <c r="AD103" s="168">
        <f ca="1"/>
        <v>1.54</v>
      </c>
      <c r="AE103" s="168">
        <f ca="1"/>
        <v>1.2310000000000001</v>
      </c>
      <c r="AF103" s="168">
        <f ca="1"/>
        <v>0.84799999999999998</v>
      </c>
      <c r="AG103" s="168">
        <f ca="1"/>
        <v>0.90600000000000003</v>
      </c>
      <c r="AH103" s="168">
        <f ca="1"/>
        <v>0.45400000000000001</v>
      </c>
      <c r="AI103" s="168">
        <f ca="1"/>
        <v>0.73599999999999999</v>
      </c>
      <c r="AJ103" s="168">
        <f ca="1"/>
        <v>1.2629999999999999</v>
      </c>
      <c r="AK103" s="168">
        <f ca="1"/>
        <v>1.0960000000000001</v>
      </c>
      <c r="AL103" s="168">
        <f ca="1"/>
        <v>1.0009999999999999</v>
      </c>
      <c r="AM103" s="168">
        <f ca="1"/>
        <v>1.1919999999999999</v>
      </c>
      <c r="AN103" s="168">
        <f ca="1"/>
        <v>0.67200000000000004</v>
      </c>
      <c r="AO103" s="168">
        <f ca="1"/>
        <v>1.0349999999999999</v>
      </c>
      <c r="AP103" s="168">
        <f ca="1"/>
        <v>0.51100000000000001</v>
      </c>
      <c r="AQ103" s="168">
        <f ca="1"/>
        <v>0.44900000000000001</v>
      </c>
      <c r="AR103" s="168">
        <f ca="1"/>
        <v>0.754</v>
      </c>
      <c r="AS103" s="168">
        <f ca="1"/>
        <v>1.0629999999999999</v>
      </c>
      <c r="AT103" s="168">
        <f ca="1"/>
        <v>0.89400000000000002</v>
      </c>
      <c r="AU103" s="168">
        <f ca="1"/>
        <v>1.133</v>
      </c>
      <c r="AV103" s="168">
        <f ca="1"/>
        <v>1.7190000000000001</v>
      </c>
      <c r="AW103" s="168">
        <f ca="1"/>
        <v>1.9139999999999999</v>
      </c>
      <c r="AX103" s="168">
        <f ca="1"/>
        <v>2.1040000000000001</v>
      </c>
      <c r="AY103" s="168">
        <f ca="1"/>
        <v>2.3140000000000001</v>
      </c>
      <c r="AZ103" s="168">
        <f ca="1"/>
        <v>2.1219999999999999</v>
      </c>
      <c r="BA103" s="168">
        <f ca="1"/>
        <v>1.806</v>
      </c>
      <c r="BB103" s="168">
        <f ca="1"/>
        <v>2.0459999999999998</v>
      </c>
      <c r="BC103" s="168">
        <f ca="1"/>
        <v>2.1840000000000002</v>
      </c>
      <c r="BD103" s="168">
        <f ca="1"/>
        <v>1.47</v>
      </c>
      <c r="BE103" s="168">
        <f ca="1"/>
        <v>1.075</v>
      </c>
      <c r="BF103" s="168">
        <f ca="1"/>
        <v>1.25</v>
      </c>
      <c r="BG103" s="168">
        <f ca="1"/>
        <v>1.0960000000000001</v>
      </c>
      <c r="BH103" s="168">
        <f ca="1"/>
        <v>3.093</v>
      </c>
      <c r="BI103" s="168">
        <f ca="1"/>
        <v>1.772</v>
      </c>
      <c r="BJ103" s="168">
        <f ca="1"/>
        <v>3.2010000000000001</v>
      </c>
      <c r="BK103" s="168">
        <f ca="1"/>
        <v>2.2970000000000002</v>
      </c>
      <c r="BL103" s="168">
        <f ca="1"/>
        <v>0.92600000000000005</v>
      </c>
      <c r="BM103" s="168">
        <f ca="1"/>
        <v>3.8919999999999999</v>
      </c>
      <c r="BN103" s="168">
        <f ca="1"/>
        <v>3.9049999999999998</v>
      </c>
      <c r="BO103" s="168">
        <f ca="1"/>
        <v>2.3519999999999999</v>
      </c>
      <c r="BP103" s="168">
        <f ca="1"/>
        <v>0.96899999999999997</v>
      </c>
      <c r="BQ103" s="168">
        <f ca="1"/>
        <v>1.357</v>
      </c>
      <c r="BR103" s="168">
        <f ca="1"/>
        <v>0.48199999999999998</v>
      </c>
      <c r="BS103" s="168">
        <f ca="1"/>
        <v>0.54900000000000004</v>
      </c>
      <c r="BT103" s="168">
        <f ca="1"/>
        <v>1.228</v>
      </c>
      <c r="BU103" s="168">
        <f ca="1"/>
        <v>1.101</v>
      </c>
      <c r="BV103" s="168">
        <f ca="1"/>
        <v>1.3819999999999999</v>
      </c>
      <c r="BW103" s="168">
        <f ca="1"/>
        <v>1.117</v>
      </c>
      <c r="BX103" s="168">
        <f ca="1"/>
        <v>1.2350000000000001</v>
      </c>
      <c r="BY103" s="168">
        <f ca="1"/>
        <v>1.651</v>
      </c>
      <c r="BZ103" s="168">
        <f ca="1"/>
        <v>1.282</v>
      </c>
      <c r="CA103" s="168">
        <f ca="1"/>
        <v>1.1779999999999999</v>
      </c>
      <c r="CB103" s="168">
        <f ca="1"/>
        <v>0.67400000000000004</v>
      </c>
      <c r="CC103" s="168">
        <f ca="1"/>
        <v>0.98</v>
      </c>
      <c r="CD103" s="168">
        <f ca="1"/>
        <v>0.49399999999999999</v>
      </c>
      <c r="CE103" s="168">
        <f ca="1"/>
        <v>2.956</v>
      </c>
      <c r="CF103" s="168">
        <f ca="1"/>
        <v>3.839</v>
      </c>
      <c r="CG103" s="168">
        <f ca="1"/>
        <v>4.3029999999999999</v>
      </c>
      <c r="CH103" s="168">
        <f ca="1"/>
        <v>3.5539999999999998</v>
      </c>
      <c r="CI103" s="168">
        <f ca="1"/>
        <v>4.1580000000000004</v>
      </c>
      <c r="CJ103" s="168">
        <f ca="1"/>
        <v>4.6440000000000001</v>
      </c>
      <c r="CK103" s="168">
        <f ca="1"/>
        <v>3.8130000000000002</v>
      </c>
      <c r="CL103" s="168">
        <f ca="1"/>
        <v>3.4129999999999998</v>
      </c>
      <c r="CM103" s="168">
        <f ca="1"/>
        <v>2.9929999999999999</v>
      </c>
      <c r="CN103" s="168">
        <f ca="1"/>
        <v>0.83</v>
      </c>
      <c r="CO103" s="168">
        <f ca="1"/>
        <v>0.499</v>
      </c>
      <c r="CP103" s="168">
        <f ca="1"/>
        <v>0.70599999999999996</v>
      </c>
      <c r="CQ103" s="168">
        <f ca="1"/>
        <v>0.253</v>
      </c>
      <c r="CR103" s="168">
        <f ca="1"/>
        <v>1.2949999999999999</v>
      </c>
      <c r="CS103" s="168">
        <f ca="1"/>
        <v>1.137</v>
      </c>
      <c r="CT103" s="168">
        <f ca="1"/>
        <v>1.242</v>
      </c>
      <c r="CU103" s="168">
        <f ca="1"/>
        <v>1.3049999999999999</v>
      </c>
      <c r="CV103" s="168">
        <f ca="1"/>
        <v>1.256</v>
      </c>
      <c r="CW103" s="168">
        <f ca="1"/>
        <v>1.165</v>
      </c>
      <c r="CX103" s="168">
        <f ca="1"/>
        <v>1.4219999999999999</v>
      </c>
      <c r="CY103" s="168">
        <f ca="1"/>
        <v>1.212</v>
      </c>
      <c r="CZ103" s="168">
        <f ca="1"/>
        <v>0.65900000000000003</v>
      </c>
      <c r="DA103" s="168">
        <f ca="1"/>
        <v>0.67200000000000004</v>
      </c>
      <c r="DB103" s="168">
        <f ca="1"/>
        <v>0.34200000000000003</v>
      </c>
      <c r="DC103" s="168">
        <f ca="1"/>
        <v>0.56499999999999995</v>
      </c>
      <c r="DD103" s="168">
        <f ca="1"/>
        <v>1.0449999999999999</v>
      </c>
      <c r="DE103" s="168">
        <f ca="1"/>
        <v>1.3169999999999999</v>
      </c>
      <c r="DF103" s="168">
        <f ca="1"/>
        <v>1.9550000000000001</v>
      </c>
      <c r="DG103" s="168">
        <f ca="1"/>
        <v>1.1040000000000001</v>
      </c>
      <c r="DH103" s="168">
        <f ca="1"/>
        <v>0.66400000000000003</v>
      </c>
      <c r="DI103" s="168">
        <f ca="1"/>
        <v>0.70199999999999996</v>
      </c>
      <c r="DJ103" s="168">
        <f ca="1"/>
        <v>0.60099999999999998</v>
      </c>
      <c r="DK103" s="168">
        <f ca="1"/>
        <v>0.63500000000000001</v>
      </c>
      <c r="DL103" s="168">
        <f ca="1"/>
        <v>0.216</v>
      </c>
      <c r="DM103" s="168">
        <f ca="1"/>
        <v>0.48699999999999999</v>
      </c>
      <c r="DN103" s="168">
        <f ca="1"/>
        <v>0.217</v>
      </c>
      <c r="DO103" s="168">
        <f ca="1"/>
        <v>0.32300000000000001</v>
      </c>
      <c r="DP103" s="168">
        <f ca="1"/>
        <v>1.206</v>
      </c>
      <c r="DQ103" s="168">
        <f ca="1"/>
        <v>1.2569999999999999</v>
      </c>
      <c r="DR103" s="168">
        <f ca="1"/>
        <v>1.2390000000000001</v>
      </c>
      <c r="DS103" s="168">
        <f ca="1"/>
        <v>1.3460000000000001</v>
      </c>
      <c r="DT103" s="168">
        <f ca="1"/>
        <v>1.2749999999999999</v>
      </c>
      <c r="DU103" s="168">
        <f ca="1"/>
        <v>1.1919999999999999</v>
      </c>
      <c r="DV103" s="168">
        <f ca="1"/>
        <v>1.431</v>
      </c>
      <c r="DW103" s="168">
        <f ca="1"/>
        <v>1.22</v>
      </c>
      <c r="DX103" s="168">
        <f ca="1"/>
        <v>0.71299999999999997</v>
      </c>
      <c r="DY103" s="168">
        <f ca="1"/>
        <v>0.308</v>
      </c>
      <c r="DZ103" s="168">
        <f ca="1"/>
        <v>0.63900000000000001</v>
      </c>
      <c r="EA103" s="168">
        <f ca="1"/>
        <v>0.59799999999999998</v>
      </c>
      <c r="EB103" s="168">
        <f ca="1"/>
        <v>0.57299999999999995</v>
      </c>
      <c r="EC103" s="168">
        <f ca="1"/>
        <v>0.85199999999999998</v>
      </c>
      <c r="ED103" s="168">
        <f ca="1"/>
        <v>1.016</v>
      </c>
      <c r="EE103" s="168">
        <f ca="1"/>
        <v>1.5209999999999999</v>
      </c>
      <c r="EF103" s="168">
        <f ca="1"/>
        <v>2</v>
      </c>
      <c r="EG103" s="168">
        <f ca="1"/>
        <v>1.8420000000000001</v>
      </c>
      <c r="EH103" s="168">
        <f ca="1"/>
        <v>2.198</v>
      </c>
      <c r="EI103" s="168">
        <f ca="1"/>
        <v>1.413</v>
      </c>
      <c r="EJ103" s="168">
        <f ca="1"/>
        <v>1.4790000000000001</v>
      </c>
      <c r="EK103" s="168">
        <f ca="1"/>
        <v>1.7649999999999999</v>
      </c>
      <c r="EL103" s="168">
        <f ca="1"/>
        <v>1.3779999999999999</v>
      </c>
      <c r="EM103" s="168">
        <f ca="1"/>
        <v>1.7090000000000001</v>
      </c>
      <c r="EN103" s="168">
        <f ca="1"/>
        <v>2.149</v>
      </c>
      <c r="EO103" s="168">
        <f ca="1"/>
        <v>2.2309999999999999</v>
      </c>
      <c r="EP103" s="168">
        <f ca="1"/>
        <v>1.8420000000000001</v>
      </c>
      <c r="EQ103" s="168">
        <f ca="1"/>
        <v>1.8080000000000001</v>
      </c>
      <c r="ER103" s="168">
        <f ca="1"/>
        <v>1.659</v>
      </c>
      <c r="ES103" s="168">
        <f ca="1"/>
        <v>1.8089999999999999</v>
      </c>
      <c r="ET103" s="168">
        <f ca="1"/>
        <v>1.722</v>
      </c>
      <c r="EU103" s="168">
        <f ca="1"/>
        <v>1.786</v>
      </c>
      <c r="EV103" s="168">
        <f ca="1"/>
        <v>0.877</v>
      </c>
      <c r="EW103" s="168">
        <f ca="1"/>
        <v>0.9</v>
      </c>
      <c r="EX103" s="168">
        <f ca="1"/>
        <v>0.81699999999999995</v>
      </c>
      <c r="EY103" s="168">
        <f ca="1"/>
        <v>1.256</v>
      </c>
      <c r="EZ103" s="168">
        <f ca="1"/>
        <v>1.3360000000000001</v>
      </c>
      <c r="FA103" s="168">
        <f ca="1"/>
        <v>1.5429999999999999</v>
      </c>
      <c r="FB103" s="168">
        <f ca="1"/>
        <v>1.345</v>
      </c>
      <c r="FC103" s="168">
        <f ca="1"/>
        <v>0.52600000000000002</v>
      </c>
      <c r="FD103" s="168">
        <f ca="1"/>
        <v>0.46700000000000003</v>
      </c>
      <c r="FE103" s="168">
        <f ca="1"/>
        <v>1.62</v>
      </c>
      <c r="FF103" s="168">
        <f ca="1"/>
        <v>0.49199999999999999</v>
      </c>
      <c r="FG103" s="168">
        <f ca="1"/>
        <v>0.47399999999999998</v>
      </c>
      <c r="FH103" s="168">
        <f ca="1"/>
        <v>0.47499999999999998</v>
      </c>
      <c r="FI103" s="168">
        <f ca="1"/>
        <v>0.76400000000000001</v>
      </c>
      <c r="FJ103" s="168">
        <f ca="1"/>
        <v>0.875</v>
      </c>
      <c r="FK103" s="168">
        <f ca="1"/>
        <v>1.891</v>
      </c>
      <c r="FL103" s="168">
        <f ca="1"/>
        <v>2.0590000000000002</v>
      </c>
      <c r="FM103" s="168">
        <f ca="1"/>
        <v>2.2789999999999999</v>
      </c>
      <c r="FN103" s="168">
        <f ca="1"/>
        <v>1.115</v>
      </c>
    </row>
    <row r="104" spans="1:170">
      <c r="A104" s="55" t="b">
        <v>0</v>
      </c>
      <c r="B104" s="72">
        <v>19</v>
      </c>
      <c r="C104" s="168">
        <f ca="1"/>
        <v>1.2290000000000001</v>
      </c>
      <c r="D104" s="168">
        <f ca="1"/>
        <v>1.282</v>
      </c>
      <c r="E104" s="168">
        <f ca="1"/>
        <v>1.242</v>
      </c>
      <c r="F104" s="168">
        <f ca="1"/>
        <v>1.151</v>
      </c>
      <c r="G104" s="168">
        <f ca="1"/>
        <v>1.4159999999999999</v>
      </c>
      <c r="H104" s="168">
        <f ca="1"/>
        <v>0.32400000000000001</v>
      </c>
      <c r="I104" s="168">
        <f ca="1"/>
        <v>0.36199999999999999</v>
      </c>
      <c r="J104" s="168">
        <f ca="1"/>
        <v>0.42199999999999999</v>
      </c>
      <c r="K104" s="168">
        <f ca="1"/>
        <v>0.85</v>
      </c>
      <c r="L104" s="168">
        <f ca="1"/>
        <v>0.997</v>
      </c>
      <c r="M104" s="168">
        <f ca="1"/>
        <v>1.365</v>
      </c>
      <c r="N104" s="168">
        <f ca="1"/>
        <v>1.3089999999999999</v>
      </c>
      <c r="O104" s="168">
        <f ca="1"/>
        <v>1.115</v>
      </c>
      <c r="P104" s="168">
        <f ca="1"/>
        <v>0.88</v>
      </c>
      <c r="Q104" s="168">
        <f ca="1"/>
        <v>0.622</v>
      </c>
      <c r="R104" s="168">
        <f ca="1"/>
        <v>0.82799999999999996</v>
      </c>
      <c r="S104" s="168">
        <f ca="1"/>
        <v>0.46700000000000003</v>
      </c>
      <c r="T104" s="168">
        <f ca="1"/>
        <v>0.78700000000000003</v>
      </c>
      <c r="U104" s="168">
        <f ca="1"/>
        <v>0.311</v>
      </c>
      <c r="V104" s="168">
        <f ca="1"/>
        <v>0.36199999999999999</v>
      </c>
      <c r="W104" s="168">
        <f ca="1"/>
        <v>0.34300000000000003</v>
      </c>
      <c r="X104" s="168">
        <f ca="1"/>
        <v>1.1759999999999999</v>
      </c>
      <c r="Y104" s="168">
        <f ca="1"/>
        <v>1.177</v>
      </c>
      <c r="Z104" s="168">
        <f ca="1"/>
        <v>1.276</v>
      </c>
      <c r="AA104" s="168">
        <f ca="1"/>
        <v>1.179</v>
      </c>
      <c r="AB104" s="168">
        <f ca="1"/>
        <v>1.4379999999999999</v>
      </c>
      <c r="AC104" s="168">
        <f ca="1"/>
        <v>1.1779999999999999</v>
      </c>
      <c r="AD104" s="168">
        <f ca="1"/>
        <v>1.2989999999999999</v>
      </c>
      <c r="AE104" s="168">
        <f ca="1"/>
        <v>1.3069999999999999</v>
      </c>
      <c r="AF104" s="168">
        <f ca="1"/>
        <v>0.498</v>
      </c>
      <c r="AG104" s="168">
        <f ca="1"/>
        <v>0.3</v>
      </c>
      <c r="AH104" s="168">
        <f ca="1"/>
        <v>0.38800000000000001</v>
      </c>
      <c r="AI104" s="168">
        <f ca="1"/>
        <v>0.749</v>
      </c>
      <c r="AJ104" s="168">
        <f ca="1"/>
        <v>0.71</v>
      </c>
      <c r="AK104" s="168">
        <f ca="1"/>
        <v>0.83399999999999996</v>
      </c>
      <c r="AL104" s="168">
        <f ca="1"/>
        <v>0.72199999999999998</v>
      </c>
      <c r="AM104" s="168">
        <f ca="1"/>
        <v>1.032</v>
      </c>
      <c r="AN104" s="168">
        <f ca="1"/>
        <v>1.292</v>
      </c>
      <c r="AO104" s="168">
        <f ca="1"/>
        <v>0.56799999999999995</v>
      </c>
      <c r="AP104" s="168">
        <f ca="1"/>
        <v>0.56299999999999994</v>
      </c>
      <c r="AQ104" s="168">
        <f ca="1"/>
        <v>0.623</v>
      </c>
      <c r="AR104" s="168">
        <f ca="1"/>
        <v>0.95</v>
      </c>
      <c r="AS104" s="168">
        <f ca="1"/>
        <v>0.86</v>
      </c>
      <c r="AT104" s="168">
        <f ca="1"/>
        <v>0.67</v>
      </c>
      <c r="AU104" s="168">
        <f ca="1"/>
        <v>0.42599999999999999</v>
      </c>
      <c r="AV104" s="168">
        <f ca="1"/>
        <v>1.1850000000000001</v>
      </c>
      <c r="AW104" s="168">
        <f ca="1"/>
        <v>1.3520000000000001</v>
      </c>
      <c r="AX104" s="168">
        <f ca="1"/>
        <v>1.59</v>
      </c>
      <c r="AY104" s="168">
        <f ca="1"/>
        <v>1.361</v>
      </c>
      <c r="AZ104" s="168">
        <f ca="1"/>
        <v>1.4450000000000001</v>
      </c>
      <c r="BA104" s="168">
        <f ca="1"/>
        <v>1.5469999999999999</v>
      </c>
      <c r="BB104" s="168">
        <f ca="1"/>
        <v>1.395</v>
      </c>
      <c r="BC104" s="168">
        <f ca="1"/>
        <v>1.4450000000000001</v>
      </c>
      <c r="BD104" s="168">
        <f ca="1"/>
        <v>0.46300000000000002</v>
      </c>
      <c r="BE104" s="168">
        <f ca="1"/>
        <v>0.73</v>
      </c>
      <c r="BF104" s="168">
        <f ca="1"/>
        <v>0.46700000000000003</v>
      </c>
      <c r="BG104" s="168">
        <f ca="1"/>
        <v>0.68100000000000005</v>
      </c>
      <c r="BH104" s="168">
        <f ca="1"/>
        <v>0.84399999999999997</v>
      </c>
      <c r="BI104" s="168">
        <f ca="1"/>
        <v>0.751</v>
      </c>
      <c r="BJ104" s="168">
        <f ca="1"/>
        <v>0.65800000000000003</v>
      </c>
      <c r="BK104" s="168">
        <f ca="1"/>
        <v>0.66600000000000004</v>
      </c>
      <c r="BL104" s="168">
        <f ca="1"/>
        <v>0.76300000000000001</v>
      </c>
      <c r="BM104" s="168">
        <f ca="1"/>
        <v>0.80400000000000005</v>
      </c>
      <c r="BN104" s="168">
        <f ca="1"/>
        <v>0.624</v>
      </c>
      <c r="BO104" s="168">
        <f ca="1"/>
        <v>0.68500000000000005</v>
      </c>
      <c r="BP104" s="168">
        <f ca="1"/>
        <v>0.58199999999999996</v>
      </c>
      <c r="BQ104" s="168">
        <f ca="1"/>
        <v>0.57599999999999996</v>
      </c>
      <c r="BR104" s="168">
        <f ca="1"/>
        <v>0.70399999999999996</v>
      </c>
      <c r="BS104" s="168">
        <f ca="1"/>
        <v>0.626</v>
      </c>
      <c r="BT104" s="168">
        <f ca="1"/>
        <v>1.1519999999999999</v>
      </c>
      <c r="BU104" s="168">
        <f ca="1"/>
        <v>1.4630000000000001</v>
      </c>
      <c r="BV104" s="168">
        <f ca="1"/>
        <v>1.508</v>
      </c>
      <c r="BW104" s="168">
        <f ca="1"/>
        <v>1.45</v>
      </c>
      <c r="BX104" s="168">
        <f ca="1"/>
        <v>1.355</v>
      </c>
      <c r="BY104" s="168">
        <f ca="1"/>
        <v>1.6</v>
      </c>
      <c r="BZ104" s="168">
        <f ca="1"/>
        <v>1.335</v>
      </c>
      <c r="CA104" s="168">
        <f ca="1"/>
        <v>1.3260000000000001</v>
      </c>
      <c r="CB104" s="168">
        <f ca="1"/>
        <v>0.54800000000000004</v>
      </c>
      <c r="CC104" s="168">
        <f ca="1"/>
        <v>0.625</v>
      </c>
      <c r="CD104" s="168">
        <f ca="1"/>
        <v>2.7010000000000001</v>
      </c>
      <c r="CE104" s="168">
        <f ca="1"/>
        <v>0.90700000000000003</v>
      </c>
      <c r="CF104" s="168">
        <f ca="1"/>
        <v>1.423</v>
      </c>
      <c r="CG104" s="168">
        <f ca="1"/>
        <v>0.746</v>
      </c>
      <c r="CH104" s="168">
        <f ca="1"/>
        <v>1.0109999999999999</v>
      </c>
      <c r="CI104" s="168">
        <f ca="1"/>
        <v>1.07</v>
      </c>
      <c r="CJ104" s="168">
        <f ca="1"/>
        <v>0.86899999999999999</v>
      </c>
      <c r="CK104" s="168">
        <f ca="1"/>
        <v>0.94699999999999995</v>
      </c>
      <c r="CL104" s="168">
        <f ca="1"/>
        <v>1.133</v>
      </c>
      <c r="CM104" s="168">
        <f ca="1"/>
        <v>1.165</v>
      </c>
      <c r="CN104" s="168">
        <f ca="1"/>
        <v>1.21</v>
      </c>
      <c r="CO104" s="168">
        <f ca="1"/>
        <v>1.9430000000000001</v>
      </c>
      <c r="CP104" s="168">
        <f ca="1"/>
        <v>2.1880000000000002</v>
      </c>
      <c r="CQ104" s="168">
        <f ca="1"/>
        <v>2.8250000000000002</v>
      </c>
      <c r="CR104" s="168">
        <f ca="1"/>
        <v>1.466</v>
      </c>
      <c r="CS104" s="168">
        <f ca="1"/>
        <v>1.395</v>
      </c>
      <c r="CT104" s="168">
        <f ca="1"/>
        <v>1.631</v>
      </c>
      <c r="CU104" s="168">
        <f ca="1"/>
        <v>1.361</v>
      </c>
      <c r="CV104" s="168">
        <f ca="1"/>
        <v>1.4359999999999999</v>
      </c>
      <c r="CW104" s="168">
        <f ca="1"/>
        <v>1.3380000000000001</v>
      </c>
      <c r="CX104" s="168">
        <f ca="1"/>
        <v>1.5820000000000001</v>
      </c>
      <c r="CY104" s="168">
        <f ca="1"/>
        <v>1.2350000000000001</v>
      </c>
      <c r="CZ104" s="168">
        <f ca="1"/>
        <v>0.97</v>
      </c>
      <c r="DA104" s="168">
        <f ca="1"/>
        <v>2.6190000000000002</v>
      </c>
      <c r="DB104" s="168">
        <f ca="1"/>
        <v>0.96399999999999997</v>
      </c>
      <c r="DC104" s="168">
        <f ca="1"/>
        <v>0.75600000000000001</v>
      </c>
      <c r="DD104" s="168">
        <f ca="1"/>
        <v>1.0780000000000001</v>
      </c>
      <c r="DE104" s="168">
        <f ca="1"/>
        <v>1.2410000000000001</v>
      </c>
      <c r="DF104" s="168">
        <f ca="1"/>
        <v>0.755</v>
      </c>
      <c r="DG104" s="168">
        <f ca="1"/>
        <v>0.63200000000000001</v>
      </c>
      <c r="DH104" s="168">
        <f ca="1"/>
        <v>0.59099999999999997</v>
      </c>
      <c r="DI104" s="168">
        <f ca="1"/>
        <v>0.56299999999999994</v>
      </c>
      <c r="DJ104" s="168">
        <f ca="1"/>
        <v>0.57799999999999996</v>
      </c>
      <c r="DK104" s="168">
        <f ca="1"/>
        <v>0.74399999999999999</v>
      </c>
      <c r="DL104" s="168">
        <f ca="1"/>
        <v>0.55600000000000005</v>
      </c>
      <c r="DM104" s="168">
        <f ca="1"/>
        <v>0.59799999999999998</v>
      </c>
      <c r="DN104" s="168">
        <f ca="1"/>
        <v>0.5</v>
      </c>
      <c r="DO104" s="168">
        <f ca="1"/>
        <v>0.74299999999999999</v>
      </c>
      <c r="DP104" s="168">
        <f ca="1"/>
        <v>1.0409999999999999</v>
      </c>
      <c r="DQ104" s="168">
        <f ca="1"/>
        <v>1.4550000000000001</v>
      </c>
      <c r="DR104" s="168">
        <f ca="1"/>
        <v>1.3819999999999999</v>
      </c>
      <c r="DS104" s="168">
        <f ca="1"/>
        <v>1.5840000000000001</v>
      </c>
      <c r="DT104" s="168">
        <f ca="1"/>
        <v>1.373</v>
      </c>
      <c r="DU104" s="168">
        <f ca="1"/>
        <v>1.472</v>
      </c>
      <c r="DV104" s="168">
        <f ca="1"/>
        <v>1.53</v>
      </c>
      <c r="DW104" s="168">
        <f ca="1"/>
        <v>1.3720000000000001</v>
      </c>
      <c r="DX104" s="168">
        <f ca="1"/>
        <v>0.76300000000000001</v>
      </c>
      <c r="DY104" s="168">
        <f ca="1"/>
        <v>0.60499999999999998</v>
      </c>
      <c r="DZ104" s="168">
        <f ca="1"/>
        <v>0.67900000000000005</v>
      </c>
      <c r="EA104" s="168">
        <f ca="1"/>
        <v>0.57599999999999996</v>
      </c>
      <c r="EB104" s="168">
        <f ca="1"/>
        <v>0.98299999999999998</v>
      </c>
      <c r="EC104" s="168">
        <f ca="1"/>
        <v>1.327</v>
      </c>
      <c r="ED104" s="168">
        <f ca="1"/>
        <v>1.4059999999999999</v>
      </c>
      <c r="EE104" s="168">
        <f ca="1"/>
        <v>1.97</v>
      </c>
      <c r="EF104" s="168">
        <f ca="1"/>
        <v>1.67</v>
      </c>
      <c r="EG104" s="168">
        <f ca="1"/>
        <v>1.7050000000000001</v>
      </c>
      <c r="EH104" s="168">
        <f ca="1"/>
        <v>2.0720000000000001</v>
      </c>
      <c r="EI104" s="168">
        <f ca="1"/>
        <v>1.0509999999999999</v>
      </c>
      <c r="EJ104" s="168">
        <f ca="1"/>
        <v>0.51</v>
      </c>
      <c r="EK104" s="168">
        <f ca="1"/>
        <v>0.89400000000000002</v>
      </c>
      <c r="EL104" s="168">
        <f ca="1"/>
        <v>0.96099999999999997</v>
      </c>
      <c r="EM104" s="168">
        <f ca="1"/>
        <v>0.81899999999999995</v>
      </c>
      <c r="EN104" s="168">
        <f ca="1"/>
        <v>1.675</v>
      </c>
      <c r="EO104" s="168">
        <f ca="1"/>
        <v>2.6629999999999998</v>
      </c>
      <c r="EP104" s="168">
        <f ca="1"/>
        <v>1.59</v>
      </c>
      <c r="EQ104" s="168">
        <f ca="1"/>
        <v>1.7330000000000001</v>
      </c>
      <c r="ER104" s="168">
        <f ca="1"/>
        <v>1.5009999999999999</v>
      </c>
      <c r="ES104" s="168">
        <f ca="1"/>
        <v>1.601</v>
      </c>
      <c r="ET104" s="168">
        <f ca="1"/>
        <v>1.484</v>
      </c>
      <c r="EU104" s="168">
        <f ca="1"/>
        <v>1.4870000000000001</v>
      </c>
      <c r="EV104" s="168">
        <f ca="1"/>
        <v>0.433</v>
      </c>
      <c r="EW104" s="168">
        <f ca="1"/>
        <v>0.43</v>
      </c>
      <c r="EX104" s="168">
        <f ca="1"/>
        <v>0.59399999999999997</v>
      </c>
      <c r="EY104" s="168">
        <f ca="1"/>
        <v>0.77800000000000002</v>
      </c>
      <c r="EZ104" s="168">
        <f ca="1"/>
        <v>1.2030000000000001</v>
      </c>
      <c r="FA104" s="168">
        <f ca="1"/>
        <v>1.1359999999999999</v>
      </c>
      <c r="FB104" s="168">
        <f ca="1"/>
        <v>0.82399999999999995</v>
      </c>
      <c r="FC104" s="168">
        <f ca="1"/>
        <v>0.66800000000000004</v>
      </c>
      <c r="FD104" s="168">
        <f ca="1"/>
        <v>0.56299999999999994</v>
      </c>
      <c r="FE104" s="168">
        <f ca="1"/>
        <v>0.81699999999999995</v>
      </c>
      <c r="FF104" s="168">
        <f ca="1"/>
        <v>0.46200000000000002</v>
      </c>
      <c r="FG104" s="168">
        <f ca="1"/>
        <v>0.25600000000000001</v>
      </c>
      <c r="FH104" s="168">
        <f ca="1"/>
        <v>0.53900000000000003</v>
      </c>
      <c r="FI104" s="168">
        <f ca="1"/>
        <v>0.40100000000000002</v>
      </c>
      <c r="FJ104" s="168">
        <f ca="1"/>
        <v>0.23899999999999999</v>
      </c>
      <c r="FK104" s="168">
        <f ca="1"/>
        <v>0.33500000000000002</v>
      </c>
      <c r="FL104" s="168">
        <f ca="1"/>
        <v>0.78800000000000003</v>
      </c>
      <c r="FM104" s="168">
        <f ca="1"/>
        <v>1.3520000000000001</v>
      </c>
      <c r="FN104" s="168">
        <f ca="1"/>
        <v>1.1060000000000001</v>
      </c>
    </row>
    <row r="105" spans="1:170">
      <c r="A105" s="55" t="b">
        <v>1</v>
      </c>
      <c r="B105" s="72">
        <v>20</v>
      </c>
      <c r="C105" s="168">
        <f ca="1"/>
        <v>1.2070000000000001</v>
      </c>
      <c r="D105" s="168">
        <f ca="1"/>
        <v>1.1100000000000001</v>
      </c>
      <c r="E105" s="168">
        <f ca="1"/>
        <v>1.35</v>
      </c>
      <c r="F105" s="168">
        <f ca="1"/>
        <v>1.113</v>
      </c>
      <c r="G105" s="168">
        <f ca="1"/>
        <v>0.996</v>
      </c>
      <c r="H105" s="168">
        <f ca="1"/>
        <v>0.29299999999999998</v>
      </c>
      <c r="I105" s="168">
        <f ca="1"/>
        <v>0.38700000000000001</v>
      </c>
      <c r="J105" s="168">
        <f ca="1"/>
        <v>0.48699999999999999</v>
      </c>
      <c r="K105" s="168">
        <f ca="1"/>
        <v>0.26400000000000001</v>
      </c>
      <c r="L105" s="168">
        <f ca="1"/>
        <v>2.62</v>
      </c>
      <c r="M105" s="168">
        <f ca="1"/>
        <v>0.35299999999999998</v>
      </c>
      <c r="N105" s="168">
        <f ca="1"/>
        <v>0.48799999999999999</v>
      </c>
      <c r="O105" s="168">
        <f ca="1"/>
        <v>0.46600000000000003</v>
      </c>
      <c r="P105" s="168">
        <f ca="1"/>
        <v>0.35599999999999998</v>
      </c>
      <c r="Q105" s="168">
        <f ca="1"/>
        <v>0.48699999999999999</v>
      </c>
      <c r="R105" s="168">
        <f ca="1"/>
        <v>0.65900000000000003</v>
      </c>
      <c r="S105" s="168">
        <f ca="1"/>
        <v>0.49</v>
      </c>
      <c r="T105" s="168">
        <f ca="1"/>
        <v>0.88600000000000001</v>
      </c>
      <c r="U105" s="168">
        <f ca="1"/>
        <v>1.893</v>
      </c>
      <c r="V105" s="168">
        <f ca="1"/>
        <v>1.0780000000000001</v>
      </c>
      <c r="W105" s="168">
        <f ca="1"/>
        <v>1.2709999999999999</v>
      </c>
      <c r="X105" s="168">
        <f ca="1"/>
        <v>1.2470000000000001</v>
      </c>
      <c r="Y105" s="168">
        <f ca="1"/>
        <v>1.3819999999999999</v>
      </c>
      <c r="Z105" s="168">
        <f ca="1"/>
        <v>1.2330000000000001</v>
      </c>
      <c r="AA105" s="168">
        <f ca="1"/>
        <v>1.4830000000000001</v>
      </c>
      <c r="AB105" s="168">
        <f ca="1"/>
        <v>1.1990000000000001</v>
      </c>
      <c r="AC105" s="168">
        <f ca="1"/>
        <v>1.3080000000000001</v>
      </c>
      <c r="AD105" s="168">
        <f ca="1"/>
        <v>1.2250000000000001</v>
      </c>
      <c r="AE105" s="168">
        <f ca="1"/>
        <v>1.212</v>
      </c>
      <c r="AF105" s="168">
        <f ca="1"/>
        <v>0.35499999999999998</v>
      </c>
      <c r="AG105" s="168">
        <f ca="1"/>
        <v>0.48499999999999999</v>
      </c>
      <c r="AH105" s="168">
        <f ca="1"/>
        <v>2.2669999999999999</v>
      </c>
      <c r="AI105" s="168">
        <f ca="1"/>
        <v>0.748</v>
      </c>
      <c r="AJ105" s="168">
        <f ca="1"/>
        <v>0.79200000000000004</v>
      </c>
      <c r="AK105" s="168">
        <f ca="1"/>
        <v>3.39</v>
      </c>
      <c r="AL105" s="168">
        <f ca="1"/>
        <v>3.2240000000000002</v>
      </c>
      <c r="AM105" s="168">
        <f ca="1"/>
        <v>3.5830000000000002</v>
      </c>
      <c r="AN105" s="168">
        <f ca="1"/>
        <v>3.3140000000000001</v>
      </c>
      <c r="AO105" s="168">
        <f ca="1"/>
        <v>0.55700000000000005</v>
      </c>
      <c r="AP105" s="168">
        <f ca="1"/>
        <v>0.66500000000000004</v>
      </c>
      <c r="AQ105" s="168">
        <f ca="1"/>
        <v>0.55000000000000004</v>
      </c>
      <c r="AR105" s="168">
        <f ca="1"/>
        <v>0.69299999999999995</v>
      </c>
      <c r="AS105" s="168">
        <f ca="1"/>
        <v>0.68100000000000005</v>
      </c>
      <c r="AT105" s="168">
        <f ca="1"/>
        <v>0.64200000000000002</v>
      </c>
      <c r="AU105" s="168">
        <f ca="1"/>
        <v>1.097</v>
      </c>
      <c r="AV105" s="168">
        <f ca="1"/>
        <v>0.97199999999999998</v>
      </c>
      <c r="AW105" s="168">
        <f ca="1"/>
        <v>1.494</v>
      </c>
      <c r="AX105" s="168">
        <f ca="1"/>
        <v>1.734</v>
      </c>
      <c r="AY105" s="168">
        <f ca="1"/>
        <v>1.482</v>
      </c>
      <c r="AZ105" s="168">
        <f ca="1"/>
        <v>1.274</v>
      </c>
      <c r="BA105" s="168">
        <f ca="1"/>
        <v>1.163</v>
      </c>
      <c r="BB105" s="168">
        <f ca="1"/>
        <v>1.2969999999999999</v>
      </c>
      <c r="BC105" s="168">
        <f ca="1"/>
        <v>1.044</v>
      </c>
      <c r="BD105" s="168">
        <f ca="1"/>
        <v>1.002</v>
      </c>
      <c r="BE105" s="168">
        <f ca="1"/>
        <v>2.8959999999999999</v>
      </c>
      <c r="BF105" s="168">
        <f ca="1"/>
        <v>3.9780000000000002</v>
      </c>
      <c r="BG105" s="168">
        <f ca="1"/>
        <v>2.0369999999999999</v>
      </c>
      <c r="BH105" s="168">
        <f ca="1"/>
        <v>3.9689999999999999</v>
      </c>
      <c r="BI105" s="168">
        <f ca="1"/>
        <v>3.7290000000000001</v>
      </c>
      <c r="BJ105" s="168">
        <f ca="1"/>
        <v>2.6059999999999999</v>
      </c>
      <c r="BK105" s="168">
        <f ca="1"/>
        <v>0.54400000000000004</v>
      </c>
      <c r="BL105" s="168">
        <f ca="1"/>
        <v>0.62</v>
      </c>
      <c r="BM105" s="168">
        <f ca="1"/>
        <v>0.91</v>
      </c>
      <c r="BN105" s="168">
        <f ca="1"/>
        <v>0.73199999999999998</v>
      </c>
      <c r="BO105" s="168">
        <f ca="1"/>
        <v>0.81200000000000006</v>
      </c>
      <c r="BP105" s="168">
        <f ca="1"/>
        <v>0.66900000000000004</v>
      </c>
      <c r="BQ105" s="168">
        <f ca="1"/>
        <v>0.36499999999999999</v>
      </c>
      <c r="BR105" s="168">
        <f ca="1"/>
        <v>0.753</v>
      </c>
      <c r="BS105" s="168">
        <f ca="1"/>
        <v>0.49099999999999999</v>
      </c>
      <c r="BT105" s="168">
        <f ca="1"/>
        <v>2.33</v>
      </c>
      <c r="BU105" s="168">
        <f ca="1"/>
        <v>2.4420000000000002</v>
      </c>
      <c r="BV105" s="168">
        <f ca="1"/>
        <v>2.238</v>
      </c>
      <c r="BW105" s="168">
        <f ca="1"/>
        <v>2.359</v>
      </c>
      <c r="BX105" s="168">
        <f ca="1"/>
        <v>2.2149999999999999</v>
      </c>
      <c r="BY105" s="168">
        <f ca="1"/>
        <v>2.1829999999999998</v>
      </c>
      <c r="BZ105" s="168">
        <f ca="1"/>
        <v>2.1469999999999998</v>
      </c>
      <c r="CA105" s="168">
        <f ca="1"/>
        <v>1.7090000000000001</v>
      </c>
      <c r="CB105" s="168">
        <f ca="1"/>
        <v>0.749</v>
      </c>
      <c r="CC105" s="168">
        <f ca="1"/>
        <v>1.33</v>
      </c>
      <c r="CD105" s="168">
        <f ca="1"/>
        <v>1.4530000000000001</v>
      </c>
      <c r="CE105" s="168">
        <f ca="1"/>
        <v>0.60599999999999998</v>
      </c>
      <c r="CF105" s="168">
        <f ca="1"/>
        <v>0.35199999999999998</v>
      </c>
      <c r="CG105" s="168">
        <f ca="1"/>
        <v>0.58199999999999996</v>
      </c>
      <c r="CH105" s="168">
        <f ca="1"/>
        <v>1.0289999999999999</v>
      </c>
      <c r="CI105" s="168">
        <f ca="1"/>
        <v>1.32</v>
      </c>
      <c r="CJ105" s="168">
        <f ca="1"/>
        <v>1.167</v>
      </c>
      <c r="CK105" s="168">
        <f ca="1"/>
        <v>2.5499999999999998</v>
      </c>
      <c r="CL105" s="168">
        <f ca="1"/>
        <v>2.5550000000000002</v>
      </c>
      <c r="CM105" s="168">
        <f ca="1"/>
        <v>1.369</v>
      </c>
      <c r="CN105" s="168">
        <f ca="1"/>
        <v>0.53300000000000003</v>
      </c>
      <c r="CO105" s="168">
        <f ca="1"/>
        <v>0.44400000000000001</v>
      </c>
      <c r="CP105" s="168">
        <f ca="1"/>
        <v>0.83599999999999997</v>
      </c>
      <c r="CQ105" s="168">
        <f ca="1"/>
        <v>0.51100000000000001</v>
      </c>
      <c r="CR105" s="168">
        <f ca="1"/>
        <v>0.89100000000000001</v>
      </c>
      <c r="CS105" s="168">
        <f ca="1"/>
        <v>1.536</v>
      </c>
      <c r="CT105" s="168">
        <f ca="1"/>
        <v>1.4</v>
      </c>
      <c r="CU105" s="168">
        <f ca="1"/>
        <v>1.4339999999999999</v>
      </c>
      <c r="CV105" s="168">
        <f ca="1"/>
        <v>1.2749999999999999</v>
      </c>
      <c r="CW105" s="168">
        <f ca="1"/>
        <v>1.456</v>
      </c>
      <c r="CX105" s="168">
        <f ca="1"/>
        <v>1.5660000000000001</v>
      </c>
      <c r="CY105" s="168">
        <f ca="1"/>
        <v>1.069</v>
      </c>
      <c r="CZ105" s="168">
        <f ca="1"/>
        <v>0.47399999999999998</v>
      </c>
      <c r="DA105" s="168">
        <f ca="1"/>
        <v>1.131</v>
      </c>
      <c r="DB105" s="168">
        <f ca="1"/>
        <v>1.377</v>
      </c>
      <c r="DC105" s="168">
        <f ca="1"/>
        <v>2.9449999999999998</v>
      </c>
      <c r="DD105" s="168">
        <f ca="1"/>
        <v>0.50700000000000001</v>
      </c>
      <c r="DE105" s="168">
        <f ca="1"/>
        <v>0.35599999999999998</v>
      </c>
      <c r="DF105" s="168">
        <f ca="1"/>
        <v>0.442</v>
      </c>
      <c r="DG105" s="168">
        <f ca="1"/>
        <v>1.0820000000000001</v>
      </c>
      <c r="DH105" s="168">
        <f ca="1"/>
        <v>1.889</v>
      </c>
      <c r="DI105" s="168">
        <f ca="1"/>
        <v>1.123</v>
      </c>
      <c r="DJ105" s="168">
        <f ca="1"/>
        <v>1.0249999999999999</v>
      </c>
      <c r="DK105" s="168">
        <f ca="1"/>
        <v>0.67300000000000004</v>
      </c>
      <c r="DL105" s="168">
        <f ca="1"/>
        <v>0.70499999999999996</v>
      </c>
      <c r="DM105" s="168">
        <f ca="1"/>
        <v>0.377</v>
      </c>
      <c r="DN105" s="168">
        <f ca="1"/>
        <v>1.244</v>
      </c>
      <c r="DO105" s="168">
        <f ca="1"/>
        <v>0.73</v>
      </c>
      <c r="DP105" s="168">
        <f ca="1"/>
        <v>0.91100000000000003</v>
      </c>
      <c r="DQ105" s="168">
        <f ca="1"/>
        <v>1.2629999999999999</v>
      </c>
      <c r="DR105" s="168">
        <f ca="1"/>
        <v>1.242</v>
      </c>
      <c r="DS105" s="168">
        <f ca="1"/>
        <v>1.153</v>
      </c>
      <c r="DT105" s="168">
        <f ca="1"/>
        <v>1.4139999999999999</v>
      </c>
      <c r="DU105" s="168">
        <f ca="1"/>
        <v>1.149</v>
      </c>
      <c r="DV105" s="168">
        <f ca="1"/>
        <v>1.266</v>
      </c>
      <c r="DW105" s="168">
        <f ca="1"/>
        <v>1.0429999999999999</v>
      </c>
      <c r="DX105" s="168">
        <f ca="1"/>
        <v>0.46899999999999997</v>
      </c>
      <c r="DY105" s="168">
        <f ca="1"/>
        <v>0.46300000000000002</v>
      </c>
      <c r="DZ105" s="168">
        <f ca="1"/>
        <v>1.268</v>
      </c>
      <c r="EA105" s="168">
        <f ca="1"/>
        <v>0.35699999999999998</v>
      </c>
      <c r="EB105" s="168">
        <f ca="1"/>
        <v>0.32900000000000001</v>
      </c>
      <c r="EC105" s="168">
        <f ca="1"/>
        <v>0.24099999999999999</v>
      </c>
      <c r="ED105" s="168">
        <f ca="1"/>
        <v>0.35799999999999998</v>
      </c>
      <c r="EE105" s="168">
        <f ca="1"/>
        <v>1.532</v>
      </c>
      <c r="EF105" s="168">
        <f ca="1"/>
        <v>1.4450000000000001</v>
      </c>
      <c r="EG105" s="168">
        <f ca="1"/>
        <v>0.48899999999999999</v>
      </c>
      <c r="EH105" s="168">
        <f ca="1"/>
        <v>0.52</v>
      </c>
      <c r="EI105" s="168">
        <f ca="1"/>
        <v>0.312</v>
      </c>
      <c r="EJ105" s="168">
        <f ca="1"/>
        <v>0.248</v>
      </c>
      <c r="EK105" s="168">
        <f ca="1"/>
        <v>1.0289999999999999</v>
      </c>
      <c r="EL105" s="168">
        <f ca="1"/>
        <v>0.94699999999999995</v>
      </c>
      <c r="EM105" s="168">
        <f ca="1"/>
        <v>1.262</v>
      </c>
      <c r="EN105" s="168">
        <f ca="1"/>
        <v>0.90100000000000002</v>
      </c>
      <c r="EO105" s="168">
        <f ca="1"/>
        <v>1.38</v>
      </c>
      <c r="EP105" s="168">
        <f ca="1"/>
        <v>1.51</v>
      </c>
      <c r="EQ105" s="168">
        <f ca="1"/>
        <v>1.411</v>
      </c>
      <c r="ER105" s="168">
        <f ca="1"/>
        <v>1.3660000000000001</v>
      </c>
      <c r="ES105" s="168">
        <f ca="1"/>
        <v>1.4490000000000001</v>
      </c>
      <c r="ET105" s="168">
        <f ca="1"/>
        <v>1.4379999999999999</v>
      </c>
      <c r="EU105" s="168">
        <f ca="1"/>
        <v>1.0680000000000001</v>
      </c>
      <c r="EV105" s="168">
        <f ca="1"/>
        <v>0.74399999999999999</v>
      </c>
      <c r="EW105" s="168">
        <f ca="1"/>
        <v>0.58499999999999996</v>
      </c>
      <c r="EX105" s="168">
        <f ca="1"/>
        <v>1.258</v>
      </c>
      <c r="EY105" s="168">
        <f ca="1"/>
        <v>0.86799999999999999</v>
      </c>
      <c r="EZ105" s="168">
        <f ca="1"/>
        <v>0.55400000000000005</v>
      </c>
      <c r="FA105" s="168">
        <f ca="1"/>
        <v>1.1020000000000001</v>
      </c>
      <c r="FB105" s="168">
        <f ca="1"/>
        <v>1.1240000000000001</v>
      </c>
      <c r="FC105" s="168">
        <f ca="1"/>
        <v>1.0149999999999999</v>
      </c>
      <c r="FD105" s="168">
        <f ca="1"/>
        <v>0.58899999999999997</v>
      </c>
      <c r="FE105" s="168">
        <f ca="1"/>
        <v>0.23100000000000001</v>
      </c>
      <c r="FF105" s="168">
        <f ca="1"/>
        <v>0.46400000000000002</v>
      </c>
      <c r="FG105" s="168">
        <f ca="1"/>
        <v>0.34200000000000003</v>
      </c>
      <c r="FH105" s="168">
        <f ca="1"/>
        <v>0.20499999999999999</v>
      </c>
      <c r="FI105" s="168">
        <f ca="1"/>
        <v>0.42099999999999999</v>
      </c>
      <c r="FJ105" s="168">
        <f ca="1"/>
        <v>0.31</v>
      </c>
      <c r="FK105" s="168">
        <f ca="1"/>
        <v>1.5920000000000001</v>
      </c>
      <c r="FL105" s="168">
        <f ca="1"/>
        <v>1.746</v>
      </c>
      <c r="FM105" s="168">
        <f ca="1"/>
        <v>2.3359999999999999</v>
      </c>
      <c r="FN105" s="168">
        <f ca="1"/>
        <v>1.2450000000000001</v>
      </c>
    </row>
    <row r="106" spans="1:170">
      <c r="A106" s="55" t="b">
        <v>0</v>
      </c>
      <c r="B106" s="72">
        <v>21</v>
      </c>
      <c r="C106" s="168">
        <f ca="1"/>
        <v>1.0960000000000001</v>
      </c>
      <c r="D106" s="168">
        <f ca="1"/>
        <v>1.2470000000000001</v>
      </c>
      <c r="E106" s="168">
        <f ca="1"/>
        <v>1.1020000000000001</v>
      </c>
      <c r="F106" s="168">
        <f ca="1"/>
        <v>1.1000000000000001</v>
      </c>
      <c r="G106" s="168">
        <f ca="1"/>
        <v>0.72199999999999998</v>
      </c>
      <c r="H106" s="168">
        <f ca="1"/>
        <v>0.34799999999999998</v>
      </c>
      <c r="I106" s="168">
        <f ca="1"/>
        <v>1.446</v>
      </c>
      <c r="J106" s="168">
        <f ca="1"/>
        <v>1.401</v>
      </c>
      <c r="K106" s="168">
        <f ca="1"/>
        <v>0.72199999999999998</v>
      </c>
      <c r="L106" s="168">
        <f ca="1"/>
        <v>0.193</v>
      </c>
      <c r="M106" s="168">
        <f ca="1"/>
        <v>0.217</v>
      </c>
      <c r="N106" s="168">
        <f ca="1"/>
        <v>0.497</v>
      </c>
      <c r="O106" s="168">
        <f ca="1"/>
        <v>0.49</v>
      </c>
      <c r="P106" s="168">
        <f ca="1"/>
        <v>0.38500000000000001</v>
      </c>
      <c r="Q106" s="168">
        <f ca="1"/>
        <v>0.248</v>
      </c>
      <c r="R106" s="168">
        <f ca="1"/>
        <v>0.60599999999999998</v>
      </c>
      <c r="S106" s="168">
        <f ca="1"/>
        <v>0.42599999999999999</v>
      </c>
      <c r="T106" s="168">
        <f ca="1"/>
        <v>0.34899999999999998</v>
      </c>
      <c r="U106" s="168">
        <f ca="1"/>
        <v>0.441</v>
      </c>
      <c r="V106" s="168">
        <f ca="1"/>
        <v>0.35699999999999998</v>
      </c>
      <c r="W106" s="168">
        <f ca="1"/>
        <v>0.24299999999999999</v>
      </c>
      <c r="X106" s="168">
        <f ca="1"/>
        <v>0.65700000000000003</v>
      </c>
      <c r="Y106" s="168">
        <f ca="1"/>
        <v>1.232</v>
      </c>
      <c r="Z106" s="168">
        <f ca="1"/>
        <v>1.101</v>
      </c>
      <c r="AA106" s="168">
        <f ca="1"/>
        <v>1.1819999999999999</v>
      </c>
      <c r="AB106" s="168">
        <f ca="1"/>
        <v>1.1000000000000001</v>
      </c>
      <c r="AC106" s="168">
        <f ca="1"/>
        <v>1.337</v>
      </c>
      <c r="AD106" s="168">
        <f ca="1"/>
        <v>1.101</v>
      </c>
      <c r="AE106" s="168">
        <f ca="1"/>
        <v>0.70599999999999996</v>
      </c>
      <c r="AF106" s="168">
        <f ca="1"/>
        <v>0.32</v>
      </c>
      <c r="AG106" s="168">
        <f ca="1"/>
        <v>1.141</v>
      </c>
      <c r="AH106" s="168">
        <f ca="1"/>
        <v>1.923</v>
      </c>
      <c r="AI106" s="168">
        <f ca="1"/>
        <v>2.8</v>
      </c>
      <c r="AJ106" s="168">
        <f ca="1"/>
        <v>3.1030000000000002</v>
      </c>
      <c r="AK106" s="168">
        <f ca="1"/>
        <v>2.87</v>
      </c>
      <c r="AL106" s="168">
        <f ca="1"/>
        <v>3.0619999999999998</v>
      </c>
      <c r="AM106" s="168">
        <f ca="1"/>
        <v>2.76</v>
      </c>
      <c r="AN106" s="168">
        <f ca="1"/>
        <v>2.9550000000000001</v>
      </c>
      <c r="AO106" s="168">
        <f ca="1"/>
        <v>2.8820000000000001</v>
      </c>
      <c r="AP106" s="168">
        <f ca="1"/>
        <v>3.0470000000000002</v>
      </c>
      <c r="AQ106" s="168">
        <f ca="1"/>
        <v>0.36</v>
      </c>
      <c r="AR106" s="168">
        <f ca="1"/>
        <v>0.35</v>
      </c>
      <c r="AS106" s="168">
        <f ca="1"/>
        <v>0.71099999999999997</v>
      </c>
      <c r="AT106" s="168">
        <f ca="1"/>
        <v>0.443</v>
      </c>
      <c r="AU106" s="168">
        <f ca="1"/>
        <v>0.52300000000000002</v>
      </c>
      <c r="AV106" s="168">
        <f ca="1"/>
        <v>1.629</v>
      </c>
      <c r="AW106" s="168">
        <f ca="1"/>
        <v>1.2849999999999999</v>
      </c>
      <c r="AX106" s="168">
        <f ca="1"/>
        <v>1.198</v>
      </c>
      <c r="AY106" s="168">
        <f ca="1"/>
        <v>1.2070000000000001</v>
      </c>
      <c r="AZ106" s="168">
        <f ca="1"/>
        <v>1.446</v>
      </c>
      <c r="BA106" s="168">
        <f ca="1"/>
        <v>1.3580000000000001</v>
      </c>
      <c r="BB106" s="168">
        <f ca="1"/>
        <v>1.117</v>
      </c>
      <c r="BC106" s="168">
        <f ca="1"/>
        <v>0.92900000000000005</v>
      </c>
      <c r="BD106" s="168">
        <f ca="1"/>
        <v>0.43</v>
      </c>
      <c r="BE106" s="168">
        <f ca="1"/>
        <v>1.075</v>
      </c>
      <c r="BF106" s="168">
        <f ca="1"/>
        <v>0.35799999999999998</v>
      </c>
      <c r="BG106" s="168">
        <f ca="1"/>
        <v>2.3660000000000001</v>
      </c>
      <c r="BH106" s="168">
        <f ca="1"/>
        <v>2.96</v>
      </c>
      <c r="BI106" s="168">
        <f ca="1"/>
        <v>1.621</v>
      </c>
      <c r="BJ106" s="168">
        <f ca="1"/>
        <v>0.34499999999999997</v>
      </c>
      <c r="BK106" s="168">
        <f ca="1"/>
        <v>0.53600000000000003</v>
      </c>
      <c r="BL106" s="168">
        <f ca="1"/>
        <v>0.23</v>
      </c>
      <c r="BM106" s="168">
        <f ca="1"/>
        <v>0.65200000000000002</v>
      </c>
      <c r="BN106" s="168">
        <f ca="1"/>
        <v>0.23699999999999999</v>
      </c>
      <c r="BO106" s="168">
        <f ca="1"/>
        <v>0.34200000000000003</v>
      </c>
      <c r="BP106" s="168">
        <f ca="1"/>
        <v>0.20599999999999999</v>
      </c>
      <c r="BQ106" s="168">
        <f ca="1"/>
        <v>0.35199999999999998</v>
      </c>
      <c r="BR106" s="168">
        <f ca="1"/>
        <v>0.309</v>
      </c>
      <c r="BS106" s="168">
        <f ca="1"/>
        <v>0.23</v>
      </c>
      <c r="BT106" s="168">
        <f ca="1"/>
        <v>0.54500000000000004</v>
      </c>
      <c r="BU106" s="168">
        <f ca="1"/>
        <v>1.2130000000000001</v>
      </c>
      <c r="BV106" s="168">
        <f ca="1"/>
        <v>1.516</v>
      </c>
      <c r="BW106" s="168">
        <f ca="1"/>
        <v>1.504</v>
      </c>
      <c r="BX106" s="168">
        <f ca="1"/>
        <v>1.492</v>
      </c>
      <c r="BY106" s="168">
        <f ca="1"/>
        <v>1.2350000000000001</v>
      </c>
      <c r="BZ106" s="168">
        <f ca="1"/>
        <v>1.2729999999999999</v>
      </c>
      <c r="CA106" s="168">
        <f ca="1"/>
        <v>0.82</v>
      </c>
      <c r="CB106" s="168">
        <f ca="1"/>
        <v>0.21299999999999999</v>
      </c>
      <c r="CC106" s="168">
        <f ca="1"/>
        <v>0.65600000000000003</v>
      </c>
      <c r="CD106" s="168">
        <f ca="1"/>
        <v>0.85499999999999998</v>
      </c>
      <c r="CE106" s="168">
        <f ca="1"/>
        <v>0.34399999999999997</v>
      </c>
      <c r="CF106" s="168">
        <f ca="1"/>
        <v>0.33400000000000002</v>
      </c>
      <c r="CG106" s="168">
        <f ca="1"/>
        <v>0.499</v>
      </c>
      <c r="CH106" s="168">
        <f ca="1"/>
        <v>0.314</v>
      </c>
      <c r="CI106" s="168">
        <f ca="1"/>
        <v>0.46100000000000002</v>
      </c>
      <c r="CJ106" s="168">
        <f ca="1"/>
        <v>0.40400000000000003</v>
      </c>
      <c r="CK106" s="168">
        <f ca="1"/>
        <v>0.54800000000000004</v>
      </c>
      <c r="CL106" s="168">
        <f ca="1"/>
        <v>0.39200000000000002</v>
      </c>
      <c r="CM106" s="168">
        <f ca="1"/>
        <v>0.219</v>
      </c>
      <c r="CN106" s="168">
        <f ca="1"/>
        <v>0.315</v>
      </c>
      <c r="CO106" s="168">
        <f ca="1"/>
        <v>0.217</v>
      </c>
      <c r="CP106" s="168">
        <f ca="1"/>
        <v>0.434</v>
      </c>
      <c r="CQ106" s="168">
        <f ca="1"/>
        <v>0.44800000000000001</v>
      </c>
      <c r="CR106" s="168">
        <f ca="1"/>
        <v>0.58399999999999996</v>
      </c>
      <c r="CS106" s="168">
        <f ca="1"/>
        <v>1.272</v>
      </c>
      <c r="CT106" s="168">
        <f ca="1"/>
        <v>1.276</v>
      </c>
      <c r="CU106" s="168">
        <f ca="1"/>
        <v>1.21</v>
      </c>
      <c r="CV106" s="168">
        <f ca="1"/>
        <v>1.39</v>
      </c>
      <c r="CW106" s="168">
        <f ca="1"/>
        <v>1.353</v>
      </c>
      <c r="CX106" s="168">
        <f ca="1"/>
        <v>1.306</v>
      </c>
      <c r="CY106" s="168">
        <f ca="1"/>
        <v>0.84599999999999997</v>
      </c>
      <c r="CZ106" s="168">
        <f ca="1"/>
        <v>0.24099999999999999</v>
      </c>
      <c r="DA106" s="168">
        <f ca="1"/>
        <v>1.3979999999999999</v>
      </c>
      <c r="DB106" s="168">
        <f ca="1"/>
        <v>0.64100000000000001</v>
      </c>
      <c r="DC106" s="168">
        <f ca="1"/>
        <v>0.56200000000000006</v>
      </c>
      <c r="DD106" s="168">
        <f ca="1"/>
        <v>0.624</v>
      </c>
      <c r="DE106" s="168">
        <f ca="1"/>
        <v>0.68500000000000005</v>
      </c>
      <c r="DF106" s="168">
        <f ca="1"/>
        <v>0.41599999999999998</v>
      </c>
      <c r="DG106" s="168">
        <f ca="1"/>
        <v>0.67300000000000004</v>
      </c>
      <c r="DH106" s="168">
        <f ca="1"/>
        <v>0.45700000000000002</v>
      </c>
      <c r="DI106" s="168">
        <f ca="1"/>
        <v>0.48799999999999999</v>
      </c>
      <c r="DJ106" s="168">
        <f ca="1"/>
        <v>0.69699999999999995</v>
      </c>
      <c r="DK106" s="168">
        <f ca="1"/>
        <v>0.66400000000000003</v>
      </c>
      <c r="DL106" s="168">
        <f ca="1"/>
        <v>0.377</v>
      </c>
      <c r="DM106" s="168">
        <f ca="1"/>
        <v>0.56599999999999995</v>
      </c>
      <c r="DN106" s="168">
        <f ca="1"/>
        <v>0.47699999999999998</v>
      </c>
      <c r="DO106" s="168">
        <f ca="1"/>
        <v>0.41</v>
      </c>
      <c r="DP106" s="168">
        <f ca="1"/>
        <v>0.503</v>
      </c>
      <c r="DQ106" s="168">
        <f ca="1"/>
        <v>1.1040000000000001</v>
      </c>
      <c r="DR106" s="168">
        <f ca="1"/>
        <v>1.5109999999999999</v>
      </c>
      <c r="DS106" s="168">
        <f ca="1"/>
        <v>1.569</v>
      </c>
      <c r="DT106" s="168">
        <f ca="1"/>
        <v>1.514</v>
      </c>
      <c r="DU106" s="168">
        <f ca="1"/>
        <v>1.198</v>
      </c>
      <c r="DV106" s="168">
        <f ca="1"/>
        <v>1.1200000000000001</v>
      </c>
      <c r="DW106" s="168">
        <f ca="1"/>
        <v>0.80300000000000005</v>
      </c>
      <c r="DX106" s="168">
        <f ca="1"/>
        <v>0.44500000000000001</v>
      </c>
      <c r="DY106" s="168">
        <f ca="1"/>
        <v>1.399</v>
      </c>
      <c r="DZ106" s="168">
        <f ca="1"/>
        <v>0.85699999999999998</v>
      </c>
      <c r="EA106" s="168">
        <f ca="1"/>
        <v>0.21</v>
      </c>
      <c r="EB106" s="168">
        <f ca="1"/>
        <v>0.19500000000000001</v>
      </c>
      <c r="EC106" s="168">
        <f ca="1"/>
        <v>0.45800000000000002</v>
      </c>
      <c r="ED106" s="168">
        <f ca="1"/>
        <v>0.36899999999999999</v>
      </c>
      <c r="EE106" s="168">
        <f ca="1"/>
        <v>0.34899999999999998</v>
      </c>
      <c r="EF106" s="168">
        <f ca="1"/>
        <v>0.53600000000000003</v>
      </c>
      <c r="EG106" s="168">
        <f ca="1"/>
        <v>1.1240000000000001</v>
      </c>
      <c r="EH106" s="168">
        <f ca="1"/>
        <v>0.745</v>
      </c>
      <c r="EI106" s="168">
        <f ca="1"/>
        <v>0.436</v>
      </c>
      <c r="EJ106" s="168">
        <f ca="1"/>
        <v>0.55200000000000005</v>
      </c>
      <c r="EK106" s="168">
        <f ca="1"/>
        <v>0.54900000000000004</v>
      </c>
      <c r="EL106" s="168">
        <f ca="1"/>
        <v>1.1990000000000001</v>
      </c>
      <c r="EM106" s="168">
        <f ca="1"/>
        <v>1.349</v>
      </c>
      <c r="EN106" s="168">
        <f ca="1"/>
        <v>2.4300000000000002</v>
      </c>
      <c r="EO106" s="168">
        <f ca="1"/>
        <v>2.879</v>
      </c>
      <c r="EP106" s="168">
        <f ca="1"/>
        <v>2.488</v>
      </c>
      <c r="EQ106" s="168">
        <f ca="1"/>
        <v>2.649</v>
      </c>
      <c r="ER106" s="168">
        <f ca="1"/>
        <v>2.4430000000000001</v>
      </c>
      <c r="ES106" s="168">
        <f ca="1"/>
        <v>3.298</v>
      </c>
      <c r="ET106" s="168">
        <f ca="1"/>
        <v>2.7810000000000001</v>
      </c>
      <c r="EU106" s="168">
        <f ca="1"/>
        <v>2.0640000000000001</v>
      </c>
      <c r="EV106" s="168">
        <f ca="1"/>
        <v>1.46</v>
      </c>
      <c r="EW106" s="168">
        <f ca="1"/>
        <v>1.601</v>
      </c>
      <c r="EX106" s="168">
        <f ca="1"/>
        <v>2.0529999999999999</v>
      </c>
      <c r="EY106" s="168">
        <f ca="1"/>
        <v>1.276</v>
      </c>
      <c r="EZ106" s="168">
        <f ca="1"/>
        <v>1.3149999999999999</v>
      </c>
      <c r="FA106" s="168">
        <f ca="1"/>
        <v>1.1539999999999999</v>
      </c>
      <c r="FB106" s="168">
        <f ca="1"/>
        <v>1.337</v>
      </c>
      <c r="FC106" s="168">
        <f ca="1"/>
        <v>1.2669999999999999</v>
      </c>
      <c r="FD106" s="168">
        <f ca="1"/>
        <v>0.86899999999999999</v>
      </c>
      <c r="FE106" s="168">
        <f ca="1"/>
        <v>0.61</v>
      </c>
      <c r="FF106" s="168">
        <f ca="1"/>
        <v>0.67600000000000005</v>
      </c>
      <c r="FG106" s="168">
        <f ca="1"/>
        <v>0.622</v>
      </c>
      <c r="FH106" s="168">
        <f ca="1"/>
        <v>0.97499999999999998</v>
      </c>
      <c r="FI106" s="168">
        <f ca="1"/>
        <v>0.626</v>
      </c>
      <c r="FJ106" s="168">
        <f ca="1"/>
        <v>0.68400000000000005</v>
      </c>
      <c r="FK106" s="168">
        <f ca="1"/>
        <v>1.034</v>
      </c>
      <c r="FL106" s="168">
        <f ca="1"/>
        <v>1.0529999999999999</v>
      </c>
      <c r="FM106" s="168">
        <f ca="1"/>
        <v>1.5840000000000001</v>
      </c>
      <c r="FN106" s="168">
        <f ca="1"/>
        <v>1.8919999999999999</v>
      </c>
    </row>
    <row r="107" spans="1:170">
      <c r="A107" s="55" t="b">
        <v>0</v>
      </c>
      <c r="B107" s="72">
        <v>22</v>
      </c>
      <c r="C107" s="168">
        <f ca="1"/>
        <v>1.5069999999999999</v>
      </c>
      <c r="D107" s="168">
        <f ca="1"/>
        <v>1.78</v>
      </c>
      <c r="E107" s="168">
        <f ca="1"/>
        <v>1.5529999999999999</v>
      </c>
      <c r="F107" s="168">
        <f ca="1"/>
        <v>1.611</v>
      </c>
      <c r="G107" s="168">
        <f ca="1"/>
        <v>1.1080000000000001</v>
      </c>
      <c r="H107" s="168">
        <f ca="1"/>
        <v>0.84799999999999998</v>
      </c>
      <c r="I107" s="168">
        <f ca="1"/>
        <v>1.26</v>
      </c>
      <c r="J107" s="168">
        <f ca="1"/>
        <v>0.71499999999999997</v>
      </c>
      <c r="K107" s="168">
        <f ca="1"/>
        <v>0.45500000000000002</v>
      </c>
      <c r="L107" s="168">
        <f ca="1"/>
        <v>0.39900000000000002</v>
      </c>
      <c r="M107" s="168">
        <f ca="1"/>
        <v>0.53800000000000003</v>
      </c>
      <c r="N107" s="168">
        <f ca="1"/>
        <v>0.59299999999999997</v>
      </c>
      <c r="O107" s="168">
        <f ca="1"/>
        <v>0.87</v>
      </c>
      <c r="P107" s="168">
        <f ca="1"/>
        <v>0.38600000000000001</v>
      </c>
      <c r="Q107" s="168">
        <f ca="1"/>
        <v>0.55000000000000004</v>
      </c>
      <c r="R107" s="168">
        <f ca="1"/>
        <v>0.39900000000000002</v>
      </c>
      <c r="S107" s="168">
        <f ca="1"/>
        <v>0.68500000000000005</v>
      </c>
      <c r="T107" s="168">
        <f ca="1"/>
        <v>0.52500000000000002</v>
      </c>
      <c r="U107" s="168">
        <f ca="1"/>
        <v>0.749</v>
      </c>
      <c r="V107" s="168">
        <f ca="1"/>
        <v>0.75900000000000001</v>
      </c>
      <c r="W107" s="168">
        <f ca="1"/>
        <v>0.75800000000000001</v>
      </c>
      <c r="X107" s="168">
        <f ca="1"/>
        <v>0.53600000000000003</v>
      </c>
      <c r="Y107" s="168">
        <f ca="1"/>
        <v>1.1779999999999999</v>
      </c>
      <c r="Z107" s="168">
        <f ca="1"/>
        <v>1.077</v>
      </c>
      <c r="AA107" s="168">
        <f ca="1"/>
        <v>1.1679999999999999</v>
      </c>
      <c r="AB107" s="168">
        <f ca="1"/>
        <v>1.22</v>
      </c>
      <c r="AC107" s="168">
        <f ca="1"/>
        <v>1.1639999999999999</v>
      </c>
      <c r="AD107" s="168">
        <f ca="1"/>
        <v>1.0840000000000001</v>
      </c>
      <c r="AE107" s="168">
        <f ca="1"/>
        <v>0.94299999999999995</v>
      </c>
      <c r="AF107" s="168">
        <f ca="1"/>
        <v>0.438</v>
      </c>
      <c r="AG107" s="168">
        <f ca="1"/>
        <v>0.78500000000000003</v>
      </c>
      <c r="AH107" s="168">
        <f ca="1"/>
        <v>1.0720000000000001</v>
      </c>
      <c r="AI107" s="168">
        <f ca="1"/>
        <v>0.44800000000000001</v>
      </c>
      <c r="AJ107" s="168">
        <f ca="1"/>
        <v>0.27300000000000002</v>
      </c>
      <c r="AK107" s="168">
        <f ca="1"/>
        <v>0.52700000000000002</v>
      </c>
      <c r="AL107" s="168">
        <f ca="1"/>
        <v>0.33100000000000002</v>
      </c>
      <c r="AM107" s="168">
        <f ca="1"/>
        <v>0.31900000000000001</v>
      </c>
      <c r="AN107" s="168">
        <f ca="1"/>
        <v>0.91100000000000003</v>
      </c>
      <c r="AO107" s="168">
        <f ca="1"/>
        <v>0.377</v>
      </c>
      <c r="AP107" s="168">
        <f ca="1"/>
        <v>0.64200000000000002</v>
      </c>
      <c r="AQ107" s="168">
        <f ca="1"/>
        <v>2.1520000000000001</v>
      </c>
      <c r="AR107" s="168">
        <f ca="1"/>
        <v>0.56599999999999995</v>
      </c>
      <c r="AS107" s="168">
        <f ca="1"/>
        <v>0.40500000000000003</v>
      </c>
      <c r="AT107" s="168">
        <f ca="1"/>
        <v>0.55400000000000005</v>
      </c>
      <c r="AU107" s="168">
        <f ca="1"/>
        <v>1.0329999999999999</v>
      </c>
      <c r="AV107" s="168">
        <f ca="1"/>
        <v>2.11</v>
      </c>
      <c r="AW107" s="168">
        <f ca="1"/>
        <v>1.2609999999999999</v>
      </c>
      <c r="AX107" s="168">
        <f ca="1"/>
        <v>1.069</v>
      </c>
      <c r="AY107" s="168">
        <f ca="1"/>
        <v>1.1479999999999999</v>
      </c>
      <c r="AZ107" s="168">
        <f ca="1"/>
        <v>1.5069999999999999</v>
      </c>
      <c r="BA107" s="168">
        <f ca="1"/>
        <v>1.536</v>
      </c>
      <c r="BB107" s="168">
        <f ca="1"/>
        <v>1.456</v>
      </c>
      <c r="BC107" s="168">
        <f ca="1"/>
        <v>1.081</v>
      </c>
      <c r="BD107" s="168">
        <f ca="1"/>
        <v>0.55200000000000005</v>
      </c>
      <c r="BE107" s="168">
        <f ca="1"/>
        <v>0.59</v>
      </c>
      <c r="BF107" s="168">
        <f ca="1"/>
        <v>1.2549999999999999</v>
      </c>
      <c r="BG107" s="168">
        <f ca="1"/>
        <v>0.34300000000000003</v>
      </c>
      <c r="BH107" s="168">
        <f ca="1"/>
        <v>0.38</v>
      </c>
      <c r="BI107" s="168">
        <f ca="1"/>
        <v>0.44800000000000001</v>
      </c>
      <c r="BJ107" s="168">
        <f ca="1"/>
        <v>0.29599999999999999</v>
      </c>
      <c r="BK107" s="168">
        <f ca="1"/>
        <v>0.47699999999999998</v>
      </c>
      <c r="BL107" s="168">
        <f ca="1"/>
        <v>0.93700000000000006</v>
      </c>
      <c r="BM107" s="168">
        <f ca="1"/>
        <v>1.5369999999999999</v>
      </c>
      <c r="BN107" s="168">
        <f ca="1"/>
        <v>0.80100000000000005</v>
      </c>
      <c r="BO107" s="168">
        <f ca="1"/>
        <v>0.41799999999999998</v>
      </c>
      <c r="BP107" s="168">
        <f ca="1"/>
        <v>0.89800000000000002</v>
      </c>
      <c r="BQ107" s="168">
        <f ca="1"/>
        <v>0.65300000000000002</v>
      </c>
      <c r="BR107" s="168">
        <f ca="1"/>
        <v>0.72199999999999998</v>
      </c>
      <c r="BS107" s="168">
        <f ca="1"/>
        <v>0.59899999999999998</v>
      </c>
      <c r="BT107" s="168">
        <f ca="1"/>
        <v>0.53900000000000003</v>
      </c>
      <c r="BU107" s="168">
        <f ca="1"/>
        <v>1.4850000000000001</v>
      </c>
      <c r="BV107" s="168">
        <f ca="1"/>
        <v>1.103</v>
      </c>
      <c r="BW107" s="168">
        <f ca="1"/>
        <v>1.337</v>
      </c>
      <c r="BX107" s="168">
        <f ca="1"/>
        <v>1.2390000000000001</v>
      </c>
      <c r="BY107" s="168">
        <f ca="1"/>
        <v>1.3420000000000001</v>
      </c>
      <c r="BZ107" s="168">
        <f ca="1"/>
        <v>1.2649999999999999</v>
      </c>
      <c r="CA107" s="168">
        <f ca="1"/>
        <v>1.054</v>
      </c>
      <c r="CB107" s="168">
        <f ca="1"/>
        <v>0.438</v>
      </c>
      <c r="CC107" s="168">
        <f ca="1"/>
        <v>0.64400000000000002</v>
      </c>
      <c r="CD107" s="168">
        <f ca="1"/>
        <v>0.94499999999999995</v>
      </c>
      <c r="CE107" s="168">
        <f ca="1"/>
        <v>0.47299999999999998</v>
      </c>
      <c r="CF107" s="168">
        <f ca="1"/>
        <v>0.3</v>
      </c>
      <c r="CG107" s="168">
        <f ca="1"/>
        <v>0.39600000000000002</v>
      </c>
      <c r="CH107" s="168">
        <f ca="1"/>
        <v>0.375</v>
      </c>
      <c r="CI107" s="168">
        <f ca="1"/>
        <v>0.28499999999999998</v>
      </c>
      <c r="CJ107" s="168">
        <f ca="1"/>
        <v>0.24099999999999999</v>
      </c>
      <c r="CK107" s="168">
        <f ca="1"/>
        <v>0.36399999999999999</v>
      </c>
      <c r="CL107" s="168">
        <f ca="1"/>
        <v>0.873</v>
      </c>
      <c r="CM107" s="168">
        <f ca="1"/>
        <v>0.73499999999999999</v>
      </c>
      <c r="CN107" s="168">
        <f ca="1"/>
        <v>1.2130000000000001</v>
      </c>
      <c r="CO107" s="168">
        <f ca="1"/>
        <v>0.43099999999999999</v>
      </c>
      <c r="CP107" s="168">
        <f ca="1"/>
        <v>0.52800000000000002</v>
      </c>
      <c r="CQ107" s="168">
        <f ca="1"/>
        <v>0.85</v>
      </c>
      <c r="CR107" s="168">
        <f ca="1"/>
        <v>0.73599999999999999</v>
      </c>
      <c r="CS107" s="168">
        <f ca="1"/>
        <v>1.079</v>
      </c>
      <c r="CT107" s="168">
        <f ca="1"/>
        <v>1.1559999999999999</v>
      </c>
      <c r="CU107" s="168">
        <f ca="1"/>
        <v>1.0489999999999999</v>
      </c>
      <c r="CV107" s="168">
        <f ca="1"/>
        <v>1.296</v>
      </c>
      <c r="CW107" s="168">
        <f ca="1"/>
        <v>1.054</v>
      </c>
      <c r="CX107" s="168">
        <f ca="1"/>
        <v>1.272</v>
      </c>
      <c r="CY107" s="168">
        <f ca="1"/>
        <v>0.54400000000000004</v>
      </c>
      <c r="CZ107" s="168">
        <f ca="1"/>
        <v>0.85399999999999998</v>
      </c>
      <c r="DA107" s="168">
        <f ca="1"/>
        <v>3.12</v>
      </c>
      <c r="DB107" s="168">
        <f ca="1"/>
        <v>2.5059999999999998</v>
      </c>
      <c r="DC107" s="168">
        <f ca="1"/>
        <v>1.127</v>
      </c>
      <c r="DD107" s="168">
        <f ca="1"/>
        <v>1.0249999999999999</v>
      </c>
      <c r="DE107" s="168">
        <f ca="1"/>
        <v>1.022</v>
      </c>
      <c r="DF107" s="168">
        <f ca="1"/>
        <v>0.70199999999999996</v>
      </c>
      <c r="DG107" s="168">
        <f ca="1"/>
        <v>0.74199999999999999</v>
      </c>
      <c r="DH107" s="168">
        <f ca="1"/>
        <v>1.6319999999999999</v>
      </c>
      <c r="DI107" s="168">
        <f ca="1"/>
        <v>0.871</v>
      </c>
      <c r="DJ107" s="168">
        <f ca="1"/>
        <v>0.88100000000000001</v>
      </c>
      <c r="DK107" s="168">
        <f ca="1"/>
        <v>0.66900000000000004</v>
      </c>
      <c r="DL107" s="168">
        <f ca="1"/>
        <v>0.58199999999999996</v>
      </c>
      <c r="DM107" s="168">
        <f ca="1"/>
        <v>0.50600000000000001</v>
      </c>
      <c r="DN107" s="168">
        <f ca="1"/>
        <v>0.50600000000000001</v>
      </c>
      <c r="DO107" s="168">
        <f ca="1"/>
        <v>2.17</v>
      </c>
      <c r="DP107" s="168">
        <f ca="1"/>
        <v>1.4350000000000001</v>
      </c>
      <c r="DQ107" s="168">
        <f ca="1"/>
        <v>1.9379999999999999</v>
      </c>
      <c r="DR107" s="168">
        <f ca="1"/>
        <v>1.268</v>
      </c>
      <c r="DS107" s="168">
        <f ca="1"/>
        <v>1.224</v>
      </c>
      <c r="DT107" s="168">
        <f ca="1"/>
        <v>1.591</v>
      </c>
      <c r="DU107" s="168">
        <f ca="1"/>
        <v>2.2410000000000001</v>
      </c>
      <c r="DV107" s="168">
        <f ca="1"/>
        <v>2.46</v>
      </c>
      <c r="DW107" s="168">
        <f ca="1"/>
        <v>1.6739999999999999</v>
      </c>
      <c r="DX107" s="168">
        <f ca="1"/>
        <v>1.5680000000000001</v>
      </c>
      <c r="DY107" s="168">
        <f ca="1"/>
        <v>4.6820000000000004</v>
      </c>
      <c r="DZ107" s="168">
        <f ca="1"/>
        <v>3.1269999999999998</v>
      </c>
      <c r="EA107" s="168">
        <f ca="1"/>
        <v>0.59899999999999998</v>
      </c>
      <c r="EB107" s="168">
        <f ca="1"/>
        <v>0.65300000000000002</v>
      </c>
      <c r="EC107" s="168">
        <f ca="1"/>
        <v>0.61099999999999999</v>
      </c>
      <c r="ED107" s="168">
        <f ca="1"/>
        <v>0.33200000000000002</v>
      </c>
      <c r="EE107" s="168">
        <f ca="1"/>
        <v>0.29899999999999999</v>
      </c>
      <c r="EF107" s="168">
        <f ca="1"/>
        <v>0.34200000000000003</v>
      </c>
      <c r="EG107" s="168">
        <f ca="1"/>
        <v>0.25800000000000001</v>
      </c>
      <c r="EH107" s="168">
        <f ca="1"/>
        <v>0.35299999999999998</v>
      </c>
      <c r="EI107" s="168">
        <f ca="1"/>
        <v>0.39</v>
      </c>
      <c r="EJ107" s="168">
        <f ca="1"/>
        <v>0.41</v>
      </c>
      <c r="EK107" s="168">
        <f ca="1"/>
        <v>0.84399999999999997</v>
      </c>
      <c r="EL107" s="168">
        <f ca="1"/>
        <v>0.75800000000000001</v>
      </c>
      <c r="EM107" s="168">
        <f ca="1"/>
        <v>1.3049999999999999</v>
      </c>
      <c r="EN107" s="168">
        <f ca="1"/>
        <v>1.681</v>
      </c>
      <c r="EO107" s="168">
        <f ca="1"/>
        <v>3.2730000000000001</v>
      </c>
      <c r="EP107" s="168">
        <f ca="1"/>
        <v>3.6890000000000001</v>
      </c>
      <c r="EQ107" s="168">
        <f ca="1"/>
        <v>2.1150000000000002</v>
      </c>
      <c r="ER107" s="168">
        <f ca="1"/>
        <v>2.2229999999999999</v>
      </c>
      <c r="ES107" s="168">
        <f ca="1"/>
        <v>1.982</v>
      </c>
      <c r="ET107" s="168">
        <f ca="1"/>
        <v>2.0819999999999999</v>
      </c>
      <c r="EU107" s="168">
        <f ca="1"/>
        <v>1.4730000000000001</v>
      </c>
      <c r="EV107" s="168">
        <f ca="1"/>
        <v>1.5580000000000001</v>
      </c>
      <c r="EW107" s="168">
        <f ca="1"/>
        <v>1.099</v>
      </c>
      <c r="EX107" s="168">
        <f ca="1"/>
        <v>1.1519999999999999</v>
      </c>
      <c r="EY107" s="168">
        <f ca="1"/>
        <v>0.70299999999999996</v>
      </c>
      <c r="EZ107" s="168">
        <f ca="1"/>
        <v>0.81899999999999995</v>
      </c>
      <c r="FA107" s="168">
        <f ca="1"/>
        <v>1.681</v>
      </c>
      <c r="FB107" s="168">
        <f ca="1"/>
        <v>0.82399999999999995</v>
      </c>
      <c r="FC107" s="168">
        <f ca="1"/>
        <v>0.36899999999999999</v>
      </c>
      <c r="FD107" s="168">
        <f ca="1"/>
        <v>0.45</v>
      </c>
      <c r="FE107" s="168">
        <f ca="1"/>
        <v>0.57399999999999995</v>
      </c>
      <c r="FF107" s="168">
        <f ca="1"/>
        <v>0.441</v>
      </c>
      <c r="FG107" s="168">
        <f ca="1"/>
        <v>1.0660000000000001</v>
      </c>
      <c r="FH107" s="168">
        <f ca="1"/>
        <v>0.52600000000000002</v>
      </c>
      <c r="FI107" s="168">
        <f ca="1"/>
        <v>0.51300000000000001</v>
      </c>
      <c r="FJ107" s="168">
        <f ca="1"/>
        <v>1.0489999999999999</v>
      </c>
      <c r="FK107" s="168">
        <f ca="1"/>
        <v>0.55400000000000005</v>
      </c>
      <c r="FL107" s="168">
        <f ca="1"/>
        <v>1.2</v>
      </c>
      <c r="FM107" s="168">
        <f ca="1"/>
        <v>2.214</v>
      </c>
      <c r="FN107" s="168">
        <f ca="1"/>
        <v>2.1970000000000001</v>
      </c>
    </row>
    <row r="108" spans="1:170">
      <c r="A108" s="55" t="b">
        <v>0</v>
      </c>
      <c r="B108" s="72">
        <v>23</v>
      </c>
      <c r="C108" s="168">
        <f ca="1"/>
        <v>1.238</v>
      </c>
      <c r="D108" s="168">
        <f ca="1"/>
        <v>1.1970000000000001</v>
      </c>
      <c r="E108" s="168">
        <f ca="1"/>
        <v>1.2450000000000001</v>
      </c>
      <c r="F108" s="168">
        <f ca="1"/>
        <v>1.1990000000000001</v>
      </c>
      <c r="G108" s="168">
        <f ca="1"/>
        <v>1.0780000000000001</v>
      </c>
      <c r="H108" s="168">
        <f ca="1"/>
        <v>0.57099999999999995</v>
      </c>
      <c r="I108" s="168">
        <f ca="1"/>
        <v>0.92700000000000005</v>
      </c>
      <c r="J108" s="168">
        <f ca="1"/>
        <v>0.40300000000000002</v>
      </c>
      <c r="K108" s="168">
        <f ca="1"/>
        <v>0.78900000000000003</v>
      </c>
      <c r="L108" s="168">
        <f ca="1"/>
        <v>1.044</v>
      </c>
      <c r="M108" s="168">
        <f ca="1"/>
        <v>0.63200000000000001</v>
      </c>
      <c r="N108" s="168">
        <f ca="1"/>
        <v>0.68600000000000005</v>
      </c>
      <c r="O108" s="168">
        <f ca="1"/>
        <v>0.54600000000000004</v>
      </c>
      <c r="P108" s="168">
        <f ca="1"/>
        <v>0.89800000000000002</v>
      </c>
      <c r="Q108" s="168">
        <f ca="1"/>
        <v>1.0900000000000001</v>
      </c>
      <c r="R108" s="168">
        <f ca="1"/>
        <v>0.69099999999999995</v>
      </c>
      <c r="S108" s="168">
        <f ca="1"/>
        <v>1.109</v>
      </c>
      <c r="T108" s="168">
        <f ca="1"/>
        <v>0.55600000000000005</v>
      </c>
      <c r="U108" s="168">
        <f ca="1"/>
        <v>0.32</v>
      </c>
      <c r="V108" s="168">
        <f ca="1"/>
        <v>0.248</v>
      </c>
      <c r="W108" s="168">
        <f ca="1"/>
        <v>0.49099999999999999</v>
      </c>
      <c r="X108" s="168">
        <f ca="1"/>
        <v>0.82299999999999995</v>
      </c>
      <c r="Y108" s="168">
        <f ca="1"/>
        <v>2.0830000000000002</v>
      </c>
      <c r="Z108" s="168">
        <f ca="1"/>
        <v>1.96</v>
      </c>
      <c r="AA108" s="168">
        <f ca="1"/>
        <v>2.0830000000000002</v>
      </c>
      <c r="AB108" s="168">
        <f ca="1"/>
        <v>2.3980000000000001</v>
      </c>
      <c r="AC108" s="168">
        <f ca="1"/>
        <v>2.3620000000000001</v>
      </c>
      <c r="AD108" s="168">
        <f ca="1"/>
        <v>2.2469999999999999</v>
      </c>
      <c r="AE108" s="168">
        <f ca="1"/>
        <v>1.762</v>
      </c>
      <c r="AF108" s="168">
        <f ca="1"/>
        <v>1.659</v>
      </c>
      <c r="AG108" s="168">
        <f ca="1"/>
        <v>1.1399999999999999</v>
      </c>
      <c r="AH108" s="168">
        <f ca="1"/>
        <v>0.86199999999999999</v>
      </c>
      <c r="AI108" s="168">
        <f ca="1"/>
        <v>1.103</v>
      </c>
      <c r="AJ108" s="168">
        <f ca="1"/>
        <v>0.33700000000000002</v>
      </c>
      <c r="AK108" s="168">
        <f ca="1"/>
        <v>0.40799999999999997</v>
      </c>
      <c r="AL108" s="168">
        <f ca="1"/>
        <v>0.245</v>
      </c>
      <c r="AM108" s="168">
        <f ca="1"/>
        <v>1.224</v>
      </c>
      <c r="AN108" s="168">
        <f ca="1"/>
        <v>2.9580000000000002</v>
      </c>
      <c r="AO108" s="168">
        <f ca="1"/>
        <v>3.12</v>
      </c>
      <c r="AP108" s="168">
        <f ca="1"/>
        <v>3.8029999999999999</v>
      </c>
      <c r="AQ108" s="168">
        <f ca="1"/>
        <v>5.4550000000000001</v>
      </c>
      <c r="AR108" s="168">
        <f ca="1"/>
        <v>5.367</v>
      </c>
      <c r="AS108" s="168">
        <f ca="1"/>
        <v>3.512</v>
      </c>
      <c r="AT108" s="168">
        <f ca="1"/>
        <v>3.5110000000000001</v>
      </c>
      <c r="AU108" s="168">
        <f ca="1"/>
        <v>3.0350000000000001</v>
      </c>
      <c r="AV108" s="168">
        <f ca="1"/>
        <v>2.8740000000000001</v>
      </c>
      <c r="AW108" s="168">
        <f ca="1"/>
        <v>3.76</v>
      </c>
      <c r="AX108" s="168">
        <f ca="1"/>
        <v>3.633</v>
      </c>
      <c r="AY108" s="168">
        <f ca="1"/>
        <v>3.6930000000000001</v>
      </c>
      <c r="AZ108" s="168">
        <f ca="1"/>
        <v>3.5830000000000002</v>
      </c>
      <c r="BA108" s="168">
        <f ca="1"/>
        <v>3.931</v>
      </c>
      <c r="BB108" s="168">
        <f ca="1"/>
        <v>4.0140000000000002</v>
      </c>
      <c r="BC108" s="168">
        <f ca="1"/>
        <v>3.1930000000000001</v>
      </c>
      <c r="BD108" s="168">
        <f ca="1"/>
        <v>2.9430000000000001</v>
      </c>
      <c r="BE108" s="168">
        <f ca="1"/>
        <v>1.6259999999999999</v>
      </c>
      <c r="BF108" s="168">
        <f ca="1"/>
        <v>0.372</v>
      </c>
      <c r="BG108" s="168">
        <f ca="1"/>
        <v>0.21299999999999999</v>
      </c>
      <c r="BH108" s="168">
        <f ca="1"/>
        <v>0.47799999999999998</v>
      </c>
      <c r="BI108" s="168">
        <f ca="1"/>
        <v>0.35699999999999998</v>
      </c>
      <c r="BJ108" s="168">
        <f ca="1"/>
        <v>0.27500000000000002</v>
      </c>
      <c r="BK108" s="168">
        <f ca="1"/>
        <v>0.308</v>
      </c>
      <c r="BL108" s="168">
        <f ca="1"/>
        <v>0.74</v>
      </c>
      <c r="BM108" s="168">
        <f ca="1"/>
        <v>0.39200000000000002</v>
      </c>
      <c r="BN108" s="168">
        <f ca="1"/>
        <v>0.313</v>
      </c>
      <c r="BO108" s="168">
        <f ca="1"/>
        <v>0.216</v>
      </c>
      <c r="BP108" s="168">
        <f ca="1"/>
        <v>0.63100000000000001</v>
      </c>
      <c r="BQ108" s="168">
        <f ca="1"/>
        <v>0.50900000000000001</v>
      </c>
      <c r="BR108" s="168">
        <f ca="1"/>
        <v>0.45200000000000001</v>
      </c>
      <c r="BS108" s="168">
        <f ca="1"/>
        <v>1.119</v>
      </c>
      <c r="BT108" s="168">
        <f ca="1"/>
        <v>1.3640000000000001</v>
      </c>
      <c r="BU108" s="168">
        <f ca="1"/>
        <v>1.6870000000000001</v>
      </c>
      <c r="BV108" s="168">
        <f ca="1"/>
        <v>1.9770000000000001</v>
      </c>
      <c r="BW108" s="168">
        <f ca="1"/>
        <v>1.8420000000000001</v>
      </c>
      <c r="BX108" s="168">
        <f ca="1"/>
        <v>1.9730000000000001</v>
      </c>
      <c r="BY108" s="168">
        <f ca="1"/>
        <v>2.1880000000000002</v>
      </c>
      <c r="BZ108" s="168">
        <f ca="1"/>
        <v>2.085</v>
      </c>
      <c r="CA108" s="168">
        <f ca="1"/>
        <v>1.339</v>
      </c>
      <c r="CB108" s="168">
        <f ca="1"/>
        <v>1.474</v>
      </c>
      <c r="CC108" s="168">
        <f ca="1"/>
        <v>1.7490000000000001</v>
      </c>
      <c r="CD108" s="168">
        <f ca="1"/>
        <v>0.255</v>
      </c>
      <c r="CE108" s="168">
        <f ca="1"/>
        <v>0.66400000000000003</v>
      </c>
      <c r="CF108" s="168">
        <f ca="1"/>
        <v>0.24299999999999999</v>
      </c>
      <c r="CG108" s="168">
        <f ca="1"/>
        <v>0.41799999999999998</v>
      </c>
      <c r="CH108" s="168">
        <f ca="1"/>
        <v>0.224</v>
      </c>
      <c r="CI108" s="168">
        <f ca="1"/>
        <v>0.433</v>
      </c>
      <c r="CJ108" s="168">
        <f ca="1"/>
        <v>0.432</v>
      </c>
      <c r="CK108" s="168">
        <f ca="1"/>
        <v>0.36</v>
      </c>
      <c r="CL108" s="168">
        <f ca="1"/>
        <v>0.35599999999999998</v>
      </c>
      <c r="CM108" s="168">
        <f ca="1"/>
        <v>0.24299999999999999</v>
      </c>
      <c r="CN108" s="168">
        <f ca="1"/>
        <v>0.56000000000000005</v>
      </c>
      <c r="CO108" s="168">
        <f ca="1"/>
        <v>0.28199999999999997</v>
      </c>
      <c r="CP108" s="168">
        <f ca="1"/>
        <v>1.085</v>
      </c>
      <c r="CQ108" s="168">
        <f ca="1"/>
        <v>0.66500000000000004</v>
      </c>
      <c r="CR108" s="168">
        <f ca="1"/>
        <v>1.083</v>
      </c>
      <c r="CS108" s="168">
        <f ca="1"/>
        <v>1.956</v>
      </c>
      <c r="CT108" s="168">
        <f ca="1"/>
        <v>1.9019999999999999</v>
      </c>
      <c r="CU108" s="168">
        <f ca="1"/>
        <v>2.024</v>
      </c>
      <c r="CV108" s="168">
        <f ca="1"/>
        <v>2.0249999999999999</v>
      </c>
      <c r="CW108" s="168">
        <f ca="1"/>
        <v>1.91</v>
      </c>
      <c r="CX108" s="168">
        <f ca="1"/>
        <v>1.988</v>
      </c>
      <c r="CY108" s="168">
        <f ca="1"/>
        <v>1.292</v>
      </c>
      <c r="CZ108" s="168">
        <f ca="1"/>
        <v>1.3260000000000001</v>
      </c>
      <c r="DA108" s="168">
        <f ca="1"/>
        <v>1.3080000000000001</v>
      </c>
      <c r="DB108" s="168">
        <f ca="1"/>
        <v>0.35399999999999998</v>
      </c>
      <c r="DC108" s="168">
        <f ca="1"/>
        <v>0.377</v>
      </c>
      <c r="DD108" s="168">
        <f ca="1"/>
        <v>0.373</v>
      </c>
      <c r="DE108" s="168">
        <f ca="1"/>
        <v>0.35399999999999998</v>
      </c>
      <c r="DF108" s="168">
        <f ca="1"/>
        <v>1.27</v>
      </c>
      <c r="DG108" s="168">
        <f ca="1"/>
        <v>1.143</v>
      </c>
      <c r="DH108" s="168">
        <f ca="1"/>
        <v>0.42</v>
      </c>
      <c r="DI108" s="168">
        <f ca="1"/>
        <v>0.41499999999999998</v>
      </c>
      <c r="DJ108" s="168">
        <f ca="1"/>
        <v>0.31</v>
      </c>
      <c r="DK108" s="168">
        <f ca="1"/>
        <v>0.41499999999999998</v>
      </c>
      <c r="DL108" s="168">
        <f ca="1"/>
        <v>1.018</v>
      </c>
      <c r="DM108" s="168">
        <f ca="1"/>
        <v>3.1739999999999999</v>
      </c>
      <c r="DN108" s="168">
        <f ca="1"/>
        <v>4.101</v>
      </c>
      <c r="DO108" s="168">
        <f ca="1"/>
        <v>3.4769999999999999</v>
      </c>
      <c r="DP108" s="168">
        <f ca="1"/>
        <v>4.008</v>
      </c>
      <c r="DQ108" s="168">
        <f ca="1"/>
        <v>6.2380000000000004</v>
      </c>
      <c r="DR108" s="168">
        <f ca="1"/>
        <v>4.3559999999999999</v>
      </c>
      <c r="DS108" s="168">
        <f ca="1"/>
        <v>4.1399999999999997</v>
      </c>
      <c r="DT108" s="168">
        <f ca="1"/>
        <v>4.0330000000000004</v>
      </c>
      <c r="DU108" s="168">
        <f ca="1"/>
        <v>4.2039999999999997</v>
      </c>
      <c r="DV108" s="168">
        <f ca="1"/>
        <v>3.9750000000000001</v>
      </c>
      <c r="DW108" s="168">
        <f ca="1"/>
        <v>3.4470000000000001</v>
      </c>
      <c r="DX108" s="168">
        <f ca="1"/>
        <v>3.1880000000000002</v>
      </c>
      <c r="DY108" s="168">
        <f ca="1"/>
        <v>3.9889999999999999</v>
      </c>
      <c r="DZ108" s="168">
        <f ca="1"/>
        <v>3.4220000000000002</v>
      </c>
      <c r="EA108" s="168">
        <f ca="1"/>
        <v>4.1710000000000003</v>
      </c>
      <c r="EB108" s="168">
        <f ca="1"/>
        <v>3.4550000000000001</v>
      </c>
      <c r="EC108" s="168">
        <f ca="1"/>
        <v>3.2189999999999999</v>
      </c>
      <c r="ED108" s="168">
        <f ca="1"/>
        <v>3.508</v>
      </c>
      <c r="EE108" s="168">
        <f ca="1"/>
        <v>4.8840000000000003</v>
      </c>
      <c r="EF108" s="168">
        <f ca="1"/>
        <v>4.6139999999999999</v>
      </c>
      <c r="EG108" s="168">
        <f ca="1"/>
        <v>4.01</v>
      </c>
      <c r="EH108" s="168">
        <f ca="1"/>
        <v>3.9550000000000001</v>
      </c>
      <c r="EI108" s="168">
        <f ca="1"/>
        <v>4.2279999999999998</v>
      </c>
      <c r="EJ108" s="168">
        <f ca="1"/>
        <v>5.0640000000000001</v>
      </c>
      <c r="EK108" s="168">
        <f ca="1"/>
        <v>3.5550000000000002</v>
      </c>
      <c r="EL108" s="168">
        <f ca="1"/>
        <v>3.5960000000000001</v>
      </c>
      <c r="EM108" s="168">
        <f ca="1"/>
        <v>1.889</v>
      </c>
      <c r="EN108" s="168">
        <f ca="1"/>
        <v>0.76800000000000002</v>
      </c>
      <c r="EO108" s="168">
        <f ca="1"/>
        <v>1.5940000000000001</v>
      </c>
      <c r="EP108" s="168">
        <f ca="1"/>
        <v>1.5529999999999999</v>
      </c>
      <c r="EQ108" s="168">
        <f ca="1"/>
        <v>1.8220000000000001</v>
      </c>
      <c r="ER108" s="168">
        <f ca="1"/>
        <v>1.5389999999999999</v>
      </c>
      <c r="ES108" s="168">
        <f ca="1"/>
        <v>1.4450000000000001</v>
      </c>
      <c r="ET108" s="168">
        <f ca="1"/>
        <v>1.8320000000000001</v>
      </c>
      <c r="EU108" s="168">
        <f ca="1"/>
        <v>2.5619999999999998</v>
      </c>
      <c r="EV108" s="168">
        <f ca="1"/>
        <v>1.3140000000000001</v>
      </c>
      <c r="EW108" s="168">
        <f ca="1"/>
        <v>1.6559999999999999</v>
      </c>
      <c r="EX108" s="168">
        <f ca="1"/>
        <v>1.7649999999999999</v>
      </c>
      <c r="EY108" s="168">
        <f ca="1"/>
        <v>1.222</v>
      </c>
      <c r="EZ108" s="168">
        <f ca="1"/>
        <v>0.79300000000000004</v>
      </c>
      <c r="FA108" s="168">
        <f ca="1"/>
        <v>0.94899999999999995</v>
      </c>
      <c r="FB108" s="168">
        <f ca="1"/>
        <v>1.1919999999999999</v>
      </c>
      <c r="FC108" s="168">
        <f ca="1"/>
        <v>0.53400000000000003</v>
      </c>
      <c r="FD108" s="168">
        <f ca="1"/>
        <v>0.36299999999999999</v>
      </c>
      <c r="FE108" s="168">
        <f ca="1"/>
        <v>0.41099999999999998</v>
      </c>
      <c r="FF108" s="168">
        <f ca="1"/>
        <v>0.34200000000000003</v>
      </c>
      <c r="FG108" s="168">
        <f ca="1"/>
        <v>0.45</v>
      </c>
      <c r="FH108" s="168">
        <f ca="1"/>
        <v>0.61799999999999999</v>
      </c>
      <c r="FI108" s="168">
        <f ca="1"/>
        <v>0.626</v>
      </c>
      <c r="FJ108" s="168">
        <f ca="1"/>
        <v>0.42899999999999999</v>
      </c>
      <c r="FK108" s="168">
        <f ca="1"/>
        <v>0.33300000000000002</v>
      </c>
      <c r="FL108" s="168">
        <f ca="1"/>
        <v>0.53400000000000003</v>
      </c>
      <c r="FM108" s="168">
        <f ca="1"/>
        <v>1.0049999999999999</v>
      </c>
      <c r="FN108" s="168">
        <f ca="1"/>
        <v>1.0860000000000001</v>
      </c>
    </row>
    <row r="109" spans="1:170">
      <c r="A109" s="55" t="b">
        <v>0</v>
      </c>
      <c r="B109" s="72">
        <v>24</v>
      </c>
      <c r="C109" s="168">
        <f ca="1"/>
        <v>1.1719999999999999</v>
      </c>
      <c r="D109" s="168">
        <f ca="1"/>
        <v>1.218</v>
      </c>
      <c r="E109" s="168">
        <f ca="1"/>
        <v>1.1779999999999999</v>
      </c>
      <c r="F109" s="168">
        <f ca="1"/>
        <v>1.081</v>
      </c>
      <c r="G109" s="168">
        <f ca="1"/>
        <v>0.47399999999999998</v>
      </c>
      <c r="H109" s="168">
        <f ca="1"/>
        <v>0.65200000000000002</v>
      </c>
      <c r="I109" s="168">
        <f ca="1"/>
        <v>0.45100000000000001</v>
      </c>
      <c r="J109" s="168">
        <f ca="1"/>
        <v>0.40799999999999997</v>
      </c>
      <c r="K109" s="168">
        <f ca="1"/>
        <v>0.58499999999999996</v>
      </c>
      <c r="L109" s="168">
        <f ca="1"/>
        <v>0.36599999999999999</v>
      </c>
      <c r="M109" s="168">
        <f ca="1"/>
        <v>0.46899999999999997</v>
      </c>
      <c r="N109" s="168">
        <f ca="1"/>
        <v>0.439</v>
      </c>
      <c r="O109" s="168">
        <f ca="1"/>
        <v>0.35499999999999998</v>
      </c>
      <c r="P109" s="168">
        <f ca="1"/>
        <v>0.44900000000000001</v>
      </c>
      <c r="Q109" s="168">
        <f ca="1"/>
        <v>0.30599999999999999</v>
      </c>
      <c r="R109" s="168">
        <f ca="1"/>
        <v>0.73799999999999999</v>
      </c>
      <c r="S109" s="168">
        <f ca="1"/>
        <v>0.52600000000000002</v>
      </c>
      <c r="T109" s="168">
        <f ca="1"/>
        <v>0.57499999999999996</v>
      </c>
      <c r="U109" s="168">
        <f ca="1"/>
        <v>0.66100000000000003</v>
      </c>
      <c r="V109" s="168">
        <f ca="1"/>
        <v>0.56799999999999995</v>
      </c>
      <c r="W109" s="168">
        <f ca="1"/>
        <v>0.315</v>
      </c>
      <c r="X109" s="168">
        <f ca="1"/>
        <v>0.37</v>
      </c>
      <c r="Y109" s="168">
        <f ca="1"/>
        <v>1.026</v>
      </c>
      <c r="Z109" s="168">
        <f ca="1"/>
        <v>1.0840000000000001</v>
      </c>
      <c r="AA109" s="168">
        <f ca="1"/>
        <v>1.22</v>
      </c>
      <c r="AB109" s="168">
        <f ca="1"/>
        <v>1.155</v>
      </c>
      <c r="AC109" s="168">
        <f ca="1"/>
        <v>1.0720000000000001</v>
      </c>
      <c r="AD109" s="168">
        <f ca="1"/>
        <v>1.214</v>
      </c>
      <c r="AE109" s="168">
        <f ca="1"/>
        <v>0.71599999999999997</v>
      </c>
      <c r="AF109" s="168">
        <f ca="1"/>
        <v>0.47399999999999998</v>
      </c>
      <c r="AG109" s="168">
        <f ca="1"/>
        <v>0.88500000000000001</v>
      </c>
      <c r="AH109" s="168">
        <f ca="1"/>
        <v>1.304</v>
      </c>
      <c r="AI109" s="168">
        <f ca="1"/>
        <v>3.6720000000000002</v>
      </c>
      <c r="AJ109" s="168">
        <f ca="1"/>
        <v>2.7269999999999999</v>
      </c>
      <c r="AK109" s="168">
        <f ca="1"/>
        <v>0.21299999999999999</v>
      </c>
      <c r="AL109" s="168">
        <f ca="1"/>
        <v>0.42599999999999999</v>
      </c>
      <c r="AM109" s="168">
        <f ca="1"/>
        <v>0.23400000000000001</v>
      </c>
      <c r="AN109" s="168">
        <f ca="1"/>
        <v>0.36199999999999999</v>
      </c>
      <c r="AO109" s="168">
        <f ca="1"/>
        <v>0.36499999999999999</v>
      </c>
      <c r="AP109" s="168">
        <f ca="1"/>
        <v>0.223</v>
      </c>
      <c r="AQ109" s="168">
        <f ca="1"/>
        <v>0.372</v>
      </c>
      <c r="AR109" s="168">
        <f ca="1"/>
        <v>0.309</v>
      </c>
      <c r="AS109" s="168">
        <f ca="1"/>
        <v>0.222</v>
      </c>
      <c r="AT109" s="168">
        <f ca="1"/>
        <v>0.34399999999999997</v>
      </c>
      <c r="AU109" s="168">
        <f ca="1"/>
        <v>0.42399999999999999</v>
      </c>
      <c r="AV109" s="168">
        <f ca="1"/>
        <v>0.26700000000000002</v>
      </c>
      <c r="AW109" s="168">
        <f ca="1"/>
        <v>0.89600000000000002</v>
      </c>
      <c r="AX109" s="168">
        <f ca="1"/>
        <v>1.274</v>
      </c>
      <c r="AY109" s="168">
        <f ca="1"/>
        <v>1.0469999999999999</v>
      </c>
      <c r="AZ109" s="168">
        <f ca="1"/>
        <v>1.1379999999999999</v>
      </c>
      <c r="BA109" s="168">
        <f ca="1"/>
        <v>1.032</v>
      </c>
      <c r="BB109" s="168">
        <f ca="1"/>
        <v>1.169</v>
      </c>
      <c r="BC109" s="168">
        <f ca="1"/>
        <v>0.45</v>
      </c>
      <c r="BD109" s="168">
        <f ca="1"/>
        <v>0.20300000000000001</v>
      </c>
      <c r="BE109" s="168">
        <f ca="1"/>
        <v>0.307</v>
      </c>
      <c r="BF109" s="168">
        <f ca="1"/>
        <v>0.68700000000000006</v>
      </c>
      <c r="BG109" s="168">
        <f ca="1"/>
        <v>0.25800000000000001</v>
      </c>
      <c r="BH109" s="168">
        <f ca="1"/>
        <v>0.34300000000000003</v>
      </c>
      <c r="BI109" s="168">
        <f ca="1"/>
        <v>0.22</v>
      </c>
      <c r="BJ109" s="168">
        <f ca="1"/>
        <v>0.39800000000000002</v>
      </c>
      <c r="BK109" s="168">
        <f ca="1"/>
        <v>0.313</v>
      </c>
      <c r="BL109" s="168">
        <f ca="1"/>
        <v>0.222</v>
      </c>
      <c r="BM109" s="168">
        <f ca="1"/>
        <v>0.314</v>
      </c>
      <c r="BN109" s="168">
        <f ca="1"/>
        <v>0.32600000000000001</v>
      </c>
      <c r="BO109" s="168">
        <f ca="1"/>
        <v>0.34300000000000003</v>
      </c>
      <c r="BP109" s="168">
        <f ca="1"/>
        <v>0.35099999999999998</v>
      </c>
      <c r="BQ109" s="168">
        <f ca="1"/>
        <v>0.498</v>
      </c>
      <c r="BR109" s="168">
        <f ca="1"/>
        <v>0.61399999999999999</v>
      </c>
      <c r="BS109" s="168">
        <f ca="1"/>
        <v>1.2350000000000001</v>
      </c>
      <c r="BT109" s="168">
        <f ca="1"/>
        <v>0.52800000000000002</v>
      </c>
      <c r="BU109" s="168">
        <f ca="1"/>
        <v>1.117</v>
      </c>
      <c r="BV109" s="168">
        <f ca="1"/>
        <v>1.3460000000000001</v>
      </c>
      <c r="BW109" s="168">
        <f ca="1"/>
        <v>1.5409999999999999</v>
      </c>
      <c r="BX109" s="168">
        <f ca="1"/>
        <v>1.242</v>
      </c>
      <c r="BY109" s="168">
        <f ca="1"/>
        <v>1.343</v>
      </c>
      <c r="BZ109" s="168">
        <f ca="1"/>
        <v>1.411</v>
      </c>
      <c r="CA109" s="168">
        <f ca="1"/>
        <v>0.79800000000000004</v>
      </c>
      <c r="CB109" s="168">
        <f ca="1"/>
        <v>0.42699999999999999</v>
      </c>
      <c r="CC109" s="168">
        <f ca="1"/>
        <v>0.55100000000000005</v>
      </c>
      <c r="CD109" s="168">
        <f ca="1"/>
        <v>1.052</v>
      </c>
      <c r="CE109" s="168">
        <f ca="1"/>
        <v>0.436</v>
      </c>
      <c r="CF109" s="168">
        <f ca="1"/>
        <v>0.81499999999999995</v>
      </c>
      <c r="CG109" s="168">
        <f ca="1"/>
        <v>0.44400000000000001</v>
      </c>
      <c r="CH109" s="168">
        <f ca="1"/>
        <v>0.53300000000000003</v>
      </c>
      <c r="CI109" s="168">
        <f ca="1"/>
        <v>0.63200000000000001</v>
      </c>
      <c r="CJ109" s="168">
        <f ca="1"/>
        <v>0.64800000000000002</v>
      </c>
      <c r="CK109" s="168">
        <f ca="1"/>
        <v>0.7</v>
      </c>
      <c r="CL109" s="168">
        <f ca="1"/>
        <v>0.48399999999999999</v>
      </c>
      <c r="CM109" s="168">
        <f ca="1"/>
        <v>0.56000000000000005</v>
      </c>
      <c r="CN109" s="168">
        <f ca="1"/>
        <v>0.873</v>
      </c>
      <c r="CO109" s="168">
        <f ca="1"/>
        <v>0.47899999999999998</v>
      </c>
      <c r="CP109" s="168">
        <f ca="1"/>
        <v>1.4059999999999999</v>
      </c>
      <c r="CQ109" s="168">
        <f ca="1"/>
        <v>1.601</v>
      </c>
      <c r="CR109" s="168">
        <f ca="1"/>
        <v>1.788</v>
      </c>
      <c r="CS109" s="168">
        <f ca="1"/>
        <v>1.9850000000000001</v>
      </c>
      <c r="CT109" s="168">
        <f ca="1"/>
        <v>1.748</v>
      </c>
      <c r="CU109" s="168">
        <f ca="1"/>
        <v>1.5629999999999999</v>
      </c>
      <c r="CV109" s="168">
        <f ca="1"/>
        <v>1.5880000000000001</v>
      </c>
      <c r="CW109" s="168">
        <f ca="1"/>
        <v>1.488</v>
      </c>
      <c r="CX109" s="168">
        <f ca="1"/>
        <v>1.49</v>
      </c>
      <c r="CY109" s="168">
        <f ca="1"/>
        <v>0.95699999999999996</v>
      </c>
      <c r="CZ109" s="168">
        <f ca="1"/>
        <v>0.56699999999999995</v>
      </c>
      <c r="DA109" s="168">
        <f ca="1"/>
        <v>1.258</v>
      </c>
      <c r="DB109" s="168">
        <f ca="1"/>
        <v>1.115</v>
      </c>
      <c r="DC109" s="168">
        <f ca="1"/>
        <v>1.8260000000000001</v>
      </c>
      <c r="DD109" s="168">
        <f ca="1"/>
        <v>1.5880000000000001</v>
      </c>
      <c r="DE109" s="168">
        <f ca="1"/>
        <v>0.88500000000000001</v>
      </c>
      <c r="DF109" s="168">
        <f ca="1"/>
        <v>0.66300000000000003</v>
      </c>
      <c r="DG109" s="168">
        <f ca="1"/>
        <v>0.59099999999999997</v>
      </c>
      <c r="DH109" s="168">
        <f ca="1"/>
        <v>1.23</v>
      </c>
      <c r="DI109" s="168">
        <f ca="1"/>
        <v>0.55000000000000004</v>
      </c>
      <c r="DJ109" s="168">
        <f ca="1"/>
        <v>0.41899999999999998</v>
      </c>
      <c r="DK109" s="168">
        <f ca="1"/>
        <v>0.33400000000000002</v>
      </c>
      <c r="DL109" s="168">
        <f ca="1"/>
        <v>0.317</v>
      </c>
      <c r="DM109" s="168">
        <f ca="1"/>
        <v>0.41799999999999998</v>
      </c>
      <c r="DN109" s="168">
        <f ca="1"/>
        <v>1.556</v>
      </c>
      <c r="DO109" s="168">
        <f ca="1"/>
        <v>1.6040000000000001</v>
      </c>
      <c r="DP109" s="168">
        <f ca="1"/>
        <v>1.4670000000000001</v>
      </c>
      <c r="DQ109" s="168">
        <f ca="1"/>
        <v>1.7689999999999999</v>
      </c>
      <c r="DR109" s="168">
        <f ca="1"/>
        <v>1.4219999999999999</v>
      </c>
      <c r="DS109" s="168">
        <f ca="1"/>
        <v>1.5149999999999999</v>
      </c>
      <c r="DT109" s="168">
        <f ca="1"/>
        <v>1.306</v>
      </c>
      <c r="DU109" s="168">
        <f ca="1"/>
        <v>1.379</v>
      </c>
      <c r="DV109" s="168">
        <f ca="1"/>
        <v>1.383</v>
      </c>
      <c r="DW109" s="168">
        <f ca="1"/>
        <v>0.78400000000000003</v>
      </c>
      <c r="DX109" s="168">
        <f ca="1"/>
        <v>0.56299999999999994</v>
      </c>
      <c r="DY109" s="168">
        <f ca="1"/>
        <v>0.46899999999999997</v>
      </c>
      <c r="DZ109" s="168">
        <f ca="1"/>
        <v>0.46400000000000002</v>
      </c>
      <c r="EA109" s="168">
        <f ca="1"/>
        <v>1.1220000000000001</v>
      </c>
      <c r="EB109" s="168">
        <f ca="1"/>
        <v>0.755</v>
      </c>
      <c r="EC109" s="168">
        <f ca="1"/>
        <v>0.60599999999999998</v>
      </c>
      <c r="ED109" s="168">
        <f ca="1"/>
        <v>0.52300000000000002</v>
      </c>
      <c r="EE109" s="168">
        <f ca="1"/>
        <v>0.57199999999999995</v>
      </c>
      <c r="EF109" s="168">
        <f ca="1"/>
        <v>0.66200000000000003</v>
      </c>
      <c r="EG109" s="168">
        <f ca="1"/>
        <v>0.373</v>
      </c>
      <c r="EH109" s="168">
        <f ca="1"/>
        <v>0.33600000000000002</v>
      </c>
      <c r="EI109" s="168">
        <f ca="1"/>
        <v>1.1279999999999999</v>
      </c>
      <c r="EJ109" s="168">
        <f ca="1"/>
        <v>1.1619999999999999</v>
      </c>
      <c r="EK109" s="168">
        <f ca="1"/>
        <v>0.82399999999999995</v>
      </c>
      <c r="EL109" s="168">
        <f ca="1"/>
        <v>1.2529999999999999</v>
      </c>
      <c r="EM109" s="168">
        <f ca="1"/>
        <v>1.383</v>
      </c>
      <c r="EN109" s="168">
        <f ca="1"/>
        <v>0.88800000000000001</v>
      </c>
      <c r="EO109" s="168">
        <f ca="1"/>
        <v>1.153</v>
      </c>
      <c r="EP109" s="168">
        <f ca="1"/>
        <v>1.17</v>
      </c>
      <c r="EQ109" s="168">
        <f ca="1"/>
        <v>1.093</v>
      </c>
      <c r="ER109" s="168">
        <f ca="1"/>
        <v>1.194</v>
      </c>
      <c r="ES109" s="168">
        <f ca="1"/>
        <v>1.1990000000000001</v>
      </c>
      <c r="ET109" s="168">
        <f ca="1"/>
        <v>1.421</v>
      </c>
      <c r="EU109" s="168">
        <f ca="1"/>
        <v>0.73799999999999999</v>
      </c>
      <c r="EV109" s="168">
        <f ca="1"/>
        <v>0.24199999999999999</v>
      </c>
      <c r="EW109" s="168">
        <f ca="1"/>
        <v>0.98899999999999999</v>
      </c>
      <c r="EX109" s="168">
        <f ca="1"/>
        <v>0.71</v>
      </c>
      <c r="EY109" s="168">
        <f ca="1"/>
        <v>1.137</v>
      </c>
      <c r="EZ109" s="168">
        <f ca="1"/>
        <v>1.6419999999999999</v>
      </c>
      <c r="FA109" s="168">
        <f ca="1"/>
        <v>0.86599999999999999</v>
      </c>
      <c r="FB109" s="168">
        <f ca="1"/>
        <v>0.82099999999999995</v>
      </c>
      <c r="FC109" s="168">
        <f ca="1"/>
        <v>0.379</v>
      </c>
      <c r="FD109" s="168">
        <f ca="1"/>
        <v>0.66300000000000003</v>
      </c>
      <c r="FE109" s="168">
        <f ca="1"/>
        <v>1.0049999999999999</v>
      </c>
      <c r="FF109" s="168">
        <f ca="1"/>
        <v>0.45400000000000001</v>
      </c>
      <c r="FG109" s="168">
        <f ca="1"/>
        <v>0.629</v>
      </c>
      <c r="FH109" s="168">
        <f ca="1"/>
        <v>0.52400000000000002</v>
      </c>
      <c r="FI109" s="168">
        <f ca="1"/>
        <v>0.41699999999999998</v>
      </c>
      <c r="FJ109" s="168">
        <f ca="1"/>
        <v>0.24299999999999999</v>
      </c>
      <c r="FK109" s="168">
        <f ca="1"/>
        <v>0.375</v>
      </c>
      <c r="FL109" s="168">
        <f ca="1"/>
        <v>0.41199999999999998</v>
      </c>
      <c r="FM109" s="168">
        <f ca="1"/>
        <v>1.0660000000000001</v>
      </c>
      <c r="FN109" s="168">
        <f ca="1"/>
        <v>1.337</v>
      </c>
    </row>
    <row r="110" spans="1:170">
      <c r="A110" s="55" t="b">
        <v>0</v>
      </c>
      <c r="B110" s="72">
        <v>25</v>
      </c>
      <c r="C110" s="168">
        <f ca="1"/>
        <v>1.1459999999999999</v>
      </c>
      <c r="D110" s="168">
        <f ca="1"/>
        <v>1.1870000000000001</v>
      </c>
      <c r="E110" s="168">
        <f ca="1"/>
        <v>1.321</v>
      </c>
      <c r="F110" s="168">
        <f ca="1"/>
        <v>1.3360000000000001</v>
      </c>
      <c r="G110" s="168">
        <f ca="1"/>
        <v>0.374</v>
      </c>
      <c r="H110" s="168">
        <f ca="1"/>
        <v>0.80700000000000005</v>
      </c>
      <c r="I110" s="168">
        <f ca="1"/>
        <v>0.80600000000000005</v>
      </c>
      <c r="J110" s="168">
        <f ca="1"/>
        <v>0.253</v>
      </c>
      <c r="K110" s="168">
        <f ca="1"/>
        <v>0.61099999999999999</v>
      </c>
      <c r="L110" s="168">
        <f ca="1"/>
        <v>0.29799999999999999</v>
      </c>
      <c r="M110" s="168">
        <f ca="1"/>
        <v>0.27500000000000002</v>
      </c>
      <c r="N110" s="168">
        <f ca="1"/>
        <v>0.44900000000000001</v>
      </c>
      <c r="O110" s="168">
        <f ca="1"/>
        <v>0.25600000000000001</v>
      </c>
      <c r="P110" s="168">
        <f ca="1"/>
        <v>0.29399999999999998</v>
      </c>
      <c r="Q110" s="168">
        <f ca="1"/>
        <v>0.44700000000000001</v>
      </c>
      <c r="R110" s="168">
        <f ca="1"/>
        <v>0.40699999999999997</v>
      </c>
      <c r="S110" s="168">
        <f ca="1"/>
        <v>0.38200000000000001</v>
      </c>
      <c r="T110" s="168">
        <f ca="1"/>
        <v>0.50900000000000001</v>
      </c>
      <c r="U110" s="168">
        <f ca="1"/>
        <v>0.53200000000000003</v>
      </c>
      <c r="V110" s="168">
        <f ca="1"/>
        <v>0.49399999999999999</v>
      </c>
      <c r="W110" s="168">
        <f ca="1"/>
        <v>0.33800000000000002</v>
      </c>
      <c r="X110" s="168">
        <f ca="1"/>
        <v>0.64600000000000002</v>
      </c>
      <c r="Y110" s="168">
        <f ca="1"/>
        <v>1.153</v>
      </c>
      <c r="Z110" s="168">
        <f ca="1"/>
        <v>1.1339999999999999</v>
      </c>
      <c r="AA110" s="168">
        <f ca="1"/>
        <v>1.1459999999999999</v>
      </c>
      <c r="AB110" s="168">
        <f ca="1"/>
        <v>1.1499999999999999</v>
      </c>
      <c r="AC110" s="168">
        <f ca="1"/>
        <v>1.22</v>
      </c>
      <c r="AD110" s="168">
        <f ca="1"/>
        <v>1.194</v>
      </c>
      <c r="AE110" s="168">
        <f ca="1"/>
        <v>0.44700000000000001</v>
      </c>
      <c r="AF110" s="168">
        <f ca="1"/>
        <v>0.63500000000000001</v>
      </c>
      <c r="AG110" s="168">
        <f ca="1"/>
        <v>0.97699999999999998</v>
      </c>
      <c r="AH110" s="168">
        <f ca="1"/>
        <v>0.92400000000000004</v>
      </c>
      <c r="AI110" s="168">
        <f ca="1"/>
        <v>0.52</v>
      </c>
      <c r="AJ110" s="168">
        <f ca="1"/>
        <v>0.31900000000000001</v>
      </c>
      <c r="AK110" s="168">
        <f ca="1"/>
        <v>0.61099999999999999</v>
      </c>
      <c r="AL110" s="168">
        <f ca="1"/>
        <v>0.82199999999999995</v>
      </c>
      <c r="AM110" s="168">
        <f ca="1"/>
        <v>0.65700000000000003</v>
      </c>
      <c r="AN110" s="168">
        <f ca="1"/>
        <v>0.52300000000000002</v>
      </c>
      <c r="AO110" s="168">
        <f ca="1"/>
        <v>0.434</v>
      </c>
      <c r="AP110" s="168">
        <f ca="1"/>
        <v>0.42099999999999999</v>
      </c>
      <c r="AQ110" s="168">
        <f ca="1"/>
        <v>0.51</v>
      </c>
      <c r="AR110" s="168">
        <f ca="1"/>
        <v>0.375</v>
      </c>
      <c r="AS110" s="168">
        <f ca="1"/>
        <v>0.439</v>
      </c>
      <c r="AT110" s="168">
        <f ca="1"/>
        <v>0.55400000000000005</v>
      </c>
      <c r="AU110" s="168">
        <f ca="1"/>
        <v>0.38</v>
      </c>
      <c r="AV110" s="168">
        <f ca="1"/>
        <v>0.32700000000000001</v>
      </c>
      <c r="AW110" s="168">
        <f ca="1"/>
        <v>1.0149999999999999</v>
      </c>
      <c r="AX110" s="168">
        <f ca="1"/>
        <v>1.1970000000000001</v>
      </c>
      <c r="AY110" s="168">
        <f ca="1"/>
        <v>1.0680000000000001</v>
      </c>
      <c r="AZ110" s="168">
        <f ca="1"/>
        <v>1.149</v>
      </c>
      <c r="BA110" s="168">
        <f ca="1"/>
        <v>1.2330000000000001</v>
      </c>
      <c r="BB110" s="168">
        <f ca="1"/>
        <v>1.4510000000000001</v>
      </c>
      <c r="BC110" s="168">
        <f ca="1"/>
        <v>0.48699999999999999</v>
      </c>
      <c r="BD110" s="168">
        <f ca="1"/>
        <v>0.43</v>
      </c>
      <c r="BE110" s="168">
        <f ca="1"/>
        <v>0.872</v>
      </c>
      <c r="BF110" s="168">
        <f ca="1"/>
        <v>0.46</v>
      </c>
      <c r="BG110" s="168">
        <f ca="1"/>
        <v>0.40500000000000003</v>
      </c>
      <c r="BH110" s="168">
        <f ca="1"/>
        <v>1.343</v>
      </c>
      <c r="BI110" s="168">
        <f ca="1"/>
        <v>0.48699999999999999</v>
      </c>
      <c r="BJ110" s="168">
        <f ca="1"/>
        <v>0.377</v>
      </c>
      <c r="BK110" s="168">
        <f ca="1"/>
        <v>0.42799999999999999</v>
      </c>
      <c r="BL110" s="168">
        <f ca="1"/>
        <v>0.96599999999999997</v>
      </c>
      <c r="BM110" s="168">
        <f ca="1"/>
        <v>0.876</v>
      </c>
      <c r="BN110" s="168">
        <f ca="1"/>
        <v>0.52200000000000002</v>
      </c>
      <c r="BO110" s="168">
        <f ca="1"/>
        <v>0.45400000000000001</v>
      </c>
      <c r="BP110" s="168">
        <f ca="1"/>
        <v>0.80400000000000005</v>
      </c>
      <c r="BQ110" s="168">
        <f ca="1"/>
        <v>0.97499999999999998</v>
      </c>
      <c r="BR110" s="168">
        <f ca="1"/>
        <v>0.57799999999999996</v>
      </c>
      <c r="BS110" s="168">
        <f ca="1"/>
        <v>0.59299999999999997</v>
      </c>
      <c r="BT110" s="168">
        <f ca="1"/>
        <v>0.74199999999999999</v>
      </c>
      <c r="BU110" s="168">
        <f ca="1"/>
        <v>1.4</v>
      </c>
      <c r="BV110" s="168">
        <f ca="1"/>
        <v>1.5089999999999999</v>
      </c>
      <c r="BW110" s="168">
        <f ca="1"/>
        <v>1.429</v>
      </c>
      <c r="BX110" s="168">
        <f ca="1"/>
        <v>1.5149999999999999</v>
      </c>
      <c r="BY110" s="168">
        <f ca="1"/>
        <v>1.5409999999999999</v>
      </c>
      <c r="BZ110" s="168">
        <f ca="1"/>
        <v>1.431</v>
      </c>
      <c r="CA110" s="168">
        <f ca="1"/>
        <v>0.81200000000000006</v>
      </c>
      <c r="CB110" s="168">
        <f ca="1"/>
        <v>1.0029999999999999</v>
      </c>
      <c r="CC110" s="168">
        <f ca="1"/>
        <v>0.58899999999999997</v>
      </c>
      <c r="CD110" s="168">
        <f ca="1"/>
        <v>0.80300000000000005</v>
      </c>
      <c r="CE110" s="168">
        <f ca="1"/>
        <v>0.65400000000000003</v>
      </c>
      <c r="CF110" s="168">
        <f ca="1"/>
        <v>0.308</v>
      </c>
      <c r="CG110" s="168">
        <f ca="1"/>
        <v>0.19900000000000001</v>
      </c>
      <c r="CH110" s="168">
        <f ca="1"/>
        <v>0.28100000000000003</v>
      </c>
      <c r="CI110" s="168">
        <f ca="1"/>
        <v>0.32600000000000001</v>
      </c>
      <c r="CJ110" s="168">
        <f ca="1"/>
        <v>0.34300000000000003</v>
      </c>
      <c r="CK110" s="168">
        <f ca="1"/>
        <v>0.214</v>
      </c>
      <c r="CL110" s="168">
        <f ca="1"/>
        <v>0.73799999999999999</v>
      </c>
      <c r="CM110" s="168">
        <f ca="1"/>
        <v>1.9490000000000001</v>
      </c>
      <c r="CN110" s="168">
        <f ca="1"/>
        <v>0.94099999999999995</v>
      </c>
      <c r="CO110" s="168">
        <f ca="1"/>
        <v>0.90500000000000003</v>
      </c>
      <c r="CP110" s="168">
        <f ca="1"/>
        <v>1.24</v>
      </c>
      <c r="CQ110" s="168">
        <f ca="1"/>
        <v>1.212</v>
      </c>
      <c r="CR110" s="168">
        <f ca="1"/>
        <v>1.022</v>
      </c>
      <c r="CS110" s="168">
        <f ca="1"/>
        <v>1.587</v>
      </c>
      <c r="CT110" s="168">
        <f ca="1"/>
        <v>2.012</v>
      </c>
      <c r="CU110" s="168">
        <f ca="1"/>
        <v>2.1070000000000002</v>
      </c>
      <c r="CV110" s="168">
        <f ca="1"/>
        <v>1.97</v>
      </c>
      <c r="CW110" s="168">
        <f ca="1"/>
        <v>1.994</v>
      </c>
      <c r="CX110" s="168">
        <f ca="1"/>
        <v>1.8</v>
      </c>
      <c r="CY110" s="168">
        <f ca="1"/>
        <v>1.1339999999999999</v>
      </c>
      <c r="CZ110" s="168">
        <f ca="1"/>
        <v>1.298</v>
      </c>
      <c r="DA110" s="168">
        <f ca="1"/>
        <v>1.091</v>
      </c>
      <c r="DB110" s="168">
        <f ca="1"/>
        <v>0.67</v>
      </c>
      <c r="DC110" s="168">
        <f ca="1"/>
        <v>1.28</v>
      </c>
      <c r="DD110" s="168">
        <f ca="1"/>
        <v>1.216</v>
      </c>
      <c r="DE110" s="168">
        <f ca="1"/>
        <v>1.869</v>
      </c>
      <c r="DF110" s="168">
        <f ca="1"/>
        <v>1.7749999999999999</v>
      </c>
      <c r="DG110" s="168">
        <f ca="1"/>
        <v>1.5</v>
      </c>
      <c r="DH110" s="168">
        <f ca="1"/>
        <v>1.3120000000000001</v>
      </c>
      <c r="DI110" s="168">
        <f ca="1"/>
        <v>0.90900000000000003</v>
      </c>
      <c r="DJ110" s="168">
        <f ca="1"/>
        <v>0.82399999999999995</v>
      </c>
      <c r="DK110" s="168">
        <f ca="1"/>
        <v>0.86</v>
      </c>
      <c r="DL110" s="168">
        <f ca="1"/>
        <v>0.63200000000000001</v>
      </c>
      <c r="DM110" s="168">
        <f ca="1"/>
        <v>0.88700000000000001</v>
      </c>
      <c r="DN110" s="168">
        <f ca="1"/>
        <v>0.99399999999999999</v>
      </c>
      <c r="DO110" s="168">
        <f ca="1"/>
        <v>0.872</v>
      </c>
      <c r="DP110" s="168">
        <f ca="1"/>
        <v>0.63300000000000001</v>
      </c>
      <c r="DQ110" s="168">
        <f ca="1"/>
        <v>1.792</v>
      </c>
      <c r="DR110" s="168">
        <f ca="1"/>
        <v>2.532</v>
      </c>
      <c r="DS110" s="168">
        <f ca="1"/>
        <v>1.8779999999999999</v>
      </c>
      <c r="DT110" s="168">
        <f ca="1"/>
        <v>2.0139999999999998</v>
      </c>
      <c r="DU110" s="168">
        <f ca="1"/>
        <v>1.77</v>
      </c>
      <c r="DV110" s="168">
        <f ca="1"/>
        <v>1.946</v>
      </c>
      <c r="DW110" s="168">
        <f ca="1"/>
        <v>1.224</v>
      </c>
      <c r="DX110" s="168">
        <f ca="1"/>
        <v>1.0660000000000001</v>
      </c>
      <c r="DY110" s="168">
        <f ca="1"/>
        <v>0.82399999999999995</v>
      </c>
      <c r="DZ110" s="168">
        <f ca="1"/>
        <v>1.093</v>
      </c>
      <c r="EA110" s="168">
        <f ca="1"/>
        <v>0.75700000000000001</v>
      </c>
      <c r="EB110" s="168">
        <f ca="1"/>
        <v>1.0169999999999999</v>
      </c>
      <c r="EC110" s="168">
        <f ca="1"/>
        <v>0.92700000000000005</v>
      </c>
      <c r="ED110" s="168">
        <f ca="1"/>
        <v>1.0660000000000001</v>
      </c>
      <c r="EE110" s="168">
        <f ca="1"/>
        <v>0.70299999999999996</v>
      </c>
      <c r="EF110" s="168">
        <f ca="1"/>
        <v>0.63</v>
      </c>
      <c r="EG110" s="168">
        <f ca="1"/>
        <v>0.70799999999999996</v>
      </c>
      <c r="EH110" s="168">
        <f ca="1"/>
        <v>0.78100000000000003</v>
      </c>
      <c r="EI110" s="168">
        <f ca="1"/>
        <v>0.55500000000000005</v>
      </c>
      <c r="EJ110" s="168">
        <f ca="1"/>
        <v>0.54400000000000004</v>
      </c>
      <c r="EK110" s="168">
        <f ca="1"/>
        <v>0.73599999999999999</v>
      </c>
      <c r="EL110" s="168">
        <f ca="1"/>
        <v>0.92800000000000005</v>
      </c>
      <c r="EM110" s="168">
        <f ca="1"/>
        <v>1.085</v>
      </c>
      <c r="EN110" s="168">
        <f ca="1"/>
        <v>0.78600000000000003</v>
      </c>
      <c r="EO110" s="168">
        <f ca="1"/>
        <v>1.42</v>
      </c>
      <c r="EP110" s="168">
        <f ca="1"/>
        <v>3.2690000000000001</v>
      </c>
      <c r="EQ110" s="168">
        <f ca="1"/>
        <v>3.5409999999999999</v>
      </c>
      <c r="ER110" s="168">
        <f ca="1"/>
        <v>2.169</v>
      </c>
      <c r="ES110" s="168">
        <f ca="1"/>
        <v>1.9970000000000001</v>
      </c>
      <c r="ET110" s="168">
        <f ca="1"/>
        <v>1.8149999999999999</v>
      </c>
      <c r="EU110" s="168">
        <f ca="1"/>
        <v>1.1659999999999999</v>
      </c>
      <c r="EV110" s="168">
        <f ca="1"/>
        <v>0.97</v>
      </c>
      <c r="EW110" s="168">
        <f ca="1"/>
        <v>0.745</v>
      </c>
      <c r="EX110" s="168">
        <f ca="1"/>
        <v>2.3450000000000002</v>
      </c>
      <c r="EY110" s="168">
        <f ca="1"/>
        <v>2.415</v>
      </c>
      <c r="EZ110" s="168">
        <f ca="1"/>
        <v>0.86599999999999999</v>
      </c>
      <c r="FA110" s="168">
        <f ca="1"/>
        <v>0.91300000000000003</v>
      </c>
      <c r="FB110" s="168">
        <f ca="1"/>
        <v>0.53900000000000003</v>
      </c>
      <c r="FC110" s="168">
        <f ca="1"/>
        <v>0.77600000000000002</v>
      </c>
      <c r="FD110" s="168">
        <f ca="1"/>
        <v>0.68</v>
      </c>
      <c r="FE110" s="168">
        <f ca="1"/>
        <v>0.92200000000000004</v>
      </c>
      <c r="FF110" s="168">
        <f ca="1"/>
        <v>1.3480000000000001</v>
      </c>
      <c r="FG110" s="168">
        <f ca="1"/>
        <v>1.006</v>
      </c>
      <c r="FH110" s="168">
        <f ca="1"/>
        <v>0.47199999999999998</v>
      </c>
      <c r="FI110" s="168">
        <f ca="1"/>
        <v>0.39800000000000002</v>
      </c>
      <c r="FJ110" s="168">
        <f ca="1"/>
        <v>0.27900000000000003</v>
      </c>
      <c r="FK110" s="168">
        <f ca="1"/>
        <v>0.51600000000000001</v>
      </c>
      <c r="FL110" s="168">
        <f ca="1"/>
        <v>0.26200000000000001</v>
      </c>
      <c r="FM110" s="168">
        <f ca="1"/>
        <v>0.92300000000000004</v>
      </c>
      <c r="FN110" s="168">
        <f ca="1"/>
        <v>1.06</v>
      </c>
    </row>
    <row r="111" spans="1:170">
      <c r="A111" s="55" t="b">
        <v>0</v>
      </c>
      <c r="B111" s="72">
        <v>26</v>
      </c>
      <c r="C111" s="168">
        <f ca="1"/>
        <v>1.2789999999999999</v>
      </c>
      <c r="D111" s="168">
        <f ca="1"/>
        <v>1.0589999999999999</v>
      </c>
      <c r="E111" s="168">
        <f ca="1"/>
        <v>1.0549999999999999</v>
      </c>
      <c r="F111" s="168">
        <f ca="1"/>
        <v>1.4630000000000001</v>
      </c>
      <c r="G111" s="168">
        <f ca="1"/>
        <v>0.88700000000000001</v>
      </c>
      <c r="H111" s="168">
        <f ca="1"/>
        <v>0.433</v>
      </c>
      <c r="I111" s="168">
        <f ca="1"/>
        <v>1.012</v>
      </c>
      <c r="J111" s="168">
        <f ca="1"/>
        <v>0.80300000000000005</v>
      </c>
      <c r="K111" s="168">
        <f ca="1"/>
        <v>0.249</v>
      </c>
      <c r="L111" s="168">
        <f ca="1"/>
        <v>0.33200000000000002</v>
      </c>
      <c r="M111" s="168">
        <f ca="1"/>
        <v>0.35099999999999998</v>
      </c>
      <c r="N111" s="168">
        <f ca="1"/>
        <v>0.22900000000000001</v>
      </c>
      <c r="O111" s="168">
        <f ca="1"/>
        <v>0.26400000000000001</v>
      </c>
      <c r="P111" s="168">
        <f ca="1"/>
        <v>0.36199999999999999</v>
      </c>
      <c r="Q111" s="168">
        <f ca="1"/>
        <v>0.48</v>
      </c>
      <c r="R111" s="168">
        <f ca="1"/>
        <v>0.47299999999999998</v>
      </c>
      <c r="S111" s="168">
        <f ca="1"/>
        <v>0.60199999999999998</v>
      </c>
      <c r="T111" s="168">
        <f ca="1"/>
        <v>0.36799999999999999</v>
      </c>
      <c r="U111" s="168">
        <f ca="1"/>
        <v>0.34799999999999998</v>
      </c>
      <c r="V111" s="168">
        <f ca="1"/>
        <v>0.86199999999999999</v>
      </c>
      <c r="W111" s="168">
        <f ca="1"/>
        <v>1.3420000000000001</v>
      </c>
      <c r="X111" s="168">
        <f ca="1"/>
        <v>0.873</v>
      </c>
      <c r="Y111" s="168">
        <f ca="1"/>
        <v>1.27</v>
      </c>
      <c r="Z111" s="168">
        <f ca="1"/>
        <v>1.611</v>
      </c>
      <c r="AA111" s="168">
        <f ca="1"/>
        <v>1.8109999999999999</v>
      </c>
      <c r="AB111" s="168">
        <f ca="1"/>
        <v>1.6040000000000001</v>
      </c>
      <c r="AC111" s="168">
        <f ca="1"/>
        <v>1.6579999999999999</v>
      </c>
      <c r="AD111" s="168">
        <f ca="1"/>
        <v>1.673</v>
      </c>
      <c r="AE111" s="168">
        <f ca="1"/>
        <v>0.93</v>
      </c>
      <c r="AF111" s="168">
        <f ca="1"/>
        <v>0.82</v>
      </c>
      <c r="AG111" s="168">
        <f ca="1"/>
        <v>0.95499999999999996</v>
      </c>
      <c r="AH111" s="168">
        <f ca="1"/>
        <v>1.286</v>
      </c>
      <c r="AI111" s="168">
        <f ca="1"/>
        <v>0.71299999999999997</v>
      </c>
      <c r="AJ111" s="168">
        <f ca="1"/>
        <v>0.73499999999999999</v>
      </c>
      <c r="AK111" s="168">
        <f ca="1"/>
        <v>0.316</v>
      </c>
      <c r="AL111" s="168">
        <f ca="1"/>
        <v>0.54200000000000004</v>
      </c>
      <c r="AM111" s="168">
        <f ca="1"/>
        <v>0.311</v>
      </c>
      <c r="AN111" s="168">
        <f ca="1"/>
        <v>0.309</v>
      </c>
      <c r="AO111" s="168">
        <f ca="1"/>
        <v>0.40699999999999997</v>
      </c>
      <c r="AP111" s="168">
        <f ca="1"/>
        <v>0.32100000000000001</v>
      </c>
      <c r="AQ111" s="168">
        <f ca="1"/>
        <v>0.49299999999999999</v>
      </c>
      <c r="AR111" s="168">
        <f ca="1"/>
        <v>0.38100000000000001</v>
      </c>
      <c r="AS111" s="168">
        <f ca="1"/>
        <v>0.32500000000000001</v>
      </c>
      <c r="AT111" s="168">
        <f ca="1"/>
        <v>0.42299999999999999</v>
      </c>
      <c r="AU111" s="168">
        <f ca="1"/>
        <v>0.39700000000000002</v>
      </c>
      <c r="AV111" s="168">
        <f ca="1"/>
        <v>0.70799999999999996</v>
      </c>
      <c r="AW111" s="168">
        <f ca="1"/>
        <v>1.2270000000000001</v>
      </c>
      <c r="AX111" s="168">
        <f ca="1"/>
        <v>1.3620000000000001</v>
      </c>
      <c r="AY111" s="168">
        <f ca="1"/>
        <v>1.548</v>
      </c>
      <c r="AZ111" s="168">
        <f ca="1"/>
        <v>1.5720000000000001</v>
      </c>
      <c r="BA111" s="168">
        <f ca="1"/>
        <v>1.671</v>
      </c>
      <c r="BB111" s="168">
        <f ca="1"/>
        <v>1.802</v>
      </c>
      <c r="BC111" s="168">
        <f ca="1"/>
        <v>0.745</v>
      </c>
      <c r="BD111" s="168">
        <f ca="1"/>
        <v>0.64300000000000002</v>
      </c>
      <c r="BE111" s="168">
        <f ca="1"/>
        <v>0.88200000000000001</v>
      </c>
      <c r="BF111" s="168">
        <f ca="1"/>
        <v>1.2150000000000001</v>
      </c>
      <c r="BG111" s="168">
        <f ca="1"/>
        <v>0.42399999999999999</v>
      </c>
      <c r="BH111" s="168">
        <f ca="1"/>
        <v>0.51200000000000001</v>
      </c>
      <c r="BI111" s="168">
        <f ca="1"/>
        <v>0.38200000000000001</v>
      </c>
      <c r="BJ111" s="168">
        <f ca="1"/>
        <v>0.80600000000000005</v>
      </c>
      <c r="BK111" s="168">
        <f ca="1"/>
        <v>0.32</v>
      </c>
      <c r="BL111" s="168">
        <f ca="1"/>
        <v>0.33900000000000002</v>
      </c>
      <c r="BM111" s="168">
        <f ca="1"/>
        <v>0.58199999999999996</v>
      </c>
      <c r="BN111" s="168">
        <f ca="1"/>
        <v>3.1619999999999999</v>
      </c>
      <c r="BO111" s="168">
        <f ca="1"/>
        <v>3.1520000000000001</v>
      </c>
      <c r="BP111" s="168">
        <f ca="1"/>
        <v>3.0379999999999998</v>
      </c>
      <c r="BQ111" s="168">
        <f ca="1"/>
        <v>3.0510000000000002</v>
      </c>
      <c r="BR111" s="168">
        <f ca="1"/>
        <v>2.98</v>
      </c>
      <c r="BS111" s="168">
        <f ca="1"/>
        <v>3.242</v>
      </c>
      <c r="BT111" s="168">
        <f ca="1"/>
        <v>3.2229999999999999</v>
      </c>
      <c r="BU111" s="168">
        <f ca="1"/>
        <v>3.6749999999999998</v>
      </c>
      <c r="BV111" s="168">
        <f ca="1"/>
        <v>3.8490000000000002</v>
      </c>
      <c r="BW111" s="168">
        <f ca="1"/>
        <v>3.746</v>
      </c>
      <c r="BX111" s="168">
        <f ca="1"/>
        <v>4.0819999999999999</v>
      </c>
      <c r="BY111" s="168">
        <f ca="1"/>
        <v>4.0369999999999999</v>
      </c>
      <c r="BZ111" s="168">
        <f ca="1"/>
        <v>4.1349999999999998</v>
      </c>
      <c r="CA111" s="168">
        <f ca="1"/>
        <v>3.4049999999999998</v>
      </c>
      <c r="CB111" s="168">
        <f ca="1"/>
        <v>3.3460000000000001</v>
      </c>
      <c r="CC111" s="168">
        <f ca="1"/>
        <v>3.2930000000000001</v>
      </c>
      <c r="CD111" s="168">
        <f ca="1"/>
        <v>3.2509999999999999</v>
      </c>
      <c r="CE111" s="168">
        <f ca="1"/>
        <v>0.78800000000000003</v>
      </c>
      <c r="CF111" s="168">
        <f ca="1"/>
        <v>0.88600000000000001</v>
      </c>
      <c r="CG111" s="168">
        <f ca="1"/>
        <v>0.54</v>
      </c>
      <c r="CH111" s="168">
        <f ca="1"/>
        <v>0.47699999999999998</v>
      </c>
      <c r="CI111" s="168">
        <f ca="1"/>
        <v>0.316</v>
      </c>
      <c r="CJ111" s="168">
        <f ca="1"/>
        <v>0.48199999999999998</v>
      </c>
      <c r="CK111" s="168">
        <f ca="1"/>
        <v>0.36199999999999999</v>
      </c>
      <c r="CL111" s="168">
        <f ca="1"/>
        <v>0.35099999999999998</v>
      </c>
      <c r="CM111" s="168">
        <f ca="1"/>
        <v>0.38700000000000001</v>
      </c>
      <c r="CN111" s="168">
        <f ca="1"/>
        <v>0.52500000000000002</v>
      </c>
      <c r="CO111" s="168">
        <f ca="1"/>
        <v>0.50600000000000001</v>
      </c>
      <c r="CP111" s="168">
        <f ca="1"/>
        <v>0.39100000000000001</v>
      </c>
      <c r="CQ111" s="168">
        <f ca="1"/>
        <v>0.621</v>
      </c>
      <c r="CR111" s="168">
        <f ca="1"/>
        <v>0.59099999999999997</v>
      </c>
      <c r="CS111" s="168">
        <f ca="1"/>
        <v>1.4670000000000001</v>
      </c>
      <c r="CT111" s="168">
        <f ca="1"/>
        <v>1.6639999999999999</v>
      </c>
      <c r="CU111" s="168">
        <f ca="1"/>
        <v>1.651</v>
      </c>
      <c r="CV111" s="168">
        <f ca="1"/>
        <v>1.786</v>
      </c>
      <c r="CW111" s="168">
        <f ca="1"/>
        <v>1.764</v>
      </c>
      <c r="CX111" s="168">
        <f ca="1"/>
        <v>1.7849999999999999</v>
      </c>
      <c r="CY111" s="168">
        <f ca="1"/>
        <v>0.98799999999999999</v>
      </c>
      <c r="CZ111" s="168">
        <f ca="1"/>
        <v>0.82599999999999996</v>
      </c>
      <c r="DA111" s="168">
        <f ca="1"/>
        <v>1.0069999999999999</v>
      </c>
      <c r="DB111" s="168">
        <f ca="1"/>
        <v>0.88</v>
      </c>
      <c r="DC111" s="168">
        <f ca="1"/>
        <v>2.2730000000000001</v>
      </c>
      <c r="DD111" s="168">
        <f ca="1"/>
        <v>1.321</v>
      </c>
      <c r="DE111" s="168">
        <f ca="1"/>
        <v>0.39400000000000002</v>
      </c>
      <c r="DF111" s="168">
        <f ca="1"/>
        <v>0.434</v>
      </c>
      <c r="DG111" s="168">
        <f ca="1"/>
        <v>0.61099999999999999</v>
      </c>
      <c r="DH111" s="168">
        <f ca="1"/>
        <v>0.42599999999999999</v>
      </c>
      <c r="DI111" s="168">
        <f ca="1"/>
        <v>0.38</v>
      </c>
      <c r="DJ111" s="168">
        <f ca="1"/>
        <v>0.24099999999999999</v>
      </c>
      <c r="DK111" s="168">
        <f ca="1"/>
        <v>0.46500000000000002</v>
      </c>
      <c r="DL111" s="168">
        <f ca="1"/>
        <v>0.23799999999999999</v>
      </c>
      <c r="DM111" s="168">
        <f ca="1"/>
        <v>0.36199999999999999</v>
      </c>
      <c r="DN111" s="168">
        <f ca="1"/>
        <v>0.61599999999999999</v>
      </c>
      <c r="DO111" s="168">
        <f ca="1"/>
        <v>0.39400000000000002</v>
      </c>
      <c r="DP111" s="168">
        <f ca="1"/>
        <v>0.68799999999999994</v>
      </c>
      <c r="DQ111" s="168">
        <f ca="1"/>
        <v>1.014</v>
      </c>
      <c r="DR111" s="168">
        <f ca="1"/>
        <v>1.4750000000000001</v>
      </c>
      <c r="DS111" s="168">
        <f ca="1"/>
        <v>1.488</v>
      </c>
      <c r="DT111" s="168">
        <f ca="1"/>
        <v>1.73</v>
      </c>
      <c r="DU111" s="168">
        <f ca="1"/>
        <v>1.667</v>
      </c>
      <c r="DV111" s="168">
        <f ca="1"/>
        <v>1.5680000000000001</v>
      </c>
      <c r="DW111" s="168">
        <f ca="1"/>
        <v>1.091</v>
      </c>
      <c r="DX111" s="168">
        <f ca="1"/>
        <v>0.69</v>
      </c>
      <c r="DY111" s="168">
        <f ca="1"/>
        <v>0.93500000000000005</v>
      </c>
      <c r="DZ111" s="168">
        <f ca="1"/>
        <v>0.55000000000000004</v>
      </c>
      <c r="EA111" s="168">
        <f ca="1"/>
        <v>0.95599999999999996</v>
      </c>
      <c r="EB111" s="168">
        <f ca="1"/>
        <v>0.50800000000000001</v>
      </c>
      <c r="EC111" s="168">
        <f ca="1"/>
        <v>0.626</v>
      </c>
      <c r="ED111" s="168">
        <f ca="1"/>
        <v>0.36599999999999999</v>
      </c>
      <c r="EE111" s="168">
        <f ca="1"/>
        <v>0.627</v>
      </c>
      <c r="EF111" s="168">
        <f ca="1"/>
        <v>0.54500000000000004</v>
      </c>
      <c r="EG111" s="168">
        <f ca="1"/>
        <v>0.32400000000000001</v>
      </c>
      <c r="EH111" s="168">
        <f ca="1"/>
        <v>0.64900000000000002</v>
      </c>
      <c r="EI111" s="168">
        <f ca="1"/>
        <v>0.83399999999999996</v>
      </c>
      <c r="EJ111" s="168">
        <f ca="1"/>
        <v>1.2230000000000001</v>
      </c>
      <c r="EK111" s="168">
        <f ca="1"/>
        <v>1.6</v>
      </c>
      <c r="EL111" s="168">
        <f ca="1"/>
        <v>1.54</v>
      </c>
      <c r="EM111" s="168">
        <f ca="1"/>
        <v>1.141</v>
      </c>
      <c r="EN111" s="168">
        <f ca="1"/>
        <v>1.093</v>
      </c>
      <c r="EO111" s="168">
        <f ca="1"/>
        <v>1.8839999999999999</v>
      </c>
      <c r="EP111" s="168">
        <f ca="1"/>
        <v>1.802</v>
      </c>
      <c r="EQ111" s="168">
        <f ca="1"/>
        <v>1.8440000000000001</v>
      </c>
      <c r="ER111" s="168">
        <f ca="1"/>
        <v>1.8129999999999999</v>
      </c>
      <c r="ES111" s="168">
        <f ca="1"/>
        <v>1.6850000000000001</v>
      </c>
      <c r="ET111" s="168">
        <f ca="1"/>
        <v>1.7589999999999999</v>
      </c>
      <c r="EU111" s="168">
        <f ca="1"/>
        <v>1.2190000000000001</v>
      </c>
      <c r="EV111" s="168">
        <f ca="1"/>
        <v>0.88100000000000001</v>
      </c>
      <c r="EW111" s="168">
        <f ca="1"/>
        <v>1.6080000000000001</v>
      </c>
      <c r="EX111" s="168">
        <f ca="1"/>
        <v>1.04</v>
      </c>
      <c r="EY111" s="168">
        <f ca="1"/>
        <v>0.55200000000000005</v>
      </c>
      <c r="EZ111" s="168">
        <f ca="1"/>
        <v>0.53900000000000003</v>
      </c>
      <c r="FA111" s="168">
        <f ca="1"/>
        <v>0.621</v>
      </c>
      <c r="FB111" s="168">
        <f ca="1"/>
        <v>1.0980000000000001</v>
      </c>
      <c r="FC111" s="168">
        <f ca="1"/>
        <v>0.80300000000000005</v>
      </c>
      <c r="FD111" s="168">
        <f ca="1"/>
        <v>0.44500000000000001</v>
      </c>
      <c r="FE111" s="168">
        <f ca="1"/>
        <v>1.117</v>
      </c>
      <c r="FF111" s="168">
        <f ca="1"/>
        <v>1.149</v>
      </c>
      <c r="FG111" s="168">
        <f ca="1"/>
        <v>1.238</v>
      </c>
      <c r="FH111" s="168">
        <f ca="1"/>
        <v>0.52800000000000002</v>
      </c>
      <c r="FI111" s="168">
        <f ca="1"/>
        <v>0.63</v>
      </c>
      <c r="FJ111" s="168">
        <f ca="1"/>
        <v>0.55500000000000005</v>
      </c>
      <c r="FK111" s="168">
        <f ca="1"/>
        <v>1.161</v>
      </c>
      <c r="FL111" s="168">
        <f ca="1"/>
        <v>1.2490000000000001</v>
      </c>
      <c r="FM111" s="168">
        <f ca="1"/>
        <v>1.68</v>
      </c>
      <c r="FN111" s="168">
        <f ca="1"/>
        <v>1.9379999999999999</v>
      </c>
    </row>
    <row r="112" spans="1:170">
      <c r="A112" s="55" t="b">
        <v>1</v>
      </c>
      <c r="B112" s="72">
        <v>27</v>
      </c>
      <c r="C112" s="168">
        <f ca="1"/>
        <v>1.681</v>
      </c>
      <c r="D112" s="168">
        <f ca="1"/>
        <v>1.7609999999999999</v>
      </c>
      <c r="E112" s="168">
        <f ca="1"/>
        <v>1.71</v>
      </c>
      <c r="F112" s="168">
        <f ca="1"/>
        <v>1.8049999999999999</v>
      </c>
      <c r="G112" s="168">
        <f ca="1"/>
        <v>1.161</v>
      </c>
      <c r="H112" s="168">
        <f ca="1"/>
        <v>0.86599999999999999</v>
      </c>
      <c r="I112" s="168">
        <f ca="1"/>
        <v>0.91900000000000004</v>
      </c>
      <c r="J112" s="168">
        <f ca="1"/>
        <v>1.347</v>
      </c>
      <c r="K112" s="168">
        <f ca="1"/>
        <v>1.0509999999999999</v>
      </c>
      <c r="L112" s="168">
        <f ca="1"/>
        <v>1.403</v>
      </c>
      <c r="M112" s="168">
        <f ca="1"/>
        <v>1.181</v>
      </c>
      <c r="N112" s="168">
        <f ca="1"/>
        <v>0.81499999999999995</v>
      </c>
      <c r="O112" s="168">
        <f ca="1"/>
        <v>0.876</v>
      </c>
      <c r="P112" s="168">
        <f ca="1"/>
        <v>1.0329999999999999</v>
      </c>
      <c r="Q112" s="168">
        <f ca="1"/>
        <v>0.54200000000000004</v>
      </c>
      <c r="R112" s="168">
        <f ca="1"/>
        <v>0.48399999999999999</v>
      </c>
      <c r="S112" s="168">
        <f ca="1"/>
        <v>0.60199999999999998</v>
      </c>
      <c r="T112" s="168">
        <f ca="1"/>
        <v>0.46200000000000002</v>
      </c>
      <c r="U112" s="168">
        <f ca="1"/>
        <v>0.52400000000000002</v>
      </c>
      <c r="V112" s="168">
        <f ca="1"/>
        <v>0.40400000000000003</v>
      </c>
      <c r="W112" s="168">
        <f ca="1"/>
        <v>0.48599999999999999</v>
      </c>
      <c r="X112" s="168">
        <f ca="1"/>
        <v>0.68</v>
      </c>
      <c r="Y112" s="168">
        <f ca="1"/>
        <v>1.228</v>
      </c>
      <c r="Z112" s="168">
        <f ca="1"/>
        <v>1.712</v>
      </c>
      <c r="AA112" s="168">
        <f ca="1"/>
        <v>1.7410000000000001</v>
      </c>
      <c r="AB112" s="168">
        <f ca="1"/>
        <v>1.714</v>
      </c>
      <c r="AC112" s="168">
        <f ca="1"/>
        <v>1.6</v>
      </c>
      <c r="AD112" s="168">
        <f ca="1"/>
        <v>1.698</v>
      </c>
      <c r="AE112" s="168">
        <f ca="1"/>
        <v>1.147</v>
      </c>
      <c r="AF112" s="168">
        <f ca="1"/>
        <v>0.84899999999999998</v>
      </c>
      <c r="AG112" s="168">
        <f ca="1"/>
        <v>0.77300000000000002</v>
      </c>
      <c r="AH112" s="168">
        <f ca="1"/>
        <v>1.4</v>
      </c>
      <c r="AI112" s="168">
        <f ca="1"/>
        <v>1.681</v>
      </c>
      <c r="AJ112" s="168">
        <f ca="1"/>
        <v>1.127</v>
      </c>
      <c r="AK112" s="168">
        <f ca="1"/>
        <v>0.44900000000000001</v>
      </c>
      <c r="AL112" s="168">
        <f ca="1"/>
        <v>0.70199999999999996</v>
      </c>
      <c r="AM112" s="168">
        <f ca="1"/>
        <v>1.139</v>
      </c>
      <c r="AN112" s="168">
        <f ca="1"/>
        <v>0.83799999999999997</v>
      </c>
      <c r="AO112" s="168">
        <f ca="1"/>
        <v>0.751</v>
      </c>
      <c r="AP112" s="168">
        <f ca="1"/>
        <v>0.748</v>
      </c>
      <c r="AQ112" s="168">
        <f ca="1"/>
        <v>1.319</v>
      </c>
      <c r="AR112" s="168">
        <f ca="1"/>
        <v>0.751</v>
      </c>
      <c r="AS112" s="168">
        <f ca="1"/>
        <v>0.76</v>
      </c>
      <c r="AT112" s="168">
        <f ca="1"/>
        <v>1.0089999999999999</v>
      </c>
      <c r="AU112" s="168">
        <f ca="1"/>
        <v>0.83699999999999997</v>
      </c>
      <c r="AV112" s="168">
        <f ca="1"/>
        <v>0.76600000000000001</v>
      </c>
      <c r="AW112" s="168">
        <f ca="1"/>
        <v>1.2869999999999999</v>
      </c>
      <c r="AX112" s="168">
        <f ca="1"/>
        <v>1.7170000000000001</v>
      </c>
      <c r="AY112" s="168">
        <f ca="1"/>
        <v>1.5309999999999999</v>
      </c>
      <c r="AZ112" s="168">
        <f ca="1"/>
        <v>1.6259999999999999</v>
      </c>
      <c r="BA112" s="168">
        <f ca="1"/>
        <v>1.526</v>
      </c>
      <c r="BB112" s="168">
        <f ca="1"/>
        <v>1.647</v>
      </c>
      <c r="BC112" s="168">
        <f ca="1"/>
        <v>1.0169999999999999</v>
      </c>
      <c r="BD112" s="168">
        <f ca="1"/>
        <v>0.66600000000000004</v>
      </c>
      <c r="BE112" s="168">
        <f ca="1"/>
        <v>0.745</v>
      </c>
      <c r="BF112" s="168">
        <f ca="1"/>
        <v>1.276</v>
      </c>
      <c r="BG112" s="168">
        <f ca="1"/>
        <v>0.53300000000000003</v>
      </c>
      <c r="BH112" s="168">
        <f ca="1"/>
        <v>0.33100000000000002</v>
      </c>
      <c r="BI112" s="168">
        <f ca="1"/>
        <v>0.26200000000000001</v>
      </c>
      <c r="BJ112" s="168">
        <f ca="1"/>
        <v>0.38600000000000001</v>
      </c>
      <c r="BK112" s="168">
        <f ca="1"/>
        <v>0.48099999999999998</v>
      </c>
      <c r="BL112" s="168">
        <f ca="1"/>
        <v>0.67600000000000005</v>
      </c>
      <c r="BM112" s="168">
        <f ca="1"/>
        <v>0.39500000000000002</v>
      </c>
      <c r="BN112" s="168">
        <f ca="1"/>
        <v>0.91500000000000004</v>
      </c>
      <c r="BO112" s="168">
        <f ca="1"/>
        <v>2.0680000000000001</v>
      </c>
      <c r="BP112" s="168">
        <f ca="1"/>
        <v>1.399</v>
      </c>
      <c r="BQ112" s="168">
        <f ca="1"/>
        <v>1.0760000000000001</v>
      </c>
      <c r="BR112" s="168">
        <f ca="1"/>
        <v>1.101</v>
      </c>
      <c r="BS112" s="168">
        <f ca="1"/>
        <v>1.0620000000000001</v>
      </c>
      <c r="BT112" s="168">
        <f ca="1"/>
        <v>1.55</v>
      </c>
      <c r="BU112" s="168">
        <f ca="1"/>
        <v>1.661</v>
      </c>
      <c r="BV112" s="168">
        <f ca="1"/>
        <v>1.7549999999999999</v>
      </c>
      <c r="BW112" s="168">
        <f ca="1"/>
        <v>1.8560000000000001</v>
      </c>
      <c r="BX112" s="168">
        <f ca="1"/>
        <v>2.0190000000000001</v>
      </c>
      <c r="BY112" s="168">
        <f ca="1"/>
        <v>1.7110000000000001</v>
      </c>
      <c r="BZ112" s="168">
        <f ca="1"/>
        <v>1.81</v>
      </c>
      <c r="CA112" s="168">
        <f ca="1"/>
        <v>1.5669999999999999</v>
      </c>
      <c r="CB112" s="168">
        <f ca="1"/>
        <v>0.97499999999999998</v>
      </c>
      <c r="CC112" s="168">
        <f ca="1"/>
        <v>0.87</v>
      </c>
      <c r="CD112" s="168">
        <f ca="1"/>
        <v>1.609</v>
      </c>
      <c r="CE112" s="168">
        <f ca="1"/>
        <v>1.26</v>
      </c>
      <c r="CF112" s="168">
        <f ca="1"/>
        <v>0.98499999999999999</v>
      </c>
      <c r="CG112" s="168">
        <f ca="1"/>
        <v>1.1399999999999999</v>
      </c>
      <c r="CH112" s="168">
        <f ca="1"/>
        <v>3.0670000000000002</v>
      </c>
      <c r="CI112" s="168">
        <f ca="1"/>
        <v>2.8809999999999998</v>
      </c>
      <c r="CJ112" s="168">
        <f ca="1"/>
        <v>1.127</v>
      </c>
      <c r="CK112" s="168">
        <f ca="1"/>
        <v>1.0169999999999999</v>
      </c>
      <c r="CL112" s="168">
        <f ca="1"/>
        <v>0.96199999999999997</v>
      </c>
      <c r="CM112" s="168">
        <f ca="1"/>
        <v>1.6419999999999999</v>
      </c>
      <c r="CN112" s="168">
        <f ca="1"/>
        <v>1.2649999999999999</v>
      </c>
      <c r="CO112" s="168">
        <f ca="1"/>
        <v>0.874</v>
      </c>
      <c r="CP112" s="168">
        <f ca="1"/>
        <v>1.1579999999999999</v>
      </c>
      <c r="CQ112" s="168">
        <f ca="1"/>
        <v>1.163</v>
      </c>
      <c r="CR112" s="168">
        <f ca="1"/>
        <v>1.4730000000000001</v>
      </c>
      <c r="CS112" s="168">
        <f ca="1"/>
        <v>1.9810000000000001</v>
      </c>
      <c r="CT112" s="168">
        <f ca="1"/>
        <v>2.645</v>
      </c>
      <c r="CU112" s="168">
        <f ca="1"/>
        <v>2.6779999999999999</v>
      </c>
      <c r="CV112" s="168">
        <f ca="1"/>
        <v>2.5150000000000001</v>
      </c>
      <c r="CW112" s="168">
        <f ca="1"/>
        <v>2.5310000000000001</v>
      </c>
      <c r="CX112" s="168">
        <f ca="1"/>
        <v>2.613</v>
      </c>
      <c r="CY112" s="168">
        <f ca="1"/>
        <v>2.105</v>
      </c>
      <c r="CZ112" s="168">
        <f ca="1"/>
        <v>1.643</v>
      </c>
      <c r="DA112" s="168">
        <f ca="1"/>
        <v>1.9910000000000001</v>
      </c>
      <c r="DB112" s="168">
        <f ca="1"/>
        <v>1.6519999999999999</v>
      </c>
      <c r="DC112" s="168">
        <f ca="1"/>
        <v>1.538</v>
      </c>
      <c r="DD112" s="168">
        <f ca="1"/>
        <v>1.2250000000000001</v>
      </c>
      <c r="DE112" s="168">
        <f ca="1"/>
        <v>0.46500000000000002</v>
      </c>
      <c r="DF112" s="168">
        <f ca="1"/>
        <v>0.64400000000000002</v>
      </c>
      <c r="DG112" s="168">
        <f ca="1"/>
        <v>0.38600000000000001</v>
      </c>
      <c r="DH112" s="168">
        <f ca="1"/>
        <v>0.46700000000000003</v>
      </c>
      <c r="DI112" s="168">
        <f ca="1"/>
        <v>0.67</v>
      </c>
      <c r="DJ112" s="168">
        <f ca="1"/>
        <v>0.86299999999999999</v>
      </c>
      <c r="DK112" s="168">
        <f ca="1"/>
        <v>0.58199999999999996</v>
      </c>
      <c r="DL112" s="168">
        <f ca="1"/>
        <v>1.323</v>
      </c>
      <c r="DM112" s="168">
        <f ca="1"/>
        <v>1.581</v>
      </c>
      <c r="DN112" s="168">
        <f ca="1"/>
        <v>1.4730000000000001</v>
      </c>
      <c r="DO112" s="168">
        <f ca="1"/>
        <v>1.524</v>
      </c>
      <c r="DP112" s="168">
        <f ca="1"/>
        <v>0.96899999999999997</v>
      </c>
      <c r="DQ112" s="168">
        <f ca="1"/>
        <v>1.6910000000000001</v>
      </c>
      <c r="DR112" s="168">
        <f ca="1"/>
        <v>1.726</v>
      </c>
      <c r="DS112" s="168">
        <f ca="1"/>
        <v>1.615</v>
      </c>
      <c r="DT112" s="168">
        <f ca="1"/>
        <v>1.7210000000000001</v>
      </c>
      <c r="DU112" s="168">
        <f ca="1"/>
        <v>2.0169999999999999</v>
      </c>
      <c r="DV112" s="168">
        <f ca="1"/>
        <v>2.09</v>
      </c>
      <c r="DW112" s="168">
        <f ca="1"/>
        <v>1.49</v>
      </c>
      <c r="DX112" s="168">
        <f ca="1"/>
        <v>1.1879999999999999</v>
      </c>
      <c r="DY112" s="168">
        <f ca="1"/>
        <v>0.71099999999999997</v>
      </c>
      <c r="DZ112" s="168">
        <f ca="1"/>
        <v>1.7669999999999999</v>
      </c>
      <c r="EA112" s="168">
        <f ca="1"/>
        <v>1.111</v>
      </c>
      <c r="EB112" s="168">
        <f ca="1"/>
        <v>1.153</v>
      </c>
      <c r="EC112" s="168">
        <f ca="1"/>
        <v>0.86599999999999999</v>
      </c>
      <c r="ED112" s="168">
        <f ca="1"/>
        <v>0.746</v>
      </c>
      <c r="EE112" s="168">
        <f ca="1"/>
        <v>0.36099999999999999</v>
      </c>
      <c r="EF112" s="168">
        <f ca="1"/>
        <v>0.77300000000000002</v>
      </c>
      <c r="EG112" s="168">
        <f ca="1"/>
        <v>0.505</v>
      </c>
      <c r="EH112" s="168">
        <f ca="1"/>
        <v>0.53900000000000003</v>
      </c>
      <c r="EI112" s="168">
        <f ca="1"/>
        <v>0.36</v>
      </c>
      <c r="EJ112" s="168">
        <f ca="1"/>
        <v>0.56100000000000005</v>
      </c>
      <c r="EK112" s="168">
        <f ca="1"/>
        <v>0.68300000000000005</v>
      </c>
      <c r="EL112" s="168">
        <f ca="1"/>
        <v>0.48499999999999999</v>
      </c>
      <c r="EM112" s="168">
        <f ca="1"/>
        <v>0.55800000000000005</v>
      </c>
      <c r="EN112" s="168">
        <f ca="1"/>
        <v>0.74099999999999999</v>
      </c>
      <c r="EO112" s="168">
        <f ca="1"/>
        <v>1.3720000000000001</v>
      </c>
      <c r="EP112" s="168">
        <f ca="1"/>
        <v>1.448</v>
      </c>
      <c r="EQ112" s="168">
        <f ca="1"/>
        <v>1.5149999999999999</v>
      </c>
      <c r="ER112" s="168">
        <f ca="1"/>
        <v>1.4930000000000001</v>
      </c>
      <c r="ES112" s="168">
        <f ca="1"/>
        <v>1.3660000000000001</v>
      </c>
      <c r="ET112" s="168">
        <f ca="1"/>
        <v>1.3380000000000001</v>
      </c>
      <c r="EU112" s="168">
        <f ca="1"/>
        <v>1.052</v>
      </c>
      <c r="EV112" s="168">
        <f ca="1"/>
        <v>0.42</v>
      </c>
      <c r="EW112" s="168">
        <f ca="1"/>
        <v>0.96699999999999997</v>
      </c>
      <c r="EX112" s="168">
        <f ca="1"/>
        <v>0.373</v>
      </c>
      <c r="EY112" s="168">
        <f ca="1"/>
        <v>0.67200000000000004</v>
      </c>
      <c r="EZ112" s="168">
        <f ca="1"/>
        <v>0.63500000000000001</v>
      </c>
      <c r="FA112" s="168">
        <f ca="1"/>
        <v>0.80300000000000005</v>
      </c>
      <c r="FB112" s="168">
        <f ca="1"/>
        <v>0.79100000000000004</v>
      </c>
      <c r="FC112" s="168">
        <f ca="1"/>
        <v>0.77900000000000003</v>
      </c>
      <c r="FD112" s="168">
        <f ca="1"/>
        <v>0.626</v>
      </c>
      <c r="FE112" s="168">
        <f ca="1"/>
        <v>0.65300000000000002</v>
      </c>
      <c r="FF112" s="168">
        <f ca="1"/>
        <v>0.79</v>
      </c>
      <c r="FG112" s="168">
        <f ca="1"/>
        <v>0.41</v>
      </c>
      <c r="FH112" s="168">
        <f ca="1"/>
        <v>0.55300000000000005</v>
      </c>
      <c r="FI112" s="168">
        <f ca="1"/>
        <v>1.482</v>
      </c>
      <c r="FJ112" s="168">
        <f ca="1"/>
        <v>1.4990000000000001</v>
      </c>
      <c r="FK112" s="168">
        <f ca="1"/>
        <v>0.77100000000000002</v>
      </c>
      <c r="FL112" s="168">
        <f ca="1"/>
        <v>0.86299999999999999</v>
      </c>
      <c r="FM112" s="168">
        <f ca="1"/>
        <v>2.6539999999999999</v>
      </c>
      <c r="FN112" s="168">
        <f ca="1"/>
        <v>2.5680000000000001</v>
      </c>
    </row>
    <row r="113" spans="1:170">
      <c r="A113" s="55" t="b">
        <v>0</v>
      </c>
      <c r="B113" s="72">
        <v>28</v>
      </c>
      <c r="C113" s="168">
        <f ca="1"/>
        <v>2.601</v>
      </c>
      <c r="D113" s="168">
        <f ca="1"/>
        <v>2.395</v>
      </c>
      <c r="E113" s="168">
        <f ca="1"/>
        <v>2.2909999999999999</v>
      </c>
      <c r="F113" s="168">
        <f ca="1"/>
        <v>1.5149999999999999</v>
      </c>
      <c r="G113" s="168">
        <f ca="1"/>
        <v>1.1930000000000001</v>
      </c>
      <c r="H113" s="168">
        <f ca="1"/>
        <v>0.39900000000000002</v>
      </c>
      <c r="I113" s="168">
        <f ca="1"/>
        <v>0.95499999999999996</v>
      </c>
      <c r="J113" s="168">
        <f ca="1"/>
        <v>1.4410000000000001</v>
      </c>
      <c r="K113" s="168">
        <f ca="1"/>
        <v>1.452</v>
      </c>
      <c r="L113" s="168">
        <f ca="1"/>
        <v>1.1359999999999999</v>
      </c>
      <c r="M113" s="168">
        <f ca="1"/>
        <v>1.5880000000000001</v>
      </c>
      <c r="N113" s="168">
        <f ca="1"/>
        <v>0.76400000000000001</v>
      </c>
      <c r="O113" s="168">
        <f ca="1"/>
        <v>0.70699999999999996</v>
      </c>
      <c r="P113" s="168">
        <f ca="1"/>
        <v>0.61</v>
      </c>
      <c r="Q113" s="168">
        <f ca="1"/>
        <v>0.44500000000000001</v>
      </c>
      <c r="R113" s="168">
        <f ca="1"/>
        <v>0.90300000000000002</v>
      </c>
      <c r="S113" s="168">
        <f ca="1"/>
        <v>0.47699999999999998</v>
      </c>
      <c r="T113" s="168">
        <f ca="1"/>
        <v>0.78100000000000003</v>
      </c>
      <c r="U113" s="168">
        <f ca="1"/>
        <v>1.131</v>
      </c>
      <c r="V113" s="168">
        <f ca="1"/>
        <v>1.9670000000000001</v>
      </c>
      <c r="W113" s="168">
        <f ca="1"/>
        <v>1.891</v>
      </c>
      <c r="X113" s="168">
        <f ca="1"/>
        <v>0.85399999999999998</v>
      </c>
      <c r="Y113" s="168">
        <f ca="1"/>
        <v>2.169</v>
      </c>
      <c r="Z113" s="168">
        <f ca="1"/>
        <v>2.71</v>
      </c>
      <c r="AA113" s="168">
        <f ca="1"/>
        <v>1.5169999999999999</v>
      </c>
      <c r="AB113" s="168">
        <f ca="1"/>
        <v>1.42</v>
      </c>
      <c r="AC113" s="168">
        <f ca="1"/>
        <v>1.3180000000000001</v>
      </c>
      <c r="AD113" s="168">
        <f ca="1"/>
        <v>1.4259999999999999</v>
      </c>
      <c r="AE113" s="168">
        <f ca="1"/>
        <v>1.1120000000000001</v>
      </c>
      <c r="AF113" s="168">
        <f ca="1"/>
        <v>0.46300000000000002</v>
      </c>
      <c r="AG113" s="168">
        <f ca="1"/>
        <v>1.0229999999999999</v>
      </c>
      <c r="AH113" s="168">
        <f ca="1"/>
        <v>0.91</v>
      </c>
      <c r="AI113" s="168">
        <f ca="1"/>
        <v>0.41</v>
      </c>
      <c r="AJ113" s="168">
        <f ca="1"/>
        <v>0.34300000000000003</v>
      </c>
      <c r="AK113" s="168">
        <f ca="1"/>
        <v>0.312</v>
      </c>
      <c r="AL113" s="168">
        <f ca="1"/>
        <v>0.32300000000000001</v>
      </c>
      <c r="AM113" s="168">
        <f ca="1"/>
        <v>0.223</v>
      </c>
      <c r="AN113" s="168">
        <f ca="1"/>
        <v>0.222</v>
      </c>
      <c r="AO113" s="168">
        <f ca="1"/>
        <v>0.46500000000000002</v>
      </c>
      <c r="AP113" s="168">
        <f ca="1"/>
        <v>1.147</v>
      </c>
      <c r="AQ113" s="168">
        <f ca="1"/>
        <v>1.3640000000000001</v>
      </c>
      <c r="AR113" s="168">
        <f ca="1"/>
        <v>0.72799999999999998</v>
      </c>
      <c r="AS113" s="168">
        <f ca="1"/>
        <v>0.57299999999999995</v>
      </c>
      <c r="AT113" s="168">
        <f ca="1"/>
        <v>0.84899999999999998</v>
      </c>
      <c r="AU113" s="168">
        <f ca="1"/>
        <v>0.56499999999999995</v>
      </c>
      <c r="AV113" s="168">
        <f ca="1"/>
        <v>0.64200000000000002</v>
      </c>
      <c r="AW113" s="168">
        <f ca="1"/>
        <v>1.1279999999999999</v>
      </c>
      <c r="AX113" s="168">
        <f ca="1"/>
        <v>1.4490000000000001</v>
      </c>
      <c r="AY113" s="168">
        <f ca="1"/>
        <v>1.373</v>
      </c>
      <c r="AZ113" s="168">
        <f ca="1"/>
        <v>1.2490000000000001</v>
      </c>
      <c r="BA113" s="168">
        <f ca="1"/>
        <v>1.4339999999999999</v>
      </c>
      <c r="BB113" s="168">
        <f ca="1"/>
        <v>1.3340000000000001</v>
      </c>
      <c r="BC113" s="168">
        <f ca="1"/>
        <v>0.93500000000000005</v>
      </c>
      <c r="BD113" s="168">
        <f ca="1"/>
        <v>0.39700000000000002</v>
      </c>
      <c r="BE113" s="168">
        <f ca="1"/>
        <v>0.52500000000000002</v>
      </c>
      <c r="BF113" s="168">
        <f ca="1"/>
        <v>0.94599999999999995</v>
      </c>
      <c r="BG113" s="168">
        <f ca="1"/>
        <v>0.78400000000000003</v>
      </c>
      <c r="BH113" s="168">
        <f ca="1"/>
        <v>0.54400000000000004</v>
      </c>
      <c r="BI113" s="168">
        <f ca="1"/>
        <v>0.52600000000000002</v>
      </c>
      <c r="BJ113" s="168">
        <f ca="1"/>
        <v>0.55500000000000005</v>
      </c>
      <c r="BK113" s="168">
        <f ca="1"/>
        <v>0.76100000000000001</v>
      </c>
      <c r="BL113" s="168">
        <f ca="1"/>
        <v>0.54300000000000004</v>
      </c>
      <c r="BM113" s="168">
        <f ca="1"/>
        <v>0.34799999999999998</v>
      </c>
      <c r="BN113" s="168">
        <f ca="1"/>
        <v>0.65200000000000002</v>
      </c>
      <c r="BO113" s="168">
        <f ca="1"/>
        <v>0.34599999999999997</v>
      </c>
      <c r="BP113" s="168">
        <f ca="1"/>
        <v>0.33500000000000002</v>
      </c>
      <c r="BQ113" s="168">
        <f ca="1"/>
        <v>1.2410000000000001</v>
      </c>
      <c r="BR113" s="168">
        <f ca="1"/>
        <v>0.55100000000000005</v>
      </c>
      <c r="BS113" s="168">
        <f ca="1"/>
        <v>0.61699999999999999</v>
      </c>
      <c r="BT113" s="168">
        <f ca="1"/>
        <v>0.625</v>
      </c>
      <c r="BU113" s="168">
        <f ca="1"/>
        <v>1.262</v>
      </c>
      <c r="BV113" s="168">
        <f ca="1"/>
        <v>1.5589999999999999</v>
      </c>
      <c r="BW113" s="168">
        <f ca="1"/>
        <v>1.212</v>
      </c>
      <c r="BX113" s="168">
        <f ca="1"/>
        <v>1.5469999999999999</v>
      </c>
      <c r="BY113" s="168">
        <f ca="1"/>
        <v>1.1559999999999999</v>
      </c>
      <c r="BZ113" s="168">
        <f ca="1"/>
        <v>1.409</v>
      </c>
      <c r="CA113" s="168">
        <f ca="1"/>
        <v>0.872</v>
      </c>
      <c r="CB113" s="168">
        <f ca="1"/>
        <v>0.45400000000000001</v>
      </c>
      <c r="CC113" s="168">
        <f ca="1"/>
        <v>0.70299999999999996</v>
      </c>
      <c r="CD113" s="168">
        <f ca="1"/>
        <v>0.75900000000000001</v>
      </c>
      <c r="CE113" s="168">
        <f ca="1"/>
        <v>0.64300000000000002</v>
      </c>
      <c r="CF113" s="168">
        <f ca="1"/>
        <v>0.61499999999999999</v>
      </c>
      <c r="CG113" s="168">
        <f ca="1"/>
        <v>0.89500000000000002</v>
      </c>
      <c r="CH113" s="168">
        <f ca="1"/>
        <v>1.0109999999999999</v>
      </c>
      <c r="CI113" s="168">
        <f ca="1"/>
        <v>1.2669999999999999</v>
      </c>
      <c r="CJ113" s="168">
        <f ca="1"/>
        <v>1.216</v>
      </c>
      <c r="CK113" s="168">
        <f ca="1"/>
        <v>1.6459999999999999</v>
      </c>
      <c r="CL113" s="168">
        <f ca="1"/>
        <v>1.1859999999999999</v>
      </c>
      <c r="CM113" s="168">
        <f ca="1"/>
        <v>0.57999999999999996</v>
      </c>
      <c r="CN113" s="168">
        <f ca="1"/>
        <v>0.51800000000000002</v>
      </c>
      <c r="CO113" s="168">
        <f ca="1"/>
        <v>0.499</v>
      </c>
      <c r="CP113" s="168">
        <f ca="1"/>
        <v>0.54400000000000004</v>
      </c>
      <c r="CQ113" s="168">
        <f ca="1"/>
        <v>0.36199999999999999</v>
      </c>
      <c r="CR113" s="168">
        <f ca="1"/>
        <v>0.64400000000000002</v>
      </c>
      <c r="CS113" s="168">
        <f ca="1"/>
        <v>1.2769999999999999</v>
      </c>
      <c r="CT113" s="168">
        <f ca="1"/>
        <v>1.502</v>
      </c>
      <c r="CU113" s="168">
        <f ca="1"/>
        <v>1.226</v>
      </c>
      <c r="CV113" s="168">
        <f ca="1"/>
        <v>1.339</v>
      </c>
      <c r="CW113" s="168">
        <f ca="1"/>
        <v>1.375</v>
      </c>
      <c r="CX113" s="168">
        <f ca="1"/>
        <v>1.244</v>
      </c>
      <c r="CY113" s="168">
        <f ca="1"/>
        <v>0.94199999999999995</v>
      </c>
      <c r="CZ113" s="168">
        <f ca="1"/>
        <v>0.375</v>
      </c>
      <c r="DA113" s="168">
        <f ca="1"/>
        <v>0.60399999999999998</v>
      </c>
      <c r="DB113" s="168">
        <f ca="1"/>
        <v>1.23</v>
      </c>
      <c r="DC113" s="168">
        <f ca="1"/>
        <v>0.45500000000000002</v>
      </c>
      <c r="DD113" s="168">
        <f ca="1"/>
        <v>0.46800000000000003</v>
      </c>
      <c r="DE113" s="168">
        <f ca="1"/>
        <v>0.27500000000000002</v>
      </c>
      <c r="DF113" s="168">
        <f ca="1"/>
        <v>0.502</v>
      </c>
      <c r="DG113" s="168">
        <f ca="1"/>
        <v>0.36199999999999999</v>
      </c>
      <c r="DH113" s="168">
        <f ca="1"/>
        <v>0.42699999999999999</v>
      </c>
      <c r="DI113" s="168">
        <f ca="1"/>
        <v>0.45100000000000001</v>
      </c>
      <c r="DJ113" s="168">
        <f ca="1"/>
        <v>0.26400000000000001</v>
      </c>
      <c r="DK113" s="168">
        <f ca="1"/>
        <v>0.44600000000000001</v>
      </c>
      <c r="DL113" s="168">
        <f ca="1"/>
        <v>0.22600000000000001</v>
      </c>
      <c r="DM113" s="168">
        <f ca="1"/>
        <v>0.34300000000000003</v>
      </c>
      <c r="DN113" s="168">
        <f ca="1"/>
        <v>0.314</v>
      </c>
      <c r="DO113" s="168">
        <f ca="1"/>
        <v>0.247</v>
      </c>
      <c r="DP113" s="168">
        <f ca="1"/>
        <v>0.42</v>
      </c>
      <c r="DQ113" s="168">
        <f ca="1"/>
        <v>1.3009999999999999</v>
      </c>
      <c r="DR113" s="168">
        <f ca="1"/>
        <v>1.1040000000000001</v>
      </c>
      <c r="DS113" s="168">
        <f ca="1"/>
        <v>1.1850000000000001</v>
      </c>
      <c r="DT113" s="168">
        <f ca="1"/>
        <v>1.0980000000000001</v>
      </c>
      <c r="DU113" s="168">
        <f ca="1"/>
        <v>1.232</v>
      </c>
      <c r="DV113" s="168">
        <f ca="1"/>
        <v>1.19</v>
      </c>
      <c r="DW113" s="168">
        <f ca="1"/>
        <v>0.72399999999999998</v>
      </c>
      <c r="DX113" s="168">
        <f ca="1"/>
        <v>0.36799999999999999</v>
      </c>
      <c r="DY113" s="168">
        <f ca="1"/>
        <v>0.39500000000000002</v>
      </c>
      <c r="DZ113" s="168">
        <f ca="1"/>
        <v>1.266</v>
      </c>
      <c r="EA113" s="168">
        <f ca="1"/>
        <v>0.57799999999999996</v>
      </c>
      <c r="EB113" s="168">
        <f ca="1"/>
        <v>0.45100000000000001</v>
      </c>
      <c r="EC113" s="168">
        <f ca="1"/>
        <v>0.32800000000000001</v>
      </c>
      <c r="ED113" s="168">
        <f ca="1"/>
        <v>0.27400000000000002</v>
      </c>
      <c r="EE113" s="168">
        <f ca="1"/>
        <v>0.503</v>
      </c>
      <c r="EF113" s="168">
        <f ca="1"/>
        <v>0.28199999999999997</v>
      </c>
      <c r="EG113" s="168">
        <f ca="1"/>
        <v>0.57999999999999996</v>
      </c>
      <c r="EH113" s="168">
        <f ca="1"/>
        <v>0.66600000000000004</v>
      </c>
      <c r="EI113" s="168">
        <f ca="1"/>
        <v>0.46100000000000002</v>
      </c>
      <c r="EJ113" s="168">
        <f ca="1"/>
        <v>0.39200000000000002</v>
      </c>
      <c r="EK113" s="168">
        <f ca="1"/>
        <v>0.46</v>
      </c>
      <c r="EL113" s="168">
        <f ca="1"/>
        <v>0.69399999999999995</v>
      </c>
      <c r="EM113" s="168">
        <f ca="1"/>
        <v>0.46899999999999997</v>
      </c>
      <c r="EN113" s="168">
        <f ca="1"/>
        <v>0.61799999999999999</v>
      </c>
      <c r="EO113" s="168">
        <f ca="1"/>
        <v>1.34</v>
      </c>
      <c r="EP113" s="168">
        <f ca="1"/>
        <v>1.246</v>
      </c>
      <c r="EQ113" s="168">
        <f ca="1"/>
        <v>1.37</v>
      </c>
      <c r="ER113" s="168">
        <f ca="1"/>
        <v>1.3879999999999999</v>
      </c>
      <c r="ES113" s="168">
        <f ca="1"/>
        <v>1.327</v>
      </c>
      <c r="ET113" s="168">
        <f ca="1"/>
        <v>1.238</v>
      </c>
      <c r="EU113" s="168">
        <f ca="1"/>
        <v>1.1259999999999999</v>
      </c>
      <c r="EV113" s="168">
        <f ca="1"/>
        <v>0.52200000000000002</v>
      </c>
      <c r="EW113" s="168">
        <f ca="1"/>
        <v>0.38100000000000001</v>
      </c>
      <c r="EX113" s="168">
        <f ca="1"/>
        <v>0.55000000000000004</v>
      </c>
      <c r="EY113" s="168">
        <f ca="1"/>
        <v>1.046</v>
      </c>
      <c r="EZ113" s="168">
        <f ca="1"/>
        <v>0.59599999999999997</v>
      </c>
      <c r="FA113" s="168">
        <f ca="1"/>
        <v>0.496</v>
      </c>
      <c r="FB113" s="168">
        <f ca="1"/>
        <v>0.26700000000000002</v>
      </c>
      <c r="FC113" s="168">
        <f ca="1"/>
        <v>0.98699999999999999</v>
      </c>
      <c r="FD113" s="168">
        <f ca="1"/>
        <v>0.32800000000000001</v>
      </c>
      <c r="FE113" s="168">
        <f ca="1"/>
        <v>0.21199999999999999</v>
      </c>
      <c r="FF113" s="168">
        <f ca="1"/>
        <v>0.33</v>
      </c>
      <c r="FG113" s="168">
        <f ca="1"/>
        <v>0.23599999999999999</v>
      </c>
      <c r="FH113" s="168">
        <f ca="1"/>
        <v>0.69799999999999995</v>
      </c>
      <c r="FI113" s="168">
        <f ca="1"/>
        <v>0.35599999999999998</v>
      </c>
      <c r="FJ113" s="168">
        <f ca="1"/>
        <v>0.30199999999999999</v>
      </c>
      <c r="FK113" s="168">
        <f ca="1"/>
        <v>0.38400000000000001</v>
      </c>
      <c r="FL113" s="168">
        <f ca="1"/>
        <v>0.42199999999999999</v>
      </c>
      <c r="FM113" s="168">
        <f ca="1"/>
        <v>1.1910000000000001</v>
      </c>
      <c r="FN113" s="168">
        <f ca="1"/>
        <v>1.3029999999999999</v>
      </c>
    </row>
    <row r="114" spans="1:170">
      <c r="A114" s="55" t="b">
        <v>0</v>
      </c>
      <c r="B114" s="72">
        <v>29</v>
      </c>
      <c r="C114" s="168">
        <f ca="1"/>
        <v>1.147</v>
      </c>
      <c r="D114" s="168">
        <f ca="1"/>
        <v>1.345</v>
      </c>
      <c r="E114" s="168">
        <f ca="1"/>
        <v>1.2</v>
      </c>
      <c r="F114" s="168">
        <f ca="1"/>
        <v>1.171</v>
      </c>
      <c r="G114" s="168">
        <f ca="1"/>
        <v>0.95499999999999996</v>
      </c>
      <c r="H114" s="168">
        <f ca="1"/>
        <v>0.373</v>
      </c>
      <c r="I114" s="168">
        <f ca="1"/>
        <v>0.33</v>
      </c>
      <c r="J114" s="168">
        <f ca="1"/>
        <v>0.82199999999999995</v>
      </c>
      <c r="K114" s="168">
        <f ca="1"/>
        <v>0.29399999999999998</v>
      </c>
      <c r="L114" s="168">
        <f ca="1"/>
        <v>0.45100000000000001</v>
      </c>
      <c r="M114" s="168">
        <f ca="1"/>
        <v>0.222</v>
      </c>
      <c r="N114" s="168">
        <f ca="1"/>
        <v>0.60299999999999998</v>
      </c>
      <c r="O114" s="168">
        <f ca="1"/>
        <v>0.52700000000000002</v>
      </c>
      <c r="P114" s="168">
        <f ca="1"/>
        <v>0.42</v>
      </c>
      <c r="Q114" s="168">
        <f ca="1"/>
        <v>0.254</v>
      </c>
      <c r="R114" s="168">
        <f ca="1"/>
        <v>0.26200000000000001</v>
      </c>
      <c r="S114" s="168">
        <f ca="1"/>
        <v>0.45100000000000001</v>
      </c>
      <c r="T114" s="168">
        <f ca="1"/>
        <v>0.17299999999999999</v>
      </c>
      <c r="U114" s="168">
        <f ca="1"/>
        <v>0.32500000000000001</v>
      </c>
      <c r="V114" s="168">
        <f ca="1"/>
        <v>0.42799999999999999</v>
      </c>
      <c r="W114" s="168">
        <f ca="1"/>
        <v>0.41699999999999998</v>
      </c>
      <c r="X114" s="168">
        <f ca="1"/>
        <v>0.48599999999999999</v>
      </c>
      <c r="Y114" s="168">
        <f ca="1"/>
        <v>1.1819999999999999</v>
      </c>
      <c r="Z114" s="168">
        <f ca="1"/>
        <v>1.3280000000000001</v>
      </c>
      <c r="AA114" s="168">
        <f ca="1"/>
        <v>1.181</v>
      </c>
      <c r="AB114" s="168">
        <f ca="1"/>
        <v>1.2410000000000001</v>
      </c>
      <c r="AC114" s="168">
        <f ca="1"/>
        <v>1.3180000000000001</v>
      </c>
      <c r="AD114" s="168">
        <f ca="1"/>
        <v>1.133</v>
      </c>
      <c r="AE114" s="168">
        <f ca="1"/>
        <v>0.91800000000000004</v>
      </c>
      <c r="AF114" s="168">
        <f ca="1"/>
        <v>0.22900000000000001</v>
      </c>
      <c r="AG114" s="168">
        <f ca="1"/>
        <v>0.44</v>
      </c>
      <c r="AH114" s="168">
        <f ca="1"/>
        <v>0.32900000000000001</v>
      </c>
      <c r="AI114" s="168">
        <f ca="1"/>
        <v>0.87</v>
      </c>
      <c r="AJ114" s="168">
        <f ca="1"/>
        <v>0.45</v>
      </c>
      <c r="AK114" s="168">
        <f ca="1"/>
        <v>0.22700000000000001</v>
      </c>
      <c r="AL114" s="168">
        <f ca="1"/>
        <v>0.28399999999999997</v>
      </c>
      <c r="AM114" s="168">
        <f ca="1"/>
        <v>0.17599999999999999</v>
      </c>
      <c r="AN114" s="168">
        <f ca="1"/>
        <v>0.27400000000000002</v>
      </c>
      <c r="AO114" s="168">
        <f ca="1"/>
        <v>0.313</v>
      </c>
      <c r="AP114" s="168">
        <f ca="1"/>
        <v>0.67600000000000005</v>
      </c>
      <c r="AQ114" s="168">
        <f ca="1"/>
        <v>0.56499999999999995</v>
      </c>
      <c r="AR114" s="168">
        <f ca="1"/>
        <v>0.58899999999999997</v>
      </c>
      <c r="AS114" s="168">
        <f ca="1"/>
        <v>0.318</v>
      </c>
      <c r="AT114" s="168">
        <f ca="1"/>
        <v>0.32300000000000001</v>
      </c>
      <c r="AU114" s="168">
        <f ca="1"/>
        <v>0.439</v>
      </c>
      <c r="AV114" s="168">
        <f ca="1"/>
        <v>0.4</v>
      </c>
      <c r="AW114" s="168">
        <f ca="1"/>
        <v>1.3</v>
      </c>
      <c r="AX114" s="168">
        <f ca="1"/>
        <v>1.212</v>
      </c>
      <c r="AY114" s="168">
        <f ca="1"/>
        <v>1.216</v>
      </c>
      <c r="AZ114" s="168">
        <f ca="1"/>
        <v>1.137</v>
      </c>
      <c r="BA114" s="168">
        <f ca="1"/>
        <v>1.36</v>
      </c>
      <c r="BB114" s="168">
        <f ca="1"/>
        <v>1.157</v>
      </c>
      <c r="BC114" s="168">
        <f ca="1"/>
        <v>0.94</v>
      </c>
      <c r="BD114" s="168">
        <f ca="1"/>
        <v>0.40100000000000002</v>
      </c>
      <c r="BE114" s="168">
        <f ca="1"/>
        <v>0.23599999999999999</v>
      </c>
      <c r="BF114" s="168">
        <f ca="1"/>
        <v>0.45800000000000002</v>
      </c>
      <c r="BG114" s="168">
        <f ca="1"/>
        <v>0.49</v>
      </c>
      <c r="BH114" s="168">
        <f ca="1"/>
        <v>0.28899999999999998</v>
      </c>
      <c r="BI114" s="168">
        <f ca="1"/>
        <v>0.18099999999999999</v>
      </c>
      <c r="BJ114" s="168">
        <f ca="1"/>
        <v>0.31900000000000001</v>
      </c>
      <c r="BK114" s="168">
        <f ca="1"/>
        <v>0.32100000000000001</v>
      </c>
      <c r="BL114" s="168">
        <f ca="1"/>
        <v>0.222</v>
      </c>
      <c r="BM114" s="168">
        <f ca="1"/>
        <v>0.29299999999999998</v>
      </c>
      <c r="BN114" s="168">
        <f ca="1"/>
        <v>0.43099999999999999</v>
      </c>
      <c r="BO114" s="168">
        <f ca="1"/>
        <v>0.215</v>
      </c>
      <c r="BP114" s="168">
        <f ca="1"/>
        <v>1.024</v>
      </c>
      <c r="BQ114" s="168">
        <f ca="1"/>
        <v>0.88800000000000001</v>
      </c>
      <c r="BR114" s="168">
        <f ca="1"/>
        <v>0.877</v>
      </c>
      <c r="BS114" s="168">
        <f ca="1"/>
        <v>1.9790000000000001</v>
      </c>
      <c r="BT114" s="168">
        <f ca="1"/>
        <v>2.7610000000000001</v>
      </c>
      <c r="BU114" s="168">
        <f ca="1"/>
        <v>3.4350000000000001</v>
      </c>
      <c r="BV114" s="168">
        <f ca="1"/>
        <v>3.4580000000000002</v>
      </c>
      <c r="BW114" s="168">
        <f ca="1"/>
        <v>2.5169999999999999</v>
      </c>
      <c r="BX114" s="168">
        <f ca="1"/>
        <v>1.9019999999999999</v>
      </c>
      <c r="BY114" s="168">
        <f ca="1"/>
        <v>1.913</v>
      </c>
      <c r="BZ114" s="168">
        <f ca="1"/>
        <v>1.8169999999999999</v>
      </c>
      <c r="CA114" s="168">
        <f ca="1"/>
        <v>1.8220000000000001</v>
      </c>
      <c r="CB114" s="168">
        <f ca="1"/>
        <v>1.24</v>
      </c>
      <c r="CC114" s="168">
        <f ca="1"/>
        <v>1.8029999999999999</v>
      </c>
      <c r="CD114" s="168">
        <f ca="1"/>
        <v>2.0299999999999998</v>
      </c>
      <c r="CE114" s="168">
        <f ca="1"/>
        <v>2.3479999999999999</v>
      </c>
      <c r="CF114" s="168">
        <f ca="1"/>
        <v>3.319</v>
      </c>
      <c r="CG114" s="168">
        <f ca="1"/>
        <v>1.7</v>
      </c>
      <c r="CH114" s="168">
        <f ca="1"/>
        <v>2.5259999999999998</v>
      </c>
      <c r="CI114" s="168">
        <f ca="1"/>
        <v>2.339</v>
      </c>
      <c r="CJ114" s="168">
        <f ca="1"/>
        <v>2.169</v>
      </c>
      <c r="CK114" s="168">
        <f ca="1"/>
        <v>1.506</v>
      </c>
      <c r="CL114" s="168">
        <f ca="1"/>
        <v>1.0940000000000001</v>
      </c>
      <c r="CM114" s="168">
        <f ca="1"/>
        <v>0.92100000000000004</v>
      </c>
      <c r="CN114" s="168">
        <f ca="1"/>
        <v>0.71299999999999997</v>
      </c>
      <c r="CO114" s="168">
        <f ca="1"/>
        <v>1.034</v>
      </c>
      <c r="CP114" s="168">
        <f ca="1"/>
        <v>1.141</v>
      </c>
      <c r="CQ114" s="168">
        <f ca="1"/>
        <v>0.86799999999999999</v>
      </c>
      <c r="CR114" s="168">
        <f ca="1"/>
        <v>1.2430000000000001</v>
      </c>
      <c r="CS114" s="168">
        <f ca="1"/>
        <v>1.482</v>
      </c>
      <c r="CT114" s="168">
        <f ca="1"/>
        <v>1.6579999999999999</v>
      </c>
      <c r="CU114" s="168">
        <f ca="1"/>
        <v>1.367</v>
      </c>
      <c r="CV114" s="168">
        <f ca="1"/>
        <v>1.7</v>
      </c>
      <c r="CW114" s="168">
        <f ca="1"/>
        <v>1.306</v>
      </c>
      <c r="CX114" s="168">
        <f ca="1"/>
        <v>1.52</v>
      </c>
      <c r="CY114" s="168">
        <f ca="1"/>
        <v>1.2</v>
      </c>
      <c r="CZ114" s="168">
        <f ca="1"/>
        <v>0.46500000000000002</v>
      </c>
      <c r="DA114" s="168">
        <f ca="1"/>
        <v>0.72699999999999998</v>
      </c>
      <c r="DB114" s="168">
        <f ca="1"/>
        <v>1.492</v>
      </c>
      <c r="DC114" s="168">
        <f ca="1"/>
        <v>1.1399999999999999</v>
      </c>
      <c r="DD114" s="168">
        <f ca="1"/>
        <v>0.68200000000000005</v>
      </c>
      <c r="DE114" s="168">
        <f ca="1"/>
        <v>0.56799999999999995</v>
      </c>
      <c r="DF114" s="168">
        <f ca="1"/>
        <v>0.629</v>
      </c>
      <c r="DG114" s="168">
        <f ca="1"/>
        <v>1.8620000000000001</v>
      </c>
      <c r="DH114" s="168">
        <f ca="1"/>
        <v>0.45</v>
      </c>
      <c r="DI114" s="168">
        <f ca="1"/>
        <v>0.219</v>
      </c>
      <c r="DJ114" s="168">
        <f ca="1"/>
        <v>0.34599999999999997</v>
      </c>
      <c r="DK114" s="168">
        <f ca="1"/>
        <v>0.42799999999999999</v>
      </c>
      <c r="DL114" s="168">
        <f ca="1"/>
        <v>0.52500000000000002</v>
      </c>
      <c r="DM114" s="168">
        <f ca="1"/>
        <v>0.32200000000000001</v>
      </c>
      <c r="DN114" s="168">
        <f ca="1"/>
        <v>0.27800000000000002</v>
      </c>
      <c r="DO114" s="168">
        <f ca="1"/>
        <v>0.56499999999999995</v>
      </c>
      <c r="DP114" s="168">
        <f ca="1"/>
        <v>0.622</v>
      </c>
      <c r="DQ114" s="168">
        <f ca="1"/>
        <v>1.4039999999999999</v>
      </c>
      <c r="DR114" s="168">
        <f ca="1"/>
        <v>1.482</v>
      </c>
      <c r="DS114" s="168">
        <f ca="1"/>
        <v>1.9350000000000001</v>
      </c>
      <c r="DT114" s="168">
        <f ca="1"/>
        <v>1.367</v>
      </c>
      <c r="DU114" s="168">
        <f ca="1"/>
        <v>1.4470000000000001</v>
      </c>
      <c r="DV114" s="168">
        <f ca="1"/>
        <v>1.325</v>
      </c>
      <c r="DW114" s="168">
        <f ca="1"/>
        <v>1.171</v>
      </c>
      <c r="DX114" s="168">
        <f ca="1"/>
        <v>0.59599999999999997</v>
      </c>
      <c r="DY114" s="168">
        <f ca="1"/>
        <v>0.45300000000000001</v>
      </c>
      <c r="DZ114" s="168">
        <f ca="1"/>
        <v>0.747</v>
      </c>
      <c r="EA114" s="168">
        <f ca="1"/>
        <v>0.51700000000000002</v>
      </c>
      <c r="EB114" s="168">
        <f ca="1"/>
        <v>0.63600000000000001</v>
      </c>
      <c r="EC114" s="168">
        <f ca="1"/>
        <v>0.41899999999999998</v>
      </c>
      <c r="ED114" s="168">
        <f ca="1"/>
        <v>0.48299999999999998</v>
      </c>
      <c r="EE114" s="168">
        <f ca="1"/>
        <v>0.86199999999999999</v>
      </c>
      <c r="EF114" s="168">
        <f ca="1"/>
        <v>0.81200000000000006</v>
      </c>
      <c r="EG114" s="168">
        <f ca="1"/>
        <v>1.0449999999999999</v>
      </c>
      <c r="EH114" s="168">
        <f ca="1"/>
        <v>0.83699999999999997</v>
      </c>
      <c r="EI114" s="168">
        <f ca="1"/>
        <v>3.02</v>
      </c>
      <c r="EJ114" s="168">
        <f ca="1"/>
        <v>1.6870000000000001</v>
      </c>
      <c r="EK114" s="168">
        <f ca="1"/>
        <v>1.581</v>
      </c>
      <c r="EL114" s="168">
        <f ca="1"/>
        <v>1.093</v>
      </c>
      <c r="EM114" s="168">
        <f ca="1"/>
        <v>0.94599999999999995</v>
      </c>
      <c r="EN114" s="168">
        <f ca="1"/>
        <v>2.4289999999999998</v>
      </c>
      <c r="EO114" s="168">
        <f ca="1"/>
        <v>1.819</v>
      </c>
      <c r="EP114" s="168">
        <f ca="1"/>
        <v>2.8559999999999999</v>
      </c>
      <c r="EQ114" s="168">
        <f ca="1"/>
        <v>2.0009999999999999</v>
      </c>
      <c r="ER114" s="168">
        <f ca="1"/>
        <v>1.5649999999999999</v>
      </c>
      <c r="ES114" s="168">
        <f ca="1"/>
        <v>1.5249999999999999</v>
      </c>
      <c r="ET114" s="168">
        <f ca="1"/>
        <v>1.633</v>
      </c>
      <c r="EU114" s="168">
        <f ca="1"/>
        <v>1.4339999999999999</v>
      </c>
      <c r="EV114" s="168">
        <f ca="1"/>
        <v>0.65200000000000002</v>
      </c>
      <c r="EW114" s="168">
        <f ca="1"/>
        <v>0.55300000000000005</v>
      </c>
      <c r="EX114" s="168">
        <f ca="1"/>
        <v>1.1240000000000001</v>
      </c>
      <c r="EY114" s="168">
        <f ca="1"/>
        <v>0.70799999999999996</v>
      </c>
      <c r="EZ114" s="168">
        <f ca="1"/>
        <v>0.28899999999999998</v>
      </c>
      <c r="FA114" s="168">
        <f ca="1"/>
        <v>0.50600000000000001</v>
      </c>
      <c r="FB114" s="168">
        <f ca="1"/>
        <v>0.45100000000000001</v>
      </c>
      <c r="FC114" s="168">
        <f ca="1"/>
        <v>0.35599999999999998</v>
      </c>
      <c r="FD114" s="168">
        <f ca="1"/>
        <v>0.441</v>
      </c>
      <c r="FE114" s="168">
        <f ca="1"/>
        <v>0.78100000000000003</v>
      </c>
      <c r="FF114" s="168">
        <f ca="1"/>
        <v>0.67200000000000004</v>
      </c>
      <c r="FG114" s="168">
        <f ca="1"/>
        <v>1.3169999999999999</v>
      </c>
      <c r="FH114" s="168">
        <f ca="1"/>
        <v>1.357</v>
      </c>
      <c r="FI114" s="168">
        <f ca="1"/>
        <v>0.97399999999999998</v>
      </c>
      <c r="FJ114" s="168">
        <f ca="1"/>
        <v>1.327</v>
      </c>
      <c r="FK114" s="168">
        <f ca="1"/>
        <v>1.226</v>
      </c>
      <c r="FL114" s="168">
        <f ca="1"/>
        <v>1.337</v>
      </c>
      <c r="FM114" s="168">
        <f ca="1"/>
        <v>2.1440000000000001</v>
      </c>
      <c r="FN114" s="168">
        <f ca="1"/>
        <v>2.1469999999999998</v>
      </c>
    </row>
    <row r="115" spans="1:170">
      <c r="A115" s="55" t="b">
        <v>0</v>
      </c>
      <c r="B115" s="72">
        <v>30</v>
      </c>
      <c r="C115" s="168">
        <f ca="1"/>
        <v>1.885</v>
      </c>
      <c r="D115" s="168">
        <f ca="1"/>
        <v>2.0329999999999999</v>
      </c>
      <c r="E115" s="168">
        <f ca="1"/>
        <v>1.9650000000000001</v>
      </c>
      <c r="F115" s="168">
        <f ca="1"/>
        <v>2.073</v>
      </c>
      <c r="G115" s="168">
        <f ca="1"/>
        <v>1.847</v>
      </c>
      <c r="H115" s="168">
        <f ca="1"/>
        <v>0.92100000000000004</v>
      </c>
      <c r="I115" s="168">
        <f ca="1"/>
        <v>1.121</v>
      </c>
      <c r="J115" s="168">
        <f ca="1"/>
        <v>1.867</v>
      </c>
      <c r="K115" s="168">
        <f ca="1"/>
        <v>1.052</v>
      </c>
      <c r="L115" s="168">
        <f ca="1"/>
        <v>1.046</v>
      </c>
      <c r="M115" s="168">
        <f ca="1"/>
        <v>0.872</v>
      </c>
      <c r="N115" s="168">
        <f ca="1"/>
        <v>0.84199999999999997</v>
      </c>
      <c r="O115" s="168">
        <f ca="1"/>
        <v>0.92900000000000005</v>
      </c>
      <c r="P115" s="168">
        <f ca="1"/>
        <v>0.47699999999999998</v>
      </c>
      <c r="Q115" s="168">
        <f ca="1"/>
        <v>0.42099999999999999</v>
      </c>
      <c r="R115" s="168">
        <f ca="1"/>
        <v>0.74</v>
      </c>
      <c r="S115" s="168">
        <f ca="1"/>
        <v>0.69599999999999995</v>
      </c>
      <c r="T115" s="168">
        <f ca="1"/>
        <v>0.45700000000000002</v>
      </c>
      <c r="U115" s="168">
        <f ca="1"/>
        <v>0.45300000000000001</v>
      </c>
      <c r="V115" s="168">
        <f ca="1"/>
        <v>0.74399999999999999</v>
      </c>
      <c r="W115" s="168">
        <f ca="1"/>
        <v>0.60499999999999998</v>
      </c>
      <c r="X115" s="168">
        <f ca="1"/>
        <v>0.74</v>
      </c>
      <c r="Y115" s="168">
        <f ca="1"/>
        <v>1.321</v>
      </c>
      <c r="Z115" s="168">
        <f ca="1"/>
        <v>1.3440000000000001</v>
      </c>
      <c r="AA115" s="168">
        <f ca="1"/>
        <v>1.4770000000000001</v>
      </c>
      <c r="AB115" s="168">
        <f ca="1"/>
        <v>1.294</v>
      </c>
      <c r="AC115" s="168">
        <f ca="1"/>
        <v>1.4039999999999999</v>
      </c>
      <c r="AD115" s="168">
        <f ca="1"/>
        <v>1.403</v>
      </c>
      <c r="AE115" s="168">
        <f ca="1"/>
        <v>1.19</v>
      </c>
      <c r="AF115" s="168">
        <f ca="1"/>
        <v>0.47299999999999998</v>
      </c>
      <c r="AG115" s="168">
        <f ca="1"/>
        <v>0.442</v>
      </c>
      <c r="AH115" s="168">
        <f ca="1"/>
        <v>0.96199999999999997</v>
      </c>
      <c r="AI115" s="168">
        <f ca="1"/>
        <v>0.45700000000000002</v>
      </c>
      <c r="AJ115" s="168">
        <f ca="1"/>
        <v>0.45600000000000002</v>
      </c>
      <c r="AK115" s="168">
        <f ca="1"/>
        <v>0.46600000000000003</v>
      </c>
      <c r="AL115" s="168">
        <f ca="1"/>
        <v>1.8029999999999999</v>
      </c>
      <c r="AM115" s="168">
        <f ca="1"/>
        <v>0.74299999999999999</v>
      </c>
      <c r="AN115" s="168">
        <f ca="1"/>
        <v>0.49099999999999999</v>
      </c>
      <c r="AO115" s="168">
        <f ca="1"/>
        <v>0.44</v>
      </c>
      <c r="AP115" s="168">
        <f ca="1"/>
        <v>0.91</v>
      </c>
      <c r="AQ115" s="168">
        <f ca="1"/>
        <v>0.59099999999999997</v>
      </c>
      <c r="AR115" s="168">
        <f ca="1"/>
        <v>0.98399999999999999</v>
      </c>
      <c r="AS115" s="168">
        <f ca="1"/>
        <v>1.02</v>
      </c>
      <c r="AT115" s="168">
        <f ca="1"/>
        <v>0.68100000000000005</v>
      </c>
      <c r="AU115" s="168">
        <f ca="1"/>
        <v>1.5329999999999999</v>
      </c>
      <c r="AV115" s="168">
        <f ca="1"/>
        <v>2.4420000000000002</v>
      </c>
      <c r="AW115" s="168">
        <f ca="1"/>
        <v>3.4369999999999998</v>
      </c>
      <c r="AX115" s="168">
        <f ca="1"/>
        <v>3.5369999999999999</v>
      </c>
      <c r="AY115" s="168">
        <f ca="1"/>
        <v>3.5009999999999999</v>
      </c>
      <c r="AZ115" s="168">
        <f ca="1"/>
        <v>3.41</v>
      </c>
      <c r="BA115" s="168">
        <f ca="1"/>
        <v>3.468</v>
      </c>
      <c r="BB115" s="168">
        <f ca="1"/>
        <v>3.617</v>
      </c>
      <c r="BC115" s="168">
        <f ca="1"/>
        <v>3.411</v>
      </c>
      <c r="BD115" s="168">
        <f ca="1"/>
        <v>2.5510000000000002</v>
      </c>
      <c r="BE115" s="168">
        <f ca="1"/>
        <v>2.6040000000000001</v>
      </c>
      <c r="BF115" s="168">
        <f ca="1"/>
        <v>2.7480000000000002</v>
      </c>
      <c r="BG115" s="168">
        <f ca="1"/>
        <v>2.262</v>
      </c>
      <c r="BH115" s="168">
        <f ca="1"/>
        <v>0.91200000000000003</v>
      </c>
      <c r="BI115" s="168">
        <f ca="1"/>
        <v>0.55000000000000004</v>
      </c>
      <c r="BJ115" s="168">
        <f ca="1"/>
        <v>0.90500000000000003</v>
      </c>
      <c r="BK115" s="168">
        <f ca="1"/>
        <v>0.25700000000000001</v>
      </c>
      <c r="BL115" s="168">
        <f ca="1"/>
        <v>0.42899999999999999</v>
      </c>
      <c r="BM115" s="168">
        <f ca="1"/>
        <v>0.42799999999999999</v>
      </c>
      <c r="BN115" s="168">
        <f ca="1"/>
        <v>1.069</v>
      </c>
      <c r="BO115" s="168">
        <f ca="1"/>
        <v>2.3530000000000002</v>
      </c>
      <c r="BP115" s="168">
        <f ca="1"/>
        <v>2.4260000000000002</v>
      </c>
      <c r="BQ115" s="168">
        <f ca="1"/>
        <v>1.349</v>
      </c>
      <c r="BR115" s="168">
        <f ca="1"/>
        <v>1.367</v>
      </c>
      <c r="BS115" s="168">
        <f ca="1"/>
        <v>1.4390000000000001</v>
      </c>
      <c r="BT115" s="168">
        <f ca="1"/>
        <v>1.85</v>
      </c>
      <c r="BU115" s="168">
        <f ca="1"/>
        <v>1.897</v>
      </c>
      <c r="BV115" s="168">
        <f ca="1"/>
        <v>2.1749999999999998</v>
      </c>
      <c r="BW115" s="168">
        <f ca="1"/>
        <v>1.8440000000000001</v>
      </c>
      <c r="BX115" s="168">
        <f ca="1"/>
        <v>1.97</v>
      </c>
      <c r="BY115" s="168">
        <f ca="1"/>
        <v>1.921</v>
      </c>
      <c r="BZ115" s="168">
        <f ca="1"/>
        <v>1.8819999999999999</v>
      </c>
      <c r="CA115" s="168">
        <f ca="1"/>
        <v>1.875</v>
      </c>
      <c r="CB115" s="168">
        <f ca="1"/>
        <v>1.391</v>
      </c>
      <c r="CC115" s="168">
        <f ca="1"/>
        <v>1.266</v>
      </c>
      <c r="CD115" s="168">
        <f ca="1"/>
        <v>1.831</v>
      </c>
      <c r="CE115" s="168">
        <f ca="1"/>
        <v>0.77300000000000002</v>
      </c>
      <c r="CF115" s="168">
        <f ca="1"/>
        <v>0.80400000000000005</v>
      </c>
      <c r="CG115" s="168">
        <f ca="1"/>
        <v>0.85799999999999998</v>
      </c>
      <c r="CH115" s="168">
        <f ca="1"/>
        <v>0.72599999999999998</v>
      </c>
      <c r="CI115" s="168">
        <f ca="1"/>
        <v>0.58599999999999997</v>
      </c>
      <c r="CJ115" s="168">
        <f ca="1"/>
        <v>0.624</v>
      </c>
      <c r="CK115" s="168">
        <f ca="1"/>
        <v>0.55900000000000005</v>
      </c>
      <c r="CL115" s="168">
        <f ca="1"/>
        <v>1.1399999999999999</v>
      </c>
      <c r="CM115" s="168">
        <f ca="1"/>
        <v>0.78700000000000003</v>
      </c>
      <c r="CN115" s="168">
        <f ca="1"/>
        <v>0.71499999999999997</v>
      </c>
      <c r="CO115" s="168">
        <f ca="1"/>
        <v>0.49</v>
      </c>
      <c r="CP115" s="168">
        <f ca="1"/>
        <v>1.228</v>
      </c>
      <c r="CQ115" s="168">
        <f ca="1"/>
        <v>0.96499999999999997</v>
      </c>
      <c r="CR115" s="168">
        <f ca="1"/>
        <v>1.004</v>
      </c>
      <c r="CS115" s="168">
        <f ca="1"/>
        <v>1.917</v>
      </c>
      <c r="CT115" s="168">
        <f ca="1"/>
        <v>3.0680000000000001</v>
      </c>
      <c r="CU115" s="168">
        <f ca="1"/>
        <v>2.5030000000000001</v>
      </c>
      <c r="CV115" s="168">
        <f ca="1"/>
        <v>1.927</v>
      </c>
      <c r="CW115" s="168">
        <f ca="1"/>
        <v>1.7410000000000001</v>
      </c>
      <c r="CX115" s="168">
        <f ca="1"/>
        <v>1.5880000000000001</v>
      </c>
      <c r="CY115" s="168">
        <f ca="1"/>
        <v>1.6819999999999999</v>
      </c>
      <c r="CZ115" s="168">
        <f ca="1"/>
        <v>0.60899999999999999</v>
      </c>
      <c r="DA115" s="168">
        <f ca="1"/>
        <v>1.4259999999999999</v>
      </c>
      <c r="DB115" s="168">
        <f ca="1"/>
        <v>0.65700000000000003</v>
      </c>
      <c r="DC115" s="168">
        <f ca="1"/>
        <v>1.0489999999999999</v>
      </c>
      <c r="DD115" s="168">
        <f ca="1"/>
        <v>0.27300000000000002</v>
      </c>
      <c r="DE115" s="168">
        <f ca="1"/>
        <v>0.504</v>
      </c>
      <c r="DF115" s="168">
        <f ca="1"/>
        <v>0.31900000000000001</v>
      </c>
      <c r="DG115" s="168">
        <f ca="1"/>
        <v>0.27500000000000002</v>
      </c>
      <c r="DH115" s="168">
        <f ca="1"/>
        <v>0.49199999999999999</v>
      </c>
      <c r="DI115" s="168">
        <f ca="1"/>
        <v>0.22600000000000001</v>
      </c>
      <c r="DJ115" s="168">
        <f ca="1"/>
        <v>0.313</v>
      </c>
      <c r="DK115" s="168">
        <f ca="1"/>
        <v>0.33600000000000002</v>
      </c>
      <c r="DL115" s="168">
        <f ca="1"/>
        <v>0.214</v>
      </c>
      <c r="DM115" s="168">
        <f ca="1"/>
        <v>0.374</v>
      </c>
      <c r="DN115" s="168">
        <f ca="1"/>
        <v>0.28699999999999998</v>
      </c>
      <c r="DO115" s="168">
        <f ca="1"/>
        <v>0.629</v>
      </c>
      <c r="DP115" s="168">
        <f ca="1"/>
        <v>0.54900000000000004</v>
      </c>
      <c r="DQ115" s="168">
        <f ca="1"/>
        <v>1.2490000000000001</v>
      </c>
      <c r="DR115" s="168">
        <f ca="1"/>
        <v>1.175</v>
      </c>
      <c r="DS115" s="168">
        <f ca="1"/>
        <v>1.2869999999999999</v>
      </c>
      <c r="DT115" s="168">
        <f ca="1"/>
        <v>1.1060000000000001</v>
      </c>
      <c r="DU115" s="168">
        <f ca="1"/>
        <v>1.1180000000000001</v>
      </c>
      <c r="DV115" s="168">
        <f ca="1"/>
        <v>1.2010000000000001</v>
      </c>
      <c r="DW115" s="168">
        <f ca="1"/>
        <v>1.208</v>
      </c>
      <c r="DX115" s="168">
        <f ca="1"/>
        <v>0.35599999999999998</v>
      </c>
      <c r="DY115" s="168">
        <f ca="1"/>
        <v>0.20100000000000001</v>
      </c>
      <c r="DZ115" s="168">
        <f ca="1"/>
        <v>0.67800000000000005</v>
      </c>
      <c r="EA115" s="168">
        <f ca="1"/>
        <v>0.318</v>
      </c>
      <c r="EB115" s="168">
        <f ca="1"/>
        <v>0.45300000000000001</v>
      </c>
      <c r="EC115" s="168">
        <f ca="1"/>
        <v>0.46899999999999997</v>
      </c>
      <c r="ED115" s="168">
        <f ca="1"/>
        <v>0.625</v>
      </c>
      <c r="EE115" s="168">
        <f ca="1"/>
        <v>0.44600000000000001</v>
      </c>
      <c r="EF115" s="168">
        <f ca="1"/>
        <v>0.53900000000000003</v>
      </c>
      <c r="EG115" s="168">
        <f ca="1"/>
        <v>0.48399999999999999</v>
      </c>
      <c r="EH115" s="168">
        <f ca="1"/>
        <v>0.33300000000000002</v>
      </c>
      <c r="EI115" s="168">
        <f ca="1"/>
        <v>0.47899999999999998</v>
      </c>
      <c r="EJ115" s="168">
        <f ca="1"/>
        <v>0.30099999999999999</v>
      </c>
      <c r="EK115" s="168">
        <f ca="1"/>
        <v>0.19400000000000001</v>
      </c>
      <c r="EL115" s="168">
        <f ca="1"/>
        <v>0.41</v>
      </c>
      <c r="EM115" s="168">
        <f ca="1"/>
        <v>0.56499999999999995</v>
      </c>
      <c r="EN115" s="168">
        <f ca="1"/>
        <v>0.75</v>
      </c>
      <c r="EO115" s="168">
        <f ca="1"/>
        <v>1.085</v>
      </c>
      <c r="EP115" s="168">
        <f ca="1"/>
        <v>1.343</v>
      </c>
      <c r="EQ115" s="168">
        <f ca="1"/>
        <v>1.077</v>
      </c>
      <c r="ER115" s="168">
        <f ca="1"/>
        <v>1.1719999999999999</v>
      </c>
      <c r="ES115" s="168">
        <f ca="1"/>
        <v>1.0820000000000001</v>
      </c>
      <c r="ET115" s="168">
        <f ca="1"/>
        <v>1.206</v>
      </c>
      <c r="EU115" s="168">
        <f ca="1"/>
        <v>1.1659999999999999</v>
      </c>
      <c r="EV115" s="168">
        <f ca="1"/>
        <v>0.248</v>
      </c>
      <c r="EW115" s="168">
        <f ca="1"/>
        <v>0.26100000000000001</v>
      </c>
      <c r="EX115" s="168">
        <f ca="1"/>
        <v>0.376</v>
      </c>
      <c r="EY115" s="168">
        <f ca="1"/>
        <v>0.81499999999999995</v>
      </c>
      <c r="EZ115" s="168">
        <f ca="1"/>
        <v>1.645</v>
      </c>
      <c r="FA115" s="168">
        <f ca="1"/>
        <v>1.194</v>
      </c>
      <c r="FB115" s="168">
        <f ca="1"/>
        <v>0.94799999999999995</v>
      </c>
      <c r="FC115" s="168">
        <f ca="1"/>
        <v>0.66500000000000004</v>
      </c>
      <c r="FD115" s="168">
        <f ca="1"/>
        <v>0.52200000000000002</v>
      </c>
      <c r="FE115" s="168">
        <f ca="1"/>
        <v>0.71099999999999997</v>
      </c>
      <c r="FF115" s="168">
        <f ca="1"/>
        <v>0.70199999999999996</v>
      </c>
      <c r="FG115" s="168">
        <f ca="1"/>
        <v>1.016</v>
      </c>
      <c r="FH115" s="168">
        <f ca="1"/>
        <v>1.581</v>
      </c>
      <c r="FI115" s="168">
        <f ca="1"/>
        <v>2.1150000000000002</v>
      </c>
      <c r="FJ115" s="168">
        <f ca="1"/>
        <v>2.081</v>
      </c>
      <c r="FK115" s="168">
        <f ca="1"/>
        <v>2.5259999999999998</v>
      </c>
      <c r="FL115" s="168">
        <f ca="1"/>
        <v>1.972</v>
      </c>
      <c r="FM115" s="168">
        <f ca="1"/>
        <v>2.6110000000000002</v>
      </c>
      <c r="FN115" s="168">
        <f ca="1"/>
        <v>1.966</v>
      </c>
    </row>
    <row r="116" spans="1:170">
      <c r="A116" s="55" t="b">
        <v>0</v>
      </c>
      <c r="B116" s="72">
        <v>31</v>
      </c>
      <c r="C116" s="168">
        <f ca="1"/>
        <v>1.254</v>
      </c>
      <c r="D116" s="168">
        <f ca="1"/>
        <v>1.472</v>
      </c>
      <c r="E116" s="168">
        <f ca="1"/>
        <v>1.2130000000000001</v>
      </c>
      <c r="F116" s="168">
        <f ca="1"/>
        <v>1.296</v>
      </c>
      <c r="G116" s="168">
        <f ca="1"/>
        <v>1.4650000000000001</v>
      </c>
      <c r="H116" s="168">
        <f ca="1"/>
        <v>0.34100000000000003</v>
      </c>
      <c r="I116" s="168">
        <f ca="1"/>
        <v>0.37</v>
      </c>
      <c r="J116" s="168">
        <f ca="1"/>
        <v>0.753</v>
      </c>
      <c r="K116" s="168">
        <f ca="1"/>
        <v>1.3149999999999999</v>
      </c>
      <c r="L116" s="168">
        <f ca="1"/>
        <v>0.42599999999999999</v>
      </c>
      <c r="M116" s="168">
        <f ca="1"/>
        <v>0.32800000000000001</v>
      </c>
      <c r="N116" s="168">
        <f ca="1"/>
        <v>0.72299999999999998</v>
      </c>
      <c r="O116" s="168">
        <f ca="1"/>
        <v>0.20899999999999999</v>
      </c>
      <c r="P116" s="168">
        <f ca="1"/>
        <v>0.33600000000000002</v>
      </c>
      <c r="Q116" s="168">
        <f ca="1"/>
        <v>0.52900000000000003</v>
      </c>
      <c r="R116" s="168">
        <f ca="1"/>
        <v>0.66900000000000004</v>
      </c>
      <c r="S116" s="168">
        <f ca="1"/>
        <v>0.495</v>
      </c>
      <c r="T116" s="168">
        <f ca="1"/>
        <v>0.38400000000000001</v>
      </c>
      <c r="U116" s="168">
        <f ca="1"/>
        <v>1.0740000000000001</v>
      </c>
      <c r="V116" s="168">
        <f ca="1"/>
        <v>0.70499999999999996</v>
      </c>
      <c r="W116" s="168">
        <f ca="1"/>
        <v>0.41099999999999998</v>
      </c>
      <c r="X116" s="168">
        <f ca="1"/>
        <v>1.399</v>
      </c>
      <c r="Y116" s="168">
        <f ca="1"/>
        <v>1.444</v>
      </c>
      <c r="Z116" s="168">
        <f ca="1"/>
        <v>1.5740000000000001</v>
      </c>
      <c r="AA116" s="168">
        <f ca="1"/>
        <v>1.3260000000000001</v>
      </c>
      <c r="AB116" s="168">
        <f ca="1"/>
        <v>1.4350000000000001</v>
      </c>
      <c r="AC116" s="168">
        <f ca="1"/>
        <v>1.4219999999999999</v>
      </c>
      <c r="AD116" s="168">
        <f ca="1"/>
        <v>1.478</v>
      </c>
      <c r="AE116" s="168">
        <f ca="1"/>
        <v>1.3939999999999999</v>
      </c>
      <c r="AF116" s="168">
        <f ca="1"/>
        <v>0.66400000000000003</v>
      </c>
      <c r="AG116" s="168">
        <f ca="1"/>
        <v>0.47199999999999998</v>
      </c>
      <c r="AH116" s="168">
        <f ca="1"/>
        <v>1.0549999999999999</v>
      </c>
      <c r="AI116" s="168">
        <f ca="1"/>
        <v>0.61</v>
      </c>
      <c r="AJ116" s="168">
        <f ca="1"/>
        <v>0.48</v>
      </c>
      <c r="AK116" s="168">
        <f ca="1"/>
        <v>1.21</v>
      </c>
      <c r="AL116" s="168">
        <f ca="1"/>
        <v>0.47499999999999998</v>
      </c>
      <c r="AM116" s="168">
        <f ca="1"/>
        <v>0.46400000000000002</v>
      </c>
      <c r="AN116" s="168">
        <f ca="1"/>
        <v>0.61899999999999999</v>
      </c>
      <c r="AO116" s="168">
        <f ca="1"/>
        <v>0.19900000000000001</v>
      </c>
      <c r="AP116" s="168">
        <f ca="1"/>
        <v>0.19500000000000001</v>
      </c>
      <c r="AQ116" s="168">
        <f ca="1"/>
        <v>0.315</v>
      </c>
      <c r="AR116" s="168">
        <f ca="1"/>
        <v>0.35499999999999998</v>
      </c>
      <c r="AS116" s="168">
        <f ca="1"/>
        <v>0.29799999999999999</v>
      </c>
      <c r="AT116" s="168">
        <f ca="1"/>
        <v>0.20599999999999999</v>
      </c>
      <c r="AU116" s="168">
        <f ca="1"/>
        <v>0.214</v>
      </c>
      <c r="AV116" s="168">
        <f ca="1"/>
        <v>1.27</v>
      </c>
      <c r="AW116" s="168">
        <f ca="1"/>
        <v>1.3879999999999999</v>
      </c>
      <c r="AX116" s="168">
        <f ca="1"/>
        <v>1.4319999999999999</v>
      </c>
      <c r="AY116" s="168">
        <f ca="1"/>
        <v>1.284</v>
      </c>
      <c r="AZ116" s="168">
        <f ca="1"/>
        <v>1.214</v>
      </c>
      <c r="BA116" s="168">
        <f ca="1"/>
        <v>1.4570000000000001</v>
      </c>
      <c r="BB116" s="168">
        <f ca="1"/>
        <v>1.2110000000000001</v>
      </c>
      <c r="BC116" s="168">
        <f ca="1"/>
        <v>1.256</v>
      </c>
      <c r="BD116" s="168">
        <f ca="1"/>
        <v>0.57399999999999995</v>
      </c>
      <c r="BE116" s="168">
        <f ca="1"/>
        <v>0.30599999999999999</v>
      </c>
      <c r="BF116" s="168">
        <f ca="1"/>
        <v>0.874</v>
      </c>
      <c r="BG116" s="168">
        <f ca="1"/>
        <v>0.55500000000000005</v>
      </c>
      <c r="BH116" s="168">
        <f ca="1"/>
        <v>0.64700000000000002</v>
      </c>
      <c r="BI116" s="168">
        <f ca="1"/>
        <v>0.44400000000000001</v>
      </c>
      <c r="BJ116" s="168">
        <f ca="1"/>
        <v>0.56200000000000006</v>
      </c>
      <c r="BK116" s="168">
        <f ca="1"/>
        <v>0.249</v>
      </c>
      <c r="BL116" s="168">
        <f ca="1"/>
        <v>0.371</v>
      </c>
      <c r="BM116" s="168">
        <f ca="1"/>
        <v>0.372</v>
      </c>
      <c r="BN116" s="168">
        <f ca="1"/>
        <v>0.53</v>
      </c>
      <c r="BO116" s="168">
        <f ca="1"/>
        <v>0.83899999999999997</v>
      </c>
      <c r="BP116" s="168">
        <f ca="1"/>
        <v>0.41399999999999998</v>
      </c>
      <c r="BQ116" s="168">
        <f ca="1"/>
        <v>0.187</v>
      </c>
      <c r="BR116" s="168">
        <f ca="1"/>
        <v>0.30599999999999999</v>
      </c>
      <c r="BS116" s="168">
        <f ca="1"/>
        <v>0.223</v>
      </c>
      <c r="BT116" s="168">
        <f ca="1"/>
        <v>0.83299999999999996</v>
      </c>
      <c r="BU116" s="168">
        <f ca="1"/>
        <v>1.601</v>
      </c>
      <c r="BV116" s="168">
        <f ca="1"/>
        <v>1.871</v>
      </c>
      <c r="BW116" s="168">
        <f ca="1"/>
        <v>2.19</v>
      </c>
      <c r="BX116" s="168">
        <f ca="1"/>
        <v>1.3939999999999999</v>
      </c>
      <c r="BY116" s="168">
        <f ca="1"/>
        <v>1.331</v>
      </c>
      <c r="BZ116" s="168">
        <f ca="1"/>
        <v>1.266</v>
      </c>
      <c r="CA116" s="168">
        <f ca="1"/>
        <v>1.42</v>
      </c>
      <c r="CB116" s="168">
        <f ca="1"/>
        <v>0.52700000000000002</v>
      </c>
      <c r="CC116" s="168">
        <f ca="1"/>
        <v>0.76800000000000002</v>
      </c>
      <c r="CD116" s="168">
        <f ca="1"/>
        <v>0.54600000000000004</v>
      </c>
      <c r="CE116" s="168">
        <f ca="1"/>
        <v>1.1140000000000001</v>
      </c>
      <c r="CF116" s="168">
        <f ca="1"/>
        <v>2.2090000000000001</v>
      </c>
      <c r="CG116" s="168">
        <f ca="1"/>
        <v>0.56499999999999995</v>
      </c>
      <c r="CH116" s="168">
        <f ca="1"/>
        <v>0.42899999999999999</v>
      </c>
      <c r="CI116" s="168">
        <f ca="1"/>
        <v>0.40600000000000003</v>
      </c>
      <c r="CJ116" s="168">
        <f ca="1"/>
        <v>0.34799999999999998</v>
      </c>
      <c r="CK116" s="168">
        <f ca="1"/>
        <v>2.343</v>
      </c>
      <c r="CL116" s="168">
        <f ca="1"/>
        <v>0.69899999999999995</v>
      </c>
      <c r="CM116" s="168">
        <f ca="1"/>
        <v>0.86199999999999999</v>
      </c>
      <c r="CN116" s="168">
        <f ca="1"/>
        <v>0.67600000000000005</v>
      </c>
      <c r="CO116" s="168">
        <f ca="1"/>
        <v>0.45500000000000002</v>
      </c>
      <c r="CP116" s="168">
        <f ca="1"/>
        <v>0.42099999999999999</v>
      </c>
      <c r="CQ116" s="168">
        <f ca="1"/>
        <v>0.64700000000000002</v>
      </c>
      <c r="CR116" s="168">
        <f ca="1"/>
        <v>0.79400000000000004</v>
      </c>
      <c r="CS116" s="168">
        <f ca="1"/>
        <v>1.24</v>
      </c>
      <c r="CT116" s="168">
        <f ca="1"/>
        <v>1.1599999999999999</v>
      </c>
      <c r="CU116" s="168">
        <f ca="1"/>
        <v>1.425</v>
      </c>
      <c r="CV116" s="168">
        <f ca="1"/>
        <v>1.8380000000000001</v>
      </c>
      <c r="CW116" s="168">
        <f ca="1"/>
        <v>1.335</v>
      </c>
      <c r="CX116" s="168">
        <f ca="1"/>
        <v>1.4650000000000001</v>
      </c>
      <c r="CY116" s="168">
        <f ca="1"/>
        <v>1.333</v>
      </c>
      <c r="CZ116" s="168">
        <f ca="1"/>
        <v>0.47399999999999998</v>
      </c>
      <c r="DA116" s="168">
        <f ca="1"/>
        <v>0.53300000000000003</v>
      </c>
      <c r="DB116" s="168">
        <f ca="1"/>
        <v>0.84199999999999997</v>
      </c>
      <c r="DC116" s="168">
        <f ca="1"/>
        <v>0.21299999999999999</v>
      </c>
      <c r="DD116" s="168">
        <f ca="1"/>
        <v>0.60699999999999998</v>
      </c>
      <c r="DE116" s="168">
        <f ca="1"/>
        <v>0.51800000000000002</v>
      </c>
      <c r="DF116" s="168">
        <f ca="1"/>
        <v>0.749</v>
      </c>
      <c r="DG116" s="168">
        <f ca="1"/>
        <v>0.443</v>
      </c>
      <c r="DH116" s="168">
        <f ca="1"/>
        <v>1.7290000000000001</v>
      </c>
      <c r="DI116" s="168">
        <f ca="1"/>
        <v>1.327</v>
      </c>
      <c r="DJ116" s="168">
        <f ca="1"/>
        <v>0.56799999999999995</v>
      </c>
      <c r="DK116" s="168">
        <f ca="1"/>
        <v>1.286</v>
      </c>
      <c r="DL116" s="168">
        <f ca="1"/>
        <v>0.66200000000000003</v>
      </c>
      <c r="DM116" s="168">
        <f ca="1"/>
        <v>1.133</v>
      </c>
      <c r="DN116" s="168">
        <f ca="1"/>
        <v>0.98499999999999999</v>
      </c>
      <c r="DO116" s="168">
        <f ca="1"/>
        <v>1.5149999999999999</v>
      </c>
      <c r="DP116" s="168">
        <f ca="1"/>
        <v>1.7509999999999999</v>
      </c>
      <c r="DQ116" s="168">
        <f ca="1"/>
        <v>1.911</v>
      </c>
      <c r="DR116" s="168">
        <f ca="1"/>
        <v>1.4950000000000001</v>
      </c>
      <c r="DS116" s="168">
        <f ca="1"/>
        <v>1.339</v>
      </c>
      <c r="DT116" s="168">
        <f ca="1"/>
        <v>1.494</v>
      </c>
      <c r="DU116" s="168">
        <f ca="1"/>
        <v>1.486</v>
      </c>
      <c r="DV116" s="168">
        <f ca="1"/>
        <v>1.3160000000000001</v>
      </c>
      <c r="DW116" s="168">
        <f ca="1"/>
        <v>1.482</v>
      </c>
      <c r="DX116" s="168">
        <f ca="1"/>
        <v>0.623</v>
      </c>
      <c r="DY116" s="168">
        <f ca="1"/>
        <v>0.56899999999999995</v>
      </c>
      <c r="DZ116" s="168">
        <f ca="1"/>
        <v>0.58399999999999996</v>
      </c>
      <c r="EA116" s="168">
        <f ca="1"/>
        <v>0.80500000000000005</v>
      </c>
      <c r="EB116" s="168">
        <f ca="1"/>
        <v>0.64700000000000002</v>
      </c>
      <c r="EC116" s="168">
        <f ca="1"/>
        <v>0.87</v>
      </c>
      <c r="ED116" s="168">
        <f ca="1"/>
        <v>0.63</v>
      </c>
      <c r="EE116" s="168">
        <f ca="1"/>
        <v>1.6919999999999999</v>
      </c>
      <c r="EF116" s="168">
        <f ca="1"/>
        <v>0.95699999999999996</v>
      </c>
      <c r="EG116" s="168">
        <f ca="1"/>
        <v>0.80900000000000005</v>
      </c>
      <c r="EH116" s="168">
        <f ca="1"/>
        <v>0.45500000000000002</v>
      </c>
      <c r="EI116" s="168">
        <f ca="1"/>
        <v>0.219</v>
      </c>
      <c r="EJ116" s="168">
        <f ca="1"/>
        <v>0.308</v>
      </c>
      <c r="EK116" s="168">
        <f ca="1"/>
        <v>0.31900000000000001</v>
      </c>
      <c r="EL116" s="168">
        <f ca="1"/>
        <v>0.53300000000000003</v>
      </c>
      <c r="EM116" s="168">
        <f ca="1"/>
        <v>0.248</v>
      </c>
      <c r="EN116" s="168">
        <f ca="1"/>
        <v>0.91400000000000003</v>
      </c>
      <c r="EO116" s="168">
        <f ca="1"/>
        <v>1.2470000000000001</v>
      </c>
      <c r="EP116" s="168">
        <f ca="1"/>
        <v>1.085</v>
      </c>
      <c r="EQ116" s="168">
        <f ca="1"/>
        <v>1.1819999999999999</v>
      </c>
      <c r="ER116" s="168">
        <f ca="1"/>
        <v>1.228</v>
      </c>
      <c r="ES116" s="168">
        <f ca="1"/>
        <v>1.167</v>
      </c>
      <c r="ET116" s="168">
        <f ca="1"/>
        <v>1.089</v>
      </c>
      <c r="EU116" s="168">
        <f ca="1"/>
        <v>1.208</v>
      </c>
      <c r="EV116" s="168">
        <f ca="1"/>
        <v>0.51500000000000001</v>
      </c>
      <c r="EW116" s="168">
        <f ca="1"/>
        <v>0.17199999999999999</v>
      </c>
      <c r="EX116" s="168">
        <f ca="1"/>
        <v>0.39</v>
      </c>
      <c r="EY116" s="168">
        <f ca="1"/>
        <v>0.56999999999999995</v>
      </c>
      <c r="EZ116" s="168">
        <f ca="1"/>
        <v>0.186</v>
      </c>
      <c r="FA116" s="168">
        <f ca="1"/>
        <v>0.27800000000000002</v>
      </c>
      <c r="FB116" s="168">
        <f ca="1"/>
        <v>0.28799999999999998</v>
      </c>
      <c r="FC116" s="168">
        <f ca="1"/>
        <v>0.32100000000000001</v>
      </c>
      <c r="FD116" s="168">
        <f ca="1"/>
        <v>0.96299999999999997</v>
      </c>
      <c r="FE116" s="168">
        <f ca="1"/>
        <v>0.90400000000000003</v>
      </c>
      <c r="FF116" s="168">
        <f ca="1"/>
        <v>1.1779999999999999</v>
      </c>
      <c r="FG116" s="168">
        <f ca="1"/>
        <v>0.375</v>
      </c>
      <c r="FH116" s="168">
        <f ca="1"/>
        <v>0.34</v>
      </c>
      <c r="FI116" s="168">
        <f ca="1"/>
        <v>0.49199999999999999</v>
      </c>
      <c r="FJ116" s="168">
        <f ca="1"/>
        <v>0.54</v>
      </c>
      <c r="FK116" s="168">
        <f ca="1"/>
        <v>0.45100000000000001</v>
      </c>
      <c r="FL116" s="168">
        <f ca="1"/>
        <v>0.96599999999999997</v>
      </c>
      <c r="FM116" s="168">
        <f ca="1"/>
        <v>1.419</v>
      </c>
      <c r="FN116" s="168">
        <f ca="1"/>
        <v>1.3939999999999999</v>
      </c>
    </row>
    <row r="117" spans="1:170">
      <c r="A117" s="55" t="b">
        <v>0</v>
      </c>
      <c r="B117" s="72">
        <v>32</v>
      </c>
      <c r="C117" s="168">
        <f ca="1"/>
        <v>1.2509999999999999</v>
      </c>
      <c r="D117" s="168">
        <f ca="1"/>
        <v>1.3420000000000001</v>
      </c>
      <c r="E117" s="168">
        <f ca="1"/>
        <v>1.3129999999999999</v>
      </c>
      <c r="F117" s="168">
        <f ca="1"/>
        <v>1.323</v>
      </c>
      <c r="G117" s="168">
        <f ca="1"/>
        <v>1.3420000000000001</v>
      </c>
      <c r="H117" s="168">
        <f ca="1"/>
        <v>0.59</v>
      </c>
      <c r="I117" s="168">
        <f ca="1"/>
        <v>0.54500000000000004</v>
      </c>
      <c r="J117" s="168">
        <f ca="1"/>
        <v>1.204</v>
      </c>
      <c r="K117" s="168">
        <f ca="1"/>
        <v>1.214</v>
      </c>
      <c r="L117" s="168">
        <f ca="1"/>
        <v>0.82599999999999996</v>
      </c>
      <c r="M117" s="168">
        <f ca="1"/>
        <v>0.78</v>
      </c>
      <c r="N117" s="168">
        <f ca="1"/>
        <v>0.77800000000000002</v>
      </c>
      <c r="O117" s="168">
        <f ca="1"/>
        <v>0.28199999999999997</v>
      </c>
      <c r="P117" s="168">
        <f ca="1"/>
        <v>0.26200000000000001</v>
      </c>
      <c r="Q117" s="168">
        <f ca="1"/>
        <v>0.16700000000000001</v>
      </c>
      <c r="R117" s="168">
        <f ca="1"/>
        <v>0.38900000000000001</v>
      </c>
      <c r="S117" s="168">
        <f ca="1"/>
        <v>0.16</v>
      </c>
      <c r="T117" s="168">
        <f ca="1"/>
        <v>0.54800000000000004</v>
      </c>
      <c r="U117" s="168">
        <f ca="1"/>
        <v>0.93400000000000005</v>
      </c>
      <c r="V117" s="168">
        <f ca="1"/>
        <v>1.1439999999999999</v>
      </c>
      <c r="W117" s="168">
        <f ca="1"/>
        <v>0.52200000000000002</v>
      </c>
      <c r="X117" s="168">
        <f ca="1"/>
        <v>0.95499999999999996</v>
      </c>
      <c r="Y117" s="168">
        <f ca="1"/>
        <v>1.1379999999999999</v>
      </c>
      <c r="Z117" s="168">
        <f ca="1"/>
        <v>1.38</v>
      </c>
      <c r="AA117" s="168">
        <f ca="1"/>
        <v>1.1379999999999999</v>
      </c>
      <c r="AB117" s="168">
        <f ca="1"/>
        <v>1.2330000000000001</v>
      </c>
      <c r="AC117" s="168">
        <f ca="1"/>
        <v>1.145</v>
      </c>
      <c r="AD117" s="168">
        <f ca="1"/>
        <v>1.3620000000000001</v>
      </c>
      <c r="AE117" s="168">
        <f ca="1"/>
        <v>1.1240000000000001</v>
      </c>
      <c r="AF117" s="168">
        <f ca="1"/>
        <v>0.47099999999999997</v>
      </c>
      <c r="AG117" s="168">
        <f ca="1"/>
        <v>0.30599999999999999</v>
      </c>
      <c r="AH117" s="168">
        <f ca="1"/>
        <v>1.0980000000000001</v>
      </c>
      <c r="AI117" s="168">
        <f ca="1"/>
        <v>0.95899999999999996</v>
      </c>
      <c r="AJ117" s="168">
        <f ca="1"/>
        <v>1.1859999999999999</v>
      </c>
      <c r="AK117" s="168">
        <f ca="1"/>
        <v>0.80800000000000005</v>
      </c>
      <c r="AL117" s="168">
        <f ca="1"/>
        <v>0.96599999999999997</v>
      </c>
      <c r="AM117" s="168">
        <f ca="1"/>
        <v>1.486</v>
      </c>
      <c r="AN117" s="168">
        <f ca="1"/>
        <v>0.98899999999999999</v>
      </c>
      <c r="AO117" s="168">
        <f ca="1"/>
        <v>1.139</v>
      </c>
      <c r="AP117" s="168">
        <f ca="1"/>
        <v>0.86399999999999999</v>
      </c>
      <c r="AQ117" s="168">
        <f ca="1"/>
        <v>1.216</v>
      </c>
      <c r="AR117" s="168">
        <f ca="1"/>
        <v>0.82099999999999995</v>
      </c>
      <c r="AS117" s="168">
        <f ca="1"/>
        <v>0.90800000000000003</v>
      </c>
      <c r="AT117" s="168">
        <f ca="1"/>
        <v>0.83299999999999996</v>
      </c>
      <c r="AU117" s="168">
        <f ca="1"/>
        <v>0.56299999999999994</v>
      </c>
      <c r="AV117" s="168">
        <f ca="1"/>
        <v>1.3360000000000001</v>
      </c>
      <c r="AW117" s="168">
        <f ca="1"/>
        <v>1.321</v>
      </c>
      <c r="AX117" s="168">
        <f ca="1"/>
        <v>1.5269999999999999</v>
      </c>
      <c r="AY117" s="168">
        <f ca="1"/>
        <v>1.302</v>
      </c>
      <c r="AZ117" s="168">
        <f ca="1"/>
        <v>1.536</v>
      </c>
      <c r="BA117" s="168">
        <f ca="1"/>
        <v>1.3149999999999999</v>
      </c>
      <c r="BB117" s="168">
        <f ca="1"/>
        <v>1.548</v>
      </c>
      <c r="BC117" s="168">
        <f ca="1"/>
        <v>1.3160000000000001</v>
      </c>
      <c r="BD117" s="168">
        <f ca="1"/>
        <v>0.84</v>
      </c>
      <c r="BE117" s="168">
        <f ca="1"/>
        <v>0.53600000000000003</v>
      </c>
      <c r="BF117" s="168">
        <f ca="1"/>
        <v>0.77900000000000003</v>
      </c>
      <c r="BG117" s="168">
        <f ca="1"/>
        <v>1.9810000000000001</v>
      </c>
      <c r="BH117" s="168">
        <f ca="1"/>
        <v>0.81899999999999995</v>
      </c>
      <c r="BI117" s="168">
        <f ca="1"/>
        <v>0.88900000000000001</v>
      </c>
      <c r="BJ117" s="168">
        <f ca="1"/>
        <v>1.579</v>
      </c>
      <c r="BK117" s="168">
        <f ca="1"/>
        <v>2.7970000000000002</v>
      </c>
      <c r="BL117" s="168">
        <f ca="1"/>
        <v>1.335</v>
      </c>
      <c r="BM117" s="168">
        <f ca="1"/>
        <v>1.0669999999999999</v>
      </c>
      <c r="BN117" s="168">
        <f ca="1"/>
        <v>1.141</v>
      </c>
      <c r="BO117" s="168">
        <f ca="1"/>
        <v>0.82</v>
      </c>
      <c r="BP117" s="168">
        <f ca="1"/>
        <v>0.57999999999999996</v>
      </c>
      <c r="BQ117" s="168">
        <f ca="1"/>
        <v>0.872</v>
      </c>
      <c r="BR117" s="168">
        <f ca="1"/>
        <v>0.86</v>
      </c>
      <c r="BS117" s="168">
        <f ca="1"/>
        <v>1.109</v>
      </c>
      <c r="BT117" s="168">
        <f ca="1"/>
        <v>1.5189999999999999</v>
      </c>
      <c r="BU117" s="168">
        <f ca="1"/>
        <v>1.804</v>
      </c>
      <c r="BV117" s="168">
        <f ca="1"/>
        <v>1.823</v>
      </c>
      <c r="BW117" s="168">
        <f ca="1"/>
        <v>1.708</v>
      </c>
      <c r="BX117" s="168">
        <f ca="1"/>
        <v>1.9319999999999999</v>
      </c>
      <c r="BY117" s="168">
        <f ca="1"/>
        <v>1.702</v>
      </c>
      <c r="BZ117" s="168">
        <f ca="1"/>
        <v>1.788</v>
      </c>
      <c r="CA117" s="168">
        <f ca="1"/>
        <v>1.831</v>
      </c>
      <c r="CB117" s="168">
        <f ca="1"/>
        <v>1.224</v>
      </c>
      <c r="CC117" s="168">
        <f ca="1"/>
        <v>0.91200000000000003</v>
      </c>
      <c r="CD117" s="168">
        <f ca="1"/>
        <v>0.88</v>
      </c>
      <c r="CE117" s="168">
        <f ca="1"/>
        <v>0.60499999999999998</v>
      </c>
      <c r="CF117" s="168">
        <f ca="1"/>
        <v>0.627</v>
      </c>
      <c r="CG117" s="168">
        <f ca="1"/>
        <v>0.379</v>
      </c>
      <c r="CH117" s="168">
        <f ca="1"/>
        <v>0.44800000000000001</v>
      </c>
      <c r="CI117" s="168">
        <f ca="1"/>
        <v>0.55800000000000005</v>
      </c>
      <c r="CJ117" s="168">
        <f ca="1"/>
        <v>0.38700000000000001</v>
      </c>
      <c r="CK117" s="168">
        <f ca="1"/>
        <v>0.47499999999999998</v>
      </c>
      <c r="CL117" s="168">
        <f ca="1"/>
        <v>1.294</v>
      </c>
      <c r="CM117" s="168">
        <f ca="1"/>
        <v>0.34499999999999997</v>
      </c>
      <c r="CN117" s="168">
        <f ca="1"/>
        <v>0.98299999999999998</v>
      </c>
      <c r="CO117" s="168">
        <f ca="1"/>
        <v>1.282</v>
      </c>
      <c r="CP117" s="168">
        <f ca="1"/>
        <v>0.45</v>
      </c>
      <c r="CQ117" s="168">
        <f ca="1"/>
        <v>0.93700000000000006</v>
      </c>
      <c r="CR117" s="168">
        <f ca="1"/>
        <v>1.2889999999999999</v>
      </c>
      <c r="CS117" s="168">
        <f ca="1"/>
        <v>1.28</v>
      </c>
      <c r="CT117" s="168">
        <f ca="1"/>
        <v>1.3009999999999999</v>
      </c>
      <c r="CU117" s="168">
        <f ca="1"/>
        <v>1.246</v>
      </c>
      <c r="CV117" s="168">
        <f ca="1"/>
        <v>1.1259999999999999</v>
      </c>
      <c r="CW117" s="168">
        <f ca="1"/>
        <v>1.153</v>
      </c>
      <c r="CX117" s="168">
        <f ca="1"/>
        <v>1.3660000000000001</v>
      </c>
      <c r="CY117" s="168">
        <f ca="1"/>
        <v>1.1200000000000001</v>
      </c>
      <c r="CZ117" s="168">
        <f ca="1"/>
        <v>0.66500000000000004</v>
      </c>
      <c r="DA117" s="168">
        <f ca="1"/>
        <v>0.72699999999999998</v>
      </c>
      <c r="DB117" s="168">
        <f ca="1"/>
        <v>0.35699999999999998</v>
      </c>
      <c r="DC117" s="168">
        <f ca="1"/>
        <v>0.374</v>
      </c>
      <c r="DD117" s="168">
        <f ca="1"/>
        <v>0.25700000000000001</v>
      </c>
      <c r="DE117" s="168">
        <f ca="1"/>
        <v>0.38300000000000001</v>
      </c>
      <c r="DF117" s="168">
        <f ca="1"/>
        <v>0.41899999999999998</v>
      </c>
      <c r="DG117" s="168">
        <f ca="1"/>
        <v>0.37</v>
      </c>
      <c r="DH117" s="168">
        <f ca="1"/>
        <v>0.89200000000000002</v>
      </c>
      <c r="DI117" s="168">
        <f ca="1"/>
        <v>1.496</v>
      </c>
      <c r="DJ117" s="168">
        <f ca="1"/>
        <v>0.86399999999999999</v>
      </c>
      <c r="DK117" s="168">
        <f ca="1"/>
        <v>0.71399999999999997</v>
      </c>
      <c r="DL117" s="168">
        <f ca="1"/>
        <v>0.34899999999999998</v>
      </c>
      <c r="DM117" s="168">
        <f ca="1"/>
        <v>0.22500000000000001</v>
      </c>
      <c r="DN117" s="168">
        <f ca="1"/>
        <v>0.54900000000000004</v>
      </c>
      <c r="DO117" s="168">
        <f ca="1"/>
        <v>1.248</v>
      </c>
      <c r="DP117" s="168">
        <f ca="1"/>
        <v>1.431</v>
      </c>
      <c r="DQ117" s="168">
        <f ca="1"/>
        <v>1.9259999999999999</v>
      </c>
      <c r="DR117" s="168">
        <f ca="1"/>
        <v>1.5289999999999999</v>
      </c>
      <c r="DS117" s="168">
        <f ca="1"/>
        <v>1.542</v>
      </c>
      <c r="DT117" s="168">
        <f ca="1"/>
        <v>1.341</v>
      </c>
      <c r="DU117" s="168">
        <f ca="1"/>
        <v>1.39</v>
      </c>
      <c r="DV117" s="168">
        <f ca="1"/>
        <v>1.325</v>
      </c>
      <c r="DW117" s="168">
        <f ca="1"/>
        <v>1.3919999999999999</v>
      </c>
      <c r="DX117" s="168">
        <f ca="1"/>
        <v>0.92</v>
      </c>
      <c r="DY117" s="168">
        <f ca="1"/>
        <v>0.51100000000000001</v>
      </c>
      <c r="DZ117" s="168">
        <f ca="1"/>
        <v>0.44800000000000001</v>
      </c>
      <c r="EA117" s="168">
        <f ca="1"/>
        <v>1.347</v>
      </c>
      <c r="EB117" s="168">
        <f ca="1"/>
        <v>1.359</v>
      </c>
      <c r="EC117" s="168">
        <f ca="1"/>
        <v>1.891</v>
      </c>
      <c r="ED117" s="168">
        <f ca="1"/>
        <v>0.58899999999999997</v>
      </c>
      <c r="EE117" s="168">
        <f ca="1"/>
        <v>0.19900000000000001</v>
      </c>
      <c r="EF117" s="168">
        <f ca="1"/>
        <v>0.375</v>
      </c>
      <c r="EG117" s="168">
        <f ca="1"/>
        <v>0.16300000000000001</v>
      </c>
      <c r="EH117" s="168">
        <f ca="1"/>
        <v>0.318</v>
      </c>
      <c r="EI117" s="168">
        <f ca="1"/>
        <v>0.219</v>
      </c>
      <c r="EJ117" s="168">
        <f ca="1"/>
        <v>0.29599999999999999</v>
      </c>
      <c r="EK117" s="168">
        <f ca="1"/>
        <v>0.26600000000000001</v>
      </c>
      <c r="EL117" s="168">
        <f ca="1"/>
        <v>0.25900000000000001</v>
      </c>
      <c r="EM117" s="168">
        <f ca="1"/>
        <v>0.28100000000000003</v>
      </c>
      <c r="EN117" s="168">
        <f ca="1"/>
        <v>1.2909999999999999</v>
      </c>
      <c r="EO117" s="168">
        <f ca="1"/>
        <v>1.0820000000000001</v>
      </c>
      <c r="EP117" s="168">
        <f ca="1"/>
        <v>1.1599999999999999</v>
      </c>
      <c r="EQ117" s="168">
        <f ca="1"/>
        <v>1.089</v>
      </c>
      <c r="ER117" s="168">
        <f ca="1"/>
        <v>1.2210000000000001</v>
      </c>
      <c r="ES117" s="168">
        <f ca="1"/>
        <v>1.175</v>
      </c>
      <c r="ET117" s="168">
        <f ca="1"/>
        <v>1.077</v>
      </c>
      <c r="EU117" s="168">
        <f ca="1"/>
        <v>1.0780000000000001</v>
      </c>
      <c r="EV117" s="168">
        <f ca="1"/>
        <v>0.83099999999999996</v>
      </c>
      <c r="EW117" s="168">
        <f ca="1"/>
        <v>0.17299999999999999</v>
      </c>
      <c r="EX117" s="168">
        <f ca="1"/>
        <v>0.26600000000000001</v>
      </c>
      <c r="EY117" s="168">
        <f ca="1"/>
        <v>0.58799999999999997</v>
      </c>
      <c r="EZ117" s="168">
        <f ca="1"/>
        <v>0.433</v>
      </c>
      <c r="FA117" s="168">
        <f ca="1"/>
        <v>1.252</v>
      </c>
      <c r="FB117" s="168">
        <f ca="1"/>
        <v>0.35299999999999998</v>
      </c>
      <c r="FC117" s="168">
        <f ca="1"/>
        <v>0.56299999999999994</v>
      </c>
      <c r="FD117" s="168">
        <f ca="1"/>
        <v>0.22600000000000001</v>
      </c>
      <c r="FE117" s="168">
        <f ca="1"/>
        <v>0.90300000000000002</v>
      </c>
      <c r="FF117" s="168">
        <f ca="1"/>
        <v>0.40600000000000003</v>
      </c>
      <c r="FG117" s="168">
        <f ca="1"/>
        <v>0.30099999999999999</v>
      </c>
      <c r="FH117" s="168">
        <f ca="1"/>
        <v>0.36299999999999999</v>
      </c>
      <c r="FI117" s="168">
        <f ca="1"/>
        <v>0.253</v>
      </c>
      <c r="FJ117" s="168">
        <f ca="1"/>
        <v>0.49399999999999999</v>
      </c>
      <c r="FK117" s="168">
        <f ca="1"/>
        <v>1.2689999999999999</v>
      </c>
      <c r="FL117" s="168">
        <f ca="1"/>
        <v>2.0760000000000001</v>
      </c>
      <c r="FM117" s="168">
        <f ca="1"/>
        <v>1.115</v>
      </c>
      <c r="FN117" s="168">
        <f ca="1"/>
        <v>1.2509999999999999</v>
      </c>
    </row>
    <row r="118" spans="1:170">
      <c r="A118" s="55" t="b">
        <v>0</v>
      </c>
      <c r="B118" s="72">
        <v>33</v>
      </c>
      <c r="C118" s="168">
        <f ca="1"/>
        <v>1.167</v>
      </c>
      <c r="D118" s="168">
        <f ca="1"/>
        <v>1.097</v>
      </c>
      <c r="E118" s="168">
        <f ca="1"/>
        <v>1.1859999999999999</v>
      </c>
      <c r="F118" s="168">
        <f ca="1"/>
        <v>1.2310000000000001</v>
      </c>
      <c r="G118" s="168">
        <f ca="1"/>
        <v>1.093</v>
      </c>
      <c r="H118" s="168">
        <f ca="1"/>
        <v>0.73899999999999999</v>
      </c>
      <c r="I118" s="168">
        <f ca="1"/>
        <v>0.19400000000000001</v>
      </c>
      <c r="J118" s="168">
        <f ca="1"/>
        <v>0.73399999999999999</v>
      </c>
      <c r="K118" s="168">
        <f ca="1"/>
        <v>0.40899999999999997</v>
      </c>
      <c r="L118" s="168">
        <f ca="1"/>
        <v>1.294</v>
      </c>
      <c r="M118" s="168">
        <f ca="1"/>
        <v>0.183</v>
      </c>
      <c r="N118" s="168">
        <f ca="1"/>
        <v>0.29199999999999998</v>
      </c>
      <c r="O118" s="168">
        <f ca="1"/>
        <v>0.77800000000000002</v>
      </c>
      <c r="P118" s="168">
        <f ca="1"/>
        <v>0.30199999999999999</v>
      </c>
      <c r="Q118" s="168">
        <f ca="1"/>
        <v>0.379</v>
      </c>
      <c r="R118" s="168">
        <f ca="1"/>
        <v>0.439</v>
      </c>
      <c r="S118" s="168">
        <f ca="1"/>
        <v>0.192</v>
      </c>
      <c r="T118" s="168">
        <f ca="1"/>
        <v>0.39300000000000002</v>
      </c>
      <c r="U118" s="168">
        <f ca="1"/>
        <v>0.46700000000000003</v>
      </c>
      <c r="V118" s="168">
        <f ca="1"/>
        <v>0.41899999999999998</v>
      </c>
      <c r="W118" s="168">
        <f ca="1"/>
        <v>0.66</v>
      </c>
      <c r="X118" s="168">
        <f ca="1"/>
        <v>1.4890000000000001</v>
      </c>
      <c r="Y118" s="168">
        <f ca="1"/>
        <v>1.389</v>
      </c>
      <c r="Z118" s="168">
        <f ca="1"/>
        <v>1.395</v>
      </c>
      <c r="AA118" s="168">
        <f ca="1"/>
        <v>1.236</v>
      </c>
      <c r="AB118" s="168">
        <f ca="1"/>
        <v>1.2669999999999999</v>
      </c>
      <c r="AC118" s="168">
        <f ca="1"/>
        <v>1.448</v>
      </c>
      <c r="AD118" s="168">
        <f ca="1"/>
        <v>1.159</v>
      </c>
      <c r="AE118" s="168">
        <f ca="1"/>
        <v>1.3759999999999999</v>
      </c>
      <c r="AF118" s="168">
        <f ca="1"/>
        <v>0.92400000000000004</v>
      </c>
      <c r="AG118" s="168">
        <f ca="1"/>
        <v>0.24199999999999999</v>
      </c>
      <c r="AH118" s="168">
        <f ca="1"/>
        <v>0.91800000000000004</v>
      </c>
      <c r="AI118" s="168">
        <f ca="1"/>
        <v>0.629</v>
      </c>
      <c r="AJ118" s="168">
        <f ca="1"/>
        <v>0.78400000000000003</v>
      </c>
      <c r="AK118" s="168">
        <f ca="1"/>
        <v>1.4970000000000001</v>
      </c>
      <c r="AL118" s="168">
        <f ca="1"/>
        <v>1.871</v>
      </c>
      <c r="AM118" s="168">
        <f ca="1"/>
        <v>2.9449999999999998</v>
      </c>
      <c r="AN118" s="168">
        <f ca="1"/>
        <v>3.524</v>
      </c>
      <c r="AO118" s="168">
        <f ca="1"/>
        <v>3.125</v>
      </c>
      <c r="AP118" s="168">
        <f ca="1"/>
        <v>2.3370000000000002</v>
      </c>
      <c r="AQ118" s="168">
        <f ca="1"/>
        <v>0.182</v>
      </c>
      <c r="AR118" s="168">
        <f ca="1"/>
        <v>0.34799999999999998</v>
      </c>
      <c r="AS118" s="168">
        <f ca="1"/>
        <v>0.45500000000000002</v>
      </c>
      <c r="AT118" s="168">
        <f ca="1"/>
        <v>0.309</v>
      </c>
      <c r="AU118" s="168">
        <f ca="1"/>
        <v>0.44500000000000001</v>
      </c>
      <c r="AV118" s="168">
        <f ca="1"/>
        <v>1.2929999999999999</v>
      </c>
      <c r="AW118" s="168">
        <f ca="1"/>
        <v>1.0960000000000001</v>
      </c>
      <c r="AX118" s="168">
        <f ca="1"/>
        <v>1.179</v>
      </c>
      <c r="AY118" s="168">
        <f ca="1"/>
        <v>1.0660000000000001</v>
      </c>
      <c r="AZ118" s="168">
        <f ca="1"/>
        <v>1.2090000000000001</v>
      </c>
      <c r="BA118" s="168">
        <f ca="1"/>
        <v>1.1679999999999999</v>
      </c>
      <c r="BB118" s="168">
        <f ca="1"/>
        <v>1.0649999999999999</v>
      </c>
      <c r="BC118" s="168">
        <f ca="1"/>
        <v>1.171</v>
      </c>
      <c r="BD118" s="168">
        <f ca="1"/>
        <v>0.82199999999999995</v>
      </c>
      <c r="BE118" s="168">
        <f ca="1"/>
        <v>0.47799999999999998</v>
      </c>
      <c r="BF118" s="168">
        <f ca="1"/>
        <v>0.246</v>
      </c>
      <c r="BG118" s="168">
        <f ca="1"/>
        <v>2.7080000000000002</v>
      </c>
      <c r="BH118" s="168">
        <f ca="1"/>
        <v>3.012</v>
      </c>
      <c r="BI118" s="168">
        <f ca="1"/>
        <v>1.4</v>
      </c>
      <c r="BJ118" s="168">
        <f ca="1"/>
        <v>0.51300000000000001</v>
      </c>
      <c r="BK118" s="168">
        <f ca="1"/>
        <v>1.022</v>
      </c>
      <c r="BL118" s="168">
        <f ca="1"/>
        <v>1.4490000000000001</v>
      </c>
      <c r="BM118" s="168">
        <f ca="1"/>
        <v>3.4950000000000001</v>
      </c>
      <c r="BN118" s="168">
        <f ca="1"/>
        <v>2.6709999999999998</v>
      </c>
      <c r="BO118" s="168">
        <f ca="1"/>
        <v>0.83499999999999996</v>
      </c>
      <c r="BP118" s="168">
        <f ca="1"/>
        <v>0.81</v>
      </c>
      <c r="BQ118" s="168">
        <f ca="1"/>
        <v>0.79600000000000004</v>
      </c>
      <c r="BR118" s="168">
        <f ca="1"/>
        <v>0.71299999999999997</v>
      </c>
      <c r="BS118" s="168">
        <f ca="1"/>
        <v>0.80800000000000005</v>
      </c>
      <c r="BT118" s="168">
        <f ca="1"/>
        <v>1.9359999999999999</v>
      </c>
      <c r="BU118" s="168">
        <f ca="1"/>
        <v>1.677</v>
      </c>
      <c r="BV118" s="168">
        <f ca="1"/>
        <v>1.613</v>
      </c>
      <c r="BW118" s="168">
        <f ca="1"/>
        <v>1.716</v>
      </c>
      <c r="BX118" s="168">
        <f ca="1"/>
        <v>1.7849999999999999</v>
      </c>
      <c r="BY118" s="168">
        <f ca="1"/>
        <v>1.748</v>
      </c>
      <c r="BZ118" s="168">
        <f ca="1"/>
        <v>1.6539999999999999</v>
      </c>
      <c r="CA118" s="168">
        <f ca="1"/>
        <v>1.665</v>
      </c>
      <c r="CB118" s="168">
        <f ca="1"/>
        <v>1.575</v>
      </c>
      <c r="CC118" s="168">
        <f ca="1"/>
        <v>1.4219999999999999</v>
      </c>
      <c r="CD118" s="168">
        <f ca="1"/>
        <v>1.141</v>
      </c>
      <c r="CE118" s="168">
        <f ca="1"/>
        <v>0.89800000000000002</v>
      </c>
      <c r="CF118" s="168">
        <f ca="1"/>
        <v>0.85499999999999998</v>
      </c>
      <c r="CG118" s="168">
        <f ca="1"/>
        <v>0.89400000000000002</v>
      </c>
      <c r="CH118" s="168">
        <f ca="1"/>
        <v>0.88300000000000001</v>
      </c>
      <c r="CI118" s="168">
        <f ca="1"/>
        <v>0.81499999999999995</v>
      </c>
      <c r="CJ118" s="168">
        <f ca="1"/>
        <v>0.69699999999999995</v>
      </c>
      <c r="CK118" s="168">
        <f ca="1"/>
        <v>0.67300000000000004</v>
      </c>
      <c r="CL118" s="168">
        <f ca="1"/>
        <v>0.77200000000000002</v>
      </c>
      <c r="CM118" s="168">
        <f ca="1"/>
        <v>0.64500000000000002</v>
      </c>
      <c r="CN118" s="168">
        <f ca="1"/>
        <v>0.501</v>
      </c>
      <c r="CO118" s="168">
        <f ca="1"/>
        <v>0.49399999999999999</v>
      </c>
      <c r="CP118" s="168">
        <f ca="1"/>
        <v>1.89</v>
      </c>
      <c r="CQ118" s="168">
        <f ca="1"/>
        <v>1.218</v>
      </c>
      <c r="CR118" s="168">
        <f ca="1"/>
        <v>1.766</v>
      </c>
      <c r="CS118" s="168">
        <f ca="1"/>
        <v>1.696</v>
      </c>
      <c r="CT118" s="168">
        <f ca="1"/>
        <v>1.756</v>
      </c>
      <c r="CU118" s="168">
        <f ca="1"/>
        <v>1.8140000000000001</v>
      </c>
      <c r="CV118" s="168">
        <f ca="1"/>
        <v>1.718</v>
      </c>
      <c r="CW118" s="168">
        <f ca="1"/>
        <v>1.8120000000000001</v>
      </c>
      <c r="CX118" s="168">
        <f ca="1"/>
        <v>1.847</v>
      </c>
      <c r="CY118" s="168">
        <f ca="1"/>
        <v>1.7929999999999999</v>
      </c>
      <c r="CZ118" s="168">
        <f ca="1"/>
        <v>1.4079999999999999</v>
      </c>
      <c r="DA118" s="168">
        <f ca="1"/>
        <v>0.77300000000000002</v>
      </c>
      <c r="DB118" s="168">
        <f ca="1"/>
        <v>1.2929999999999999</v>
      </c>
      <c r="DC118" s="168">
        <f ca="1"/>
        <v>4.117</v>
      </c>
      <c r="DD118" s="168">
        <f ca="1"/>
        <v>4.4459999999999997</v>
      </c>
      <c r="DE118" s="168">
        <f ca="1"/>
        <v>3.363</v>
      </c>
      <c r="DF118" s="168">
        <f ca="1"/>
        <v>0.63200000000000001</v>
      </c>
      <c r="DG118" s="168">
        <f ca="1"/>
        <v>0.751</v>
      </c>
      <c r="DH118" s="168">
        <f ca="1"/>
        <v>0.75800000000000001</v>
      </c>
      <c r="DI118" s="168">
        <f ca="1"/>
        <v>0.50800000000000001</v>
      </c>
      <c r="DJ118" s="168">
        <f ca="1"/>
        <v>1.107</v>
      </c>
      <c r="DK118" s="168">
        <f ca="1"/>
        <v>1.6</v>
      </c>
      <c r="DL118" s="168">
        <f ca="1"/>
        <v>0.57999999999999996</v>
      </c>
      <c r="DM118" s="168">
        <f ca="1"/>
        <v>0.46100000000000002</v>
      </c>
      <c r="DN118" s="168">
        <f ca="1"/>
        <v>0.61399999999999999</v>
      </c>
      <c r="DO118" s="168">
        <f ca="1"/>
        <v>0.90400000000000003</v>
      </c>
      <c r="DP118" s="168">
        <f ca="1"/>
        <v>1.6080000000000001</v>
      </c>
      <c r="DQ118" s="168">
        <f ca="1"/>
        <v>1.756</v>
      </c>
      <c r="DR118" s="168">
        <f ca="1"/>
        <v>1.667</v>
      </c>
      <c r="DS118" s="168">
        <f ca="1"/>
        <v>1.556</v>
      </c>
      <c r="DT118" s="168">
        <f ca="1"/>
        <v>1.6459999999999999</v>
      </c>
      <c r="DU118" s="168">
        <f ca="1"/>
        <v>1.6830000000000001</v>
      </c>
      <c r="DV118" s="168">
        <f ca="1"/>
        <v>1.5760000000000001</v>
      </c>
      <c r="DW118" s="168">
        <f ca="1"/>
        <v>1.669</v>
      </c>
      <c r="DX118" s="168">
        <f ca="1"/>
        <v>1.2949999999999999</v>
      </c>
      <c r="DY118" s="168">
        <f ca="1"/>
        <v>1.2010000000000001</v>
      </c>
      <c r="DZ118" s="168">
        <f ca="1"/>
        <v>0.76100000000000001</v>
      </c>
      <c r="EA118" s="168">
        <f ca="1"/>
        <v>0.53400000000000003</v>
      </c>
      <c r="EB118" s="168">
        <f ca="1"/>
        <v>0.45100000000000001</v>
      </c>
      <c r="EC118" s="168">
        <f ca="1"/>
        <v>0.59899999999999998</v>
      </c>
      <c r="ED118" s="168">
        <f ca="1"/>
        <v>0.25900000000000001</v>
      </c>
      <c r="EE118" s="168">
        <f ca="1"/>
        <v>0.247</v>
      </c>
      <c r="EF118" s="168">
        <f ca="1"/>
        <v>0.36299999999999999</v>
      </c>
      <c r="EG118" s="168">
        <f ca="1"/>
        <v>0.26800000000000002</v>
      </c>
      <c r="EH118" s="168">
        <f ca="1"/>
        <v>0.36</v>
      </c>
      <c r="EI118" s="168">
        <f ca="1"/>
        <v>0.45600000000000002</v>
      </c>
      <c r="EJ118" s="168">
        <f ca="1"/>
        <v>0.248</v>
      </c>
      <c r="EK118" s="168">
        <f ca="1"/>
        <v>0.38400000000000001</v>
      </c>
      <c r="EL118" s="168">
        <f ca="1"/>
        <v>0.309</v>
      </c>
      <c r="EM118" s="168">
        <f ca="1"/>
        <v>0.60699999999999998</v>
      </c>
      <c r="EN118" s="168">
        <f ca="1"/>
        <v>1.3720000000000001</v>
      </c>
      <c r="EO118" s="168">
        <f ca="1"/>
        <v>1.234</v>
      </c>
      <c r="EP118" s="168">
        <f ca="1"/>
        <v>1.3520000000000001</v>
      </c>
      <c r="EQ118" s="168">
        <f ca="1"/>
        <v>1.2949999999999999</v>
      </c>
      <c r="ER118" s="168">
        <f ca="1"/>
        <v>1.4019999999999999</v>
      </c>
      <c r="ES118" s="168">
        <f ca="1"/>
        <v>1.06</v>
      </c>
      <c r="ET118" s="168">
        <f ca="1"/>
        <v>1.0580000000000001</v>
      </c>
      <c r="EU118" s="168">
        <f ca="1"/>
        <v>1.0640000000000001</v>
      </c>
      <c r="EV118" s="168">
        <f ca="1"/>
        <v>0.84399999999999997</v>
      </c>
      <c r="EW118" s="168">
        <f ca="1"/>
        <v>0.15</v>
      </c>
      <c r="EX118" s="168">
        <f ca="1"/>
        <v>0.154</v>
      </c>
      <c r="EY118" s="168">
        <f ca="1"/>
        <v>0.14000000000000001</v>
      </c>
      <c r="EZ118" s="168">
        <f ca="1"/>
        <v>0.26800000000000002</v>
      </c>
      <c r="FA118" s="168">
        <f ca="1"/>
        <v>1.3560000000000001</v>
      </c>
      <c r="FB118" s="168">
        <f ca="1"/>
        <v>0.74399999999999999</v>
      </c>
      <c r="FC118" s="168">
        <f ca="1"/>
        <v>0.51900000000000002</v>
      </c>
      <c r="FD118" s="168">
        <f ca="1"/>
        <v>0.60599999999999998</v>
      </c>
      <c r="FE118" s="168">
        <f ca="1"/>
        <v>0.71199999999999997</v>
      </c>
      <c r="FF118" s="168">
        <f ca="1"/>
        <v>0.78100000000000003</v>
      </c>
      <c r="FG118" s="168">
        <f ca="1"/>
        <v>0.68899999999999995</v>
      </c>
      <c r="FH118" s="168">
        <f ca="1"/>
        <v>0.83399999999999996</v>
      </c>
      <c r="FI118" s="168">
        <f ca="1"/>
        <v>0.71199999999999997</v>
      </c>
      <c r="FJ118" s="168">
        <f ca="1"/>
        <v>1.411</v>
      </c>
      <c r="FK118" s="168">
        <f ca="1"/>
        <v>1.738</v>
      </c>
      <c r="FL118" s="168">
        <f ca="1"/>
        <v>1.91</v>
      </c>
      <c r="FM118" s="168">
        <f ca="1"/>
        <v>2.3239999999999998</v>
      </c>
      <c r="FN118" s="168">
        <f ca="1"/>
        <v>1.653</v>
      </c>
    </row>
    <row r="119" spans="1:170">
      <c r="A119" s="55" t="b">
        <v>0</v>
      </c>
      <c r="B119" s="72">
        <v>34</v>
      </c>
      <c r="C119" s="168">
        <f ca="1"/>
        <v>1.9390000000000001</v>
      </c>
      <c r="D119" s="168">
        <f ca="1"/>
        <v>1.7010000000000001</v>
      </c>
      <c r="E119" s="168">
        <f ca="1"/>
        <v>1.7629999999999999</v>
      </c>
      <c r="F119" s="168">
        <f ca="1"/>
        <v>1.879</v>
      </c>
      <c r="G119" s="168">
        <f ca="1"/>
        <v>1.8460000000000001</v>
      </c>
      <c r="H119" s="168">
        <f ca="1"/>
        <v>1.669</v>
      </c>
      <c r="I119" s="168">
        <f ca="1"/>
        <v>0.98599999999999999</v>
      </c>
      <c r="J119" s="168">
        <f ca="1"/>
        <v>1.0940000000000001</v>
      </c>
      <c r="K119" s="168">
        <f ca="1"/>
        <v>0.88600000000000001</v>
      </c>
      <c r="L119" s="168">
        <f ca="1"/>
        <v>1.1970000000000001</v>
      </c>
      <c r="M119" s="168">
        <f ca="1"/>
        <v>1.415</v>
      </c>
      <c r="N119" s="168">
        <f ca="1"/>
        <v>1.2749999999999999</v>
      </c>
      <c r="O119" s="168">
        <f ca="1"/>
        <v>1.1579999999999999</v>
      </c>
      <c r="P119" s="168">
        <f ca="1"/>
        <v>0.51500000000000001</v>
      </c>
      <c r="Q119" s="168">
        <f ca="1"/>
        <v>0.75</v>
      </c>
      <c r="R119" s="168">
        <f ca="1"/>
        <v>0.35199999999999998</v>
      </c>
      <c r="S119" s="168">
        <f ca="1"/>
        <v>0.27100000000000002</v>
      </c>
      <c r="T119" s="168">
        <f ca="1"/>
        <v>0.45200000000000001</v>
      </c>
      <c r="U119" s="168">
        <f ca="1"/>
        <v>0.315</v>
      </c>
      <c r="V119" s="168">
        <f ca="1"/>
        <v>0.441</v>
      </c>
      <c r="W119" s="168">
        <f ca="1"/>
        <v>1.3859999999999999</v>
      </c>
      <c r="X119" s="168">
        <f ca="1"/>
        <v>2.734</v>
      </c>
      <c r="Y119" s="168">
        <f ca="1"/>
        <v>1.5980000000000001</v>
      </c>
      <c r="Z119" s="168">
        <f ca="1"/>
        <v>1.5089999999999999</v>
      </c>
      <c r="AA119" s="168">
        <f ca="1"/>
        <v>1.754</v>
      </c>
      <c r="AB119" s="168">
        <f ca="1"/>
        <v>1.5549999999999999</v>
      </c>
      <c r="AC119" s="168">
        <f ca="1"/>
        <v>1.56</v>
      </c>
      <c r="AD119" s="168">
        <f ca="1"/>
        <v>1.629</v>
      </c>
      <c r="AE119" s="168">
        <f ca="1"/>
        <v>1.6240000000000001</v>
      </c>
      <c r="AF119" s="168">
        <f ca="1"/>
        <v>1.413</v>
      </c>
      <c r="AG119" s="168">
        <f ca="1"/>
        <v>0.69599999999999995</v>
      </c>
      <c r="AH119" s="168">
        <f ca="1"/>
        <v>1.3740000000000001</v>
      </c>
      <c r="AI119" s="168">
        <f ca="1"/>
        <v>0.66300000000000003</v>
      </c>
      <c r="AJ119" s="168">
        <f ca="1"/>
        <v>0.65500000000000003</v>
      </c>
      <c r="AK119" s="168">
        <f ca="1"/>
        <v>0.46100000000000002</v>
      </c>
      <c r="AL119" s="168">
        <f ca="1"/>
        <v>0.51600000000000001</v>
      </c>
      <c r="AM119" s="168">
        <f ca="1"/>
        <v>0.36799999999999999</v>
      </c>
      <c r="AN119" s="168">
        <f ca="1"/>
        <v>0.71799999999999997</v>
      </c>
      <c r="AO119" s="168">
        <f ca="1"/>
        <v>0.42899999999999999</v>
      </c>
      <c r="AP119" s="168">
        <f ca="1"/>
        <v>0.39400000000000002</v>
      </c>
      <c r="AQ119" s="168">
        <f ca="1"/>
        <v>0.47699999999999998</v>
      </c>
      <c r="AR119" s="168">
        <f ca="1"/>
        <v>0.40600000000000003</v>
      </c>
      <c r="AS119" s="168">
        <f ca="1"/>
        <v>0.48099999999999998</v>
      </c>
      <c r="AT119" s="168">
        <f ca="1"/>
        <v>0.42399999999999999</v>
      </c>
      <c r="AU119" s="168">
        <f ca="1"/>
        <v>0.67100000000000004</v>
      </c>
      <c r="AV119" s="168">
        <f ca="1"/>
        <v>1.39</v>
      </c>
      <c r="AW119" s="168">
        <f ca="1"/>
        <v>1.6519999999999999</v>
      </c>
      <c r="AX119" s="168">
        <f ca="1"/>
        <v>1.444</v>
      </c>
      <c r="AY119" s="168">
        <f ca="1"/>
        <v>1.5569999999999999</v>
      </c>
      <c r="AZ119" s="168">
        <f ca="1"/>
        <v>1.4950000000000001</v>
      </c>
      <c r="BA119" s="168">
        <f ca="1"/>
        <v>1.6419999999999999</v>
      </c>
      <c r="BB119" s="168">
        <f ca="1"/>
        <v>1.5880000000000001</v>
      </c>
      <c r="BC119" s="168">
        <f ca="1"/>
        <v>1.522</v>
      </c>
      <c r="BD119" s="168">
        <f ca="1"/>
        <v>1.508</v>
      </c>
      <c r="BE119" s="168">
        <f ca="1"/>
        <v>0.77</v>
      </c>
      <c r="BF119" s="168">
        <f ca="1"/>
        <v>0.95899999999999996</v>
      </c>
      <c r="BG119" s="168">
        <f ca="1"/>
        <v>0.72699999999999998</v>
      </c>
      <c r="BH119" s="168">
        <f ca="1"/>
        <v>0.73499999999999999</v>
      </c>
      <c r="BI119" s="168">
        <f ca="1"/>
        <v>0.58899999999999997</v>
      </c>
      <c r="BJ119" s="168">
        <f ca="1"/>
        <v>0.46</v>
      </c>
      <c r="BK119" s="168">
        <f ca="1"/>
        <v>1.6240000000000001</v>
      </c>
      <c r="BL119" s="168">
        <f ca="1"/>
        <v>0.56100000000000005</v>
      </c>
      <c r="BM119" s="168">
        <f ca="1"/>
        <v>2.4630000000000001</v>
      </c>
      <c r="BN119" s="168">
        <f ca="1"/>
        <v>3.1389999999999998</v>
      </c>
      <c r="BO119" s="168">
        <f ca="1"/>
        <v>1.792</v>
      </c>
      <c r="BP119" s="168">
        <f ca="1"/>
        <v>0.45600000000000002</v>
      </c>
      <c r="BQ119" s="168">
        <f ca="1"/>
        <v>0.28699999999999998</v>
      </c>
      <c r="BR119" s="168">
        <f ca="1"/>
        <v>0.49</v>
      </c>
      <c r="BS119" s="168">
        <f ca="1"/>
        <v>0.61699999999999999</v>
      </c>
      <c r="BT119" s="168">
        <f ca="1"/>
        <v>1.222</v>
      </c>
      <c r="BU119" s="168">
        <f ca="1"/>
        <v>1.2370000000000001</v>
      </c>
      <c r="BV119" s="168">
        <f ca="1"/>
        <v>1.2789999999999999</v>
      </c>
      <c r="BW119" s="168">
        <f ca="1"/>
        <v>1.2410000000000001</v>
      </c>
      <c r="BX119" s="168">
        <f ca="1"/>
        <v>1.139</v>
      </c>
      <c r="BY119" s="168">
        <f ca="1"/>
        <v>1.133</v>
      </c>
      <c r="BZ119" s="168">
        <f ca="1"/>
        <v>1.4039999999999999</v>
      </c>
      <c r="CA119" s="168">
        <f ca="1"/>
        <v>1.149</v>
      </c>
      <c r="CB119" s="168">
        <f ca="1"/>
        <v>1.1279999999999999</v>
      </c>
      <c r="CC119" s="168">
        <f ca="1"/>
        <v>0.24299999999999999</v>
      </c>
      <c r="CD119" s="168">
        <f ca="1"/>
        <v>0.70099999999999996</v>
      </c>
      <c r="CE119" s="168">
        <f ca="1"/>
        <v>0.38900000000000001</v>
      </c>
      <c r="CF119" s="168">
        <f ca="1"/>
        <v>0.33700000000000002</v>
      </c>
      <c r="CG119" s="168">
        <f ca="1"/>
        <v>0.219</v>
      </c>
      <c r="CH119" s="168">
        <f ca="1"/>
        <v>0.32300000000000001</v>
      </c>
      <c r="CI119" s="168">
        <f ca="1"/>
        <v>0.78</v>
      </c>
      <c r="CJ119" s="168">
        <f ca="1"/>
        <v>0.61099999999999999</v>
      </c>
      <c r="CK119" s="168">
        <f ca="1"/>
        <v>0.22500000000000001</v>
      </c>
      <c r="CL119" s="168">
        <f ca="1"/>
        <v>0.22800000000000001</v>
      </c>
      <c r="CM119" s="168">
        <f ca="1"/>
        <v>0.76900000000000002</v>
      </c>
      <c r="CN119" s="168">
        <f ca="1"/>
        <v>0.41399999999999998</v>
      </c>
      <c r="CO119" s="168">
        <f ca="1"/>
        <v>0.48199999999999998</v>
      </c>
      <c r="CP119" s="168">
        <f ca="1"/>
        <v>0.28799999999999998</v>
      </c>
      <c r="CQ119" s="168">
        <f ca="1"/>
        <v>0.75600000000000001</v>
      </c>
      <c r="CR119" s="168">
        <f ca="1"/>
        <v>1.3149999999999999</v>
      </c>
      <c r="CS119" s="168">
        <f ca="1"/>
        <v>1.1339999999999999</v>
      </c>
      <c r="CT119" s="168">
        <f ca="1"/>
        <v>1.1970000000000001</v>
      </c>
      <c r="CU119" s="168">
        <f ca="1"/>
        <v>1.115</v>
      </c>
      <c r="CV119" s="168">
        <f ca="1"/>
        <v>1.3580000000000001</v>
      </c>
      <c r="CW119" s="168">
        <f ca="1"/>
        <v>1.127</v>
      </c>
      <c r="CX119" s="168">
        <f ca="1"/>
        <v>1.23</v>
      </c>
      <c r="CY119" s="168">
        <f ca="1"/>
        <v>1.1259999999999999</v>
      </c>
      <c r="CZ119" s="168">
        <f ca="1"/>
        <v>1.2330000000000001</v>
      </c>
      <c r="DA119" s="168">
        <f ca="1"/>
        <v>0.32900000000000001</v>
      </c>
      <c r="DB119" s="168">
        <f ca="1"/>
        <v>0.81299999999999994</v>
      </c>
      <c r="DC119" s="168">
        <f ca="1"/>
        <v>0.38600000000000001</v>
      </c>
      <c r="DD119" s="168">
        <f ca="1"/>
        <v>0.495</v>
      </c>
      <c r="DE119" s="168">
        <f ca="1"/>
        <v>0.222</v>
      </c>
      <c r="DF119" s="168">
        <f ca="1"/>
        <v>0.53900000000000003</v>
      </c>
      <c r="DG119" s="168">
        <f ca="1"/>
        <v>0.31900000000000001</v>
      </c>
      <c r="DH119" s="168">
        <f ca="1"/>
        <v>0.46700000000000003</v>
      </c>
      <c r="DI119" s="168">
        <f ca="1"/>
        <v>1.1220000000000001</v>
      </c>
      <c r="DJ119" s="168">
        <f ca="1"/>
        <v>0.255</v>
      </c>
      <c r="DK119" s="168">
        <f ca="1"/>
        <v>0.41899999999999998</v>
      </c>
      <c r="DL119" s="168">
        <f ca="1"/>
        <v>0.20599999999999999</v>
      </c>
      <c r="DM119" s="168">
        <f ca="1"/>
        <v>0.28999999999999998</v>
      </c>
      <c r="DN119" s="168">
        <f ca="1"/>
        <v>0.443</v>
      </c>
      <c r="DO119" s="168">
        <f ca="1"/>
        <v>0.79100000000000004</v>
      </c>
      <c r="DP119" s="168">
        <f ca="1"/>
        <v>1.2589999999999999</v>
      </c>
      <c r="DQ119" s="168">
        <f ca="1"/>
        <v>1.135</v>
      </c>
      <c r="DR119" s="168">
        <f ca="1"/>
        <v>1.2470000000000001</v>
      </c>
      <c r="DS119" s="168">
        <f ca="1"/>
        <v>1.274</v>
      </c>
      <c r="DT119" s="168">
        <f ca="1"/>
        <v>1.1519999999999999</v>
      </c>
      <c r="DU119" s="168">
        <f ca="1"/>
        <v>1.242</v>
      </c>
      <c r="DV119" s="168">
        <f ca="1"/>
        <v>1.145</v>
      </c>
      <c r="DW119" s="168">
        <f ca="1"/>
        <v>1.393</v>
      </c>
      <c r="DX119" s="168">
        <f ca="1"/>
        <v>1.1259999999999999</v>
      </c>
      <c r="DY119" s="168">
        <f ca="1"/>
        <v>0.23899999999999999</v>
      </c>
      <c r="DZ119" s="168">
        <f ca="1"/>
        <v>0.73599999999999999</v>
      </c>
      <c r="EA119" s="168">
        <f ca="1"/>
        <v>0.32600000000000001</v>
      </c>
      <c r="EB119" s="168">
        <f ca="1"/>
        <v>0.38100000000000001</v>
      </c>
      <c r="EC119" s="168">
        <f ca="1"/>
        <v>0.214</v>
      </c>
      <c r="ED119" s="168">
        <f ca="1"/>
        <v>0.308</v>
      </c>
      <c r="EE119" s="168">
        <f ca="1"/>
        <v>0.33800000000000002</v>
      </c>
      <c r="EF119" s="168">
        <f ca="1"/>
        <v>0.41399999999999998</v>
      </c>
      <c r="EG119" s="168">
        <f ca="1"/>
        <v>0.46700000000000003</v>
      </c>
      <c r="EH119" s="168">
        <f ca="1"/>
        <v>0.36599999999999999</v>
      </c>
      <c r="EI119" s="168">
        <f ca="1"/>
        <v>0.94699999999999995</v>
      </c>
      <c r="EJ119" s="168">
        <f ca="1"/>
        <v>1.8440000000000001</v>
      </c>
      <c r="EK119" s="168">
        <f ca="1"/>
        <v>2.19</v>
      </c>
      <c r="EL119" s="168">
        <f ca="1"/>
        <v>2.2610000000000001</v>
      </c>
      <c r="EM119" s="168">
        <f ca="1"/>
        <v>2.4159999999999999</v>
      </c>
      <c r="EN119" s="168">
        <f ca="1"/>
        <v>3.2589999999999999</v>
      </c>
      <c r="EO119" s="168">
        <f ca="1"/>
        <v>3.1120000000000001</v>
      </c>
      <c r="EP119" s="168">
        <f ca="1"/>
        <v>1.89</v>
      </c>
      <c r="EQ119" s="168">
        <f ca="1"/>
        <v>1.6639999999999999</v>
      </c>
      <c r="ER119" s="168">
        <f ca="1"/>
        <v>1.802</v>
      </c>
      <c r="ES119" s="168">
        <f ca="1"/>
        <v>1.5580000000000001</v>
      </c>
      <c r="ET119" s="168">
        <f ca="1"/>
        <v>1.621</v>
      </c>
      <c r="EU119" s="168">
        <f ca="1"/>
        <v>1.5349999999999999</v>
      </c>
      <c r="EV119" s="168">
        <f ca="1"/>
        <v>1.5529999999999999</v>
      </c>
      <c r="EW119" s="168">
        <f ca="1"/>
        <v>0.86199999999999999</v>
      </c>
      <c r="EX119" s="168">
        <f ca="1"/>
        <v>1.0489999999999999</v>
      </c>
      <c r="EY119" s="168">
        <f ca="1"/>
        <v>0.78500000000000003</v>
      </c>
      <c r="EZ119" s="168">
        <f ca="1"/>
        <v>0.71199999999999997</v>
      </c>
      <c r="FA119" s="168">
        <f ca="1"/>
        <v>0.51100000000000001</v>
      </c>
      <c r="FB119" s="168">
        <f ca="1"/>
        <v>0.69299999999999995</v>
      </c>
      <c r="FC119" s="168">
        <f ca="1"/>
        <v>1.2989999999999999</v>
      </c>
      <c r="FD119" s="168">
        <f ca="1"/>
        <v>1.8009999999999999</v>
      </c>
      <c r="FE119" s="168">
        <f ca="1"/>
        <v>1.35</v>
      </c>
      <c r="FF119" s="168">
        <f ca="1"/>
        <v>1.4019999999999999</v>
      </c>
      <c r="FG119" s="168">
        <f ca="1"/>
        <v>1.0009999999999999</v>
      </c>
      <c r="FH119" s="168">
        <f ca="1"/>
        <v>1.0669999999999999</v>
      </c>
      <c r="FI119" s="168">
        <f ca="1"/>
        <v>0.75600000000000001</v>
      </c>
      <c r="FJ119" s="168">
        <f ca="1"/>
        <v>0.59399999999999997</v>
      </c>
      <c r="FK119" s="168">
        <f ca="1"/>
        <v>1.0840000000000001</v>
      </c>
      <c r="FL119" s="168">
        <f ca="1"/>
        <v>1.52</v>
      </c>
      <c r="FM119" s="168">
        <f ca="1"/>
        <v>1.573</v>
      </c>
      <c r="FN119" s="168">
        <f ca="1"/>
        <v>1.536</v>
      </c>
    </row>
    <row r="120" spans="1:170">
      <c r="A120" s="55" t="b">
        <v>0</v>
      </c>
      <c r="B120" s="72">
        <v>35</v>
      </c>
      <c r="C120" s="168">
        <f ca="1"/>
        <v>1.456</v>
      </c>
      <c r="D120" s="168">
        <f ca="1"/>
        <v>1.536</v>
      </c>
      <c r="E120" s="168">
        <f ca="1"/>
        <v>1.575</v>
      </c>
      <c r="F120" s="168">
        <f ca="1"/>
        <v>1.448</v>
      </c>
      <c r="G120" s="168">
        <f ca="1"/>
        <v>1.5580000000000001</v>
      </c>
      <c r="H120" s="168">
        <f ca="1"/>
        <v>1.4019999999999999</v>
      </c>
      <c r="I120" s="168">
        <f ca="1"/>
        <v>0.85699999999999998</v>
      </c>
      <c r="J120" s="168">
        <f ca="1"/>
        <v>0.60499999999999998</v>
      </c>
      <c r="K120" s="168">
        <f ca="1"/>
        <v>3.2269999999999999</v>
      </c>
      <c r="L120" s="168">
        <f ca="1"/>
        <v>3.36</v>
      </c>
      <c r="M120" s="168">
        <f ca="1"/>
        <v>1.401</v>
      </c>
      <c r="N120" s="168">
        <f ca="1"/>
        <v>0.502</v>
      </c>
      <c r="O120" s="168">
        <f ca="1"/>
        <v>1.569</v>
      </c>
      <c r="P120" s="168">
        <f ca="1"/>
        <v>0.505</v>
      </c>
      <c r="Q120" s="168">
        <f ca="1"/>
        <v>0.72099999999999997</v>
      </c>
      <c r="R120" s="168">
        <f ca="1"/>
        <v>0.89</v>
      </c>
      <c r="S120" s="168">
        <f ca="1"/>
        <v>0.51800000000000002</v>
      </c>
      <c r="T120" s="168">
        <f ca="1"/>
        <v>0.61199999999999999</v>
      </c>
      <c r="U120" s="168">
        <f ca="1"/>
        <v>0.64300000000000002</v>
      </c>
      <c r="V120" s="168">
        <f ca="1"/>
        <v>0.93400000000000005</v>
      </c>
      <c r="W120" s="168">
        <f ca="1"/>
        <v>1.37</v>
      </c>
      <c r="X120" s="168">
        <f ca="1"/>
        <v>1.6359999999999999</v>
      </c>
      <c r="Y120" s="168">
        <f ca="1"/>
        <v>1.6919999999999999</v>
      </c>
      <c r="Z120" s="168">
        <f ca="1"/>
        <v>1.73</v>
      </c>
      <c r="AA120" s="168">
        <f ca="1"/>
        <v>1.637</v>
      </c>
      <c r="AB120" s="168">
        <f ca="1"/>
        <v>1.532</v>
      </c>
      <c r="AC120" s="168">
        <f ca="1"/>
        <v>1.5269999999999999</v>
      </c>
      <c r="AD120" s="168">
        <f ca="1"/>
        <v>1.7330000000000001</v>
      </c>
      <c r="AE120" s="168">
        <f ca="1"/>
        <v>1.5189999999999999</v>
      </c>
      <c r="AF120" s="168">
        <f ca="1"/>
        <v>1.63</v>
      </c>
      <c r="AG120" s="168">
        <f ca="1"/>
        <v>1.444</v>
      </c>
      <c r="AH120" s="168">
        <f ca="1"/>
        <v>1.056</v>
      </c>
      <c r="AI120" s="168">
        <f ca="1"/>
        <v>0.626</v>
      </c>
      <c r="AJ120" s="168">
        <f ca="1"/>
        <v>0.58199999999999996</v>
      </c>
      <c r="AK120" s="168">
        <f ca="1"/>
        <v>0.85599999999999998</v>
      </c>
      <c r="AL120" s="168">
        <f ca="1"/>
        <v>0.495</v>
      </c>
      <c r="AM120" s="168">
        <f ca="1"/>
        <v>0.79100000000000004</v>
      </c>
      <c r="AN120" s="168">
        <f ca="1"/>
        <v>0.74199999999999999</v>
      </c>
      <c r="AO120" s="168">
        <f ca="1"/>
        <v>0.53600000000000003</v>
      </c>
      <c r="AP120" s="168">
        <f ca="1"/>
        <v>0.76800000000000002</v>
      </c>
      <c r="AQ120" s="168">
        <f ca="1"/>
        <v>0.76800000000000002</v>
      </c>
      <c r="AR120" s="168">
        <f ca="1"/>
        <v>0.57499999999999996</v>
      </c>
      <c r="AS120" s="168">
        <f ca="1"/>
        <v>0.625</v>
      </c>
      <c r="AT120" s="168">
        <f ca="1"/>
        <v>0.72599999999999998</v>
      </c>
      <c r="AU120" s="168">
        <f ca="1"/>
        <v>1.163</v>
      </c>
      <c r="AV120" s="168">
        <f ca="1"/>
        <v>1.794</v>
      </c>
      <c r="AW120" s="168">
        <f ca="1"/>
        <v>1.5009999999999999</v>
      </c>
      <c r="AX120" s="168">
        <f ca="1"/>
        <v>1.694</v>
      </c>
      <c r="AY120" s="168">
        <f ca="1"/>
        <v>1.4750000000000001</v>
      </c>
      <c r="AZ120" s="168">
        <f ca="1"/>
        <v>1.454</v>
      </c>
      <c r="BA120" s="168">
        <f ca="1"/>
        <v>1.554</v>
      </c>
      <c r="BB120" s="168">
        <f ca="1"/>
        <v>1.597</v>
      </c>
      <c r="BC120" s="168">
        <f ca="1"/>
        <v>1.5580000000000001</v>
      </c>
      <c r="BD120" s="168">
        <f ca="1"/>
        <v>1.4610000000000001</v>
      </c>
      <c r="BE120" s="168">
        <f ca="1"/>
        <v>0.82099999999999995</v>
      </c>
      <c r="BF120" s="168">
        <f ca="1"/>
        <v>1.5509999999999999</v>
      </c>
      <c r="BG120" s="168">
        <f ca="1"/>
        <v>0.55600000000000005</v>
      </c>
      <c r="BH120" s="168">
        <f ca="1"/>
        <v>1.218</v>
      </c>
      <c r="BI120" s="168">
        <f ca="1"/>
        <v>1.222</v>
      </c>
      <c r="BJ120" s="168">
        <f ca="1"/>
        <v>1.6759999999999999</v>
      </c>
      <c r="BK120" s="168">
        <f ca="1"/>
        <v>3.0659999999999998</v>
      </c>
      <c r="BL120" s="168">
        <f ca="1"/>
        <v>2.0590000000000002</v>
      </c>
      <c r="BM120" s="168">
        <f ca="1"/>
        <v>1.484</v>
      </c>
      <c r="BN120" s="168">
        <f ca="1"/>
        <v>3.202</v>
      </c>
      <c r="BO120" s="168">
        <f ca="1"/>
        <v>2.29</v>
      </c>
      <c r="BP120" s="168">
        <f ca="1"/>
        <v>0.61</v>
      </c>
      <c r="BQ120" s="168">
        <f ca="1"/>
        <v>0.61499999999999999</v>
      </c>
      <c r="BR120" s="168">
        <f ca="1"/>
        <v>0.52500000000000002</v>
      </c>
      <c r="BS120" s="168">
        <f ca="1"/>
        <v>2.5030000000000001</v>
      </c>
      <c r="BT120" s="168">
        <f ca="1"/>
        <v>2.3420000000000001</v>
      </c>
      <c r="BU120" s="168">
        <f ca="1"/>
        <v>1.3959999999999999</v>
      </c>
      <c r="BV120" s="168">
        <f ca="1"/>
        <v>1.5109999999999999</v>
      </c>
      <c r="BW120" s="168">
        <f ca="1"/>
        <v>1.4430000000000001</v>
      </c>
      <c r="BX120" s="168">
        <f ca="1"/>
        <v>1.6439999999999999</v>
      </c>
      <c r="BY120" s="168">
        <f ca="1"/>
        <v>1.3959999999999999</v>
      </c>
      <c r="BZ120" s="168">
        <f ca="1"/>
        <v>1.4079999999999999</v>
      </c>
      <c r="CA120" s="168">
        <f ca="1"/>
        <v>1.625</v>
      </c>
      <c r="CB120" s="168">
        <f ca="1"/>
        <v>1.4319999999999999</v>
      </c>
      <c r="CC120" s="168">
        <f ca="1"/>
        <v>0.79200000000000004</v>
      </c>
      <c r="CD120" s="168">
        <f ca="1"/>
        <v>1.008</v>
      </c>
      <c r="CE120" s="168">
        <f ca="1"/>
        <v>2.165</v>
      </c>
      <c r="CF120" s="168">
        <f ca="1"/>
        <v>3.15</v>
      </c>
      <c r="CG120" s="168">
        <f ca="1"/>
        <v>3.2669999999999999</v>
      </c>
      <c r="CH120" s="168">
        <f ca="1"/>
        <v>1.4350000000000001</v>
      </c>
      <c r="CI120" s="168">
        <f ca="1"/>
        <v>3.0790000000000002</v>
      </c>
      <c r="CJ120" s="168">
        <f ca="1"/>
        <v>2.7730000000000001</v>
      </c>
      <c r="CK120" s="168">
        <f ca="1"/>
        <v>0.61499999999999999</v>
      </c>
      <c r="CL120" s="168">
        <f ca="1"/>
        <v>1.9059999999999999</v>
      </c>
      <c r="CM120" s="168">
        <f ca="1"/>
        <v>0.61699999999999999</v>
      </c>
      <c r="CN120" s="168">
        <f ca="1"/>
        <v>3.129</v>
      </c>
      <c r="CO120" s="168">
        <f ca="1"/>
        <v>3.5259999999999998</v>
      </c>
      <c r="CP120" s="168">
        <f ca="1"/>
        <v>3.508</v>
      </c>
      <c r="CQ120" s="168">
        <f ca="1"/>
        <v>3.9990000000000001</v>
      </c>
      <c r="CR120" s="168">
        <f ca="1"/>
        <v>4.3449999999999998</v>
      </c>
      <c r="CS120" s="168">
        <f ca="1"/>
        <v>4.2729999999999997</v>
      </c>
      <c r="CT120" s="168">
        <f ca="1"/>
        <v>4.1379999999999999</v>
      </c>
      <c r="CU120" s="168">
        <f ca="1"/>
        <v>4.1980000000000004</v>
      </c>
      <c r="CV120" s="168">
        <f ca="1"/>
        <v>4.234</v>
      </c>
      <c r="CW120" s="168">
        <f ca="1"/>
        <v>4.1950000000000003</v>
      </c>
      <c r="CX120" s="168">
        <f ca="1"/>
        <v>4.1040000000000001</v>
      </c>
      <c r="CY120" s="168">
        <f ca="1"/>
        <v>4.18</v>
      </c>
      <c r="CZ120" s="168">
        <f ca="1"/>
        <v>4.0529999999999999</v>
      </c>
      <c r="DA120" s="168">
        <f ca="1"/>
        <v>3.472</v>
      </c>
      <c r="DB120" s="168">
        <f ca="1"/>
        <v>3.2749999999999999</v>
      </c>
      <c r="DC120" s="168">
        <f ca="1"/>
        <v>2.0270000000000001</v>
      </c>
      <c r="DD120" s="168">
        <f ca="1"/>
        <v>3.65</v>
      </c>
      <c r="DE120" s="168">
        <f ca="1"/>
        <v>1.7090000000000001</v>
      </c>
      <c r="DF120" s="168">
        <f ca="1"/>
        <v>1.7410000000000001</v>
      </c>
      <c r="DG120" s="168">
        <f ca="1"/>
        <v>3.52</v>
      </c>
      <c r="DH120" s="168">
        <f ca="1"/>
        <v>2.7549999999999999</v>
      </c>
      <c r="DI120" s="168">
        <f ca="1"/>
        <v>1.7</v>
      </c>
      <c r="DJ120" s="168">
        <f ca="1"/>
        <v>3.3250000000000002</v>
      </c>
      <c r="DK120" s="168">
        <f ca="1"/>
        <v>2.0449999999999999</v>
      </c>
      <c r="DL120" s="168">
        <f ca="1"/>
        <v>0.82</v>
      </c>
      <c r="DM120" s="168">
        <f ca="1"/>
        <v>0.68899999999999995</v>
      </c>
      <c r="DN120" s="168">
        <f ca="1"/>
        <v>0.68</v>
      </c>
      <c r="DO120" s="168">
        <f ca="1"/>
        <v>1.3919999999999999</v>
      </c>
      <c r="DP120" s="168">
        <f ca="1"/>
        <v>1.7030000000000001</v>
      </c>
      <c r="DQ120" s="168">
        <f ca="1"/>
        <v>1.5129999999999999</v>
      </c>
      <c r="DR120" s="168">
        <f ca="1"/>
        <v>2.0630000000000002</v>
      </c>
      <c r="DS120" s="168">
        <f ca="1"/>
        <v>2.6059999999999999</v>
      </c>
      <c r="DT120" s="168">
        <f ca="1"/>
        <v>2.2410000000000001</v>
      </c>
      <c r="DU120" s="168">
        <f ca="1"/>
        <v>1.927</v>
      </c>
      <c r="DV120" s="168">
        <f ca="1"/>
        <v>1.587</v>
      </c>
      <c r="DW120" s="168">
        <f ca="1"/>
        <v>1.595</v>
      </c>
      <c r="DX120" s="168">
        <f ca="1"/>
        <v>1.8160000000000001</v>
      </c>
      <c r="DY120" s="168">
        <f ca="1"/>
        <v>1.044</v>
      </c>
      <c r="DZ120" s="168">
        <f ca="1"/>
        <v>0.98699999999999999</v>
      </c>
      <c r="EA120" s="168">
        <f ca="1"/>
        <v>0.88900000000000001</v>
      </c>
      <c r="EB120" s="168">
        <f ca="1"/>
        <v>0.85</v>
      </c>
      <c r="EC120" s="168">
        <f ca="1"/>
        <v>0.93500000000000005</v>
      </c>
      <c r="ED120" s="168">
        <f ca="1"/>
        <v>0.60799999999999998</v>
      </c>
      <c r="EE120" s="168">
        <f ca="1"/>
        <v>0.64700000000000002</v>
      </c>
      <c r="EF120" s="168">
        <f ca="1"/>
        <v>0.53700000000000003</v>
      </c>
      <c r="EG120" s="168">
        <f ca="1"/>
        <v>0.747</v>
      </c>
      <c r="EH120" s="168">
        <f ca="1"/>
        <v>0.52100000000000002</v>
      </c>
      <c r="EI120" s="168">
        <f ca="1"/>
        <v>0.624</v>
      </c>
      <c r="EJ120" s="168">
        <f ca="1"/>
        <v>0.50800000000000001</v>
      </c>
      <c r="EK120" s="168">
        <f ca="1"/>
        <v>0.73399999999999999</v>
      </c>
      <c r="EL120" s="168">
        <f ca="1"/>
        <v>1.214</v>
      </c>
      <c r="EM120" s="168">
        <f ca="1"/>
        <v>1.3620000000000001</v>
      </c>
      <c r="EN120" s="168">
        <f ca="1"/>
        <v>1.5529999999999999</v>
      </c>
      <c r="EO120" s="168">
        <f ca="1"/>
        <v>1.591</v>
      </c>
      <c r="EP120" s="168">
        <f ca="1"/>
        <v>1.5580000000000001</v>
      </c>
      <c r="EQ120" s="168">
        <f ca="1"/>
        <v>1.458</v>
      </c>
      <c r="ER120" s="168">
        <f ca="1"/>
        <v>1.4570000000000001</v>
      </c>
      <c r="ES120" s="168">
        <f ca="1"/>
        <v>1.6619999999999999</v>
      </c>
      <c r="ET120" s="168">
        <f ca="1"/>
        <v>1.4359999999999999</v>
      </c>
      <c r="EU120" s="168">
        <f ca="1"/>
        <v>1.5269999999999999</v>
      </c>
      <c r="EV120" s="168">
        <f ca="1"/>
        <v>1.577</v>
      </c>
      <c r="EW120" s="168">
        <f ca="1"/>
        <v>0.78100000000000003</v>
      </c>
      <c r="EX120" s="168">
        <f ca="1"/>
        <v>0.85299999999999998</v>
      </c>
      <c r="EY120" s="168">
        <f ca="1"/>
        <v>0.76600000000000001</v>
      </c>
      <c r="EZ120" s="168">
        <f ca="1"/>
        <v>0.66100000000000003</v>
      </c>
      <c r="FA120" s="168">
        <f ca="1"/>
        <v>1.0509999999999999</v>
      </c>
      <c r="FB120" s="168">
        <f ca="1"/>
        <v>1.044</v>
      </c>
      <c r="FC120" s="168">
        <f ca="1"/>
        <v>1.1599999999999999</v>
      </c>
      <c r="FD120" s="168">
        <f ca="1"/>
        <v>1.9970000000000001</v>
      </c>
      <c r="FE120" s="168">
        <f ca="1"/>
        <v>1.397</v>
      </c>
      <c r="FF120" s="168">
        <f ca="1"/>
        <v>0.78</v>
      </c>
      <c r="FG120" s="168">
        <f ca="1"/>
        <v>0.94699999999999995</v>
      </c>
      <c r="FH120" s="168">
        <f ca="1"/>
        <v>0.55100000000000005</v>
      </c>
      <c r="FI120" s="168">
        <f ca="1"/>
        <v>0.79300000000000004</v>
      </c>
      <c r="FJ120" s="168">
        <f ca="1"/>
        <v>0.55600000000000005</v>
      </c>
      <c r="FK120" s="168">
        <f ca="1"/>
        <v>1.464</v>
      </c>
      <c r="FL120" s="168">
        <f ca="1"/>
        <v>1.4610000000000001</v>
      </c>
      <c r="FM120" s="168">
        <f ca="1"/>
        <v>1.617</v>
      </c>
      <c r="FN120" s="168">
        <f ca="1"/>
        <v>1.4890000000000001</v>
      </c>
    </row>
    <row r="121" spans="1:170">
      <c r="A121" s="55" t="b">
        <v>0</v>
      </c>
      <c r="B121" s="72">
        <v>36</v>
      </c>
      <c r="C121" s="168">
        <f ca="1"/>
        <v>1.452</v>
      </c>
      <c r="D121" s="168">
        <f ca="1"/>
        <v>1.5509999999999999</v>
      </c>
      <c r="E121" s="168">
        <f ca="1"/>
        <v>1.62</v>
      </c>
      <c r="F121" s="168">
        <f ca="1"/>
        <v>1.532</v>
      </c>
      <c r="G121" s="168">
        <f ca="1"/>
        <v>1.4890000000000001</v>
      </c>
      <c r="H121" s="168">
        <f ca="1"/>
        <v>1.47</v>
      </c>
      <c r="I121" s="168">
        <f ca="1"/>
        <v>1.0089999999999999</v>
      </c>
      <c r="J121" s="168">
        <f ca="1"/>
        <v>0.88200000000000001</v>
      </c>
      <c r="K121" s="168">
        <f ca="1"/>
        <v>0.53900000000000003</v>
      </c>
      <c r="L121" s="168">
        <f ca="1"/>
        <v>0.65200000000000002</v>
      </c>
      <c r="M121" s="168">
        <f ca="1"/>
        <v>1.754</v>
      </c>
      <c r="N121" s="168">
        <f ca="1"/>
        <v>0.78600000000000003</v>
      </c>
      <c r="O121" s="168">
        <f ca="1"/>
        <v>1.7509999999999999</v>
      </c>
      <c r="P121" s="168">
        <f ca="1"/>
        <v>1.351</v>
      </c>
      <c r="Q121" s="168">
        <f ca="1"/>
        <v>2.9950000000000001</v>
      </c>
      <c r="R121" s="168">
        <f ca="1"/>
        <v>3.863</v>
      </c>
      <c r="S121" s="168">
        <f ca="1"/>
        <v>2.4940000000000002</v>
      </c>
      <c r="T121" s="168">
        <f ca="1"/>
        <v>0.67900000000000005</v>
      </c>
      <c r="U121" s="168">
        <f ca="1"/>
        <v>0.60699999999999998</v>
      </c>
      <c r="V121" s="168">
        <f ca="1"/>
        <v>0.67700000000000005</v>
      </c>
      <c r="W121" s="168">
        <f ca="1"/>
        <v>1.49</v>
      </c>
      <c r="X121" s="168">
        <f ca="1"/>
        <v>1.6859999999999999</v>
      </c>
      <c r="Y121" s="168">
        <f ca="1"/>
        <v>1.639</v>
      </c>
      <c r="Z121" s="168">
        <f ca="1"/>
        <v>1.5229999999999999</v>
      </c>
      <c r="AA121" s="168">
        <f ca="1"/>
        <v>1.639</v>
      </c>
      <c r="AB121" s="168">
        <f ca="1"/>
        <v>1.625</v>
      </c>
      <c r="AC121" s="168">
        <f ca="1"/>
        <v>1.506</v>
      </c>
      <c r="AD121" s="168">
        <f ca="1"/>
        <v>1.6319999999999999</v>
      </c>
      <c r="AE121" s="168">
        <f ca="1"/>
        <v>1.504</v>
      </c>
      <c r="AF121" s="168">
        <f ca="1"/>
        <v>1.5129999999999999</v>
      </c>
      <c r="AG121" s="168">
        <f ca="1"/>
        <v>0.96</v>
      </c>
      <c r="AH121" s="168">
        <f ca="1"/>
        <v>0.54</v>
      </c>
      <c r="AI121" s="168">
        <f ca="1"/>
        <v>1.0469999999999999</v>
      </c>
      <c r="AJ121" s="168">
        <f ca="1"/>
        <v>0.80100000000000005</v>
      </c>
      <c r="AK121" s="168">
        <f ca="1"/>
        <v>1.645</v>
      </c>
      <c r="AL121" s="168">
        <f ca="1"/>
        <v>2.6709999999999998</v>
      </c>
      <c r="AM121" s="168">
        <f ca="1"/>
        <v>3.1869999999999998</v>
      </c>
      <c r="AN121" s="168">
        <f ca="1"/>
        <v>0.66500000000000004</v>
      </c>
      <c r="AO121" s="168">
        <f ca="1"/>
        <v>0.52900000000000003</v>
      </c>
      <c r="AP121" s="168">
        <f ca="1"/>
        <v>0.57399999999999995</v>
      </c>
      <c r="AQ121" s="168">
        <f ca="1"/>
        <v>0.48499999999999999</v>
      </c>
      <c r="AR121" s="168">
        <f ca="1"/>
        <v>0.72099999999999997</v>
      </c>
      <c r="AS121" s="168">
        <f ca="1"/>
        <v>0.57499999999999996</v>
      </c>
      <c r="AT121" s="168">
        <f ca="1"/>
        <v>0.63100000000000001</v>
      </c>
      <c r="AU121" s="168">
        <f ca="1"/>
        <v>1.55</v>
      </c>
      <c r="AV121" s="168">
        <f ca="1"/>
        <v>1.498</v>
      </c>
      <c r="AW121" s="168">
        <f ca="1"/>
        <v>1.4610000000000001</v>
      </c>
      <c r="AX121" s="168">
        <f ca="1"/>
        <v>1.6539999999999999</v>
      </c>
      <c r="AY121" s="168">
        <f ca="1"/>
        <v>1.46</v>
      </c>
      <c r="AZ121" s="168">
        <f ca="1"/>
        <v>1.548</v>
      </c>
      <c r="BA121" s="168">
        <f ca="1"/>
        <v>1.504</v>
      </c>
      <c r="BB121" s="168">
        <f ca="1"/>
        <v>1.607</v>
      </c>
      <c r="BC121" s="168">
        <f ca="1"/>
        <v>1.554</v>
      </c>
      <c r="BD121" s="168">
        <f ca="1"/>
        <v>1.46</v>
      </c>
      <c r="BE121" s="168">
        <f ca="1"/>
        <v>0.97099999999999997</v>
      </c>
      <c r="BF121" s="168">
        <f ca="1"/>
        <v>1.026</v>
      </c>
      <c r="BG121" s="168">
        <f ca="1"/>
        <v>0.61499999999999999</v>
      </c>
      <c r="BH121" s="168">
        <f ca="1"/>
        <v>0.621</v>
      </c>
      <c r="BI121" s="168">
        <f ca="1"/>
        <v>0.503</v>
      </c>
      <c r="BJ121" s="168">
        <f ca="1"/>
        <v>0.72599999999999998</v>
      </c>
      <c r="BK121" s="168">
        <f ca="1"/>
        <v>0.504</v>
      </c>
      <c r="BL121" s="168">
        <f ca="1"/>
        <v>0.72899999999999998</v>
      </c>
      <c r="BM121" s="168">
        <f ca="1"/>
        <v>0.59899999999999998</v>
      </c>
      <c r="BN121" s="168">
        <f ca="1"/>
        <v>0.49099999999999999</v>
      </c>
      <c r="BO121" s="168">
        <f ca="1"/>
        <v>0.61799999999999999</v>
      </c>
      <c r="BP121" s="168">
        <f ca="1"/>
        <v>0.56599999999999995</v>
      </c>
      <c r="BQ121" s="168">
        <f ca="1"/>
        <v>0.52900000000000003</v>
      </c>
      <c r="BR121" s="168">
        <f ca="1"/>
        <v>1.3260000000000001</v>
      </c>
      <c r="BS121" s="168">
        <f ca="1"/>
        <v>2.8319999999999999</v>
      </c>
      <c r="BT121" s="168">
        <f ca="1"/>
        <v>1.579</v>
      </c>
      <c r="BU121" s="168">
        <f ca="1"/>
        <v>1.5609999999999999</v>
      </c>
      <c r="BV121" s="168">
        <f ca="1"/>
        <v>1.6120000000000001</v>
      </c>
      <c r="BW121" s="168">
        <f ca="1"/>
        <v>1.55</v>
      </c>
      <c r="BX121" s="168">
        <f ca="1"/>
        <v>1.454</v>
      </c>
      <c r="BY121" s="168">
        <f ca="1"/>
        <v>1.4370000000000001</v>
      </c>
      <c r="BZ121" s="168">
        <f ca="1"/>
        <v>1.66</v>
      </c>
      <c r="CA121" s="168">
        <f ca="1"/>
        <v>1.4730000000000001</v>
      </c>
      <c r="CB121" s="168">
        <f ca="1"/>
        <v>1.5389999999999999</v>
      </c>
      <c r="CC121" s="168">
        <f ca="1"/>
        <v>0.9</v>
      </c>
      <c r="CD121" s="168">
        <f ca="1"/>
        <v>1.357</v>
      </c>
      <c r="CE121" s="168">
        <f ca="1"/>
        <v>0.66700000000000004</v>
      </c>
      <c r="CF121" s="168">
        <f ca="1"/>
        <v>0.72799999999999998</v>
      </c>
      <c r="CG121" s="168">
        <f ca="1"/>
        <v>0.51200000000000001</v>
      </c>
      <c r="CH121" s="168">
        <f ca="1"/>
        <v>0.60099999999999998</v>
      </c>
      <c r="CI121" s="168">
        <f ca="1"/>
        <v>0.52900000000000003</v>
      </c>
      <c r="CJ121" s="168">
        <f ca="1"/>
        <v>0.91500000000000004</v>
      </c>
      <c r="CK121" s="168">
        <f ca="1"/>
        <v>1.2689999999999999</v>
      </c>
      <c r="CL121" s="168">
        <f ca="1"/>
        <v>0.64200000000000002</v>
      </c>
      <c r="CM121" s="168">
        <f ca="1"/>
        <v>0.71499999999999997</v>
      </c>
      <c r="CN121" s="168">
        <f ca="1"/>
        <v>0.50700000000000001</v>
      </c>
      <c r="CO121" s="168">
        <f ca="1"/>
        <v>0.502</v>
      </c>
      <c r="CP121" s="168">
        <f ca="1"/>
        <v>0.81399999999999995</v>
      </c>
      <c r="CQ121" s="168">
        <f ca="1"/>
        <v>1.5589999999999999</v>
      </c>
      <c r="CR121" s="168">
        <f ca="1"/>
        <v>1.583</v>
      </c>
      <c r="CS121" s="168">
        <f ca="1"/>
        <v>1.4610000000000001</v>
      </c>
      <c r="CT121" s="168">
        <f ca="1"/>
        <v>1.6379999999999999</v>
      </c>
      <c r="CU121" s="168">
        <f ca="1"/>
        <v>1.542</v>
      </c>
      <c r="CV121" s="168">
        <f ca="1"/>
        <v>1.444</v>
      </c>
      <c r="CW121" s="168">
        <f ca="1"/>
        <v>1.554</v>
      </c>
      <c r="CX121" s="168">
        <f ca="1"/>
        <v>1.4379999999999999</v>
      </c>
      <c r="CY121" s="168">
        <f ca="1"/>
        <v>1.552</v>
      </c>
      <c r="CZ121" s="168">
        <f ca="1"/>
        <v>1.492</v>
      </c>
      <c r="DA121" s="168">
        <f ca="1"/>
        <v>0.94599999999999995</v>
      </c>
      <c r="DB121" s="168">
        <f ca="1"/>
        <v>0.63400000000000001</v>
      </c>
      <c r="DC121" s="168">
        <f ca="1"/>
        <v>1.1919999999999999</v>
      </c>
      <c r="DD121" s="168">
        <f ca="1"/>
        <v>0.76300000000000001</v>
      </c>
      <c r="DE121" s="168">
        <f ca="1"/>
        <v>0.67200000000000004</v>
      </c>
      <c r="DF121" s="168">
        <f ca="1"/>
        <v>0.71899999999999997</v>
      </c>
      <c r="DG121" s="168">
        <f ca="1"/>
        <v>0.77100000000000002</v>
      </c>
      <c r="DH121" s="168">
        <f ca="1"/>
        <v>0.61799999999999999</v>
      </c>
      <c r="DI121" s="168">
        <f ca="1"/>
        <v>0.51500000000000001</v>
      </c>
      <c r="DJ121" s="168">
        <f ca="1"/>
        <v>0.58499999999999996</v>
      </c>
      <c r="DK121" s="168">
        <f ca="1"/>
        <v>0.51800000000000002</v>
      </c>
      <c r="DL121" s="168">
        <f ca="1"/>
        <v>0.76200000000000001</v>
      </c>
      <c r="DM121" s="168">
        <f ca="1"/>
        <v>2.0059999999999998</v>
      </c>
      <c r="DN121" s="168">
        <f ca="1"/>
        <v>1.4590000000000001</v>
      </c>
      <c r="DO121" s="168">
        <f ca="1"/>
        <v>3.3889999999999998</v>
      </c>
      <c r="DP121" s="168">
        <f ca="1"/>
        <v>1.8839999999999999</v>
      </c>
      <c r="DQ121" s="168">
        <f ca="1"/>
        <v>1.925</v>
      </c>
      <c r="DR121" s="168">
        <f ca="1"/>
        <v>2.9620000000000002</v>
      </c>
      <c r="DS121" s="168">
        <f ca="1"/>
        <v>2.8679999999999999</v>
      </c>
      <c r="DT121" s="168">
        <f ca="1"/>
        <v>2.2280000000000002</v>
      </c>
      <c r="DU121" s="168">
        <f ca="1"/>
        <v>1.853</v>
      </c>
      <c r="DV121" s="168">
        <f ca="1"/>
        <v>1.784</v>
      </c>
      <c r="DW121" s="168">
        <f ca="1"/>
        <v>1.7070000000000001</v>
      </c>
      <c r="DX121" s="168">
        <f ca="1"/>
        <v>1.8320000000000001</v>
      </c>
      <c r="DY121" s="168">
        <f ca="1"/>
        <v>1.2509999999999999</v>
      </c>
      <c r="DZ121" s="168">
        <f ca="1"/>
        <v>1.1859999999999999</v>
      </c>
      <c r="EA121" s="168">
        <f ca="1"/>
        <v>1.496</v>
      </c>
      <c r="EB121" s="168">
        <f ca="1"/>
        <v>1.4039999999999999</v>
      </c>
      <c r="EC121" s="168">
        <f ca="1"/>
        <v>0.61799999999999999</v>
      </c>
      <c r="ED121" s="168">
        <f ca="1"/>
        <v>1.0349999999999999</v>
      </c>
      <c r="EE121" s="168">
        <f ca="1"/>
        <v>1.1759999999999999</v>
      </c>
      <c r="EF121" s="168">
        <f ca="1"/>
        <v>1.2330000000000001</v>
      </c>
      <c r="EG121" s="168">
        <f ca="1"/>
        <v>0.52500000000000002</v>
      </c>
      <c r="EH121" s="168">
        <f ca="1"/>
        <v>1.1850000000000001</v>
      </c>
      <c r="EI121" s="168">
        <f ca="1"/>
        <v>1.2509999999999999</v>
      </c>
      <c r="EJ121" s="168">
        <f ca="1"/>
        <v>1.0469999999999999</v>
      </c>
      <c r="EK121" s="168">
        <f ca="1"/>
        <v>0.89700000000000002</v>
      </c>
      <c r="EL121" s="168">
        <f ca="1"/>
        <v>0.68400000000000005</v>
      </c>
      <c r="EM121" s="168">
        <f ca="1"/>
        <v>1.5509999999999999</v>
      </c>
      <c r="EN121" s="168">
        <f ca="1"/>
        <v>1.4550000000000001</v>
      </c>
      <c r="EO121" s="168">
        <f ca="1"/>
        <v>1.4470000000000001</v>
      </c>
      <c r="EP121" s="168">
        <f ca="1"/>
        <v>1.3</v>
      </c>
      <c r="EQ121" s="168">
        <f ca="1"/>
        <v>1.355</v>
      </c>
      <c r="ER121" s="168">
        <f ca="1"/>
        <v>1.26</v>
      </c>
      <c r="ES121" s="168">
        <f ca="1"/>
        <v>1.486</v>
      </c>
      <c r="ET121" s="168">
        <f ca="1"/>
        <v>1.266</v>
      </c>
      <c r="EU121" s="168">
        <f ca="1"/>
        <v>1.2889999999999999</v>
      </c>
      <c r="EV121" s="168">
        <f ca="1"/>
        <v>1.409</v>
      </c>
      <c r="EW121" s="168">
        <f ca="1"/>
        <v>0.91</v>
      </c>
      <c r="EX121" s="168">
        <f ca="1"/>
        <v>0.48399999999999999</v>
      </c>
      <c r="EY121" s="168">
        <f ca="1"/>
        <v>0.88700000000000001</v>
      </c>
      <c r="EZ121" s="168">
        <f ca="1"/>
        <v>1.07</v>
      </c>
      <c r="FA121" s="168">
        <f ca="1"/>
        <v>3.0870000000000002</v>
      </c>
      <c r="FB121" s="168">
        <f ca="1"/>
        <v>1.895</v>
      </c>
      <c r="FC121" s="168">
        <f ca="1"/>
        <v>2.1589999999999998</v>
      </c>
      <c r="FD121" s="168">
        <f ca="1"/>
        <v>0.66100000000000003</v>
      </c>
      <c r="FE121" s="168">
        <f ca="1"/>
        <v>0.49</v>
      </c>
      <c r="FF121" s="168">
        <f ca="1"/>
        <v>0.52100000000000002</v>
      </c>
      <c r="FG121" s="168">
        <f ca="1"/>
        <v>0.48399999999999999</v>
      </c>
      <c r="FH121" s="168">
        <f ca="1"/>
        <v>0.71599999999999997</v>
      </c>
      <c r="FI121" s="168">
        <f ca="1"/>
        <v>0.89100000000000001</v>
      </c>
      <c r="FJ121" s="168">
        <f ca="1"/>
        <v>0.78800000000000003</v>
      </c>
      <c r="FK121" s="168">
        <f ca="1"/>
        <v>1.3460000000000001</v>
      </c>
      <c r="FL121" s="168">
        <f ca="1"/>
        <v>1.641</v>
      </c>
      <c r="FM121" s="168">
        <f ca="1"/>
        <v>1.2729999999999999</v>
      </c>
      <c r="FN121" s="168">
        <f ca="1"/>
        <v>1.4570000000000001</v>
      </c>
    </row>
    <row r="122" spans="1:170">
      <c r="A122" s="55" t="b">
        <v>0</v>
      </c>
      <c r="B122" s="72">
        <v>37</v>
      </c>
      <c r="C122" s="168">
        <f ca="1"/>
        <v>1.2490000000000001</v>
      </c>
      <c r="D122" s="168">
        <f ca="1"/>
        <v>1.5620000000000001</v>
      </c>
      <c r="E122" s="168">
        <f ca="1"/>
        <v>1.244</v>
      </c>
      <c r="F122" s="168">
        <f ca="1"/>
        <v>1.353</v>
      </c>
      <c r="G122" s="168">
        <f ca="1"/>
        <v>1.325</v>
      </c>
      <c r="H122" s="168">
        <f ca="1"/>
        <v>1.468</v>
      </c>
      <c r="I122" s="168">
        <f ca="1"/>
        <v>1.0760000000000001</v>
      </c>
      <c r="J122" s="168">
        <f ca="1"/>
        <v>0.73899999999999999</v>
      </c>
      <c r="K122" s="168">
        <f ca="1"/>
        <v>2.5329999999999999</v>
      </c>
      <c r="L122" s="168">
        <f ca="1"/>
        <v>3.55</v>
      </c>
      <c r="M122" s="168">
        <f ca="1"/>
        <v>2.1509999999999998</v>
      </c>
      <c r="N122" s="168">
        <f ca="1"/>
        <v>1.3680000000000001</v>
      </c>
      <c r="O122" s="168">
        <f ca="1"/>
        <v>2.9910000000000001</v>
      </c>
      <c r="P122" s="168">
        <f ca="1"/>
        <v>2.8820000000000001</v>
      </c>
      <c r="Q122" s="168">
        <f ca="1"/>
        <v>1.401</v>
      </c>
      <c r="R122" s="168">
        <f ca="1"/>
        <v>0.25</v>
      </c>
      <c r="S122" s="168">
        <f ca="1"/>
        <v>0.63700000000000001</v>
      </c>
      <c r="T122" s="168">
        <f ca="1"/>
        <v>0.24199999999999999</v>
      </c>
      <c r="U122" s="168">
        <f ca="1"/>
        <v>0.43</v>
      </c>
      <c r="V122" s="168">
        <f ca="1"/>
        <v>0.47199999999999998</v>
      </c>
      <c r="W122" s="168">
        <f ca="1"/>
        <v>1.2090000000000001</v>
      </c>
      <c r="X122" s="168">
        <f ca="1"/>
        <v>1.4419999999999999</v>
      </c>
      <c r="Y122" s="168">
        <f ca="1"/>
        <v>1.131</v>
      </c>
      <c r="Z122" s="168">
        <f ca="1"/>
        <v>1.2330000000000001</v>
      </c>
      <c r="AA122" s="168">
        <f ca="1"/>
        <v>1.1379999999999999</v>
      </c>
      <c r="AB122" s="168">
        <f ca="1"/>
        <v>1.1379999999999999</v>
      </c>
      <c r="AC122" s="168">
        <f ca="1"/>
        <v>1.292</v>
      </c>
      <c r="AD122" s="168">
        <f ca="1"/>
        <v>1.228</v>
      </c>
      <c r="AE122" s="168">
        <f ca="1"/>
        <v>1.085</v>
      </c>
      <c r="AF122" s="168">
        <f ca="1"/>
        <v>1.2829999999999999</v>
      </c>
      <c r="AG122" s="168">
        <f ca="1"/>
        <v>0.81899999999999995</v>
      </c>
      <c r="AH122" s="168">
        <f ca="1"/>
        <v>0.624</v>
      </c>
      <c r="AI122" s="168">
        <f ca="1"/>
        <v>0.59</v>
      </c>
      <c r="AJ122" s="168">
        <f ca="1"/>
        <v>3.222</v>
      </c>
      <c r="AK122" s="168">
        <f ca="1"/>
        <v>3.5510000000000002</v>
      </c>
      <c r="AL122" s="168">
        <f ca="1"/>
        <v>4.0519999999999996</v>
      </c>
      <c r="AM122" s="168">
        <f ca="1"/>
        <v>3.4660000000000002</v>
      </c>
      <c r="AN122" s="168">
        <f ca="1"/>
        <v>0.187</v>
      </c>
      <c r="AO122" s="168">
        <f ca="1"/>
        <v>0.88800000000000001</v>
      </c>
      <c r="AP122" s="168">
        <f ca="1"/>
        <v>0.73299999999999998</v>
      </c>
      <c r="AQ122" s="168">
        <f ca="1"/>
        <v>0.46300000000000002</v>
      </c>
      <c r="AR122" s="168">
        <f ca="1"/>
        <v>0.503</v>
      </c>
      <c r="AS122" s="168">
        <f ca="1"/>
        <v>0.19</v>
      </c>
      <c r="AT122" s="168">
        <f ca="1"/>
        <v>0.76200000000000001</v>
      </c>
      <c r="AU122" s="168">
        <f ca="1"/>
        <v>1.3080000000000001</v>
      </c>
      <c r="AV122" s="168">
        <f ca="1"/>
        <v>1.2250000000000001</v>
      </c>
      <c r="AW122" s="168">
        <f ca="1"/>
        <v>1.3220000000000001</v>
      </c>
      <c r="AX122" s="168">
        <f ca="1"/>
        <v>1.242</v>
      </c>
      <c r="AY122" s="168">
        <f ca="1"/>
        <v>1.2829999999999999</v>
      </c>
      <c r="AZ122" s="168">
        <f ca="1"/>
        <v>1.1459999999999999</v>
      </c>
      <c r="BA122" s="168">
        <f ca="1"/>
        <v>1.169</v>
      </c>
      <c r="BB122" s="168">
        <f ca="1"/>
        <v>1.393</v>
      </c>
      <c r="BC122" s="168">
        <f ca="1"/>
        <v>1.099</v>
      </c>
      <c r="BD122" s="168">
        <f ca="1"/>
        <v>1.2969999999999999</v>
      </c>
      <c r="BE122" s="168">
        <f ca="1"/>
        <v>0.96099999999999997</v>
      </c>
      <c r="BF122" s="168">
        <f ca="1"/>
        <v>1.0549999999999999</v>
      </c>
      <c r="BG122" s="168">
        <f ca="1"/>
        <v>3.2709999999999999</v>
      </c>
      <c r="BH122" s="168">
        <f ca="1"/>
        <v>3.996</v>
      </c>
      <c r="BI122" s="168">
        <f ca="1"/>
        <v>1.228</v>
      </c>
      <c r="BJ122" s="168">
        <f ca="1"/>
        <v>1.556</v>
      </c>
      <c r="BK122" s="168">
        <f ca="1"/>
        <v>1.488</v>
      </c>
      <c r="BL122" s="168">
        <f ca="1"/>
        <v>1.419</v>
      </c>
      <c r="BM122" s="168">
        <f ca="1"/>
        <v>1.26</v>
      </c>
      <c r="BN122" s="168">
        <f ca="1"/>
        <v>1.556</v>
      </c>
      <c r="BO122" s="168">
        <f ca="1"/>
        <v>0.97399999999999998</v>
      </c>
      <c r="BP122" s="168">
        <f ca="1"/>
        <v>0.36199999999999999</v>
      </c>
      <c r="BQ122" s="168">
        <f ca="1"/>
        <v>0.73099999999999998</v>
      </c>
      <c r="BR122" s="168">
        <f ca="1"/>
        <v>2.1989999999999998</v>
      </c>
      <c r="BS122" s="168">
        <f ca="1"/>
        <v>4.4420000000000002</v>
      </c>
      <c r="BT122" s="168">
        <f ca="1"/>
        <v>1.7809999999999999</v>
      </c>
      <c r="BU122" s="168">
        <f ca="1"/>
        <v>1.4550000000000001</v>
      </c>
      <c r="BV122" s="168">
        <f ca="1"/>
        <v>1.379</v>
      </c>
      <c r="BW122" s="168">
        <f ca="1"/>
        <v>1.369</v>
      </c>
      <c r="BX122" s="168">
        <f ca="1"/>
        <v>1.4319999999999999</v>
      </c>
      <c r="BY122" s="168">
        <f ca="1"/>
        <v>1.3360000000000001</v>
      </c>
      <c r="BZ122" s="168">
        <f ca="1"/>
        <v>1.401</v>
      </c>
      <c r="CA122" s="168">
        <f ca="1"/>
        <v>1.286</v>
      </c>
      <c r="CB122" s="168">
        <f ca="1"/>
        <v>1.55</v>
      </c>
      <c r="CC122" s="168">
        <f ca="1"/>
        <v>1.014</v>
      </c>
      <c r="CD122" s="168">
        <f ca="1"/>
        <v>1.089</v>
      </c>
      <c r="CE122" s="168">
        <f ca="1"/>
        <v>0.85299999999999998</v>
      </c>
      <c r="CF122" s="168">
        <f ca="1"/>
        <v>1.5169999999999999</v>
      </c>
      <c r="CG122" s="168">
        <f ca="1"/>
        <v>0.60599999999999998</v>
      </c>
      <c r="CH122" s="168">
        <f ca="1"/>
        <v>4.1440000000000001</v>
      </c>
      <c r="CI122" s="168">
        <f ca="1"/>
        <v>4.7290000000000001</v>
      </c>
      <c r="CJ122" s="168">
        <f ca="1"/>
        <v>1.78</v>
      </c>
      <c r="CK122" s="168">
        <f ca="1"/>
        <v>2.3439999999999999</v>
      </c>
      <c r="CL122" s="168">
        <f ca="1"/>
        <v>3.129</v>
      </c>
      <c r="CM122" s="168">
        <f ca="1"/>
        <v>3.3490000000000002</v>
      </c>
      <c r="CN122" s="168">
        <f ca="1"/>
        <v>2.9689999999999999</v>
      </c>
      <c r="CO122" s="168">
        <f ca="1"/>
        <v>0.752</v>
      </c>
      <c r="CP122" s="168">
        <f ca="1"/>
        <v>0.96399999999999997</v>
      </c>
      <c r="CQ122" s="168">
        <f ca="1"/>
        <v>1.3380000000000001</v>
      </c>
      <c r="CR122" s="168">
        <f ca="1"/>
        <v>1.4430000000000001</v>
      </c>
      <c r="CS122" s="168">
        <f ca="1"/>
        <v>1.161</v>
      </c>
      <c r="CT122" s="168">
        <f ca="1"/>
        <v>1.254</v>
      </c>
      <c r="CU122" s="168">
        <f ca="1"/>
        <v>1.141</v>
      </c>
      <c r="CV122" s="168">
        <f ca="1"/>
        <v>1.3640000000000001</v>
      </c>
      <c r="CW122" s="168">
        <f ca="1"/>
        <v>1.125</v>
      </c>
      <c r="CX122" s="168">
        <f ca="1"/>
        <v>1.1519999999999999</v>
      </c>
      <c r="CY122" s="168">
        <f ca="1"/>
        <v>1.28</v>
      </c>
      <c r="CZ122" s="168">
        <f ca="1"/>
        <v>1.2609999999999999</v>
      </c>
      <c r="DA122" s="168">
        <f ca="1"/>
        <v>1.093</v>
      </c>
      <c r="DB122" s="168">
        <f ca="1"/>
        <v>1.8360000000000001</v>
      </c>
      <c r="DC122" s="168">
        <f ca="1"/>
        <v>4.1399999999999997</v>
      </c>
      <c r="DD122" s="168">
        <f ca="1"/>
        <v>4.0670000000000002</v>
      </c>
      <c r="DE122" s="168">
        <f ca="1"/>
        <v>1.6040000000000001</v>
      </c>
      <c r="DF122" s="168">
        <f ca="1"/>
        <v>3.2679999999999998</v>
      </c>
      <c r="DG122" s="168">
        <f ca="1"/>
        <v>4.0659999999999998</v>
      </c>
      <c r="DH122" s="168">
        <f ca="1"/>
        <v>2.258</v>
      </c>
      <c r="DI122" s="168">
        <f ca="1"/>
        <v>3.806</v>
      </c>
      <c r="DJ122" s="168">
        <f ca="1"/>
        <v>4.1399999999999997</v>
      </c>
      <c r="DK122" s="168">
        <f ca="1"/>
        <v>2.028</v>
      </c>
      <c r="DL122" s="168">
        <f ca="1"/>
        <v>0.33100000000000002</v>
      </c>
      <c r="DM122" s="168">
        <f ca="1"/>
        <v>0.375</v>
      </c>
      <c r="DN122" s="168">
        <f ca="1"/>
        <v>1.111</v>
      </c>
      <c r="DO122" s="168">
        <f ca="1"/>
        <v>1.63</v>
      </c>
      <c r="DP122" s="168">
        <f ca="1"/>
        <v>1.2010000000000001</v>
      </c>
      <c r="DQ122" s="168">
        <f ca="1"/>
        <v>1.256</v>
      </c>
      <c r="DR122" s="168">
        <f ca="1"/>
        <v>1.22</v>
      </c>
      <c r="DS122" s="168">
        <f ca="1"/>
        <v>1.137</v>
      </c>
      <c r="DT122" s="168">
        <f ca="1"/>
        <v>1.208</v>
      </c>
      <c r="DU122" s="168">
        <f ca="1"/>
        <v>1.266</v>
      </c>
      <c r="DV122" s="168">
        <f ca="1"/>
        <v>1.1140000000000001</v>
      </c>
      <c r="DW122" s="168">
        <f ca="1"/>
        <v>1.244</v>
      </c>
      <c r="DX122" s="168">
        <f ca="1"/>
        <v>1.1519999999999999</v>
      </c>
      <c r="DY122" s="168">
        <f ca="1"/>
        <v>1.1419999999999999</v>
      </c>
      <c r="DZ122" s="168">
        <f ca="1"/>
        <v>0.20699999999999999</v>
      </c>
      <c r="EA122" s="168">
        <f ca="1"/>
        <v>0.70899999999999996</v>
      </c>
      <c r="EB122" s="168">
        <f ca="1"/>
        <v>0.315</v>
      </c>
      <c r="EC122" s="168">
        <f ca="1"/>
        <v>0.40500000000000003</v>
      </c>
      <c r="ED122" s="168">
        <f ca="1"/>
        <v>0.186</v>
      </c>
      <c r="EE122" s="168">
        <f ca="1"/>
        <v>0.434</v>
      </c>
      <c r="EF122" s="168">
        <f ca="1"/>
        <v>0.66700000000000004</v>
      </c>
      <c r="EG122" s="168">
        <f ca="1"/>
        <v>1.23</v>
      </c>
      <c r="EH122" s="168">
        <f ca="1"/>
        <v>1.083</v>
      </c>
      <c r="EI122" s="168">
        <f ca="1"/>
        <v>0.753</v>
      </c>
      <c r="EJ122" s="168">
        <f ca="1"/>
        <v>0.39300000000000002</v>
      </c>
      <c r="EK122" s="168">
        <f ca="1"/>
        <v>0.33900000000000002</v>
      </c>
      <c r="EL122" s="168">
        <f ca="1"/>
        <v>2.4710000000000001</v>
      </c>
      <c r="EM122" s="168">
        <f ca="1"/>
        <v>2.8490000000000002</v>
      </c>
      <c r="EN122" s="168">
        <f ca="1"/>
        <v>2.508</v>
      </c>
      <c r="EO122" s="168">
        <f ca="1"/>
        <v>2.016</v>
      </c>
      <c r="EP122" s="168">
        <f ca="1"/>
        <v>2.1110000000000002</v>
      </c>
      <c r="EQ122" s="168">
        <f ca="1"/>
        <v>2.125</v>
      </c>
      <c r="ER122" s="168">
        <f ca="1"/>
        <v>2.3319999999999999</v>
      </c>
      <c r="ES122" s="168">
        <f ca="1"/>
        <v>2.0640000000000001</v>
      </c>
      <c r="ET122" s="168">
        <f ca="1"/>
        <v>2.0649999999999999</v>
      </c>
      <c r="EU122" s="168">
        <f ca="1"/>
        <v>2.2080000000000002</v>
      </c>
      <c r="EV122" s="168">
        <f ca="1"/>
        <v>2.3370000000000002</v>
      </c>
      <c r="EW122" s="168">
        <f ca="1"/>
        <v>1.9</v>
      </c>
      <c r="EX122" s="168">
        <f ca="1"/>
        <v>1.218</v>
      </c>
      <c r="EY122" s="168">
        <f ca="1"/>
        <v>1.7130000000000001</v>
      </c>
      <c r="EZ122" s="168">
        <f ca="1"/>
        <v>1.631</v>
      </c>
      <c r="FA122" s="168">
        <f ca="1"/>
        <v>1.488</v>
      </c>
      <c r="FB122" s="168">
        <f ca="1"/>
        <v>0.36499999999999999</v>
      </c>
      <c r="FC122" s="168">
        <f ca="1"/>
        <v>0.59099999999999997</v>
      </c>
      <c r="FD122" s="168">
        <f ca="1"/>
        <v>0.19</v>
      </c>
      <c r="FE122" s="168">
        <f ca="1"/>
        <v>0.27100000000000002</v>
      </c>
      <c r="FF122" s="168">
        <f ca="1"/>
        <v>0.32500000000000001</v>
      </c>
      <c r="FG122" s="168">
        <f ca="1"/>
        <v>0.19700000000000001</v>
      </c>
      <c r="FH122" s="168">
        <f ca="1"/>
        <v>0.314</v>
      </c>
      <c r="FI122" s="168">
        <f ca="1"/>
        <v>0.439</v>
      </c>
      <c r="FJ122" s="168">
        <f ca="1"/>
        <v>1.915</v>
      </c>
      <c r="FK122" s="168">
        <f ca="1"/>
        <v>2.125</v>
      </c>
      <c r="FL122" s="168">
        <f ca="1"/>
        <v>2.0579999999999998</v>
      </c>
      <c r="FM122" s="168">
        <f ca="1"/>
        <v>1.891</v>
      </c>
      <c r="FN122" s="168">
        <f ca="1"/>
        <v>2.02</v>
      </c>
    </row>
    <row r="123" spans="1:170">
      <c r="A123" s="55" t="b">
        <v>1</v>
      </c>
      <c r="B123" s="72">
        <v>38</v>
      </c>
      <c r="C123" s="168">
        <f ca="1"/>
        <v>2.0049999999999999</v>
      </c>
      <c r="D123" s="168">
        <f ca="1"/>
        <v>1.8839999999999999</v>
      </c>
      <c r="E123" s="168">
        <f ca="1"/>
        <v>1.982</v>
      </c>
      <c r="F123" s="168">
        <f ca="1"/>
        <v>2.008</v>
      </c>
      <c r="G123" s="168">
        <f ca="1"/>
        <v>1.909</v>
      </c>
      <c r="H123" s="168">
        <f ca="1"/>
        <v>1.994</v>
      </c>
      <c r="I123" s="168">
        <f ca="1"/>
        <v>1.915</v>
      </c>
      <c r="J123" s="168">
        <f ca="1"/>
        <v>0.66800000000000004</v>
      </c>
      <c r="K123" s="168">
        <f ca="1"/>
        <v>2.6339999999999999</v>
      </c>
      <c r="L123" s="168">
        <f ca="1"/>
        <v>3.3620000000000001</v>
      </c>
      <c r="M123" s="168">
        <f ca="1"/>
        <v>0.86799999999999999</v>
      </c>
      <c r="N123" s="168">
        <f ca="1"/>
        <v>1.0189999999999999</v>
      </c>
      <c r="O123" s="168">
        <f ca="1"/>
        <v>0.69799999999999995</v>
      </c>
      <c r="P123" s="168">
        <f ca="1"/>
        <v>0.55300000000000005</v>
      </c>
      <c r="Q123" s="168">
        <f ca="1"/>
        <v>1.355</v>
      </c>
      <c r="R123" s="168">
        <f ca="1"/>
        <v>1.175</v>
      </c>
      <c r="S123" s="168">
        <f ca="1"/>
        <v>1.726</v>
      </c>
      <c r="T123" s="168">
        <f ca="1"/>
        <v>1.288</v>
      </c>
      <c r="U123" s="168">
        <f ca="1"/>
        <v>0.54700000000000004</v>
      </c>
      <c r="V123" s="168">
        <f ca="1"/>
        <v>0.85699999999999998</v>
      </c>
      <c r="W123" s="168">
        <f ca="1"/>
        <v>1.3169999999999999</v>
      </c>
      <c r="X123" s="168">
        <f ca="1"/>
        <v>1.206</v>
      </c>
      <c r="Y123" s="168">
        <f ca="1"/>
        <v>1.405</v>
      </c>
      <c r="Z123" s="168">
        <f ca="1"/>
        <v>1.1910000000000001</v>
      </c>
      <c r="AA123" s="168">
        <f ca="1"/>
        <v>1.161</v>
      </c>
      <c r="AB123" s="168">
        <f ca="1"/>
        <v>1.2490000000000001</v>
      </c>
      <c r="AC123" s="168">
        <f ca="1"/>
        <v>1.23</v>
      </c>
      <c r="AD123" s="168">
        <f ca="1"/>
        <v>1.506</v>
      </c>
      <c r="AE123" s="168">
        <f ca="1"/>
        <v>1.526</v>
      </c>
      <c r="AF123" s="168">
        <f ca="1"/>
        <v>1.54</v>
      </c>
      <c r="AG123" s="168">
        <f ca="1"/>
        <v>1.627</v>
      </c>
      <c r="AH123" s="168">
        <f ca="1"/>
        <v>0.76300000000000001</v>
      </c>
      <c r="AI123" s="168">
        <f ca="1"/>
        <v>3.4009999999999998</v>
      </c>
      <c r="AJ123" s="168">
        <f ca="1"/>
        <v>3.06</v>
      </c>
      <c r="AK123" s="168">
        <f ca="1"/>
        <v>3.1059999999999999</v>
      </c>
      <c r="AL123" s="168">
        <f ca="1"/>
        <v>2.734</v>
      </c>
      <c r="AM123" s="168">
        <f ca="1"/>
        <v>2.7530000000000001</v>
      </c>
      <c r="AN123" s="168">
        <f ca="1"/>
        <v>1.5669999999999999</v>
      </c>
      <c r="AO123" s="168">
        <f ca="1"/>
        <v>5.37</v>
      </c>
      <c r="AP123" s="168">
        <f ca="1"/>
        <v>3.3929999999999998</v>
      </c>
      <c r="AQ123" s="168">
        <f ca="1"/>
        <v>2.0089999999999999</v>
      </c>
      <c r="AR123" s="168">
        <f ca="1"/>
        <v>0.66600000000000004</v>
      </c>
      <c r="AS123" s="168">
        <f ca="1"/>
        <v>0.51400000000000001</v>
      </c>
      <c r="AT123" s="168">
        <f ca="1"/>
        <v>1.139</v>
      </c>
      <c r="AU123" s="168">
        <f ca="1"/>
        <v>1.272</v>
      </c>
      <c r="AV123" s="168">
        <f ca="1"/>
        <v>1.3240000000000001</v>
      </c>
      <c r="AW123" s="168">
        <f ca="1"/>
        <v>1.2729999999999999</v>
      </c>
      <c r="AX123" s="168">
        <f ca="1"/>
        <v>1.3089999999999999</v>
      </c>
      <c r="AY123" s="168">
        <f ca="1"/>
        <v>1.411</v>
      </c>
      <c r="AZ123" s="168">
        <f ca="1"/>
        <v>1.6140000000000001</v>
      </c>
      <c r="BA123" s="168">
        <f ca="1"/>
        <v>1.77</v>
      </c>
      <c r="BB123" s="168">
        <f ca="1"/>
        <v>1.5840000000000001</v>
      </c>
      <c r="BC123" s="168">
        <f ca="1"/>
        <v>1.698</v>
      </c>
      <c r="BD123" s="168">
        <f ca="1"/>
        <v>1.5840000000000001</v>
      </c>
      <c r="BE123" s="168">
        <f ca="1"/>
        <v>1.407</v>
      </c>
      <c r="BF123" s="168">
        <f ca="1"/>
        <v>1.157</v>
      </c>
      <c r="BG123" s="168">
        <f ca="1"/>
        <v>3.37</v>
      </c>
      <c r="BH123" s="168">
        <f ca="1"/>
        <v>3.5539999999999998</v>
      </c>
      <c r="BI123" s="168">
        <f ca="1"/>
        <v>3.2370000000000001</v>
      </c>
      <c r="BJ123" s="168">
        <f ca="1"/>
        <v>3.1509999999999998</v>
      </c>
      <c r="BK123" s="168">
        <f ca="1"/>
        <v>2.6909999999999998</v>
      </c>
      <c r="BL123" s="168">
        <f ca="1"/>
        <v>0.85599999999999998</v>
      </c>
      <c r="BM123" s="168">
        <f ca="1"/>
        <v>3.109</v>
      </c>
      <c r="BN123" s="168">
        <f ca="1"/>
        <v>3.1579999999999999</v>
      </c>
      <c r="BO123" s="168">
        <f ca="1"/>
        <v>1.875</v>
      </c>
      <c r="BP123" s="168">
        <f ca="1"/>
        <v>0.38500000000000001</v>
      </c>
      <c r="BQ123" s="168">
        <f ca="1"/>
        <v>0.53800000000000003</v>
      </c>
      <c r="BR123" s="168">
        <f ca="1"/>
        <v>1.0049999999999999</v>
      </c>
      <c r="BS123" s="168">
        <f ca="1"/>
        <v>1.2130000000000001</v>
      </c>
      <c r="BT123" s="168">
        <f ca="1"/>
        <v>1.323</v>
      </c>
      <c r="BU123" s="168">
        <f ca="1"/>
        <v>1.3759999999999999</v>
      </c>
      <c r="BV123" s="168">
        <f ca="1"/>
        <v>1.7290000000000001</v>
      </c>
      <c r="BW123" s="168">
        <f ca="1"/>
        <v>1.5229999999999999</v>
      </c>
      <c r="BX123" s="168">
        <f ca="1"/>
        <v>1.5580000000000001</v>
      </c>
      <c r="BY123" s="168">
        <f ca="1"/>
        <v>1.665</v>
      </c>
      <c r="BZ123" s="168">
        <f ca="1"/>
        <v>1.645</v>
      </c>
      <c r="CA123" s="168">
        <f ca="1"/>
        <v>1.5920000000000001</v>
      </c>
      <c r="CB123" s="168">
        <f ca="1"/>
        <v>1.542</v>
      </c>
      <c r="CC123" s="168">
        <f ca="1"/>
        <v>2</v>
      </c>
      <c r="CD123" s="168">
        <f ca="1"/>
        <v>2.6019999999999999</v>
      </c>
      <c r="CE123" s="168">
        <f ca="1"/>
        <v>4.0369999999999999</v>
      </c>
      <c r="CF123" s="168">
        <f ca="1"/>
        <v>3.6909999999999998</v>
      </c>
      <c r="CG123" s="168">
        <f ca="1"/>
        <v>1.8320000000000001</v>
      </c>
      <c r="CH123" s="168">
        <f ca="1"/>
        <v>2.7</v>
      </c>
      <c r="CI123" s="168">
        <f ca="1"/>
        <v>3.3940000000000001</v>
      </c>
      <c r="CJ123" s="168">
        <f ca="1"/>
        <v>1.397</v>
      </c>
      <c r="CK123" s="168">
        <f ca="1"/>
        <v>0.96299999999999997</v>
      </c>
      <c r="CL123" s="168">
        <f ca="1"/>
        <v>1.1679999999999999</v>
      </c>
      <c r="CM123" s="168">
        <f ca="1"/>
        <v>3.0449999999999999</v>
      </c>
      <c r="CN123" s="168">
        <f ca="1"/>
        <v>1.1759999999999999</v>
      </c>
      <c r="CO123" s="168">
        <f ca="1"/>
        <v>0.71799999999999997</v>
      </c>
      <c r="CP123" s="168">
        <f ca="1"/>
        <v>1.2989999999999999</v>
      </c>
      <c r="CQ123" s="168">
        <f ca="1"/>
        <v>1.4790000000000001</v>
      </c>
      <c r="CR123" s="168">
        <f ca="1"/>
        <v>1.4870000000000001</v>
      </c>
      <c r="CS123" s="168">
        <f ca="1"/>
        <v>1.4930000000000001</v>
      </c>
      <c r="CT123" s="168">
        <f ca="1"/>
        <v>1.4590000000000001</v>
      </c>
      <c r="CU123" s="168">
        <f ca="1"/>
        <v>1.331</v>
      </c>
      <c r="CV123" s="168">
        <f ca="1"/>
        <v>1.367</v>
      </c>
      <c r="CW123" s="168">
        <f ca="1"/>
        <v>1.607</v>
      </c>
      <c r="CX123" s="168">
        <f ca="1"/>
        <v>1.2969999999999999</v>
      </c>
      <c r="CY123" s="168">
        <f ca="1"/>
        <v>1.5720000000000001</v>
      </c>
      <c r="CZ123" s="168">
        <f ca="1"/>
        <v>1.2909999999999999</v>
      </c>
      <c r="DA123" s="168">
        <f ca="1"/>
        <v>1.5529999999999999</v>
      </c>
      <c r="DB123" s="168">
        <f ca="1"/>
        <v>0.45900000000000002</v>
      </c>
      <c r="DC123" s="168">
        <f ca="1"/>
        <v>1.5329999999999999</v>
      </c>
      <c r="DD123" s="168">
        <f ca="1"/>
        <v>3.3570000000000002</v>
      </c>
      <c r="DE123" s="168">
        <f ca="1"/>
        <v>1.91</v>
      </c>
      <c r="DF123" s="168">
        <f ca="1"/>
        <v>4.08</v>
      </c>
      <c r="DG123" s="168">
        <f ca="1"/>
        <v>3.4740000000000002</v>
      </c>
      <c r="DH123" s="168">
        <f ca="1"/>
        <v>1.3340000000000001</v>
      </c>
      <c r="DI123" s="168">
        <f ca="1"/>
        <v>0.31</v>
      </c>
      <c r="DJ123" s="168">
        <f ca="1"/>
        <v>1.7669999999999999</v>
      </c>
      <c r="DK123" s="168">
        <f ca="1"/>
        <v>0.37</v>
      </c>
      <c r="DL123" s="168">
        <f ca="1"/>
        <v>0.26500000000000001</v>
      </c>
      <c r="DM123" s="168">
        <f ca="1"/>
        <v>0.28499999999999998</v>
      </c>
      <c r="DN123" s="168">
        <f ca="1"/>
        <v>0.81399999999999995</v>
      </c>
      <c r="DO123" s="168">
        <f ca="1"/>
        <v>1.129</v>
      </c>
      <c r="DP123" s="168">
        <f ca="1"/>
        <v>1.1830000000000001</v>
      </c>
      <c r="DQ123" s="168">
        <f ca="1"/>
        <v>1.2689999999999999</v>
      </c>
      <c r="DR123" s="168">
        <f ca="1"/>
        <v>1.052</v>
      </c>
      <c r="DS123" s="168">
        <f ca="1"/>
        <v>1.0549999999999999</v>
      </c>
      <c r="DT123" s="168">
        <f ca="1"/>
        <v>1.371</v>
      </c>
      <c r="DU123" s="168">
        <f ca="1"/>
        <v>1.405</v>
      </c>
      <c r="DV123" s="168">
        <f ca="1"/>
        <v>1.4990000000000001</v>
      </c>
      <c r="DW123" s="168">
        <f ca="1"/>
        <v>1.393</v>
      </c>
      <c r="DX123" s="168">
        <f ca="1"/>
        <v>1.5289999999999999</v>
      </c>
      <c r="DY123" s="168">
        <f ca="1"/>
        <v>1.2989999999999999</v>
      </c>
      <c r="DZ123" s="168">
        <f ca="1"/>
        <v>0.11</v>
      </c>
      <c r="EA123" s="168">
        <f ca="1"/>
        <v>0.66500000000000004</v>
      </c>
      <c r="EB123" s="168">
        <f ca="1"/>
        <v>0.86599999999999999</v>
      </c>
      <c r="EC123" s="168">
        <f ca="1"/>
        <v>1.0529999999999999</v>
      </c>
      <c r="ED123" s="168">
        <f ca="1"/>
        <v>0.29599999999999999</v>
      </c>
      <c r="EE123" s="168">
        <f ca="1"/>
        <v>1.58</v>
      </c>
      <c r="EF123" s="168">
        <f ca="1"/>
        <v>0.89600000000000002</v>
      </c>
      <c r="EG123" s="168">
        <f ca="1"/>
        <v>0.61099999999999999</v>
      </c>
      <c r="EH123" s="168">
        <f ca="1"/>
        <v>0.13900000000000001</v>
      </c>
      <c r="EI123" s="168">
        <f ca="1"/>
        <v>0.379</v>
      </c>
      <c r="EJ123" s="168">
        <f ca="1"/>
        <v>0.28399999999999997</v>
      </c>
      <c r="EK123" s="168">
        <f ca="1"/>
        <v>0.58199999999999996</v>
      </c>
      <c r="EL123" s="168">
        <f ca="1"/>
        <v>1.0049999999999999</v>
      </c>
      <c r="EM123" s="168">
        <f ca="1"/>
        <v>1.0940000000000001</v>
      </c>
      <c r="EN123" s="168">
        <f ca="1"/>
        <v>1.1779999999999999</v>
      </c>
      <c r="EO123" s="168">
        <f ca="1"/>
        <v>1.1870000000000001</v>
      </c>
      <c r="EP123" s="168">
        <f ca="1"/>
        <v>1.2789999999999999</v>
      </c>
      <c r="EQ123" s="168">
        <f ca="1"/>
        <v>1.427</v>
      </c>
      <c r="ER123" s="168">
        <f ca="1"/>
        <v>1.2310000000000001</v>
      </c>
      <c r="ES123" s="168">
        <f ca="1"/>
        <v>1.131</v>
      </c>
      <c r="ET123" s="168">
        <f ca="1"/>
        <v>1.03</v>
      </c>
      <c r="EU123" s="168">
        <f ca="1"/>
        <v>1.1359999999999999</v>
      </c>
      <c r="EV123" s="168">
        <f ca="1"/>
        <v>1.17</v>
      </c>
      <c r="EW123" s="168">
        <f ca="1"/>
        <v>1.111</v>
      </c>
      <c r="EX123" s="168">
        <f ca="1"/>
        <v>1.016</v>
      </c>
      <c r="EY123" s="168">
        <f ca="1"/>
        <v>0.377</v>
      </c>
      <c r="EZ123" s="168">
        <f ca="1"/>
        <v>1.32</v>
      </c>
      <c r="FA123" s="168">
        <f ca="1"/>
        <v>1.5</v>
      </c>
      <c r="FB123" s="168">
        <f ca="1"/>
        <v>0.88500000000000001</v>
      </c>
      <c r="FC123" s="168">
        <f ca="1"/>
        <v>0.27700000000000002</v>
      </c>
      <c r="FD123" s="168">
        <f ca="1"/>
        <v>0.65200000000000002</v>
      </c>
      <c r="FE123" s="168">
        <f ca="1"/>
        <v>0.185</v>
      </c>
      <c r="FF123" s="168">
        <f ca="1"/>
        <v>0.496</v>
      </c>
      <c r="FG123" s="168">
        <f ca="1"/>
        <v>0.44</v>
      </c>
      <c r="FH123" s="168">
        <f ca="1"/>
        <v>0.379</v>
      </c>
      <c r="FI123" s="168">
        <f ca="1"/>
        <v>0.53100000000000003</v>
      </c>
      <c r="FJ123" s="168">
        <f ca="1"/>
        <v>0.99399999999999999</v>
      </c>
      <c r="FK123" s="168">
        <f ca="1"/>
        <v>1.337</v>
      </c>
      <c r="FL123" s="168">
        <f ca="1"/>
        <v>1.4330000000000001</v>
      </c>
      <c r="FM123" s="168">
        <f ca="1"/>
        <v>1.157</v>
      </c>
      <c r="FN123" s="168">
        <f ca="1"/>
        <v>1.1870000000000001</v>
      </c>
    </row>
    <row r="124" spans="1:170">
      <c r="A124" s="55" t="b">
        <v>0</v>
      </c>
      <c r="B124" s="72">
        <v>39</v>
      </c>
      <c r="C124" s="168">
        <f ca="1"/>
        <v>1.08</v>
      </c>
      <c r="D124" s="168">
        <f ca="1"/>
        <v>1.274</v>
      </c>
      <c r="E124" s="168">
        <f ca="1"/>
        <v>1.0469999999999999</v>
      </c>
      <c r="F124" s="168">
        <f ca="1"/>
        <v>1.149</v>
      </c>
      <c r="G124" s="168">
        <f ca="1"/>
        <v>1.0489999999999999</v>
      </c>
      <c r="H124" s="168">
        <f ca="1"/>
        <v>1.7250000000000001</v>
      </c>
      <c r="I124" s="168">
        <f ca="1"/>
        <v>1.0629999999999999</v>
      </c>
      <c r="J124" s="168">
        <f ca="1"/>
        <v>0.27700000000000002</v>
      </c>
      <c r="K124" s="168">
        <f ca="1"/>
        <v>2.3220000000000001</v>
      </c>
      <c r="L124" s="168">
        <f ca="1"/>
        <v>3.4359999999999999</v>
      </c>
      <c r="M124" s="168">
        <f ca="1"/>
        <v>1.9390000000000001</v>
      </c>
      <c r="N124" s="168">
        <f ca="1"/>
        <v>0.94199999999999995</v>
      </c>
      <c r="O124" s="168">
        <f ca="1"/>
        <v>2.3140000000000001</v>
      </c>
      <c r="P124" s="168">
        <f ca="1"/>
        <v>2.9990000000000001</v>
      </c>
      <c r="Q124" s="168">
        <f ca="1"/>
        <v>3.2050000000000001</v>
      </c>
      <c r="R124" s="168">
        <f ca="1"/>
        <v>1.399</v>
      </c>
      <c r="S124" s="168">
        <f ca="1"/>
        <v>0.35899999999999999</v>
      </c>
      <c r="T124" s="168">
        <f ca="1"/>
        <v>0.34399999999999997</v>
      </c>
      <c r="U124" s="168">
        <f ca="1"/>
        <v>0.91500000000000004</v>
      </c>
      <c r="V124" s="168">
        <f ca="1"/>
        <v>1.6339999999999999</v>
      </c>
      <c r="W124" s="168">
        <f ca="1"/>
        <v>1.3620000000000001</v>
      </c>
      <c r="X124" s="168">
        <f ca="1"/>
        <v>1.286</v>
      </c>
      <c r="Y124" s="168">
        <f ca="1"/>
        <v>1.1459999999999999</v>
      </c>
      <c r="Z124" s="168">
        <f ca="1"/>
        <v>1.1879999999999999</v>
      </c>
      <c r="AA124" s="168">
        <f ca="1"/>
        <v>1.181</v>
      </c>
      <c r="AB124" s="168">
        <f ca="1"/>
        <v>1.258</v>
      </c>
      <c r="AC124" s="168">
        <f ca="1"/>
        <v>1.234</v>
      </c>
      <c r="AD124" s="168">
        <f ca="1"/>
        <v>1.1060000000000001</v>
      </c>
      <c r="AE124" s="168">
        <f ca="1"/>
        <v>1.2889999999999999</v>
      </c>
      <c r="AF124" s="168">
        <f ca="1"/>
        <v>1.202</v>
      </c>
      <c r="AG124" s="168">
        <f ca="1"/>
        <v>1.304</v>
      </c>
      <c r="AH124" s="168">
        <f ca="1"/>
        <v>0.56299999999999994</v>
      </c>
      <c r="AI124" s="168">
        <f ca="1"/>
        <v>0.71799999999999997</v>
      </c>
      <c r="AJ124" s="168">
        <f ca="1"/>
        <v>0.74199999999999999</v>
      </c>
      <c r="AK124" s="168">
        <f ca="1"/>
        <v>0.91100000000000003</v>
      </c>
      <c r="AL124" s="168">
        <f ca="1"/>
        <v>0.17799999999999999</v>
      </c>
      <c r="AM124" s="168">
        <f ca="1"/>
        <v>1.6180000000000001</v>
      </c>
      <c r="AN124" s="168">
        <f ca="1"/>
        <v>4.274</v>
      </c>
      <c r="AO124" s="168">
        <f ca="1"/>
        <v>3.0950000000000002</v>
      </c>
      <c r="AP124" s="168">
        <f ca="1"/>
        <v>1.161</v>
      </c>
      <c r="AQ124" s="168">
        <f ca="1"/>
        <v>1.27</v>
      </c>
      <c r="AR124" s="168">
        <f ca="1"/>
        <v>0.92200000000000004</v>
      </c>
      <c r="AS124" s="168">
        <f ca="1"/>
        <v>2.4220000000000002</v>
      </c>
      <c r="AT124" s="168">
        <f ca="1"/>
        <v>1.3959999999999999</v>
      </c>
      <c r="AU124" s="168">
        <f ca="1"/>
        <v>1.2290000000000001</v>
      </c>
      <c r="AV124" s="168">
        <f ca="1"/>
        <v>1.236</v>
      </c>
      <c r="AW124" s="168">
        <f ca="1"/>
        <v>1.1359999999999999</v>
      </c>
      <c r="AX124" s="168">
        <f ca="1"/>
        <v>1.117</v>
      </c>
      <c r="AY124" s="168">
        <f ca="1"/>
        <v>1.0960000000000001</v>
      </c>
      <c r="AZ124" s="168">
        <f ca="1"/>
        <v>1.181</v>
      </c>
      <c r="BA124" s="168">
        <f ca="1"/>
        <v>1.33</v>
      </c>
      <c r="BB124" s="168">
        <f ca="1"/>
        <v>1.1579999999999999</v>
      </c>
      <c r="BC124" s="168">
        <f ca="1"/>
        <v>1.0920000000000001</v>
      </c>
      <c r="BD124" s="168">
        <f ca="1"/>
        <v>1.452</v>
      </c>
      <c r="BE124" s="168">
        <f ca="1"/>
        <v>1.46</v>
      </c>
      <c r="BF124" s="168">
        <f ca="1"/>
        <v>3.355</v>
      </c>
      <c r="BG124" s="168">
        <f ca="1"/>
        <v>3.8460000000000001</v>
      </c>
      <c r="BH124" s="168">
        <f ca="1"/>
        <v>3.0009999999999999</v>
      </c>
      <c r="BI124" s="168">
        <f ca="1"/>
        <v>0.35499999999999998</v>
      </c>
      <c r="BJ124" s="168">
        <f ca="1"/>
        <v>0.34300000000000003</v>
      </c>
      <c r="BK124" s="168">
        <f ca="1"/>
        <v>3.4129999999999998</v>
      </c>
      <c r="BL124" s="168">
        <f ca="1"/>
        <v>1.0329999999999999</v>
      </c>
      <c r="BM124" s="168">
        <f ca="1"/>
        <v>0.63</v>
      </c>
      <c r="BN124" s="168">
        <f ca="1"/>
        <v>1.331</v>
      </c>
      <c r="BO124" s="168">
        <f ca="1"/>
        <v>3.121</v>
      </c>
      <c r="BP124" s="168">
        <f ca="1"/>
        <v>1.6910000000000001</v>
      </c>
      <c r="BQ124" s="168">
        <f ca="1"/>
        <v>1.7</v>
      </c>
      <c r="BR124" s="168">
        <f ca="1"/>
        <v>2.3380000000000001</v>
      </c>
      <c r="BS124" s="168">
        <f ca="1"/>
        <v>1.284</v>
      </c>
      <c r="BT124" s="168">
        <f ca="1"/>
        <v>1.375</v>
      </c>
      <c r="BU124" s="168">
        <f ca="1"/>
        <v>1.173</v>
      </c>
      <c r="BV124" s="168">
        <f ca="1"/>
        <v>1.5549999999999999</v>
      </c>
      <c r="BW124" s="168">
        <f ca="1"/>
        <v>1.2529999999999999</v>
      </c>
      <c r="BX124" s="168">
        <f ca="1"/>
        <v>1.2470000000000001</v>
      </c>
      <c r="BY124" s="168">
        <f ca="1"/>
        <v>1.5920000000000001</v>
      </c>
      <c r="BZ124" s="168">
        <f ca="1"/>
        <v>1.2509999999999999</v>
      </c>
      <c r="CA124" s="168">
        <f ca="1"/>
        <v>1.3360000000000001</v>
      </c>
      <c r="CB124" s="168">
        <f ca="1"/>
        <v>1.387</v>
      </c>
      <c r="CC124" s="168">
        <f ca="1"/>
        <v>2.7610000000000001</v>
      </c>
      <c r="CD124" s="168">
        <f ca="1"/>
        <v>5.149</v>
      </c>
      <c r="CE124" s="168">
        <f ca="1"/>
        <v>4.5229999999999997</v>
      </c>
      <c r="CF124" s="168">
        <f ca="1"/>
        <v>4.1029999999999998</v>
      </c>
      <c r="CG124" s="168">
        <f ca="1"/>
        <v>3.827</v>
      </c>
      <c r="CH124" s="168">
        <f ca="1"/>
        <v>4.08</v>
      </c>
      <c r="CI124" s="168">
        <f ca="1"/>
        <v>6.1870000000000003</v>
      </c>
      <c r="CJ124" s="168">
        <f ca="1"/>
        <v>4.3550000000000004</v>
      </c>
      <c r="CK124" s="168">
        <f ca="1"/>
        <v>3.6539999999999999</v>
      </c>
      <c r="CL124" s="168">
        <f ca="1"/>
        <v>3.2810000000000001</v>
      </c>
      <c r="CM124" s="168">
        <f ca="1"/>
        <v>2.16</v>
      </c>
      <c r="CN124" s="168">
        <f ca="1"/>
        <v>1.5429999999999999</v>
      </c>
      <c r="CO124" s="168">
        <f ca="1"/>
        <v>0.755</v>
      </c>
      <c r="CP124" s="168">
        <f ca="1"/>
        <v>1.62</v>
      </c>
      <c r="CQ124" s="168">
        <f ca="1"/>
        <v>1.7010000000000001</v>
      </c>
      <c r="CR124" s="168">
        <f ca="1"/>
        <v>1.619</v>
      </c>
      <c r="CS124" s="168">
        <f ca="1"/>
        <v>1.6319999999999999</v>
      </c>
      <c r="CT124" s="168">
        <f ca="1"/>
        <v>1.9950000000000001</v>
      </c>
      <c r="CU124" s="168">
        <f ca="1"/>
        <v>1.9279999999999999</v>
      </c>
      <c r="CV124" s="168">
        <f ca="1"/>
        <v>1.8069999999999999</v>
      </c>
      <c r="CW124" s="168">
        <f ca="1"/>
        <v>2.0939999999999999</v>
      </c>
      <c r="CX124" s="168">
        <f ca="1"/>
        <v>1.9570000000000001</v>
      </c>
      <c r="CY124" s="168">
        <f ca="1"/>
        <v>1.917</v>
      </c>
      <c r="CZ124" s="168">
        <f ca="1"/>
        <v>2.2349999999999999</v>
      </c>
      <c r="DA124" s="168">
        <f ca="1"/>
        <v>2</v>
      </c>
      <c r="DB124" s="168">
        <f ca="1"/>
        <v>2.4140000000000001</v>
      </c>
      <c r="DC124" s="168">
        <f ca="1"/>
        <v>1.02</v>
      </c>
      <c r="DD124" s="168">
        <f ca="1"/>
        <v>3.57</v>
      </c>
      <c r="DE124" s="168">
        <f ca="1"/>
        <v>4.149</v>
      </c>
      <c r="DF124" s="168">
        <f ca="1"/>
        <v>1.1459999999999999</v>
      </c>
      <c r="DG124" s="168">
        <f ca="1"/>
        <v>1.5920000000000001</v>
      </c>
      <c r="DH124" s="168">
        <f ca="1"/>
        <v>3.4910000000000001</v>
      </c>
      <c r="DI124" s="168">
        <f ca="1"/>
        <v>4.2779999999999996</v>
      </c>
      <c r="DJ124" s="168">
        <f ca="1"/>
        <v>1.796</v>
      </c>
      <c r="DK124" s="168">
        <f ca="1"/>
        <v>1.198</v>
      </c>
      <c r="DL124" s="168">
        <f ca="1"/>
        <v>1.0129999999999999</v>
      </c>
      <c r="DM124" s="168">
        <f ca="1"/>
        <v>1.04</v>
      </c>
      <c r="DN124" s="168">
        <f ca="1"/>
        <v>2.8519999999999999</v>
      </c>
      <c r="DO124" s="168">
        <f ca="1"/>
        <v>3.4279999999999999</v>
      </c>
      <c r="DP124" s="168">
        <f ca="1"/>
        <v>2.601</v>
      </c>
      <c r="DQ124" s="168">
        <f ca="1"/>
        <v>2.3439999999999999</v>
      </c>
      <c r="DR124" s="168">
        <f ca="1"/>
        <v>2.371</v>
      </c>
      <c r="DS124" s="168">
        <f ca="1"/>
        <v>1.901</v>
      </c>
      <c r="DT124" s="168">
        <f ca="1"/>
        <v>2.0499999999999998</v>
      </c>
      <c r="DU124" s="168">
        <f ca="1"/>
        <v>1.843</v>
      </c>
      <c r="DV124" s="168">
        <f ca="1"/>
        <v>1.871</v>
      </c>
      <c r="DW124" s="168">
        <f ca="1"/>
        <v>1.9570000000000001</v>
      </c>
      <c r="DX124" s="168">
        <f ca="1"/>
        <v>1.9730000000000001</v>
      </c>
      <c r="DY124" s="168">
        <f ca="1"/>
        <v>2.2040000000000002</v>
      </c>
      <c r="DZ124" s="168">
        <f ca="1"/>
        <v>1.4390000000000001</v>
      </c>
      <c r="EA124" s="168">
        <f ca="1"/>
        <v>1.401</v>
      </c>
      <c r="EB124" s="168">
        <f ca="1"/>
        <v>2.109</v>
      </c>
      <c r="EC124" s="168">
        <f ca="1"/>
        <v>3.0019999999999998</v>
      </c>
      <c r="ED124" s="168">
        <f ca="1"/>
        <v>2.6150000000000002</v>
      </c>
      <c r="EE124" s="168">
        <f ca="1"/>
        <v>2.3420000000000001</v>
      </c>
      <c r="EF124" s="168">
        <f ca="1"/>
        <v>0.73099999999999998</v>
      </c>
      <c r="EG124" s="168">
        <f ca="1"/>
        <v>0.20399999999999999</v>
      </c>
      <c r="EH124" s="168">
        <f ca="1"/>
        <v>0.33600000000000002</v>
      </c>
      <c r="EI124" s="168">
        <f ca="1"/>
        <v>0.34</v>
      </c>
      <c r="EJ124" s="168">
        <f ca="1"/>
        <v>0.63700000000000001</v>
      </c>
      <c r="EK124" s="168">
        <f ca="1"/>
        <v>0.39400000000000002</v>
      </c>
      <c r="EL124" s="168">
        <f ca="1"/>
        <v>1.4530000000000001</v>
      </c>
      <c r="EM124" s="168">
        <f ca="1"/>
        <v>1.2869999999999999</v>
      </c>
      <c r="EN124" s="168">
        <f ca="1"/>
        <v>1.3620000000000001</v>
      </c>
      <c r="EO124" s="168">
        <f ca="1"/>
        <v>1.1579999999999999</v>
      </c>
      <c r="EP124" s="168">
        <f ca="1"/>
        <v>1.3540000000000001</v>
      </c>
      <c r="EQ124" s="168">
        <f ca="1"/>
        <v>1.1120000000000001</v>
      </c>
      <c r="ER124" s="168">
        <f ca="1"/>
        <v>1.361</v>
      </c>
      <c r="ES124" s="168">
        <f ca="1"/>
        <v>1.829</v>
      </c>
      <c r="ET124" s="168">
        <f ca="1"/>
        <v>1.744</v>
      </c>
      <c r="EU124" s="168">
        <f ca="1"/>
        <v>1.548</v>
      </c>
      <c r="EV124" s="168">
        <f ca="1"/>
        <v>1.589</v>
      </c>
      <c r="EW124" s="168">
        <f ca="1"/>
        <v>1.137</v>
      </c>
      <c r="EX124" s="168">
        <f ca="1"/>
        <v>0.45700000000000002</v>
      </c>
      <c r="EY124" s="168">
        <f ca="1"/>
        <v>0.58799999999999997</v>
      </c>
      <c r="EZ124" s="168">
        <f ca="1"/>
        <v>0.85399999999999998</v>
      </c>
      <c r="FA124" s="168">
        <f ca="1"/>
        <v>0.312</v>
      </c>
      <c r="FB124" s="168">
        <f ca="1"/>
        <v>0.99199999999999999</v>
      </c>
      <c r="FC124" s="168">
        <f ca="1"/>
        <v>1.458</v>
      </c>
      <c r="FD124" s="168">
        <f ca="1"/>
        <v>0.504</v>
      </c>
      <c r="FE124" s="168">
        <f ca="1"/>
        <v>0.19400000000000001</v>
      </c>
      <c r="FF124" s="168">
        <f ca="1"/>
        <v>0.23899999999999999</v>
      </c>
      <c r="FG124" s="168">
        <f ca="1"/>
        <v>0.13900000000000001</v>
      </c>
      <c r="FH124" s="168">
        <f ca="1"/>
        <v>0.92200000000000004</v>
      </c>
      <c r="FI124" s="168">
        <f ca="1"/>
        <v>0.61399999999999999</v>
      </c>
      <c r="FJ124" s="168">
        <f ca="1"/>
        <v>1.2589999999999999</v>
      </c>
      <c r="FK124" s="168">
        <f ca="1"/>
        <v>1.208</v>
      </c>
      <c r="FL124" s="168">
        <f ca="1"/>
        <v>1.244</v>
      </c>
      <c r="FM124" s="168">
        <f ca="1"/>
        <v>1.179</v>
      </c>
      <c r="FN124" s="168">
        <f ca="1"/>
        <v>1.0509999999999999</v>
      </c>
    </row>
    <row r="125" spans="1:170">
      <c r="A125" s="55" t="b">
        <v>0</v>
      </c>
      <c r="B125" s="72">
        <v>40</v>
      </c>
      <c r="C125" s="168">
        <f ca="1"/>
        <v>1.0760000000000001</v>
      </c>
      <c r="D125" s="168">
        <f ca="1"/>
        <v>1.3</v>
      </c>
      <c r="E125" s="168">
        <f ca="1"/>
        <v>1.44</v>
      </c>
      <c r="F125" s="168">
        <f ca="1"/>
        <v>1.5309999999999999</v>
      </c>
      <c r="G125" s="168">
        <f ca="1"/>
        <v>1.403</v>
      </c>
      <c r="H125" s="168">
        <f ca="1"/>
        <v>1.6040000000000001</v>
      </c>
      <c r="I125" s="168">
        <f ca="1"/>
        <v>1.5109999999999999</v>
      </c>
      <c r="J125" s="168">
        <f ca="1"/>
        <v>0.79700000000000004</v>
      </c>
      <c r="K125" s="168">
        <f ca="1"/>
        <v>4.7939999999999996</v>
      </c>
      <c r="L125" s="168">
        <f ca="1"/>
        <v>4.5880000000000001</v>
      </c>
      <c r="M125" s="168">
        <f ca="1"/>
        <v>3.2749999999999999</v>
      </c>
      <c r="N125" s="168">
        <f ca="1"/>
        <v>4.048</v>
      </c>
      <c r="O125" s="168">
        <f ca="1"/>
        <v>3.008</v>
      </c>
      <c r="P125" s="168">
        <f ca="1"/>
        <v>1.9419999999999999</v>
      </c>
      <c r="Q125" s="168">
        <f ca="1"/>
        <v>0.71499999999999997</v>
      </c>
      <c r="R125" s="168">
        <f ca="1"/>
        <v>0.58099999999999996</v>
      </c>
      <c r="S125" s="168">
        <f ca="1"/>
        <v>0.44700000000000001</v>
      </c>
      <c r="T125" s="168">
        <f ca="1"/>
        <v>2.4220000000000002</v>
      </c>
      <c r="U125" s="168">
        <f ca="1"/>
        <v>3.3980000000000001</v>
      </c>
      <c r="V125" s="168">
        <f ca="1"/>
        <v>1.879</v>
      </c>
      <c r="W125" s="168">
        <f ca="1"/>
        <v>1.5860000000000001</v>
      </c>
      <c r="X125" s="168">
        <f ca="1"/>
        <v>1.381</v>
      </c>
      <c r="Y125" s="168">
        <f ca="1"/>
        <v>1.4359999999999999</v>
      </c>
      <c r="Z125" s="168">
        <f ca="1"/>
        <v>1.42</v>
      </c>
      <c r="AA125" s="168">
        <f ca="1"/>
        <v>1.421</v>
      </c>
      <c r="AB125" s="168">
        <f ca="1"/>
        <v>1.4319999999999999</v>
      </c>
      <c r="AC125" s="168">
        <f ca="1"/>
        <v>1.337</v>
      </c>
      <c r="AD125" s="168">
        <f ca="1"/>
        <v>1.45</v>
      </c>
      <c r="AE125" s="168">
        <f ca="1"/>
        <v>1.478</v>
      </c>
      <c r="AF125" s="168">
        <f ca="1"/>
        <v>1.782</v>
      </c>
      <c r="AG125" s="168">
        <f ca="1"/>
        <v>1.732</v>
      </c>
      <c r="AH125" s="168">
        <f ca="1"/>
        <v>1.3740000000000001</v>
      </c>
      <c r="AI125" s="168">
        <f ca="1"/>
        <v>3.45</v>
      </c>
      <c r="AJ125" s="168">
        <f ca="1"/>
        <v>4.3730000000000002</v>
      </c>
      <c r="AK125" s="168">
        <f ca="1"/>
        <v>3.19</v>
      </c>
      <c r="AL125" s="168">
        <f ca="1"/>
        <v>2.976</v>
      </c>
      <c r="AM125" s="168">
        <f ca="1"/>
        <v>2.8889999999999998</v>
      </c>
      <c r="AN125" s="168">
        <f ca="1"/>
        <v>2.8010000000000002</v>
      </c>
      <c r="AO125" s="168">
        <f ca="1"/>
        <v>4.3579999999999997</v>
      </c>
      <c r="AP125" s="168">
        <f ca="1"/>
        <v>3.9649999999999999</v>
      </c>
      <c r="AQ125" s="168">
        <f ca="1"/>
        <v>3.4980000000000002</v>
      </c>
      <c r="AR125" s="168">
        <f ca="1"/>
        <v>3.2490000000000001</v>
      </c>
      <c r="AS125" s="168">
        <f ca="1"/>
        <v>1.92</v>
      </c>
      <c r="AT125" s="168">
        <f ca="1"/>
        <v>1.946</v>
      </c>
      <c r="AU125" s="168">
        <f ca="1"/>
        <v>2.0510000000000002</v>
      </c>
      <c r="AV125" s="168">
        <f ca="1"/>
        <v>1.59</v>
      </c>
      <c r="AW125" s="168">
        <f ca="1"/>
        <v>1.51</v>
      </c>
      <c r="AX125" s="168">
        <f ca="1"/>
        <v>1.2849999999999999</v>
      </c>
      <c r="AY125" s="168">
        <f ca="1"/>
        <v>1.423</v>
      </c>
      <c r="AZ125" s="168">
        <f ca="1"/>
        <v>1.6080000000000001</v>
      </c>
      <c r="BA125" s="168">
        <f ca="1"/>
        <v>1.5149999999999999</v>
      </c>
      <c r="BB125" s="168">
        <f ca="1"/>
        <v>1.7270000000000001</v>
      </c>
      <c r="BC125" s="168">
        <f ca="1"/>
        <v>1.556</v>
      </c>
      <c r="BD125" s="168">
        <f ca="1"/>
        <v>1.6</v>
      </c>
      <c r="BE125" s="168">
        <f ca="1"/>
        <v>1.419</v>
      </c>
      <c r="BF125" s="168">
        <f ca="1"/>
        <v>1.5529999999999999</v>
      </c>
      <c r="BG125" s="168">
        <f ca="1"/>
        <v>3.1869999999999998</v>
      </c>
      <c r="BH125" s="168">
        <f ca="1"/>
        <v>3.7450000000000001</v>
      </c>
      <c r="BI125" s="168">
        <f ca="1"/>
        <v>2.1280000000000001</v>
      </c>
      <c r="BJ125" s="168">
        <f ca="1"/>
        <v>1.7050000000000001</v>
      </c>
      <c r="BK125" s="168">
        <f ca="1"/>
        <v>3.673</v>
      </c>
      <c r="BL125" s="168">
        <f ca="1"/>
        <v>2.1970000000000001</v>
      </c>
      <c r="BM125" s="168">
        <f ca="1"/>
        <v>1.052</v>
      </c>
      <c r="BN125" s="168">
        <f ca="1"/>
        <v>1.0569999999999999</v>
      </c>
      <c r="BO125" s="168">
        <f ca="1"/>
        <v>1.236</v>
      </c>
      <c r="BP125" s="168">
        <f ca="1"/>
        <v>0.876</v>
      </c>
      <c r="BQ125" s="168">
        <f ca="1"/>
        <v>1.08</v>
      </c>
      <c r="BR125" s="168">
        <f ca="1"/>
        <v>2.25</v>
      </c>
      <c r="BS125" s="168">
        <f ca="1"/>
        <v>2.411</v>
      </c>
      <c r="BT125" s="168">
        <f ca="1"/>
        <v>2.46</v>
      </c>
      <c r="BU125" s="168">
        <f ca="1"/>
        <v>1.8280000000000001</v>
      </c>
      <c r="BV125" s="168">
        <f ca="1"/>
        <v>1.581</v>
      </c>
      <c r="BW125" s="168">
        <f ca="1"/>
        <v>1.5920000000000001</v>
      </c>
      <c r="BX125" s="168">
        <f ca="1"/>
        <v>1.742</v>
      </c>
      <c r="BY125" s="168">
        <f ca="1"/>
        <v>1.8460000000000001</v>
      </c>
      <c r="BZ125" s="168">
        <f ca="1"/>
        <v>1.675</v>
      </c>
      <c r="CA125" s="168">
        <f ca="1"/>
        <v>1.7549999999999999</v>
      </c>
      <c r="CB125" s="168">
        <f ca="1"/>
        <v>1.788</v>
      </c>
      <c r="CC125" s="168">
        <f ca="1"/>
        <v>1.4019999999999999</v>
      </c>
      <c r="CD125" s="168">
        <f ca="1"/>
        <v>2.6749999999999998</v>
      </c>
      <c r="CE125" s="168">
        <f ca="1"/>
        <v>4.0960000000000001</v>
      </c>
      <c r="CF125" s="168">
        <f ca="1"/>
        <v>3.5720000000000001</v>
      </c>
      <c r="CG125" s="168">
        <f ca="1"/>
        <v>4.3719999999999999</v>
      </c>
      <c r="CH125" s="168">
        <f ca="1"/>
        <v>3.7</v>
      </c>
      <c r="CI125" s="168">
        <f ca="1"/>
        <v>4.0579999999999998</v>
      </c>
      <c r="CJ125" s="168">
        <f ca="1"/>
        <v>4.0039999999999996</v>
      </c>
      <c r="CK125" s="168">
        <f ca="1"/>
        <v>3.266</v>
      </c>
      <c r="CL125" s="168">
        <f ca="1"/>
        <v>4.0060000000000002</v>
      </c>
      <c r="CM125" s="168">
        <f ca="1"/>
        <v>3.2010000000000001</v>
      </c>
      <c r="CN125" s="168">
        <f ca="1"/>
        <v>0.34599999999999997</v>
      </c>
      <c r="CO125" s="168">
        <f ca="1"/>
        <v>0.63100000000000001</v>
      </c>
      <c r="CP125" s="168">
        <f ca="1"/>
        <v>1.671</v>
      </c>
      <c r="CQ125" s="168">
        <f ca="1"/>
        <v>1.5649999999999999</v>
      </c>
      <c r="CR125" s="168">
        <f ca="1"/>
        <v>1.5</v>
      </c>
      <c r="CS125" s="168">
        <f ca="1"/>
        <v>1.3580000000000001</v>
      </c>
      <c r="CT125" s="168">
        <f ca="1"/>
        <v>1.278</v>
      </c>
      <c r="CU125" s="168">
        <f ca="1"/>
        <v>1.2689999999999999</v>
      </c>
      <c r="CV125" s="168">
        <f ca="1"/>
        <v>1.1850000000000001</v>
      </c>
      <c r="CW125" s="168">
        <f ca="1"/>
        <v>1.306</v>
      </c>
      <c r="CX125" s="168">
        <f ca="1"/>
        <v>1.3560000000000001</v>
      </c>
      <c r="CY125" s="168">
        <f ca="1"/>
        <v>1.31</v>
      </c>
      <c r="CZ125" s="168">
        <f ca="1"/>
        <v>1.474</v>
      </c>
      <c r="DA125" s="168">
        <f ca="1"/>
        <v>1.573</v>
      </c>
      <c r="DB125" s="168">
        <f ca="1"/>
        <v>3.9049999999999998</v>
      </c>
      <c r="DC125" s="168">
        <f ca="1"/>
        <v>3.4049999999999998</v>
      </c>
      <c r="DD125" s="168">
        <f ca="1"/>
        <v>3.3759999999999999</v>
      </c>
      <c r="DE125" s="168">
        <f ca="1"/>
        <v>1.0429999999999999</v>
      </c>
      <c r="DF125" s="168">
        <f ca="1"/>
        <v>0.75</v>
      </c>
      <c r="DG125" s="168">
        <f ca="1"/>
        <v>0.61899999999999999</v>
      </c>
      <c r="DH125" s="168">
        <f ca="1"/>
        <v>1.0609999999999999</v>
      </c>
      <c r="DI125" s="168">
        <f ca="1"/>
        <v>1.83</v>
      </c>
      <c r="DJ125" s="168">
        <f ca="1"/>
        <v>1.266</v>
      </c>
      <c r="DK125" s="168">
        <f ca="1"/>
        <v>2.3919999999999999</v>
      </c>
      <c r="DL125" s="168">
        <f ca="1"/>
        <v>1.3029999999999999</v>
      </c>
      <c r="DM125" s="168">
        <f ca="1"/>
        <v>1.0900000000000001</v>
      </c>
      <c r="DN125" s="168">
        <f ca="1"/>
        <v>1.6319999999999999</v>
      </c>
      <c r="DO125" s="168">
        <f ca="1"/>
        <v>1.714</v>
      </c>
      <c r="DP125" s="168">
        <f ca="1"/>
        <v>1.855</v>
      </c>
      <c r="DQ125" s="168">
        <f ca="1"/>
        <v>1.728</v>
      </c>
      <c r="DR125" s="168">
        <f ca="1"/>
        <v>1.881</v>
      </c>
      <c r="DS125" s="168">
        <f ca="1"/>
        <v>1.69</v>
      </c>
      <c r="DT125" s="168">
        <f ca="1"/>
        <v>1.855</v>
      </c>
      <c r="DU125" s="168">
        <f ca="1"/>
        <v>1.4410000000000001</v>
      </c>
      <c r="DV125" s="168">
        <f ca="1"/>
        <v>1.452</v>
      </c>
      <c r="DW125" s="168">
        <f ca="1"/>
        <v>1.35</v>
      </c>
      <c r="DX125" s="168">
        <f ca="1"/>
        <v>1.5960000000000001</v>
      </c>
      <c r="DY125" s="168">
        <f ca="1"/>
        <v>1.71</v>
      </c>
      <c r="DZ125" s="168">
        <f ca="1"/>
        <v>1.468</v>
      </c>
      <c r="EA125" s="168">
        <f ca="1"/>
        <v>0.57599999999999996</v>
      </c>
      <c r="EB125" s="168">
        <f ca="1"/>
        <v>1.042</v>
      </c>
      <c r="EC125" s="168">
        <f ca="1"/>
        <v>1.2470000000000001</v>
      </c>
      <c r="ED125" s="168">
        <f ca="1"/>
        <v>2.5720000000000001</v>
      </c>
      <c r="EE125" s="168">
        <f ca="1"/>
        <v>3.617</v>
      </c>
      <c r="EF125" s="168">
        <f ca="1"/>
        <v>2.7730000000000001</v>
      </c>
      <c r="EG125" s="168">
        <f ca="1"/>
        <v>1.07</v>
      </c>
      <c r="EH125" s="168">
        <f ca="1"/>
        <v>0.56999999999999995</v>
      </c>
      <c r="EI125" s="168">
        <f ca="1"/>
        <v>0.52100000000000002</v>
      </c>
      <c r="EJ125" s="168">
        <f ca="1"/>
        <v>0.86299999999999999</v>
      </c>
      <c r="EK125" s="168">
        <f ca="1"/>
        <v>1.2050000000000001</v>
      </c>
      <c r="EL125" s="168">
        <f ca="1"/>
        <v>1.5620000000000001</v>
      </c>
      <c r="EM125" s="168">
        <f ca="1"/>
        <v>1.341</v>
      </c>
      <c r="EN125" s="168">
        <f ca="1"/>
        <v>1.335</v>
      </c>
      <c r="EO125" s="168">
        <f ca="1"/>
        <v>1.2729999999999999</v>
      </c>
      <c r="EP125" s="168">
        <f ca="1"/>
        <v>1.46</v>
      </c>
      <c r="EQ125" s="168">
        <f ca="1"/>
        <v>1.306</v>
      </c>
      <c r="ER125" s="168">
        <f ca="1"/>
        <v>1.421</v>
      </c>
      <c r="ES125" s="168">
        <f ca="1"/>
        <v>1.329</v>
      </c>
      <c r="ET125" s="168">
        <f ca="1"/>
        <v>1.4730000000000001</v>
      </c>
      <c r="EU125" s="168">
        <f ca="1"/>
        <v>1.27</v>
      </c>
      <c r="EV125" s="168">
        <f ca="1"/>
        <v>1.863</v>
      </c>
      <c r="EW125" s="168">
        <f ca="1"/>
        <v>1.6120000000000001</v>
      </c>
      <c r="EX125" s="168">
        <f ca="1"/>
        <v>0.94799999999999995</v>
      </c>
      <c r="EY125" s="168">
        <f ca="1"/>
        <v>1.643</v>
      </c>
      <c r="EZ125" s="168">
        <f ca="1"/>
        <v>1.018</v>
      </c>
      <c r="FA125" s="168">
        <f ca="1"/>
        <v>0.78800000000000003</v>
      </c>
      <c r="FB125" s="168">
        <f ca="1"/>
        <v>0.90500000000000003</v>
      </c>
      <c r="FC125" s="168">
        <f ca="1"/>
        <v>1.5209999999999999</v>
      </c>
      <c r="FD125" s="168">
        <f ca="1"/>
        <v>1.06</v>
      </c>
      <c r="FE125" s="168">
        <f ca="1"/>
        <v>0.86699999999999999</v>
      </c>
      <c r="FF125" s="168">
        <f ca="1"/>
        <v>0.59</v>
      </c>
      <c r="FG125" s="168">
        <f ca="1"/>
        <v>0.59399999999999997</v>
      </c>
      <c r="FH125" s="168">
        <f ca="1"/>
        <v>0.96699999999999997</v>
      </c>
      <c r="FI125" s="168">
        <f ca="1"/>
        <v>1.194</v>
      </c>
      <c r="FJ125" s="168">
        <f ca="1"/>
        <v>1.581</v>
      </c>
      <c r="FK125" s="168">
        <f ca="1"/>
        <v>1.468</v>
      </c>
      <c r="FL125" s="168">
        <f ca="1"/>
        <v>1.55</v>
      </c>
      <c r="FM125" s="168">
        <f ca="1"/>
        <v>1.2150000000000001</v>
      </c>
      <c r="FN125" s="168">
        <f ca="1"/>
        <v>1.512</v>
      </c>
    </row>
    <row r="126" spans="1:170">
      <c r="A126" s="55" t="b">
        <v>0</v>
      </c>
      <c r="B126" s="72">
        <v>41</v>
      </c>
      <c r="C126" s="168">
        <f ca="1"/>
        <v>1.2</v>
      </c>
      <c r="D126" s="168">
        <f ca="1"/>
        <v>1.2529999999999999</v>
      </c>
      <c r="E126" s="168">
        <f ca="1"/>
        <v>1.244</v>
      </c>
      <c r="F126" s="168">
        <f ca="1"/>
        <v>1.57</v>
      </c>
      <c r="G126" s="168">
        <f ca="1"/>
        <v>1.284</v>
      </c>
      <c r="H126" s="168">
        <f ca="1"/>
        <v>1.161</v>
      </c>
      <c r="I126" s="168">
        <f ca="1"/>
        <v>1.4119999999999999</v>
      </c>
      <c r="J126" s="168">
        <f ca="1"/>
        <v>3.077</v>
      </c>
      <c r="K126" s="168">
        <f ca="1"/>
        <v>4.5709999999999997</v>
      </c>
      <c r="L126" s="168">
        <f ca="1"/>
        <v>3.9710000000000001</v>
      </c>
      <c r="M126" s="168">
        <f ca="1"/>
        <v>4.4269999999999996</v>
      </c>
      <c r="N126" s="168">
        <f ca="1"/>
        <v>4.05</v>
      </c>
      <c r="O126" s="168">
        <f ca="1"/>
        <v>3.0489999999999999</v>
      </c>
      <c r="P126" s="168">
        <f ca="1"/>
        <v>5.1470000000000002</v>
      </c>
      <c r="Q126" s="168">
        <f ca="1"/>
        <v>3.0070000000000001</v>
      </c>
      <c r="R126" s="168">
        <f ca="1"/>
        <v>4.28</v>
      </c>
      <c r="S126" s="168">
        <f ca="1"/>
        <v>3.7480000000000002</v>
      </c>
      <c r="T126" s="168">
        <f ca="1"/>
        <v>0.8</v>
      </c>
      <c r="U126" s="168">
        <f ca="1"/>
        <v>1.145</v>
      </c>
      <c r="V126" s="168">
        <f ca="1"/>
        <v>1.7490000000000001</v>
      </c>
      <c r="W126" s="168">
        <f ca="1"/>
        <v>1.4019999999999999</v>
      </c>
      <c r="X126" s="168">
        <f ca="1"/>
        <v>1.218</v>
      </c>
      <c r="Y126" s="168">
        <f ca="1"/>
        <v>1.484</v>
      </c>
      <c r="Z126" s="168">
        <f ca="1"/>
        <v>1.3129999999999999</v>
      </c>
      <c r="AA126" s="168">
        <f ca="1"/>
        <v>1.3340000000000001</v>
      </c>
      <c r="AB126" s="168">
        <f ca="1"/>
        <v>1.216</v>
      </c>
      <c r="AC126" s="168">
        <f ca="1"/>
        <v>1.379</v>
      </c>
      <c r="AD126" s="168">
        <f ca="1"/>
        <v>1.169</v>
      </c>
      <c r="AE126" s="168">
        <f ca="1"/>
        <v>1.3109999999999999</v>
      </c>
      <c r="AF126" s="168">
        <f ca="1"/>
        <v>1.306</v>
      </c>
      <c r="AG126" s="168">
        <f ca="1"/>
        <v>1.4379999999999999</v>
      </c>
      <c r="AH126" s="168">
        <f ca="1"/>
        <v>1.379</v>
      </c>
      <c r="AI126" s="168">
        <f ca="1"/>
        <v>2.1269999999999998</v>
      </c>
      <c r="AJ126" s="168">
        <f ca="1"/>
        <v>4.3319999999999999</v>
      </c>
      <c r="AK126" s="168">
        <f ca="1"/>
        <v>2.294</v>
      </c>
      <c r="AL126" s="168">
        <f ca="1"/>
        <v>0.69099999999999995</v>
      </c>
      <c r="AM126" s="168">
        <f ca="1"/>
        <v>0.78100000000000003</v>
      </c>
      <c r="AN126" s="168">
        <f ca="1"/>
        <v>0.90500000000000003</v>
      </c>
      <c r="AO126" s="168">
        <f ca="1"/>
        <v>1.2070000000000001</v>
      </c>
      <c r="AP126" s="168">
        <f ca="1"/>
        <v>3.4249999999999998</v>
      </c>
      <c r="AQ126" s="168">
        <f ca="1"/>
        <v>3.9980000000000002</v>
      </c>
      <c r="AR126" s="168">
        <f ca="1"/>
        <v>3.5790000000000002</v>
      </c>
      <c r="AS126" s="168">
        <f ca="1"/>
        <v>3.3039999999999998</v>
      </c>
      <c r="AT126" s="168">
        <f ca="1"/>
        <v>1.298</v>
      </c>
      <c r="AU126" s="168">
        <f ca="1"/>
        <v>1.21</v>
      </c>
      <c r="AV126" s="168">
        <f ca="1"/>
        <v>1.363</v>
      </c>
      <c r="AW126" s="168">
        <f ca="1"/>
        <v>1.2569999999999999</v>
      </c>
      <c r="AX126" s="168">
        <f ca="1"/>
        <v>1.1359999999999999</v>
      </c>
      <c r="AY126" s="168">
        <f ca="1"/>
        <v>1.5249999999999999</v>
      </c>
      <c r="AZ126" s="168">
        <f ca="1"/>
        <v>1.498</v>
      </c>
      <c r="BA126" s="168">
        <f ca="1"/>
        <v>1.7250000000000001</v>
      </c>
      <c r="BB126" s="168">
        <f ca="1"/>
        <v>1.504</v>
      </c>
      <c r="BC126" s="168">
        <f ca="1"/>
        <v>1.4870000000000001</v>
      </c>
      <c r="BD126" s="168">
        <f ca="1"/>
        <v>1.6</v>
      </c>
      <c r="BE126" s="168">
        <f ca="1"/>
        <v>2.169</v>
      </c>
      <c r="BF126" s="168">
        <f ca="1"/>
        <v>1.226</v>
      </c>
      <c r="BG126" s="168">
        <f ca="1"/>
        <v>2.508</v>
      </c>
      <c r="BH126" s="168">
        <f ca="1"/>
        <v>3.2949999999999999</v>
      </c>
      <c r="BI126" s="168">
        <f ca="1"/>
        <v>3.573</v>
      </c>
      <c r="BJ126" s="168">
        <f ca="1"/>
        <v>4.2370000000000001</v>
      </c>
      <c r="BK126" s="168">
        <f ca="1"/>
        <v>3.496</v>
      </c>
      <c r="BL126" s="168">
        <f ca="1"/>
        <v>5.2779999999999996</v>
      </c>
      <c r="BM126" s="168">
        <f ca="1"/>
        <v>4.048</v>
      </c>
      <c r="BN126" s="168">
        <f ca="1"/>
        <v>2.6859999999999999</v>
      </c>
      <c r="BO126" s="168">
        <f ca="1"/>
        <v>0.56599999999999995</v>
      </c>
      <c r="BP126" s="168">
        <f ca="1"/>
        <v>0.31900000000000001</v>
      </c>
      <c r="BQ126" s="168">
        <f ca="1"/>
        <v>1.62</v>
      </c>
      <c r="BR126" s="168">
        <f ca="1"/>
        <v>1.4239999999999999</v>
      </c>
      <c r="BS126" s="168">
        <f ca="1"/>
        <v>1.3089999999999999</v>
      </c>
      <c r="BT126" s="168">
        <f ca="1"/>
        <v>1.5149999999999999</v>
      </c>
      <c r="BU126" s="168">
        <f ca="1"/>
        <v>1.252</v>
      </c>
      <c r="BV126" s="168">
        <f ca="1"/>
        <v>1.2210000000000001</v>
      </c>
      <c r="BW126" s="168">
        <f ca="1"/>
        <v>1.2150000000000001</v>
      </c>
      <c r="BX126" s="168">
        <f ca="1"/>
        <v>1.57</v>
      </c>
      <c r="BY126" s="168">
        <f ca="1"/>
        <v>1.6919999999999999</v>
      </c>
      <c r="BZ126" s="168">
        <f ca="1"/>
        <v>1.4930000000000001</v>
      </c>
      <c r="CA126" s="168">
        <f ca="1"/>
        <v>1.349</v>
      </c>
      <c r="CB126" s="168">
        <f ca="1"/>
        <v>1.3939999999999999</v>
      </c>
      <c r="CC126" s="168">
        <f ca="1"/>
        <v>1.35</v>
      </c>
      <c r="CD126" s="168">
        <f ca="1"/>
        <v>1.806</v>
      </c>
      <c r="CE126" s="168">
        <f ca="1"/>
        <v>2.7650000000000001</v>
      </c>
      <c r="CF126" s="168">
        <f ca="1"/>
        <v>3.2330000000000001</v>
      </c>
      <c r="CG126" s="168">
        <f ca="1"/>
        <v>2.91</v>
      </c>
      <c r="CH126" s="168">
        <f ca="1"/>
        <v>3.1669999999999998</v>
      </c>
      <c r="CI126" s="168">
        <f ca="1"/>
        <v>0.44600000000000001</v>
      </c>
      <c r="CJ126" s="168">
        <f ca="1"/>
        <v>0.61</v>
      </c>
      <c r="CK126" s="168">
        <f ca="1"/>
        <v>2.0950000000000002</v>
      </c>
      <c r="CL126" s="168">
        <f ca="1"/>
        <v>1.0349999999999999</v>
      </c>
      <c r="CM126" s="168">
        <f ca="1"/>
        <v>0.34599999999999997</v>
      </c>
      <c r="CN126" s="168">
        <f ca="1"/>
        <v>0.45700000000000002</v>
      </c>
      <c r="CO126" s="168">
        <f ca="1"/>
        <v>1.2989999999999999</v>
      </c>
      <c r="CP126" s="168">
        <f ca="1"/>
        <v>1.67</v>
      </c>
      <c r="CQ126" s="168">
        <f ca="1"/>
        <v>1.2929999999999999</v>
      </c>
      <c r="CR126" s="168">
        <f ca="1"/>
        <v>1.1830000000000001</v>
      </c>
      <c r="CS126" s="168">
        <f ca="1"/>
        <v>1.288</v>
      </c>
      <c r="CT126" s="168">
        <f ca="1"/>
        <v>1.2769999999999999</v>
      </c>
      <c r="CU126" s="168">
        <f ca="1"/>
        <v>1.2490000000000001</v>
      </c>
      <c r="CV126" s="168">
        <f ca="1"/>
        <v>1.137</v>
      </c>
      <c r="CW126" s="168">
        <f ca="1"/>
        <v>1.3160000000000001</v>
      </c>
      <c r="CX126" s="168">
        <f ca="1"/>
        <v>1.075</v>
      </c>
      <c r="CY126" s="168">
        <f ca="1"/>
        <v>1.171</v>
      </c>
      <c r="CZ126" s="168">
        <f ca="1"/>
        <v>1.095</v>
      </c>
      <c r="DA126" s="168">
        <f ca="1"/>
        <v>1.3129999999999999</v>
      </c>
      <c r="DB126" s="168">
        <f ca="1"/>
        <v>3.5449999999999999</v>
      </c>
      <c r="DC126" s="168">
        <f ca="1"/>
        <v>4.0350000000000001</v>
      </c>
      <c r="DD126" s="168">
        <f ca="1"/>
        <v>4.4649999999999999</v>
      </c>
      <c r="DE126" s="168">
        <f ca="1"/>
        <v>1.2669999999999999</v>
      </c>
      <c r="DF126" s="168">
        <f ca="1"/>
        <v>2.5859999999999999</v>
      </c>
      <c r="DG126" s="168">
        <f ca="1"/>
        <v>3.1339999999999999</v>
      </c>
      <c r="DH126" s="168">
        <f ca="1"/>
        <v>4.1429999999999998</v>
      </c>
      <c r="DI126" s="168">
        <f ca="1"/>
        <v>2.8769999999999998</v>
      </c>
      <c r="DJ126" s="168">
        <f ca="1"/>
        <v>1.1870000000000001</v>
      </c>
      <c r="DK126" s="168">
        <f ca="1"/>
        <v>0.16400000000000001</v>
      </c>
      <c r="DL126" s="168">
        <f ca="1"/>
        <v>0.30599999999999999</v>
      </c>
      <c r="DM126" s="168">
        <f ca="1"/>
        <v>0.99299999999999999</v>
      </c>
      <c r="DN126" s="168">
        <f ca="1"/>
        <v>1.29</v>
      </c>
      <c r="DO126" s="168">
        <f ca="1"/>
        <v>1.4690000000000001</v>
      </c>
      <c r="DP126" s="168">
        <f ca="1"/>
        <v>1.4690000000000001</v>
      </c>
      <c r="DQ126" s="168">
        <f ca="1"/>
        <v>1.718</v>
      </c>
      <c r="DR126" s="168">
        <f ca="1"/>
        <v>1.835</v>
      </c>
      <c r="DS126" s="168">
        <f ca="1"/>
        <v>1.4430000000000001</v>
      </c>
      <c r="DT126" s="168">
        <f ca="1"/>
        <v>1.2130000000000001</v>
      </c>
      <c r="DU126" s="168">
        <f ca="1"/>
        <v>1.1859999999999999</v>
      </c>
      <c r="DV126" s="168">
        <f ca="1"/>
        <v>1.115</v>
      </c>
      <c r="DW126" s="168">
        <f ca="1"/>
        <v>1.115</v>
      </c>
      <c r="DX126" s="168">
        <f ca="1"/>
        <v>1.3280000000000001</v>
      </c>
      <c r="DY126" s="168">
        <f ca="1"/>
        <v>1.1339999999999999</v>
      </c>
      <c r="DZ126" s="168">
        <f ca="1"/>
        <v>1.0089999999999999</v>
      </c>
      <c r="EA126" s="168">
        <f ca="1"/>
        <v>0.89200000000000002</v>
      </c>
      <c r="EB126" s="168">
        <f ca="1"/>
        <v>1.2709999999999999</v>
      </c>
      <c r="EC126" s="168">
        <f ca="1"/>
        <v>0.317</v>
      </c>
      <c r="ED126" s="168">
        <f ca="1"/>
        <v>0.82799999999999996</v>
      </c>
      <c r="EE126" s="168">
        <f ca="1"/>
        <v>1.0960000000000001</v>
      </c>
      <c r="EF126" s="168">
        <f ca="1"/>
        <v>0.72499999999999998</v>
      </c>
      <c r="EG126" s="168">
        <f ca="1"/>
        <v>0.85099999999999998</v>
      </c>
      <c r="EH126" s="168">
        <f ca="1"/>
        <v>0.20100000000000001</v>
      </c>
      <c r="EI126" s="168">
        <f ca="1"/>
        <v>0.45200000000000001</v>
      </c>
      <c r="EJ126" s="168">
        <f ca="1"/>
        <v>0.218</v>
      </c>
      <c r="EK126" s="168">
        <f ca="1"/>
        <v>1.625</v>
      </c>
      <c r="EL126" s="168">
        <f ca="1"/>
        <v>1.421</v>
      </c>
      <c r="EM126" s="168">
        <f ca="1"/>
        <v>1.425</v>
      </c>
      <c r="EN126" s="168">
        <f ca="1"/>
        <v>1.502</v>
      </c>
      <c r="EO126" s="168">
        <f ca="1"/>
        <v>1.4670000000000001</v>
      </c>
      <c r="EP126" s="168">
        <f ca="1"/>
        <v>1.4379999999999999</v>
      </c>
      <c r="EQ126" s="168">
        <f ca="1"/>
        <v>1.484</v>
      </c>
      <c r="ER126" s="168">
        <f ca="1"/>
        <v>1.2210000000000001</v>
      </c>
      <c r="ES126" s="168">
        <f ca="1"/>
        <v>1.3009999999999999</v>
      </c>
      <c r="ET126" s="168">
        <f ca="1"/>
        <v>1.224</v>
      </c>
      <c r="EU126" s="168">
        <f ca="1"/>
        <v>1.284</v>
      </c>
      <c r="EV126" s="168">
        <f ca="1"/>
        <v>1.268</v>
      </c>
      <c r="EW126" s="168">
        <f ca="1"/>
        <v>1.39</v>
      </c>
      <c r="EX126" s="168">
        <f ca="1"/>
        <v>1.72</v>
      </c>
      <c r="EY126" s="168">
        <f ca="1"/>
        <v>0.58699999999999997</v>
      </c>
      <c r="EZ126" s="168">
        <f ca="1"/>
        <v>0.47299999999999998</v>
      </c>
      <c r="FA126" s="168">
        <f ca="1"/>
        <v>0.39700000000000002</v>
      </c>
      <c r="FB126" s="168">
        <f ca="1"/>
        <v>1.339</v>
      </c>
      <c r="FC126" s="168">
        <f ca="1"/>
        <v>0.44</v>
      </c>
      <c r="FD126" s="168">
        <f ca="1"/>
        <v>0.33400000000000002</v>
      </c>
      <c r="FE126" s="168">
        <f ca="1"/>
        <v>0.22600000000000001</v>
      </c>
      <c r="FF126" s="168">
        <f ca="1"/>
        <v>0.46100000000000002</v>
      </c>
      <c r="FG126" s="168">
        <f ca="1"/>
        <v>0.224</v>
      </c>
      <c r="FH126" s="168">
        <f ca="1"/>
        <v>0.46200000000000002</v>
      </c>
      <c r="FI126" s="168">
        <f ca="1"/>
        <v>1.6970000000000001</v>
      </c>
      <c r="FJ126" s="168">
        <f ca="1"/>
        <v>1.5960000000000001</v>
      </c>
      <c r="FK126" s="168">
        <f ca="1"/>
        <v>1.349</v>
      </c>
      <c r="FL126" s="168">
        <f ca="1"/>
        <v>1.659</v>
      </c>
      <c r="FM126" s="168">
        <f ca="1"/>
        <v>1.2689999999999999</v>
      </c>
      <c r="FN126" s="168">
        <f ca="1"/>
        <v>1.4139999999999999</v>
      </c>
    </row>
    <row r="127" spans="1:170">
      <c r="A127" s="55" t="b">
        <v>0</v>
      </c>
      <c r="B127" s="72">
        <v>42</v>
      </c>
      <c r="C127" s="168">
        <f ca="1"/>
        <v>1.363</v>
      </c>
      <c r="D127" s="168">
        <f ca="1"/>
        <v>1.2649999999999999</v>
      </c>
      <c r="E127" s="168">
        <f ca="1"/>
        <v>1.385</v>
      </c>
      <c r="F127" s="168">
        <f ca="1"/>
        <v>1.0669999999999999</v>
      </c>
      <c r="G127" s="168">
        <f ca="1"/>
        <v>1.1619999999999999</v>
      </c>
      <c r="H127" s="168">
        <f ca="1"/>
        <v>1.2430000000000001</v>
      </c>
      <c r="I127" s="168">
        <f ca="1"/>
        <v>1.4339999999999999</v>
      </c>
      <c r="J127" s="168">
        <f ca="1"/>
        <v>1.407</v>
      </c>
      <c r="K127" s="168">
        <f ca="1"/>
        <v>0.42699999999999999</v>
      </c>
      <c r="L127" s="168">
        <f ca="1"/>
        <v>0.215</v>
      </c>
      <c r="M127" s="168">
        <f ca="1"/>
        <v>0.312</v>
      </c>
      <c r="N127" s="168">
        <f ca="1"/>
        <v>0.33600000000000002</v>
      </c>
      <c r="O127" s="168">
        <f ca="1"/>
        <v>0.47299999999999998</v>
      </c>
      <c r="P127" s="168">
        <f ca="1"/>
        <v>0.52500000000000002</v>
      </c>
      <c r="Q127" s="168">
        <f ca="1"/>
        <v>1.4219999999999999</v>
      </c>
      <c r="R127" s="168">
        <f ca="1"/>
        <v>0.71899999999999997</v>
      </c>
      <c r="S127" s="168">
        <f ca="1"/>
        <v>0.56399999999999995</v>
      </c>
      <c r="T127" s="168">
        <f ca="1"/>
        <v>1.345</v>
      </c>
      <c r="U127" s="168">
        <f ca="1"/>
        <v>1.2090000000000001</v>
      </c>
      <c r="V127" s="168">
        <f ca="1"/>
        <v>1.401</v>
      </c>
      <c r="W127" s="168">
        <f ca="1"/>
        <v>1.18</v>
      </c>
      <c r="X127" s="168">
        <f ca="1"/>
        <v>1.41</v>
      </c>
      <c r="Y127" s="168">
        <f ca="1"/>
        <v>1.1639999999999999</v>
      </c>
      <c r="Z127" s="168">
        <f ca="1"/>
        <v>1.3080000000000001</v>
      </c>
      <c r="AA127" s="168">
        <f ca="1"/>
        <v>1.125</v>
      </c>
      <c r="AB127" s="168">
        <f ca="1"/>
        <v>1.2130000000000001</v>
      </c>
      <c r="AC127" s="168">
        <f ca="1"/>
        <v>1.2709999999999999</v>
      </c>
      <c r="AD127" s="168">
        <f ca="1"/>
        <v>1.2170000000000001</v>
      </c>
      <c r="AE127" s="168">
        <f ca="1"/>
        <v>1.1459999999999999</v>
      </c>
      <c r="AF127" s="168">
        <f ca="1"/>
        <v>1.2130000000000001</v>
      </c>
      <c r="AG127" s="168">
        <f ca="1"/>
        <v>1.268</v>
      </c>
      <c r="AH127" s="168">
        <f ca="1"/>
        <v>1.806</v>
      </c>
      <c r="AI127" s="168">
        <f ca="1"/>
        <v>3.984</v>
      </c>
      <c r="AJ127" s="168">
        <f ca="1"/>
        <v>4.12</v>
      </c>
      <c r="AK127" s="168">
        <f ca="1"/>
        <v>3.81</v>
      </c>
      <c r="AL127" s="168">
        <f ca="1"/>
        <v>5.0609999999999999</v>
      </c>
      <c r="AM127" s="168">
        <f ca="1"/>
        <v>3.077</v>
      </c>
      <c r="AN127" s="168">
        <f ca="1"/>
        <v>4.0369999999999999</v>
      </c>
      <c r="AO127" s="168">
        <f ca="1"/>
        <v>4.5629999999999997</v>
      </c>
      <c r="AP127" s="168">
        <f ca="1"/>
        <v>4.2549999999999999</v>
      </c>
      <c r="AQ127" s="168">
        <f ca="1"/>
        <v>3.8130000000000002</v>
      </c>
      <c r="AR127" s="168">
        <f ca="1"/>
        <v>3.3210000000000002</v>
      </c>
      <c r="AS127" s="168">
        <f ca="1"/>
        <v>4.2370000000000001</v>
      </c>
      <c r="AT127" s="168">
        <f ca="1"/>
        <v>1.5780000000000001</v>
      </c>
      <c r="AU127" s="168">
        <f ca="1"/>
        <v>1.5920000000000001</v>
      </c>
      <c r="AV127" s="168">
        <f ca="1"/>
        <v>1.762</v>
      </c>
      <c r="AW127" s="168">
        <f ca="1"/>
        <v>1.381</v>
      </c>
      <c r="AX127" s="168">
        <f ca="1"/>
        <v>1.4970000000000001</v>
      </c>
      <c r="AY127" s="168">
        <f ca="1"/>
        <v>1.4990000000000001</v>
      </c>
      <c r="AZ127" s="168">
        <f ca="1"/>
        <v>1.4550000000000001</v>
      </c>
      <c r="BA127" s="168">
        <f ca="1"/>
        <v>1.3440000000000001</v>
      </c>
      <c r="BB127" s="168">
        <f ca="1"/>
        <v>1.4139999999999999</v>
      </c>
      <c r="BC127" s="168">
        <f ca="1"/>
        <v>2.2280000000000002</v>
      </c>
      <c r="BD127" s="168">
        <f ca="1"/>
        <v>1.373</v>
      </c>
      <c r="BE127" s="168">
        <f ca="1"/>
        <v>1.2869999999999999</v>
      </c>
      <c r="BF127" s="168">
        <f ca="1"/>
        <v>1.738</v>
      </c>
      <c r="BG127" s="168">
        <f ca="1"/>
        <v>0.67900000000000005</v>
      </c>
      <c r="BH127" s="168">
        <f ca="1"/>
        <v>0.434</v>
      </c>
      <c r="BI127" s="168">
        <f ca="1"/>
        <v>0.47299999999999998</v>
      </c>
      <c r="BJ127" s="168">
        <f ca="1"/>
        <v>0.67800000000000005</v>
      </c>
      <c r="BK127" s="168">
        <f ca="1"/>
        <v>0.64300000000000002</v>
      </c>
      <c r="BL127" s="168">
        <f ca="1"/>
        <v>0.39300000000000002</v>
      </c>
      <c r="BM127" s="168">
        <f ca="1"/>
        <v>0.29299999999999998</v>
      </c>
      <c r="BN127" s="168">
        <f ca="1"/>
        <v>0.52100000000000002</v>
      </c>
      <c r="BO127" s="168">
        <f ca="1"/>
        <v>0.30199999999999999</v>
      </c>
      <c r="BP127" s="168">
        <f ca="1"/>
        <v>0.47499999999999998</v>
      </c>
      <c r="BQ127" s="168">
        <f ca="1"/>
        <v>2.6280000000000001</v>
      </c>
      <c r="BR127" s="168">
        <f ca="1"/>
        <v>2.1680000000000001</v>
      </c>
      <c r="BS127" s="168">
        <f ca="1"/>
        <v>1.2769999999999999</v>
      </c>
      <c r="BT127" s="168">
        <f ca="1"/>
        <v>1.54</v>
      </c>
      <c r="BU127" s="168">
        <f ca="1"/>
        <v>1.1719999999999999</v>
      </c>
      <c r="BV127" s="168">
        <f ca="1"/>
        <v>1.2609999999999999</v>
      </c>
      <c r="BW127" s="168">
        <f ca="1"/>
        <v>1.1819999999999999</v>
      </c>
      <c r="BX127" s="168">
        <f ca="1"/>
        <v>1.4039999999999999</v>
      </c>
      <c r="BY127" s="168">
        <f ca="1"/>
        <v>1.1919999999999999</v>
      </c>
      <c r="BZ127" s="168">
        <f ca="1"/>
        <v>1.5009999999999999</v>
      </c>
      <c r="CA127" s="168">
        <f ca="1"/>
        <v>1.34</v>
      </c>
      <c r="CB127" s="168">
        <f ca="1"/>
        <v>1.2869999999999999</v>
      </c>
      <c r="CC127" s="168">
        <f ca="1"/>
        <v>1.6180000000000001</v>
      </c>
      <c r="CD127" s="168">
        <f ca="1"/>
        <v>2.226</v>
      </c>
      <c r="CE127" s="168">
        <f ca="1"/>
        <v>3.7829999999999999</v>
      </c>
      <c r="CF127" s="168">
        <f ca="1"/>
        <v>4.7910000000000004</v>
      </c>
      <c r="CG127" s="168">
        <f ca="1"/>
        <v>3.7519999999999998</v>
      </c>
      <c r="CH127" s="168">
        <f ca="1"/>
        <v>4.2919999999999998</v>
      </c>
      <c r="CI127" s="168">
        <f ca="1"/>
        <v>3.1970000000000001</v>
      </c>
      <c r="CJ127" s="168">
        <f ca="1"/>
        <v>3.32</v>
      </c>
      <c r="CK127" s="168">
        <f ca="1"/>
        <v>4.516</v>
      </c>
      <c r="CL127" s="168">
        <f ca="1"/>
        <v>5.1429999999999998</v>
      </c>
      <c r="CM127" s="168">
        <f ca="1"/>
        <v>3.5830000000000002</v>
      </c>
      <c r="CN127" s="168">
        <f ca="1"/>
        <v>0.72499999999999998</v>
      </c>
      <c r="CO127" s="168">
        <f ca="1"/>
        <v>1.627</v>
      </c>
      <c r="CP127" s="168">
        <f ca="1"/>
        <v>1.355</v>
      </c>
      <c r="CQ127" s="168">
        <f ca="1"/>
        <v>1.302</v>
      </c>
      <c r="CR127" s="168">
        <f ca="1"/>
        <v>2.3260000000000001</v>
      </c>
      <c r="CS127" s="168">
        <f ca="1"/>
        <v>1.6259999999999999</v>
      </c>
      <c r="CT127" s="168">
        <f ca="1"/>
        <v>1.474</v>
      </c>
      <c r="CU127" s="168">
        <f ca="1"/>
        <v>1.73</v>
      </c>
      <c r="CV127" s="168">
        <f ca="1"/>
        <v>1.506</v>
      </c>
      <c r="CW127" s="168">
        <f ca="1"/>
        <v>1.6160000000000001</v>
      </c>
      <c r="CX127" s="168">
        <f ca="1"/>
        <v>1.6679999999999999</v>
      </c>
      <c r="CY127" s="168">
        <f ca="1"/>
        <v>1.8280000000000001</v>
      </c>
      <c r="CZ127" s="168">
        <f ca="1"/>
        <v>1.585</v>
      </c>
      <c r="DA127" s="168">
        <f ca="1"/>
        <v>1.69</v>
      </c>
      <c r="DB127" s="168">
        <f ca="1"/>
        <v>2.1240000000000001</v>
      </c>
      <c r="DC127" s="168">
        <f ca="1"/>
        <v>4.87</v>
      </c>
      <c r="DD127" s="168">
        <f ca="1"/>
        <v>3.33</v>
      </c>
      <c r="DE127" s="168">
        <f ca="1"/>
        <v>0.999</v>
      </c>
      <c r="DF127" s="168">
        <f ca="1"/>
        <v>1.87</v>
      </c>
      <c r="DG127" s="168">
        <f ca="1"/>
        <v>3.77</v>
      </c>
      <c r="DH127" s="168">
        <f ca="1"/>
        <v>3.3530000000000002</v>
      </c>
      <c r="DI127" s="168">
        <f ca="1"/>
        <v>0.92100000000000004</v>
      </c>
      <c r="DJ127" s="168">
        <f ca="1"/>
        <v>1.0229999999999999</v>
      </c>
      <c r="DK127" s="168">
        <f ca="1"/>
        <v>0.52800000000000002</v>
      </c>
      <c r="DL127" s="168">
        <f ca="1"/>
        <v>0.80700000000000005</v>
      </c>
      <c r="DM127" s="168">
        <f ca="1"/>
        <v>1.4419999999999999</v>
      </c>
      <c r="DN127" s="168">
        <f ca="1"/>
        <v>1.49</v>
      </c>
      <c r="DO127" s="168">
        <f ca="1"/>
        <v>1.417</v>
      </c>
      <c r="DP127" s="168">
        <f ca="1"/>
        <v>1.34</v>
      </c>
      <c r="DQ127" s="168">
        <f ca="1"/>
        <v>1.7010000000000001</v>
      </c>
      <c r="DR127" s="168">
        <f ca="1"/>
        <v>1.274</v>
      </c>
      <c r="DS127" s="168">
        <f ca="1"/>
        <v>1.361</v>
      </c>
      <c r="DT127" s="168">
        <f ca="1"/>
        <v>1.355</v>
      </c>
      <c r="DU127" s="168">
        <f ca="1"/>
        <v>1.423</v>
      </c>
      <c r="DV127" s="168">
        <f ca="1"/>
        <v>1.2749999999999999</v>
      </c>
      <c r="DW127" s="168">
        <f ca="1"/>
        <v>1.3720000000000001</v>
      </c>
      <c r="DX127" s="168">
        <f ca="1"/>
        <v>1.2789999999999999</v>
      </c>
      <c r="DY127" s="168">
        <f ca="1"/>
        <v>1.4610000000000001</v>
      </c>
      <c r="DZ127" s="168">
        <f ca="1"/>
        <v>1.31</v>
      </c>
      <c r="EA127" s="168">
        <f ca="1"/>
        <v>0.85499999999999998</v>
      </c>
      <c r="EB127" s="168">
        <f ca="1"/>
        <v>1.3089999999999999</v>
      </c>
      <c r="EC127" s="168">
        <f ca="1"/>
        <v>0.83099999999999996</v>
      </c>
      <c r="ED127" s="168">
        <f ca="1"/>
        <v>1.0780000000000001</v>
      </c>
      <c r="EE127" s="168">
        <f ca="1"/>
        <v>1.234</v>
      </c>
      <c r="EF127" s="168">
        <f ca="1"/>
        <v>0.80200000000000005</v>
      </c>
      <c r="EG127" s="168">
        <f ca="1"/>
        <v>0.71599999999999997</v>
      </c>
      <c r="EH127" s="168">
        <f ca="1"/>
        <v>0.65</v>
      </c>
      <c r="EI127" s="168">
        <f ca="1"/>
        <v>0.5</v>
      </c>
      <c r="EJ127" s="168">
        <f ca="1"/>
        <v>0.96</v>
      </c>
      <c r="EK127" s="168">
        <f ca="1"/>
        <v>1.79</v>
      </c>
      <c r="EL127" s="168">
        <f ca="1"/>
        <v>1.8169999999999999</v>
      </c>
      <c r="EM127" s="168">
        <f ca="1"/>
        <v>1.2969999999999999</v>
      </c>
      <c r="EN127" s="168">
        <f ca="1"/>
        <v>1.647</v>
      </c>
      <c r="EO127" s="168">
        <f ca="1"/>
        <v>1.65</v>
      </c>
      <c r="EP127" s="168">
        <f ca="1"/>
        <v>1.6240000000000001</v>
      </c>
      <c r="EQ127" s="168">
        <f ca="1"/>
        <v>1.41</v>
      </c>
      <c r="ER127" s="168">
        <f ca="1"/>
        <v>1.421</v>
      </c>
      <c r="ES127" s="168">
        <f ca="1"/>
        <v>1.6579999999999999</v>
      </c>
      <c r="ET127" s="168">
        <f ca="1"/>
        <v>1.657</v>
      </c>
      <c r="EU127" s="168">
        <f ca="1"/>
        <v>1.302</v>
      </c>
      <c r="EV127" s="168">
        <f ca="1"/>
        <v>1.5609999999999999</v>
      </c>
      <c r="EW127" s="168">
        <f ca="1"/>
        <v>1.911</v>
      </c>
      <c r="EX127" s="168">
        <f ca="1"/>
        <v>2.5190000000000001</v>
      </c>
      <c r="EY127" s="168">
        <f ca="1"/>
        <v>0.65100000000000002</v>
      </c>
      <c r="EZ127" s="168">
        <f ca="1"/>
        <v>1.0640000000000001</v>
      </c>
      <c r="FA127" s="168">
        <f ca="1"/>
        <v>0.95899999999999996</v>
      </c>
      <c r="FB127" s="168">
        <f ca="1"/>
        <v>0.74299999999999999</v>
      </c>
      <c r="FC127" s="168">
        <f ca="1"/>
        <v>0.93799999999999994</v>
      </c>
      <c r="FD127" s="168">
        <f ca="1"/>
        <v>1.216</v>
      </c>
      <c r="FE127" s="168">
        <f ca="1"/>
        <v>1.306</v>
      </c>
      <c r="FF127" s="168">
        <f ca="1"/>
        <v>0.749</v>
      </c>
      <c r="FG127" s="168">
        <f ca="1"/>
        <v>1.423</v>
      </c>
      <c r="FH127" s="168">
        <f ca="1"/>
        <v>0.92900000000000005</v>
      </c>
      <c r="FI127" s="168">
        <f ca="1"/>
        <v>1.6990000000000001</v>
      </c>
      <c r="FJ127" s="168">
        <f ca="1"/>
        <v>1.6040000000000001</v>
      </c>
      <c r="FK127" s="168">
        <f ca="1"/>
        <v>2.15</v>
      </c>
      <c r="FL127" s="168">
        <f ca="1"/>
        <v>1.7450000000000001</v>
      </c>
      <c r="FM127" s="168">
        <f ca="1"/>
        <v>1.61</v>
      </c>
      <c r="FN127" s="168">
        <f ca="1"/>
        <v>1.5960000000000001</v>
      </c>
    </row>
    <row r="128" spans="1:170">
      <c r="A128" s="55" t="b">
        <v>0</v>
      </c>
      <c r="B128" s="72">
        <v>43</v>
      </c>
      <c r="C128" s="168">
        <f ca="1"/>
        <v>2.0190000000000001</v>
      </c>
      <c r="D128" s="168">
        <f ca="1"/>
        <v>1.6080000000000001</v>
      </c>
      <c r="E128" s="168">
        <f ca="1"/>
        <v>1.4379999999999999</v>
      </c>
      <c r="F128" s="168">
        <f ca="1"/>
        <v>1.9470000000000001</v>
      </c>
      <c r="G128" s="168">
        <f ca="1"/>
        <v>1.7410000000000001</v>
      </c>
      <c r="H128" s="168">
        <f ca="1"/>
        <v>1.8260000000000001</v>
      </c>
      <c r="I128" s="168">
        <f ca="1"/>
        <v>1.671</v>
      </c>
      <c r="J128" s="168">
        <f ca="1"/>
        <v>2.2330000000000001</v>
      </c>
      <c r="K128" s="168">
        <f ca="1"/>
        <v>2.226</v>
      </c>
      <c r="L128" s="168">
        <f ca="1"/>
        <v>3.375</v>
      </c>
      <c r="M128" s="168">
        <f ca="1"/>
        <v>1.4750000000000001</v>
      </c>
      <c r="N128" s="168">
        <f ca="1"/>
        <v>2.4940000000000002</v>
      </c>
      <c r="O128" s="168">
        <f ca="1"/>
        <v>3.798</v>
      </c>
      <c r="P128" s="168">
        <f ca="1"/>
        <v>4.1369999999999996</v>
      </c>
      <c r="Q128" s="168">
        <f ca="1"/>
        <v>3.0310000000000001</v>
      </c>
      <c r="R128" s="168">
        <f ca="1"/>
        <v>3.7109999999999999</v>
      </c>
      <c r="S128" s="168">
        <f ca="1"/>
        <v>3.5819999999999999</v>
      </c>
      <c r="T128" s="168">
        <f ca="1"/>
        <v>3.9140000000000001</v>
      </c>
      <c r="U128" s="168">
        <f ca="1"/>
        <v>3.875</v>
      </c>
      <c r="V128" s="168">
        <f ca="1"/>
        <v>1.472</v>
      </c>
      <c r="W128" s="168">
        <f ca="1"/>
        <v>1.522</v>
      </c>
      <c r="X128" s="168">
        <f ca="1"/>
        <v>1.405</v>
      </c>
      <c r="Y128" s="168">
        <f ca="1"/>
        <v>1.4950000000000001</v>
      </c>
      <c r="Z128" s="168">
        <f ca="1"/>
        <v>1.4119999999999999</v>
      </c>
      <c r="AA128" s="168">
        <f ca="1"/>
        <v>1.4550000000000001</v>
      </c>
      <c r="AB128" s="168">
        <f ca="1"/>
        <v>1.2789999999999999</v>
      </c>
      <c r="AC128" s="168">
        <f ca="1"/>
        <v>1.583</v>
      </c>
      <c r="AD128" s="168">
        <f ca="1"/>
        <v>1.232</v>
      </c>
      <c r="AE128" s="168">
        <f ca="1"/>
        <v>1.552</v>
      </c>
      <c r="AF128" s="168">
        <f ca="1"/>
        <v>1.756</v>
      </c>
      <c r="AG128" s="168">
        <f ca="1"/>
        <v>1.9990000000000001</v>
      </c>
      <c r="AH128" s="168">
        <f ca="1"/>
        <v>1.9350000000000001</v>
      </c>
      <c r="AI128" s="168">
        <f ca="1"/>
        <v>3.1440000000000001</v>
      </c>
      <c r="AJ128" s="168">
        <f ca="1"/>
        <v>3.16</v>
      </c>
      <c r="AK128" s="168">
        <f ca="1"/>
        <v>0.98299999999999998</v>
      </c>
      <c r="AL128" s="168">
        <f ca="1"/>
        <v>1.6439999999999999</v>
      </c>
      <c r="AM128" s="168">
        <f ca="1"/>
        <v>0.57799999999999996</v>
      </c>
      <c r="AN128" s="168">
        <f ca="1"/>
        <v>2.2919999999999998</v>
      </c>
      <c r="AO128" s="168">
        <f ca="1"/>
        <v>3.2469999999999999</v>
      </c>
      <c r="AP128" s="168">
        <f ca="1"/>
        <v>2.6150000000000002</v>
      </c>
      <c r="AQ128" s="168">
        <f ca="1"/>
        <v>3.8010000000000002</v>
      </c>
      <c r="AR128" s="168">
        <f ca="1"/>
        <v>3.2050000000000001</v>
      </c>
      <c r="AS128" s="168">
        <f ca="1"/>
        <v>2.2709999999999999</v>
      </c>
      <c r="AT128" s="168">
        <f ca="1"/>
        <v>2.0449999999999999</v>
      </c>
      <c r="AU128" s="168">
        <f ca="1"/>
        <v>1.7849999999999999</v>
      </c>
      <c r="AV128" s="168">
        <f ca="1"/>
        <v>1.984</v>
      </c>
      <c r="AW128" s="168">
        <f ca="1"/>
        <v>1.946</v>
      </c>
      <c r="AX128" s="168">
        <f ca="1"/>
        <v>1.524</v>
      </c>
      <c r="AY128" s="168">
        <f ca="1"/>
        <v>1.7490000000000001</v>
      </c>
      <c r="AZ128" s="168">
        <f ca="1"/>
        <v>1.742</v>
      </c>
      <c r="BA128" s="168">
        <f ca="1"/>
        <v>1.8660000000000001</v>
      </c>
      <c r="BB128" s="168">
        <f ca="1"/>
        <v>1.518</v>
      </c>
      <c r="BC128" s="168">
        <f ca="1"/>
        <v>1.97</v>
      </c>
      <c r="BD128" s="168">
        <f ca="1"/>
        <v>1.532</v>
      </c>
      <c r="BE128" s="168">
        <f ca="1"/>
        <v>2.5990000000000002</v>
      </c>
      <c r="BF128" s="168">
        <f ca="1"/>
        <v>2.681</v>
      </c>
      <c r="BG128" s="168">
        <f ca="1"/>
        <v>3.3319999999999999</v>
      </c>
      <c r="BH128" s="168">
        <f ca="1"/>
        <v>3.4870000000000001</v>
      </c>
      <c r="BI128" s="168">
        <f ca="1"/>
        <v>2.2669999999999999</v>
      </c>
      <c r="BJ128" s="168">
        <f ca="1"/>
        <v>2.6019999999999999</v>
      </c>
      <c r="BK128" s="168">
        <f ca="1"/>
        <v>3.927</v>
      </c>
      <c r="BL128" s="168">
        <f ca="1"/>
        <v>2.8079999999999998</v>
      </c>
      <c r="BM128" s="168">
        <f ca="1"/>
        <v>3.641</v>
      </c>
      <c r="BN128" s="168">
        <f ca="1"/>
        <v>3.149</v>
      </c>
      <c r="BO128" s="168">
        <f ca="1"/>
        <v>1.012</v>
      </c>
      <c r="BP128" s="168">
        <f ca="1"/>
        <v>1.171</v>
      </c>
      <c r="BQ128" s="168">
        <f ca="1"/>
        <v>1.806</v>
      </c>
      <c r="BR128" s="168">
        <f ca="1"/>
        <v>2.0430000000000001</v>
      </c>
      <c r="BS128" s="168">
        <f ca="1"/>
        <v>1.8049999999999999</v>
      </c>
      <c r="BT128" s="168">
        <f ca="1"/>
        <v>1.579</v>
      </c>
      <c r="BU128" s="168">
        <f ca="1"/>
        <v>2.0009999999999999</v>
      </c>
      <c r="BV128" s="168">
        <f ca="1"/>
        <v>1.7170000000000001</v>
      </c>
      <c r="BW128" s="168">
        <f ca="1"/>
        <v>1.615</v>
      </c>
      <c r="BX128" s="168">
        <f ca="1"/>
        <v>1.9550000000000001</v>
      </c>
      <c r="BY128" s="168">
        <f ca="1"/>
        <v>1.845</v>
      </c>
      <c r="BZ128" s="168">
        <f ca="1"/>
        <v>1.639</v>
      </c>
      <c r="CA128" s="168">
        <f ca="1"/>
        <v>2.069</v>
      </c>
      <c r="CB128" s="168">
        <f ca="1"/>
        <v>1.958</v>
      </c>
      <c r="CC128" s="168">
        <f ca="1"/>
        <v>1.65</v>
      </c>
      <c r="CD128" s="168">
        <f ca="1"/>
        <v>2.0880000000000001</v>
      </c>
      <c r="CE128" s="168">
        <f ca="1"/>
        <v>3.8769999999999998</v>
      </c>
      <c r="CF128" s="168">
        <f ca="1"/>
        <v>4.2750000000000004</v>
      </c>
      <c r="CG128" s="168">
        <f ca="1"/>
        <v>4.7889999999999997</v>
      </c>
      <c r="CH128" s="168">
        <f ca="1"/>
        <v>3.5379999999999998</v>
      </c>
      <c r="CI128" s="168">
        <f ca="1"/>
        <v>4.3380000000000001</v>
      </c>
      <c r="CJ128" s="168">
        <f ca="1"/>
        <v>4.016</v>
      </c>
      <c r="CK128" s="168">
        <f ca="1"/>
        <v>2.9009999999999998</v>
      </c>
      <c r="CL128" s="168">
        <f ca="1"/>
        <v>1.3839999999999999</v>
      </c>
      <c r="CM128" s="168">
        <f ca="1"/>
        <v>1.353</v>
      </c>
      <c r="CN128" s="168">
        <f ca="1"/>
        <v>2.516</v>
      </c>
      <c r="CO128" s="168">
        <f ca="1"/>
        <v>1.974</v>
      </c>
      <c r="CP128" s="168">
        <f ca="1"/>
        <v>1.5980000000000001</v>
      </c>
      <c r="CQ128" s="168">
        <f ca="1"/>
        <v>1.6539999999999999</v>
      </c>
      <c r="CR128" s="168">
        <f ca="1"/>
        <v>1.837</v>
      </c>
      <c r="CS128" s="168">
        <f ca="1"/>
        <v>1.6120000000000001</v>
      </c>
      <c r="CT128" s="168">
        <f ca="1"/>
        <v>1.4870000000000001</v>
      </c>
      <c r="CU128" s="168">
        <f ca="1"/>
        <v>1.6930000000000001</v>
      </c>
      <c r="CV128" s="168">
        <f ca="1"/>
        <v>1.9119999999999999</v>
      </c>
      <c r="CW128" s="168">
        <f ca="1"/>
        <v>1.498</v>
      </c>
      <c r="CX128" s="168">
        <f ca="1"/>
        <v>1.569</v>
      </c>
      <c r="CY128" s="168">
        <f ca="1"/>
        <v>2.093</v>
      </c>
      <c r="CZ128" s="168">
        <f ca="1"/>
        <v>1.5389999999999999</v>
      </c>
      <c r="DA128" s="168">
        <f ca="1"/>
        <v>1.46</v>
      </c>
      <c r="DB128" s="168">
        <f ca="1"/>
        <v>2.8239999999999998</v>
      </c>
      <c r="DC128" s="168">
        <f ca="1"/>
        <v>0.90300000000000002</v>
      </c>
      <c r="DD128" s="168">
        <f ca="1"/>
        <v>0.54</v>
      </c>
      <c r="DE128" s="168">
        <f ca="1"/>
        <v>1.032</v>
      </c>
      <c r="DF128" s="168">
        <f ca="1"/>
        <v>0.66400000000000003</v>
      </c>
      <c r="DG128" s="168">
        <f ca="1"/>
        <v>1.071</v>
      </c>
      <c r="DH128" s="168">
        <f ca="1"/>
        <v>1.2030000000000001</v>
      </c>
      <c r="DI128" s="168">
        <f ca="1"/>
        <v>1.1830000000000001</v>
      </c>
      <c r="DJ128" s="168">
        <f ca="1"/>
        <v>1.4930000000000001</v>
      </c>
      <c r="DK128" s="168">
        <f ca="1"/>
        <v>0.92800000000000005</v>
      </c>
      <c r="DL128" s="168">
        <f ca="1"/>
        <v>2.0510000000000002</v>
      </c>
      <c r="DM128" s="168">
        <f ca="1"/>
        <v>1.972</v>
      </c>
      <c r="DN128" s="168">
        <f ca="1"/>
        <v>1.6419999999999999</v>
      </c>
      <c r="DO128" s="168">
        <f ca="1"/>
        <v>2.02</v>
      </c>
      <c r="DP128" s="168">
        <f ca="1"/>
        <v>1.8320000000000001</v>
      </c>
      <c r="DQ128" s="168">
        <f ca="1"/>
        <v>1.97</v>
      </c>
      <c r="DR128" s="168">
        <f ca="1"/>
        <v>1.968</v>
      </c>
      <c r="DS128" s="168">
        <f ca="1"/>
        <v>2.3730000000000002</v>
      </c>
      <c r="DT128" s="168">
        <f ca="1"/>
        <v>2.6869999999999998</v>
      </c>
      <c r="DU128" s="168">
        <f ca="1"/>
        <v>2.2330000000000001</v>
      </c>
      <c r="DV128" s="168">
        <f ca="1"/>
        <v>1.9350000000000001</v>
      </c>
      <c r="DW128" s="168">
        <f ca="1"/>
        <v>1.7789999999999999</v>
      </c>
      <c r="DX128" s="168">
        <f ca="1"/>
        <v>2.105</v>
      </c>
      <c r="DY128" s="168">
        <f ca="1"/>
        <v>1.9179999999999999</v>
      </c>
      <c r="DZ128" s="168">
        <f ca="1"/>
        <v>2.4220000000000002</v>
      </c>
      <c r="EA128" s="168">
        <f ca="1"/>
        <v>2.68</v>
      </c>
      <c r="EB128" s="168">
        <f ca="1"/>
        <v>3.113</v>
      </c>
      <c r="EC128" s="168">
        <f ca="1"/>
        <v>3.988</v>
      </c>
      <c r="ED128" s="168">
        <f ca="1"/>
        <v>4.8929999999999998</v>
      </c>
      <c r="EE128" s="168">
        <f ca="1"/>
        <v>4.9169999999999998</v>
      </c>
      <c r="EF128" s="168">
        <f ca="1"/>
        <v>5.1890000000000001</v>
      </c>
      <c r="EG128" s="168">
        <f ca="1"/>
        <v>5.8310000000000004</v>
      </c>
      <c r="EH128" s="168">
        <f ca="1"/>
        <v>4.6360000000000001</v>
      </c>
      <c r="EI128" s="168">
        <f ca="1"/>
        <v>1.4610000000000001</v>
      </c>
      <c r="EJ128" s="168">
        <f ca="1"/>
        <v>0.84199999999999997</v>
      </c>
      <c r="EK128" s="168">
        <f ca="1"/>
        <v>2.742</v>
      </c>
      <c r="EL128" s="168">
        <f ca="1"/>
        <v>2.11</v>
      </c>
      <c r="EM128" s="168">
        <f ca="1"/>
        <v>2.1</v>
      </c>
      <c r="EN128" s="168">
        <f ca="1"/>
        <v>2.2730000000000001</v>
      </c>
      <c r="EO128" s="168">
        <f ca="1"/>
        <v>1.8620000000000001</v>
      </c>
      <c r="EP128" s="168">
        <f ca="1"/>
        <v>2.06</v>
      </c>
      <c r="EQ128" s="168">
        <f ca="1"/>
        <v>1.976</v>
      </c>
      <c r="ER128" s="168">
        <f ca="1"/>
        <v>2.0990000000000002</v>
      </c>
      <c r="ES128" s="168">
        <f ca="1"/>
        <v>1.9810000000000001</v>
      </c>
      <c r="ET128" s="168">
        <f ca="1"/>
        <v>1.8149999999999999</v>
      </c>
      <c r="EU128" s="168">
        <f ca="1"/>
        <v>2.23</v>
      </c>
      <c r="EV128" s="168">
        <f ca="1"/>
        <v>1.7969999999999999</v>
      </c>
      <c r="EW128" s="168">
        <f ca="1"/>
        <v>1.83</v>
      </c>
      <c r="EX128" s="168">
        <f ca="1"/>
        <v>2.1840000000000002</v>
      </c>
      <c r="EY128" s="168">
        <f ca="1"/>
        <v>1.1459999999999999</v>
      </c>
      <c r="EZ128" s="168">
        <f ca="1"/>
        <v>1.3620000000000001</v>
      </c>
      <c r="FA128" s="168">
        <f ca="1"/>
        <v>1.216</v>
      </c>
      <c r="FB128" s="168">
        <f ca="1"/>
        <v>1.9610000000000001</v>
      </c>
      <c r="FC128" s="168">
        <f ca="1"/>
        <v>1.296</v>
      </c>
      <c r="FD128" s="168">
        <f ca="1"/>
        <v>1.454</v>
      </c>
      <c r="FE128" s="168">
        <f ca="1"/>
        <v>1.323</v>
      </c>
      <c r="FF128" s="168">
        <f ca="1"/>
        <v>3.133</v>
      </c>
      <c r="FG128" s="168">
        <f ca="1"/>
        <v>2.702</v>
      </c>
      <c r="FH128" s="168">
        <f ca="1"/>
        <v>2.1070000000000002</v>
      </c>
      <c r="FI128" s="168">
        <f ca="1"/>
        <v>1.9350000000000001</v>
      </c>
      <c r="FJ128" s="168">
        <f ca="1"/>
        <v>2.1230000000000002</v>
      </c>
      <c r="FK128" s="168">
        <f ca="1"/>
        <v>2.2959999999999998</v>
      </c>
      <c r="FL128" s="168">
        <f ca="1"/>
        <v>2.085</v>
      </c>
      <c r="FM128" s="168">
        <f ca="1"/>
        <v>1.6359999999999999</v>
      </c>
      <c r="FN128" s="168">
        <f ca="1"/>
        <v>1.873</v>
      </c>
    </row>
    <row r="129" spans="1:170">
      <c r="A129" s="55" t="b">
        <v>0</v>
      </c>
      <c r="B129" s="72">
        <v>44</v>
      </c>
      <c r="C129" s="168">
        <f ca="1"/>
        <v>1.857</v>
      </c>
      <c r="D129" s="168">
        <f ca="1"/>
        <v>1.754</v>
      </c>
      <c r="E129" s="168">
        <f ca="1"/>
        <v>2.0590000000000002</v>
      </c>
      <c r="F129" s="168">
        <f ca="1"/>
        <v>1.62</v>
      </c>
      <c r="G129" s="168">
        <f ca="1"/>
        <v>1.8939999999999999</v>
      </c>
      <c r="H129" s="168">
        <f ca="1"/>
        <v>1.83</v>
      </c>
      <c r="I129" s="168">
        <f ca="1"/>
        <v>2.1429999999999998</v>
      </c>
      <c r="J129" s="168">
        <f ca="1"/>
        <v>1.9359999999999999</v>
      </c>
      <c r="K129" s="168">
        <f ca="1"/>
        <v>3.4790000000000001</v>
      </c>
      <c r="L129" s="168">
        <f ca="1"/>
        <v>5.9980000000000002</v>
      </c>
      <c r="M129" s="168">
        <f ca="1"/>
        <v>3.7879999999999998</v>
      </c>
      <c r="N129" s="168">
        <f ca="1"/>
        <v>3.3679999999999999</v>
      </c>
      <c r="O129" s="168">
        <f ca="1"/>
        <v>1.2250000000000001</v>
      </c>
      <c r="P129" s="168">
        <f ca="1"/>
        <v>0.496</v>
      </c>
      <c r="Q129" s="168">
        <f ca="1"/>
        <v>0.72299999999999998</v>
      </c>
      <c r="R129" s="168">
        <f ca="1"/>
        <v>0.76300000000000001</v>
      </c>
      <c r="S129" s="168">
        <f ca="1"/>
        <v>1.526</v>
      </c>
      <c r="T129" s="168">
        <f ca="1"/>
        <v>1.8089999999999999</v>
      </c>
      <c r="U129" s="168">
        <f ca="1"/>
        <v>2.105</v>
      </c>
      <c r="V129" s="168">
        <f ca="1"/>
        <v>1.845</v>
      </c>
      <c r="W129" s="168">
        <f ca="1"/>
        <v>1.9</v>
      </c>
      <c r="X129" s="168">
        <f ca="1"/>
        <v>1.4930000000000001</v>
      </c>
      <c r="Y129" s="168">
        <f ca="1"/>
        <v>1.7070000000000001</v>
      </c>
      <c r="Z129" s="168">
        <f ca="1"/>
        <v>1.746</v>
      </c>
      <c r="AA129" s="168">
        <f ca="1"/>
        <v>1.7509999999999999</v>
      </c>
      <c r="AB129" s="168">
        <f ca="1"/>
        <v>1.9830000000000001</v>
      </c>
      <c r="AC129" s="168">
        <f ca="1"/>
        <v>1.4390000000000001</v>
      </c>
      <c r="AD129" s="168">
        <f ca="1"/>
        <v>1.5349999999999999</v>
      </c>
      <c r="AE129" s="168">
        <f ca="1"/>
        <v>1.841</v>
      </c>
      <c r="AF129" s="168">
        <f ca="1"/>
        <v>1.921</v>
      </c>
      <c r="AG129" s="168">
        <f ca="1"/>
        <v>1.8109999999999999</v>
      </c>
      <c r="AH129" s="168">
        <f ca="1"/>
        <v>2.0640000000000001</v>
      </c>
      <c r="AI129" s="168">
        <f ca="1"/>
        <v>3.3050000000000002</v>
      </c>
      <c r="AJ129" s="168">
        <f ca="1"/>
        <v>3.26</v>
      </c>
      <c r="AK129" s="168">
        <f ca="1"/>
        <v>2.367</v>
      </c>
      <c r="AL129" s="168">
        <f ca="1"/>
        <v>1.6439999999999999</v>
      </c>
      <c r="AM129" s="168">
        <f ca="1"/>
        <v>1.2909999999999999</v>
      </c>
      <c r="AN129" s="168">
        <f ca="1"/>
        <v>3.5550000000000002</v>
      </c>
      <c r="AO129" s="168">
        <f ca="1"/>
        <v>2.5790000000000002</v>
      </c>
      <c r="AP129" s="168">
        <f ca="1"/>
        <v>1.593</v>
      </c>
      <c r="AQ129" s="168">
        <f ca="1"/>
        <v>4.6420000000000003</v>
      </c>
      <c r="AR129" s="168">
        <f ca="1"/>
        <v>5.1059999999999999</v>
      </c>
      <c r="AS129" s="168">
        <f ca="1"/>
        <v>4.49</v>
      </c>
      <c r="AT129" s="168">
        <f ca="1"/>
        <v>1.8180000000000001</v>
      </c>
      <c r="AU129" s="168">
        <f ca="1"/>
        <v>1.7250000000000001</v>
      </c>
      <c r="AV129" s="168">
        <f ca="1"/>
        <v>2.2549999999999999</v>
      </c>
      <c r="AW129" s="168">
        <f ca="1"/>
        <v>1.796</v>
      </c>
      <c r="AX129" s="168">
        <f ca="1"/>
        <v>1.7030000000000001</v>
      </c>
      <c r="AY129" s="168">
        <f ca="1"/>
        <v>1.8859999999999999</v>
      </c>
      <c r="AZ129" s="168">
        <f ca="1"/>
        <v>1.67</v>
      </c>
      <c r="BA129" s="168">
        <f ca="1"/>
        <v>1.825</v>
      </c>
      <c r="BB129" s="168">
        <f ca="1"/>
        <v>1.609</v>
      </c>
      <c r="BC129" s="168">
        <f ca="1"/>
        <v>1.9990000000000001</v>
      </c>
      <c r="BD129" s="168">
        <f ca="1"/>
        <v>2.1259999999999999</v>
      </c>
      <c r="BE129" s="168">
        <f ca="1"/>
        <v>1.6659999999999999</v>
      </c>
      <c r="BF129" s="168">
        <f ca="1"/>
        <v>1.8620000000000001</v>
      </c>
      <c r="BG129" s="168">
        <f ca="1"/>
        <v>1.5980000000000001</v>
      </c>
      <c r="BH129" s="168">
        <f ca="1"/>
        <v>2.84</v>
      </c>
      <c r="BI129" s="168">
        <f ca="1"/>
        <v>3.1549999999999998</v>
      </c>
      <c r="BJ129" s="168">
        <f ca="1"/>
        <v>3.6890000000000001</v>
      </c>
      <c r="BK129" s="168">
        <f ca="1"/>
        <v>3.528</v>
      </c>
      <c r="BL129" s="168">
        <f ca="1"/>
        <v>3.0579999999999998</v>
      </c>
      <c r="BM129" s="168">
        <f ca="1"/>
        <v>3.0960000000000001</v>
      </c>
      <c r="BN129" s="168">
        <f ca="1"/>
        <v>3.5910000000000002</v>
      </c>
      <c r="BO129" s="168">
        <f ca="1"/>
        <v>3.806</v>
      </c>
      <c r="BP129" s="168">
        <f ca="1"/>
        <v>4.2839999999999998</v>
      </c>
      <c r="BQ129" s="168">
        <f ca="1"/>
        <v>3.8740000000000001</v>
      </c>
      <c r="BR129" s="168">
        <f ca="1"/>
        <v>3.7989999999999999</v>
      </c>
      <c r="BS129" s="168">
        <f ca="1"/>
        <v>3.7210000000000001</v>
      </c>
      <c r="BT129" s="168">
        <f ca="1"/>
        <v>3.2290000000000001</v>
      </c>
      <c r="BU129" s="168">
        <f ca="1"/>
        <v>3.4529999999999998</v>
      </c>
      <c r="BV129" s="168">
        <f ca="1"/>
        <v>3.629</v>
      </c>
      <c r="BW129" s="168">
        <f ca="1"/>
        <v>3.1709999999999998</v>
      </c>
      <c r="BX129" s="168">
        <f ca="1"/>
        <v>3.7530000000000001</v>
      </c>
      <c r="BY129" s="168">
        <f ca="1"/>
        <v>3.258</v>
      </c>
      <c r="BZ129" s="168">
        <f ca="1"/>
        <v>2.952</v>
      </c>
      <c r="CA129" s="168">
        <f ca="1"/>
        <v>3.1640000000000001</v>
      </c>
      <c r="CB129" s="168">
        <f ca="1"/>
        <v>2.9489999999999998</v>
      </c>
      <c r="CC129" s="168">
        <f ca="1"/>
        <v>2.83</v>
      </c>
      <c r="CD129" s="168">
        <f ca="1"/>
        <v>3.0390000000000001</v>
      </c>
      <c r="CE129" s="168">
        <f ca="1"/>
        <v>1.754</v>
      </c>
      <c r="CF129" s="168">
        <f ca="1"/>
        <v>2.5</v>
      </c>
      <c r="CG129" s="168">
        <f ca="1"/>
        <v>1.4570000000000001</v>
      </c>
      <c r="CH129" s="168">
        <f ca="1"/>
        <v>1.5960000000000001</v>
      </c>
      <c r="CI129" s="168">
        <f ca="1"/>
        <v>1.978</v>
      </c>
      <c r="CJ129" s="168">
        <f ca="1"/>
        <v>0.95399999999999996</v>
      </c>
      <c r="CK129" s="168">
        <f ca="1"/>
        <v>0.41099999999999998</v>
      </c>
      <c r="CL129" s="168">
        <f ca="1"/>
        <v>2.8660000000000001</v>
      </c>
      <c r="CM129" s="168">
        <f ca="1"/>
        <v>2.0299999999999998</v>
      </c>
      <c r="CN129" s="168">
        <f ca="1"/>
        <v>1.738</v>
      </c>
      <c r="CO129" s="168">
        <f ca="1"/>
        <v>1.244</v>
      </c>
      <c r="CP129" s="168">
        <f ca="1"/>
        <v>1.4690000000000001</v>
      </c>
      <c r="CQ129" s="168">
        <f ca="1"/>
        <v>1.536</v>
      </c>
      <c r="CR129" s="168">
        <f ca="1"/>
        <v>1.341</v>
      </c>
      <c r="CS129" s="168">
        <f ca="1"/>
        <v>1.2989999999999999</v>
      </c>
      <c r="CT129" s="168">
        <f ca="1"/>
        <v>1.6</v>
      </c>
      <c r="CU129" s="168">
        <f ca="1"/>
        <v>1.341</v>
      </c>
      <c r="CV129" s="168">
        <f ca="1"/>
        <v>1.4330000000000001</v>
      </c>
      <c r="CW129" s="168">
        <f ca="1"/>
        <v>1.806</v>
      </c>
      <c r="CX129" s="168">
        <f ca="1"/>
        <v>1.429</v>
      </c>
      <c r="CY129" s="168">
        <f ca="1"/>
        <v>1.333</v>
      </c>
      <c r="CZ129" s="168">
        <f ca="1"/>
        <v>1.948</v>
      </c>
      <c r="DA129" s="168">
        <f ca="1"/>
        <v>1.7430000000000001</v>
      </c>
      <c r="DB129" s="168">
        <f ca="1"/>
        <v>1.841</v>
      </c>
      <c r="DC129" s="168">
        <f ca="1"/>
        <v>0.94199999999999995</v>
      </c>
      <c r="DD129" s="168">
        <f ca="1"/>
        <v>3.234</v>
      </c>
      <c r="DE129" s="168">
        <f ca="1"/>
        <v>1.5780000000000001</v>
      </c>
      <c r="DF129" s="168">
        <f ca="1"/>
        <v>0.99399999999999999</v>
      </c>
      <c r="DG129" s="168">
        <f ca="1"/>
        <v>0.69699999999999995</v>
      </c>
      <c r="DH129" s="168">
        <f ca="1"/>
        <v>0.755</v>
      </c>
      <c r="DI129" s="168">
        <f ca="1"/>
        <v>0.57999999999999996</v>
      </c>
      <c r="DJ129" s="168">
        <f ca="1"/>
        <v>0.84899999999999998</v>
      </c>
      <c r="DK129" s="168">
        <f ca="1"/>
        <v>1.649</v>
      </c>
      <c r="DL129" s="168">
        <f ca="1"/>
        <v>2.597</v>
      </c>
      <c r="DM129" s="168">
        <f ca="1"/>
        <v>2.581</v>
      </c>
      <c r="DN129" s="168">
        <f ca="1"/>
        <v>2.4249999999999998</v>
      </c>
      <c r="DO129" s="168">
        <f ca="1"/>
        <v>2.31</v>
      </c>
      <c r="DP129" s="168">
        <f ca="1"/>
        <v>1.9930000000000001</v>
      </c>
      <c r="DQ129" s="168">
        <f ca="1"/>
        <v>1.534</v>
      </c>
      <c r="DR129" s="168">
        <f ca="1"/>
        <v>1.889</v>
      </c>
      <c r="DS129" s="168">
        <f ca="1"/>
        <v>1.7430000000000001</v>
      </c>
      <c r="DT129" s="168">
        <f ca="1"/>
        <v>1.522</v>
      </c>
      <c r="DU129" s="168">
        <f ca="1"/>
        <v>1.724</v>
      </c>
      <c r="DV129" s="168">
        <f ca="1"/>
        <v>1.887</v>
      </c>
      <c r="DW129" s="168">
        <f ca="1"/>
        <v>1.516</v>
      </c>
      <c r="DX129" s="168">
        <f ca="1"/>
        <v>1.879</v>
      </c>
      <c r="DY129" s="168">
        <f ca="1"/>
        <v>1.728</v>
      </c>
      <c r="DZ129" s="168">
        <f ca="1"/>
        <v>1.179</v>
      </c>
      <c r="EA129" s="168">
        <f ca="1"/>
        <v>1.4119999999999999</v>
      </c>
      <c r="EB129" s="168">
        <f ca="1"/>
        <v>0.75900000000000001</v>
      </c>
      <c r="EC129" s="168">
        <f ca="1"/>
        <v>0.52200000000000002</v>
      </c>
      <c r="ED129" s="168">
        <f ca="1"/>
        <v>0.57299999999999995</v>
      </c>
      <c r="EE129" s="168">
        <f ca="1"/>
        <v>0.34100000000000003</v>
      </c>
      <c r="EF129" s="168">
        <f ca="1"/>
        <v>0.88400000000000001</v>
      </c>
      <c r="EG129" s="168">
        <f ca="1"/>
        <v>1.0509999999999999</v>
      </c>
      <c r="EH129" s="168">
        <f ca="1"/>
        <v>1.137</v>
      </c>
      <c r="EI129" s="168">
        <f ca="1"/>
        <v>1.532</v>
      </c>
      <c r="EJ129" s="168">
        <f ca="1"/>
        <v>1.8069999999999999</v>
      </c>
      <c r="EK129" s="168">
        <f ca="1"/>
        <v>1.341</v>
      </c>
      <c r="EL129" s="168">
        <f ca="1"/>
        <v>1.5209999999999999</v>
      </c>
      <c r="EM129" s="168">
        <f ca="1"/>
        <v>1.8879999999999999</v>
      </c>
      <c r="EN129" s="168">
        <f ca="1"/>
        <v>1.536</v>
      </c>
      <c r="EO129" s="168">
        <f ca="1"/>
        <v>1.3380000000000001</v>
      </c>
      <c r="EP129" s="168">
        <f ca="1"/>
        <v>1.6879999999999999</v>
      </c>
      <c r="EQ129" s="168">
        <f ca="1"/>
        <v>1.556</v>
      </c>
      <c r="ER129" s="168">
        <f ca="1"/>
        <v>1.506</v>
      </c>
      <c r="ES129" s="168">
        <f ca="1"/>
        <v>1.371</v>
      </c>
      <c r="ET129" s="168">
        <f ca="1"/>
        <v>1.669</v>
      </c>
      <c r="EU129" s="168">
        <f ca="1"/>
        <v>1.3180000000000001</v>
      </c>
      <c r="EV129" s="168">
        <f ca="1"/>
        <v>1.385</v>
      </c>
      <c r="EW129" s="168">
        <f ca="1"/>
        <v>1.679</v>
      </c>
      <c r="EX129" s="168">
        <f ca="1"/>
        <v>1.02</v>
      </c>
      <c r="EY129" s="168">
        <f ca="1"/>
        <v>1.446</v>
      </c>
      <c r="EZ129" s="168">
        <f ca="1"/>
        <v>0.89300000000000002</v>
      </c>
      <c r="FA129" s="168">
        <f ca="1"/>
        <v>0.64700000000000002</v>
      </c>
      <c r="FB129" s="168">
        <f ca="1"/>
        <v>0.65</v>
      </c>
      <c r="FC129" s="168">
        <f ca="1"/>
        <v>1.163</v>
      </c>
      <c r="FD129" s="168">
        <f ca="1"/>
        <v>0.73399999999999999</v>
      </c>
      <c r="FE129" s="168">
        <f ca="1"/>
        <v>0.46600000000000003</v>
      </c>
      <c r="FF129" s="168">
        <f ca="1"/>
        <v>0.57099999999999995</v>
      </c>
      <c r="FG129" s="168">
        <f ca="1"/>
        <v>1.238</v>
      </c>
      <c r="FH129" s="168">
        <f ca="1"/>
        <v>1.669</v>
      </c>
      <c r="FI129" s="168">
        <f ca="1"/>
        <v>1.544</v>
      </c>
      <c r="FJ129" s="168">
        <f ca="1"/>
        <v>1.4339999999999999</v>
      </c>
      <c r="FK129" s="168">
        <f ca="1"/>
        <v>2.0099999999999998</v>
      </c>
      <c r="FL129" s="168">
        <f ca="1"/>
        <v>1.5409999999999999</v>
      </c>
      <c r="FM129" s="168">
        <f ca="1"/>
        <v>1.3009999999999999</v>
      </c>
      <c r="FN129" s="168">
        <f ca="1"/>
        <v>1.5660000000000001</v>
      </c>
    </row>
    <row r="130" spans="1:170">
      <c r="A130" s="55" t="b">
        <v>0</v>
      </c>
      <c r="B130" s="72">
        <v>45</v>
      </c>
      <c r="C130" s="168">
        <f ca="1"/>
        <v>1.5669999999999999</v>
      </c>
      <c r="D130" s="168">
        <f ca="1"/>
        <v>1.341</v>
      </c>
      <c r="E130" s="168">
        <f ca="1"/>
        <v>1.5449999999999999</v>
      </c>
      <c r="F130" s="168">
        <f ca="1"/>
        <v>1.8859999999999999</v>
      </c>
      <c r="G130" s="168">
        <f ca="1"/>
        <v>1.671</v>
      </c>
      <c r="H130" s="168">
        <f ca="1"/>
        <v>1.4790000000000001</v>
      </c>
      <c r="I130" s="168">
        <f ca="1"/>
        <v>1.6459999999999999</v>
      </c>
      <c r="J130" s="168">
        <f ca="1"/>
        <v>1.6950000000000001</v>
      </c>
      <c r="K130" s="168">
        <f ca="1"/>
        <v>0.99099999999999999</v>
      </c>
      <c r="L130" s="168">
        <f ca="1"/>
        <v>0.93400000000000005</v>
      </c>
      <c r="M130" s="168">
        <f ca="1"/>
        <v>0.57199999999999995</v>
      </c>
      <c r="N130" s="168">
        <f ca="1"/>
        <v>0.49</v>
      </c>
      <c r="O130" s="168">
        <f ca="1"/>
        <v>1.25</v>
      </c>
      <c r="P130" s="168">
        <f ca="1"/>
        <v>0.85799999999999998</v>
      </c>
      <c r="Q130" s="168">
        <f ca="1"/>
        <v>0.55100000000000005</v>
      </c>
      <c r="R130" s="168">
        <f ca="1"/>
        <v>0.80800000000000005</v>
      </c>
      <c r="S130" s="168">
        <f ca="1"/>
        <v>2.1920000000000002</v>
      </c>
      <c r="T130" s="168">
        <f ca="1"/>
        <v>1.9510000000000001</v>
      </c>
      <c r="U130" s="168">
        <f ca="1"/>
        <v>1.857</v>
      </c>
      <c r="V130" s="168">
        <f ca="1"/>
        <v>2</v>
      </c>
      <c r="W130" s="168">
        <f ca="1"/>
        <v>2.181</v>
      </c>
      <c r="X130" s="168">
        <f ca="1"/>
        <v>1.8540000000000001</v>
      </c>
      <c r="Y130" s="168">
        <f ca="1"/>
        <v>1.5589999999999999</v>
      </c>
      <c r="Z130" s="168">
        <f ca="1"/>
        <v>1.8280000000000001</v>
      </c>
      <c r="AA130" s="168">
        <f ca="1"/>
        <v>1.9139999999999999</v>
      </c>
      <c r="AB130" s="168">
        <f ca="1"/>
        <v>1.6950000000000001</v>
      </c>
      <c r="AC130" s="168">
        <f ca="1"/>
        <v>1.5640000000000001</v>
      </c>
      <c r="AD130" s="168">
        <f ca="1"/>
        <v>1.575</v>
      </c>
      <c r="AE130" s="168">
        <f ca="1"/>
        <v>1.7669999999999999</v>
      </c>
      <c r="AF130" s="168">
        <f ca="1"/>
        <v>1.8939999999999999</v>
      </c>
      <c r="AG130" s="168">
        <f ca="1"/>
        <v>1.7809999999999999</v>
      </c>
      <c r="AH130" s="168">
        <f ca="1"/>
        <v>1.413</v>
      </c>
      <c r="AI130" s="168">
        <f ca="1"/>
        <v>1.06</v>
      </c>
      <c r="AJ130" s="168">
        <f ca="1"/>
        <v>1.008</v>
      </c>
      <c r="AK130" s="168">
        <f ca="1"/>
        <v>0.45300000000000001</v>
      </c>
      <c r="AL130" s="168">
        <f ca="1"/>
        <v>0.45800000000000002</v>
      </c>
      <c r="AM130" s="168">
        <f ca="1"/>
        <v>0.77100000000000002</v>
      </c>
      <c r="AN130" s="168">
        <f ca="1"/>
        <v>0.45500000000000002</v>
      </c>
      <c r="AO130" s="168">
        <f ca="1"/>
        <v>0.39100000000000001</v>
      </c>
      <c r="AP130" s="168">
        <f ca="1"/>
        <v>0.432</v>
      </c>
      <c r="AQ130" s="168">
        <f ca="1"/>
        <v>1.827</v>
      </c>
      <c r="AR130" s="168">
        <f ca="1"/>
        <v>2.105</v>
      </c>
      <c r="AS130" s="168">
        <f ca="1"/>
        <v>1.708</v>
      </c>
      <c r="AT130" s="168">
        <f ca="1"/>
        <v>1.673</v>
      </c>
      <c r="AU130" s="168">
        <f ca="1"/>
        <v>2.1030000000000002</v>
      </c>
      <c r="AV130" s="168">
        <f ca="1"/>
        <v>2.4319999999999999</v>
      </c>
      <c r="AW130" s="168">
        <f ca="1"/>
        <v>1.61</v>
      </c>
      <c r="AX130" s="168">
        <f ca="1"/>
        <v>1.5960000000000001</v>
      </c>
      <c r="AY130" s="168">
        <f ca="1"/>
        <v>1.3660000000000001</v>
      </c>
      <c r="AZ130" s="168">
        <f ca="1"/>
        <v>1.67</v>
      </c>
      <c r="BA130" s="168">
        <f ca="1"/>
        <v>1.9870000000000001</v>
      </c>
      <c r="BB130" s="168">
        <f ca="1"/>
        <v>1.7769999999999999</v>
      </c>
      <c r="BC130" s="168">
        <f ca="1"/>
        <v>1.4179999999999999</v>
      </c>
      <c r="BD130" s="168">
        <f ca="1"/>
        <v>1.5349999999999999</v>
      </c>
      <c r="BE130" s="168">
        <f ca="1"/>
        <v>2.5979999999999999</v>
      </c>
      <c r="BF130" s="168">
        <f ca="1"/>
        <v>1.2450000000000001</v>
      </c>
      <c r="BG130" s="168">
        <f ca="1"/>
        <v>0.73099999999999998</v>
      </c>
      <c r="BH130" s="168">
        <f ca="1"/>
        <v>0.98599999999999999</v>
      </c>
      <c r="BI130" s="168">
        <f ca="1"/>
        <v>0.621</v>
      </c>
      <c r="BJ130" s="168">
        <f ca="1"/>
        <v>0.90700000000000003</v>
      </c>
      <c r="BK130" s="168">
        <f ca="1"/>
        <v>0.71299999999999997</v>
      </c>
      <c r="BL130" s="168">
        <f ca="1"/>
        <v>0.52300000000000002</v>
      </c>
      <c r="BM130" s="168">
        <f ca="1"/>
        <v>1.302</v>
      </c>
      <c r="BN130" s="168">
        <f ca="1"/>
        <v>0.57799999999999996</v>
      </c>
      <c r="BO130" s="168">
        <f ca="1"/>
        <v>1.4670000000000001</v>
      </c>
      <c r="BP130" s="168">
        <f ca="1"/>
        <v>1.8720000000000001</v>
      </c>
      <c r="BQ130" s="168">
        <f ca="1"/>
        <v>1.9850000000000001</v>
      </c>
      <c r="BR130" s="168">
        <f ca="1"/>
        <v>1.6950000000000001</v>
      </c>
      <c r="BS130" s="168">
        <f ca="1"/>
        <v>2.0489999999999999</v>
      </c>
      <c r="BT130" s="168">
        <f ca="1"/>
        <v>2.097</v>
      </c>
      <c r="BU130" s="168">
        <f ca="1"/>
        <v>1.6950000000000001</v>
      </c>
      <c r="BV130" s="168">
        <f ca="1"/>
        <v>2.0190000000000001</v>
      </c>
      <c r="BW130" s="168">
        <f ca="1"/>
        <v>1.7809999999999999</v>
      </c>
      <c r="BX130" s="168">
        <f ca="1"/>
        <v>1.742</v>
      </c>
      <c r="BY130" s="168">
        <f ca="1"/>
        <v>2.1019999999999999</v>
      </c>
      <c r="BZ130" s="168">
        <f ca="1"/>
        <v>1.8779999999999999</v>
      </c>
      <c r="CA130" s="168">
        <f ca="1"/>
        <v>1.91</v>
      </c>
      <c r="CB130" s="168">
        <f ca="1"/>
        <v>2.1539999999999999</v>
      </c>
      <c r="CC130" s="168">
        <f ca="1"/>
        <v>2.8029999999999999</v>
      </c>
      <c r="CD130" s="168">
        <f ca="1"/>
        <v>1.635</v>
      </c>
      <c r="CE130" s="168">
        <f ca="1"/>
        <v>0.88100000000000001</v>
      </c>
      <c r="CF130" s="168">
        <f ca="1"/>
        <v>1.1140000000000001</v>
      </c>
      <c r="CG130" s="168">
        <f ca="1"/>
        <v>0.58799999999999997</v>
      </c>
      <c r="CH130" s="168">
        <f ca="1"/>
        <v>0.66700000000000004</v>
      </c>
      <c r="CI130" s="168">
        <f ca="1"/>
        <v>0.99199999999999999</v>
      </c>
      <c r="CJ130" s="168">
        <f ca="1"/>
        <v>0.61499999999999999</v>
      </c>
      <c r="CK130" s="168">
        <f ca="1"/>
        <v>0.81899999999999995</v>
      </c>
      <c r="CL130" s="168">
        <f ca="1"/>
        <v>1.0449999999999999</v>
      </c>
      <c r="CM130" s="168">
        <f ca="1"/>
        <v>1.9419999999999999</v>
      </c>
      <c r="CN130" s="168">
        <f ca="1"/>
        <v>1.887</v>
      </c>
      <c r="CO130" s="168">
        <f ca="1"/>
        <v>1.8680000000000001</v>
      </c>
      <c r="CP130" s="168">
        <f ca="1"/>
        <v>2.6520000000000001</v>
      </c>
      <c r="CQ130" s="168">
        <f ca="1"/>
        <v>2.2959999999999998</v>
      </c>
      <c r="CR130" s="168">
        <f ca="1"/>
        <v>1.611</v>
      </c>
      <c r="CS130" s="168">
        <f ca="1"/>
        <v>2.1339999999999999</v>
      </c>
      <c r="CT130" s="168">
        <f ca="1"/>
        <v>1.67</v>
      </c>
      <c r="CU130" s="168">
        <f ca="1"/>
        <v>1.837</v>
      </c>
      <c r="CV130" s="168">
        <f ca="1"/>
        <v>1.911</v>
      </c>
      <c r="CW130" s="168">
        <f ca="1"/>
        <v>1.7829999999999999</v>
      </c>
      <c r="CX130" s="168">
        <f ca="1"/>
        <v>2.117</v>
      </c>
      <c r="CY130" s="168">
        <f ca="1"/>
        <v>2.52</v>
      </c>
      <c r="CZ130" s="168">
        <f ca="1"/>
        <v>1.986</v>
      </c>
      <c r="DA130" s="168">
        <f ca="1"/>
        <v>1.8380000000000001</v>
      </c>
      <c r="DB130" s="168">
        <f ca="1"/>
        <v>1.7470000000000001</v>
      </c>
      <c r="DC130" s="168">
        <f ca="1"/>
        <v>2.5310000000000001</v>
      </c>
      <c r="DD130" s="168">
        <f ca="1"/>
        <v>0.88700000000000001</v>
      </c>
      <c r="DE130" s="168">
        <f ca="1"/>
        <v>0.72699999999999998</v>
      </c>
      <c r="DF130" s="168">
        <f ca="1"/>
        <v>0.55200000000000005</v>
      </c>
      <c r="DG130" s="168">
        <f ca="1"/>
        <v>0.39200000000000002</v>
      </c>
      <c r="DH130" s="168">
        <f ca="1"/>
        <v>0.71299999999999997</v>
      </c>
      <c r="DI130" s="168">
        <f ca="1"/>
        <v>1.2729999999999999</v>
      </c>
      <c r="DJ130" s="168">
        <f ca="1"/>
        <v>1.1539999999999999</v>
      </c>
      <c r="DK130" s="168">
        <f ca="1"/>
        <v>1.548</v>
      </c>
      <c r="DL130" s="168">
        <f ca="1"/>
        <v>1.5229999999999999</v>
      </c>
      <c r="DM130" s="168">
        <f ca="1"/>
        <v>1.478</v>
      </c>
      <c r="DN130" s="168">
        <f ca="1"/>
        <v>1.5940000000000001</v>
      </c>
      <c r="DO130" s="168">
        <f ca="1"/>
        <v>1.48</v>
      </c>
      <c r="DP130" s="168">
        <f ca="1"/>
        <v>1.718</v>
      </c>
      <c r="DQ130" s="168">
        <f ca="1"/>
        <v>2.3540000000000001</v>
      </c>
      <c r="DR130" s="168">
        <f ca="1"/>
        <v>1.8029999999999999</v>
      </c>
      <c r="DS130" s="168">
        <f ca="1"/>
        <v>1.6439999999999999</v>
      </c>
      <c r="DT130" s="168">
        <f ca="1"/>
        <v>1.488</v>
      </c>
      <c r="DU130" s="168">
        <f ca="1"/>
        <v>1.9119999999999999</v>
      </c>
      <c r="DV130" s="168">
        <f ca="1"/>
        <v>2.2669999999999999</v>
      </c>
      <c r="DW130" s="168">
        <f ca="1"/>
        <v>1.583</v>
      </c>
      <c r="DX130" s="168">
        <f ca="1"/>
        <v>1.6140000000000001</v>
      </c>
      <c r="DY130" s="168">
        <f ca="1"/>
        <v>1.347</v>
      </c>
      <c r="DZ130" s="168">
        <f ca="1"/>
        <v>2.3740000000000001</v>
      </c>
      <c r="EA130" s="168">
        <f ca="1"/>
        <v>0.63200000000000001</v>
      </c>
      <c r="EB130" s="168">
        <f ca="1"/>
        <v>1.093</v>
      </c>
      <c r="EC130" s="168">
        <f ca="1"/>
        <v>0.63200000000000001</v>
      </c>
      <c r="ED130" s="168">
        <f ca="1"/>
        <v>4.609</v>
      </c>
      <c r="EE130" s="168">
        <f ca="1"/>
        <v>6.3760000000000003</v>
      </c>
      <c r="EF130" s="168">
        <f ca="1"/>
        <v>5.5739999999999998</v>
      </c>
      <c r="EG130" s="168">
        <f ca="1"/>
        <v>0.94899999999999995</v>
      </c>
      <c r="EH130" s="168">
        <f ca="1"/>
        <v>0.55000000000000004</v>
      </c>
      <c r="EI130" s="168">
        <f ca="1"/>
        <v>1.9830000000000001</v>
      </c>
      <c r="EJ130" s="168">
        <f ca="1"/>
        <v>2.1880000000000002</v>
      </c>
      <c r="EK130" s="168">
        <f ca="1"/>
        <v>1.9550000000000001</v>
      </c>
      <c r="EL130" s="168">
        <f ca="1"/>
        <v>2.141</v>
      </c>
      <c r="EM130" s="168">
        <f ca="1"/>
        <v>1.6950000000000001</v>
      </c>
      <c r="EN130" s="168">
        <f ca="1"/>
        <v>1.5249999999999999</v>
      </c>
      <c r="EO130" s="168">
        <f ca="1"/>
        <v>1.93</v>
      </c>
      <c r="EP130" s="168">
        <f ca="1"/>
        <v>1.669</v>
      </c>
      <c r="EQ130" s="168">
        <f ca="1"/>
        <v>1.679</v>
      </c>
      <c r="ER130" s="168">
        <f ca="1"/>
        <v>1.81</v>
      </c>
      <c r="ES130" s="168">
        <f ca="1"/>
        <v>1.8089999999999999</v>
      </c>
      <c r="ET130" s="168">
        <f ca="1"/>
        <v>1.6459999999999999</v>
      </c>
      <c r="EU130" s="168">
        <f ca="1"/>
        <v>1.704</v>
      </c>
      <c r="EV130" s="168">
        <f ca="1"/>
        <v>1.843</v>
      </c>
      <c r="EW130" s="168">
        <f ca="1"/>
        <v>1.671</v>
      </c>
      <c r="EX130" s="168">
        <f ca="1"/>
        <v>2.2629999999999999</v>
      </c>
      <c r="EY130" s="168">
        <f ca="1"/>
        <v>1.1299999999999999</v>
      </c>
      <c r="EZ130" s="168">
        <f ca="1"/>
        <v>0.93500000000000005</v>
      </c>
      <c r="FA130" s="168">
        <f ca="1"/>
        <v>0.78700000000000003</v>
      </c>
      <c r="FB130" s="168">
        <f ca="1"/>
        <v>0.83799999999999997</v>
      </c>
      <c r="FC130" s="168">
        <f ca="1"/>
        <v>0.61899999999999999</v>
      </c>
      <c r="FD130" s="168">
        <f ca="1"/>
        <v>0.63900000000000001</v>
      </c>
      <c r="FE130" s="168">
        <f ca="1"/>
        <v>1.2709999999999999</v>
      </c>
      <c r="FF130" s="168">
        <f ca="1"/>
        <v>0.755</v>
      </c>
      <c r="FG130" s="168">
        <f ca="1"/>
        <v>1.9850000000000001</v>
      </c>
      <c r="FH130" s="168">
        <f ca="1"/>
        <v>1.5820000000000001</v>
      </c>
      <c r="FI130" s="168">
        <f ca="1"/>
        <v>1.7270000000000001</v>
      </c>
      <c r="FJ130" s="168">
        <f ca="1"/>
        <v>2.6190000000000002</v>
      </c>
      <c r="FK130" s="168">
        <f ca="1"/>
        <v>1.4930000000000001</v>
      </c>
      <c r="FL130" s="168">
        <f ca="1"/>
        <v>2.085</v>
      </c>
      <c r="FM130" s="168">
        <f ca="1"/>
        <v>1.5640000000000001</v>
      </c>
      <c r="FN130" s="168">
        <f ca="1"/>
        <v>1.6659999999999999</v>
      </c>
    </row>
    <row r="131" spans="1:170">
      <c r="A131" s="55" t="b">
        <v>0</v>
      </c>
      <c r="B131" s="72">
        <v>46</v>
      </c>
      <c r="C131" s="168">
        <f ca="1"/>
        <v>1.7370000000000001</v>
      </c>
      <c r="D131" s="168">
        <f ca="1"/>
        <v>1.5069999999999999</v>
      </c>
      <c r="E131" s="168">
        <f ca="1"/>
        <v>1.903</v>
      </c>
      <c r="F131" s="168">
        <f ca="1"/>
        <v>1.599</v>
      </c>
      <c r="G131" s="168">
        <f ca="1"/>
        <v>1.728</v>
      </c>
      <c r="H131" s="168">
        <f ca="1"/>
        <v>1.742</v>
      </c>
      <c r="I131" s="168">
        <f ca="1"/>
        <v>2.5979999999999999</v>
      </c>
      <c r="J131" s="168">
        <f ca="1"/>
        <v>1.7070000000000001</v>
      </c>
      <c r="K131" s="168">
        <f ca="1"/>
        <v>2.6419999999999999</v>
      </c>
      <c r="L131" s="168">
        <f ca="1"/>
        <v>3.419</v>
      </c>
      <c r="M131" s="168">
        <f ca="1"/>
        <v>2.4140000000000001</v>
      </c>
      <c r="N131" s="168">
        <f ca="1"/>
        <v>1.165</v>
      </c>
      <c r="O131" s="168">
        <f ca="1"/>
        <v>4.4290000000000003</v>
      </c>
      <c r="P131" s="168">
        <f ca="1"/>
        <v>2.0230000000000001</v>
      </c>
      <c r="Q131" s="168">
        <f ca="1"/>
        <v>0.92100000000000004</v>
      </c>
      <c r="R131" s="168">
        <f ca="1"/>
        <v>3.8479999999999999</v>
      </c>
      <c r="S131" s="168">
        <f ca="1"/>
        <v>4.4169999999999998</v>
      </c>
      <c r="T131" s="168">
        <f ca="1"/>
        <v>2.512</v>
      </c>
      <c r="U131" s="168">
        <f ca="1"/>
        <v>2.0339999999999998</v>
      </c>
      <c r="V131" s="168">
        <f ca="1"/>
        <v>2.258</v>
      </c>
      <c r="W131" s="168">
        <f ca="1"/>
        <v>2.3420000000000001</v>
      </c>
      <c r="X131" s="168">
        <f ca="1"/>
        <v>2.173</v>
      </c>
      <c r="Y131" s="168">
        <f ca="1"/>
        <v>1.8049999999999999</v>
      </c>
      <c r="Z131" s="168">
        <f ca="1"/>
        <v>1.929</v>
      </c>
      <c r="AA131" s="168">
        <f ca="1"/>
        <v>1.9239999999999999</v>
      </c>
      <c r="AB131" s="168">
        <f ca="1"/>
        <v>1.9650000000000001</v>
      </c>
      <c r="AC131" s="168">
        <f ca="1"/>
        <v>1.671</v>
      </c>
      <c r="AD131" s="168">
        <f ca="1"/>
        <v>1.994</v>
      </c>
      <c r="AE131" s="168">
        <f ca="1"/>
        <v>1.76</v>
      </c>
      <c r="AF131" s="168">
        <f ca="1"/>
        <v>1.825</v>
      </c>
      <c r="AG131" s="168">
        <f ca="1"/>
        <v>1.853</v>
      </c>
      <c r="AH131" s="168">
        <f ca="1"/>
        <v>2.6669999999999998</v>
      </c>
      <c r="AI131" s="168">
        <f ca="1"/>
        <v>1.446</v>
      </c>
      <c r="AJ131" s="168">
        <f ca="1"/>
        <v>4.7569999999999997</v>
      </c>
      <c r="AK131" s="168">
        <f ca="1"/>
        <v>4.0720000000000001</v>
      </c>
      <c r="AL131" s="168">
        <f ca="1"/>
        <v>2.778</v>
      </c>
      <c r="AM131" s="168">
        <f ca="1"/>
        <v>5.4480000000000004</v>
      </c>
      <c r="AN131" s="168">
        <f ca="1"/>
        <v>2.8940000000000001</v>
      </c>
      <c r="AO131" s="168">
        <f ca="1"/>
        <v>3.8679999999999999</v>
      </c>
      <c r="AP131" s="168">
        <f ca="1"/>
        <v>3.8029999999999999</v>
      </c>
      <c r="AQ131" s="168">
        <f ca="1"/>
        <v>4.0720000000000001</v>
      </c>
      <c r="AR131" s="168">
        <f ca="1"/>
        <v>2.0630000000000002</v>
      </c>
      <c r="AS131" s="168">
        <f ca="1"/>
        <v>2.0449999999999999</v>
      </c>
      <c r="AT131" s="168">
        <f ca="1"/>
        <v>2.0529999999999999</v>
      </c>
      <c r="AU131" s="168">
        <f ca="1"/>
        <v>2.2389999999999999</v>
      </c>
      <c r="AV131" s="168">
        <f ca="1"/>
        <v>1.522</v>
      </c>
      <c r="AW131" s="168">
        <f ca="1"/>
        <v>1.748</v>
      </c>
      <c r="AX131" s="168">
        <f ca="1"/>
        <v>1.71</v>
      </c>
      <c r="AY131" s="168">
        <f ca="1"/>
        <v>1.6080000000000001</v>
      </c>
      <c r="AZ131" s="168">
        <f ca="1"/>
        <v>1.76</v>
      </c>
      <c r="BA131" s="168">
        <f ca="1"/>
        <v>1.792</v>
      </c>
      <c r="BB131" s="168">
        <f ca="1"/>
        <v>2.1579999999999999</v>
      </c>
      <c r="BC131" s="168">
        <f ca="1"/>
        <v>1.7250000000000001</v>
      </c>
      <c r="BD131" s="168">
        <f ca="1"/>
        <v>2.1269999999999998</v>
      </c>
      <c r="BE131" s="168">
        <f ca="1"/>
        <v>1.6679999999999999</v>
      </c>
      <c r="BF131" s="168">
        <f ca="1"/>
        <v>3.1789999999999998</v>
      </c>
      <c r="BG131" s="168">
        <f ca="1"/>
        <v>4.3360000000000003</v>
      </c>
      <c r="BH131" s="168">
        <f ca="1"/>
        <v>4.532</v>
      </c>
      <c r="BI131" s="168">
        <f ca="1"/>
        <v>6.1559999999999997</v>
      </c>
      <c r="BJ131" s="168">
        <f ca="1"/>
        <v>7.8280000000000003</v>
      </c>
      <c r="BK131" s="168">
        <f ca="1"/>
        <v>6.6689999999999996</v>
      </c>
      <c r="BL131" s="168">
        <f ca="1"/>
        <v>6.5039999999999996</v>
      </c>
      <c r="BM131" s="168">
        <f ca="1"/>
        <v>5.4640000000000004</v>
      </c>
      <c r="BN131" s="168">
        <f ca="1"/>
        <v>5.4059999999999997</v>
      </c>
      <c r="BO131" s="168">
        <f ca="1"/>
        <v>4.8129999999999997</v>
      </c>
      <c r="BP131" s="168">
        <f ca="1"/>
        <v>2.7040000000000002</v>
      </c>
      <c r="BQ131" s="168">
        <f ca="1"/>
        <v>2.5179999999999998</v>
      </c>
      <c r="BR131" s="168">
        <f ca="1"/>
        <v>2.379</v>
      </c>
      <c r="BS131" s="168">
        <f ca="1"/>
        <v>1.9490000000000001</v>
      </c>
      <c r="BT131" s="168">
        <f ca="1"/>
        <v>2.3860000000000001</v>
      </c>
      <c r="BU131" s="168">
        <f ca="1"/>
        <v>2.0840000000000001</v>
      </c>
      <c r="BV131" s="168">
        <f ca="1"/>
        <v>2.0009999999999999</v>
      </c>
      <c r="BW131" s="168">
        <f ca="1"/>
        <v>2.0779999999999998</v>
      </c>
      <c r="BX131" s="168">
        <f ca="1"/>
        <v>2.0179999999999998</v>
      </c>
      <c r="BY131" s="168">
        <f ca="1"/>
        <v>2.2149999999999999</v>
      </c>
      <c r="BZ131" s="168">
        <f ca="1"/>
        <v>2.1419999999999999</v>
      </c>
      <c r="CA131" s="168">
        <f ca="1"/>
        <v>2.04</v>
      </c>
      <c r="CB131" s="168">
        <f ca="1"/>
        <v>2.1720000000000002</v>
      </c>
      <c r="CC131" s="168">
        <f ca="1"/>
        <v>2.0110000000000001</v>
      </c>
      <c r="CD131" s="168">
        <f ca="1"/>
        <v>3.1030000000000002</v>
      </c>
      <c r="CE131" s="168">
        <f ca="1"/>
        <v>3.069</v>
      </c>
      <c r="CF131" s="168">
        <f ca="1"/>
        <v>4.8929999999999998</v>
      </c>
      <c r="CG131" s="168">
        <f ca="1"/>
        <v>3.6040000000000001</v>
      </c>
      <c r="CH131" s="168">
        <f ca="1"/>
        <v>2.9159999999999999</v>
      </c>
      <c r="CI131" s="168">
        <f ca="1"/>
        <v>6.5970000000000004</v>
      </c>
      <c r="CJ131" s="168">
        <f ca="1"/>
        <v>6.24</v>
      </c>
      <c r="CK131" s="168">
        <f ca="1"/>
        <v>6.4569999999999999</v>
      </c>
      <c r="CL131" s="168">
        <f ca="1"/>
        <v>4.5030000000000001</v>
      </c>
      <c r="CM131" s="168">
        <f ca="1"/>
        <v>5.5810000000000004</v>
      </c>
      <c r="CN131" s="168">
        <f ca="1"/>
        <v>3.6070000000000002</v>
      </c>
      <c r="CO131" s="168">
        <f ca="1"/>
        <v>2.0720000000000001</v>
      </c>
      <c r="CP131" s="168">
        <f ca="1"/>
        <v>1.869</v>
      </c>
      <c r="CQ131" s="168">
        <f ca="1"/>
        <v>1.952</v>
      </c>
      <c r="CR131" s="168">
        <f ca="1"/>
        <v>2.09</v>
      </c>
      <c r="CS131" s="168">
        <f ca="1"/>
        <v>2.0110000000000001</v>
      </c>
      <c r="CT131" s="168">
        <f ca="1"/>
        <v>2.13</v>
      </c>
      <c r="CU131" s="168">
        <f ca="1"/>
        <v>2.226</v>
      </c>
      <c r="CV131" s="168">
        <f ca="1"/>
        <v>2.012</v>
      </c>
      <c r="CW131" s="168">
        <f ca="1"/>
        <v>2.4089999999999998</v>
      </c>
      <c r="CX131" s="168">
        <f ca="1"/>
        <v>2.12</v>
      </c>
      <c r="CY131" s="168">
        <f ca="1"/>
        <v>2.1360000000000001</v>
      </c>
      <c r="CZ131" s="168">
        <f ca="1"/>
        <v>2.1800000000000002</v>
      </c>
      <c r="DA131" s="168">
        <f ca="1"/>
        <v>2.2130000000000001</v>
      </c>
      <c r="DB131" s="168">
        <f ca="1"/>
        <v>2.5859999999999999</v>
      </c>
      <c r="DC131" s="168">
        <f ca="1"/>
        <v>1.117</v>
      </c>
      <c r="DD131" s="168">
        <f ca="1"/>
        <v>2.0270000000000001</v>
      </c>
      <c r="DE131" s="168">
        <f ca="1"/>
        <v>0.97099999999999997</v>
      </c>
      <c r="DF131" s="168">
        <f ca="1"/>
        <v>0.96899999999999997</v>
      </c>
      <c r="DG131" s="168">
        <f ca="1"/>
        <v>0.84599999999999997</v>
      </c>
      <c r="DH131" s="168">
        <f ca="1"/>
        <v>0.95399999999999996</v>
      </c>
      <c r="DI131" s="168">
        <f ca="1"/>
        <v>2.1459999999999999</v>
      </c>
      <c r="DJ131" s="168">
        <f ca="1"/>
        <v>2.17</v>
      </c>
      <c r="DK131" s="168">
        <f ca="1"/>
        <v>5.0940000000000003</v>
      </c>
      <c r="DL131" s="168">
        <f ca="1"/>
        <v>3.7480000000000002</v>
      </c>
      <c r="DM131" s="168">
        <f ca="1"/>
        <v>2.7949999999999999</v>
      </c>
      <c r="DN131" s="168">
        <f ca="1"/>
        <v>2.0960000000000001</v>
      </c>
      <c r="DO131" s="168">
        <f ca="1"/>
        <v>2.2229999999999999</v>
      </c>
      <c r="DP131" s="168">
        <f ca="1"/>
        <v>2.1080000000000001</v>
      </c>
      <c r="DQ131" s="168">
        <f ca="1"/>
        <v>2.5369999999999999</v>
      </c>
      <c r="DR131" s="168">
        <f ca="1"/>
        <v>2.1019999999999999</v>
      </c>
      <c r="DS131" s="168">
        <f ca="1"/>
        <v>2.2429999999999999</v>
      </c>
      <c r="DT131" s="168">
        <f ca="1"/>
        <v>2.1880000000000002</v>
      </c>
      <c r="DU131" s="168">
        <f ca="1"/>
        <v>2.589</v>
      </c>
      <c r="DV131" s="168">
        <f ca="1"/>
        <v>2.427</v>
      </c>
      <c r="DW131" s="168">
        <f ca="1"/>
        <v>2.4049999999999998</v>
      </c>
      <c r="DX131" s="168">
        <f ca="1"/>
        <v>2.2250000000000001</v>
      </c>
      <c r="DY131" s="168">
        <f ca="1"/>
        <v>2.1669999999999998</v>
      </c>
      <c r="DZ131" s="168">
        <f ca="1"/>
        <v>2.4460000000000002</v>
      </c>
      <c r="EA131" s="168">
        <f ca="1"/>
        <v>1.5840000000000001</v>
      </c>
      <c r="EB131" s="168">
        <f ca="1"/>
        <v>1.5720000000000001</v>
      </c>
      <c r="EC131" s="168">
        <f ca="1"/>
        <v>1.5620000000000001</v>
      </c>
      <c r="ED131" s="168">
        <f ca="1"/>
        <v>1.04</v>
      </c>
      <c r="EE131" s="168">
        <f ca="1"/>
        <v>1.1679999999999999</v>
      </c>
      <c r="EF131" s="168">
        <f ca="1"/>
        <v>0.98699999999999999</v>
      </c>
      <c r="EG131" s="168">
        <f ca="1"/>
        <v>1.087</v>
      </c>
      <c r="EH131" s="168">
        <f ca="1"/>
        <v>1.4730000000000001</v>
      </c>
      <c r="EI131" s="168">
        <f ca="1"/>
        <v>2.1970000000000001</v>
      </c>
      <c r="EJ131" s="168">
        <f ca="1"/>
        <v>2.407</v>
      </c>
      <c r="EK131" s="168">
        <f ca="1"/>
        <v>2.419</v>
      </c>
      <c r="EL131" s="168">
        <f ca="1"/>
        <v>2.4079999999999999</v>
      </c>
      <c r="EM131" s="168">
        <f ca="1"/>
        <v>2.4009999999999998</v>
      </c>
      <c r="EN131" s="168">
        <f ca="1"/>
        <v>2.6309999999999998</v>
      </c>
      <c r="EO131" s="168">
        <f ca="1"/>
        <v>2.2890000000000001</v>
      </c>
      <c r="EP131" s="168">
        <f ca="1"/>
        <v>2.254</v>
      </c>
      <c r="EQ131" s="168">
        <f ca="1"/>
        <v>2.7109999999999999</v>
      </c>
      <c r="ER131" s="168">
        <f ca="1"/>
        <v>2.2919999999999998</v>
      </c>
      <c r="ES131" s="168">
        <f ca="1"/>
        <v>2.5710000000000002</v>
      </c>
      <c r="ET131" s="168">
        <f ca="1"/>
        <v>2.5179999999999998</v>
      </c>
      <c r="EU131" s="168">
        <f ca="1"/>
        <v>2.214</v>
      </c>
      <c r="EV131" s="168">
        <f ca="1"/>
        <v>2.3679999999999999</v>
      </c>
      <c r="EW131" s="168">
        <f ca="1"/>
        <v>2.1989999999999998</v>
      </c>
      <c r="EX131" s="168">
        <f ca="1"/>
        <v>2.4750000000000001</v>
      </c>
      <c r="EY131" s="168">
        <f ca="1"/>
        <v>1.34</v>
      </c>
      <c r="EZ131" s="168">
        <f ca="1"/>
        <v>1.23</v>
      </c>
      <c r="FA131" s="168">
        <f ca="1"/>
        <v>1.1220000000000001</v>
      </c>
      <c r="FB131" s="168">
        <f ca="1"/>
        <v>0.97099999999999997</v>
      </c>
      <c r="FC131" s="168">
        <f ca="1"/>
        <v>1.012</v>
      </c>
      <c r="FD131" s="168">
        <f ca="1"/>
        <v>0.63500000000000001</v>
      </c>
      <c r="FE131" s="168">
        <f ca="1"/>
        <v>0.79400000000000004</v>
      </c>
      <c r="FF131" s="168">
        <f ca="1"/>
        <v>0.77200000000000002</v>
      </c>
      <c r="FG131" s="168">
        <f ca="1"/>
        <v>1.6870000000000001</v>
      </c>
      <c r="FH131" s="168">
        <f ca="1"/>
        <v>1.6220000000000001</v>
      </c>
      <c r="FI131" s="168">
        <f ca="1"/>
        <v>1.53</v>
      </c>
      <c r="FJ131" s="168">
        <f ca="1"/>
        <v>1.6890000000000001</v>
      </c>
      <c r="FK131" s="168">
        <f ca="1"/>
        <v>1.58</v>
      </c>
      <c r="FL131" s="168">
        <f ca="1"/>
        <v>1.577</v>
      </c>
      <c r="FM131" s="168">
        <f ca="1"/>
        <v>1.855</v>
      </c>
      <c r="FN131" s="168">
        <f ca="1"/>
        <v>1.702</v>
      </c>
    </row>
    <row r="132" spans="1:170">
      <c r="A132" s="55" t="b">
        <v>0</v>
      </c>
      <c r="B132" s="72">
        <v>47</v>
      </c>
      <c r="C132" s="168">
        <f ca="1"/>
        <v>1.6060000000000001</v>
      </c>
      <c r="D132" s="168">
        <f ca="1"/>
        <v>1.6890000000000001</v>
      </c>
      <c r="E132" s="168">
        <f ca="1"/>
        <v>1.5580000000000001</v>
      </c>
      <c r="F132" s="168">
        <f ca="1"/>
        <v>1.5669999999999999</v>
      </c>
      <c r="G132" s="168">
        <f ca="1"/>
        <v>1.702</v>
      </c>
      <c r="H132" s="168">
        <f ca="1"/>
        <v>1.73</v>
      </c>
      <c r="I132" s="168">
        <f ca="1"/>
        <v>1.871</v>
      </c>
      <c r="J132" s="168">
        <f ca="1"/>
        <v>1.5649999999999999</v>
      </c>
      <c r="K132" s="168">
        <f ca="1"/>
        <v>0.84799999999999998</v>
      </c>
      <c r="L132" s="168">
        <f ca="1"/>
        <v>1.2749999999999999</v>
      </c>
      <c r="M132" s="168">
        <f ca="1"/>
        <v>2.484</v>
      </c>
      <c r="N132" s="168">
        <f ca="1"/>
        <v>3.6909999999999998</v>
      </c>
      <c r="O132" s="168">
        <f ca="1"/>
        <v>2.5179999999999998</v>
      </c>
      <c r="P132" s="168">
        <f ca="1"/>
        <v>3.25</v>
      </c>
      <c r="Q132" s="168">
        <f ca="1"/>
        <v>2.2229999999999999</v>
      </c>
      <c r="R132" s="168">
        <f ca="1"/>
        <v>1.1160000000000001</v>
      </c>
      <c r="S132" s="168">
        <f ca="1"/>
        <v>2.4180000000000001</v>
      </c>
      <c r="T132" s="168">
        <f ca="1"/>
        <v>2.2050000000000001</v>
      </c>
      <c r="U132" s="168">
        <f ca="1"/>
        <v>1.4139999999999999</v>
      </c>
      <c r="V132" s="168">
        <f ca="1"/>
        <v>1.5609999999999999</v>
      </c>
      <c r="W132" s="168">
        <f ca="1"/>
        <v>1.3740000000000001</v>
      </c>
      <c r="X132" s="168">
        <f ca="1"/>
        <v>1.504</v>
      </c>
      <c r="Y132" s="168">
        <f ca="1"/>
        <v>1.3580000000000001</v>
      </c>
      <c r="Z132" s="168">
        <f ca="1"/>
        <v>1.5820000000000001</v>
      </c>
      <c r="AA132" s="168">
        <f ca="1"/>
        <v>1.5</v>
      </c>
      <c r="AB132" s="168">
        <f ca="1"/>
        <v>1.41</v>
      </c>
      <c r="AC132" s="168">
        <f ca="1"/>
        <v>1.458</v>
      </c>
      <c r="AD132" s="168">
        <f ca="1"/>
        <v>1.5980000000000001</v>
      </c>
      <c r="AE132" s="168">
        <f ca="1"/>
        <v>1.4450000000000001</v>
      </c>
      <c r="AF132" s="168">
        <f ca="1"/>
        <v>1.5780000000000001</v>
      </c>
      <c r="AG132" s="168">
        <f ca="1"/>
        <v>1.5489999999999999</v>
      </c>
      <c r="AH132" s="168">
        <f ca="1"/>
        <v>1.5449999999999999</v>
      </c>
      <c r="AI132" s="168">
        <f ca="1"/>
        <v>0.85699999999999998</v>
      </c>
      <c r="AJ132" s="168">
        <f ca="1"/>
        <v>0.86699999999999999</v>
      </c>
      <c r="AK132" s="168">
        <f ca="1"/>
        <v>1.3089999999999999</v>
      </c>
      <c r="AL132" s="168">
        <f ca="1"/>
        <v>1.093</v>
      </c>
      <c r="AM132" s="168">
        <f ca="1"/>
        <v>0.63100000000000001</v>
      </c>
      <c r="AN132" s="168">
        <f ca="1"/>
        <v>1.1100000000000001</v>
      </c>
      <c r="AO132" s="168">
        <f ca="1"/>
        <v>3.2309999999999999</v>
      </c>
      <c r="AP132" s="168">
        <f ca="1"/>
        <v>1.2270000000000001</v>
      </c>
      <c r="AQ132" s="168">
        <f ca="1"/>
        <v>2.012</v>
      </c>
      <c r="AR132" s="168">
        <f ca="1"/>
        <v>1.988</v>
      </c>
      <c r="AS132" s="168">
        <f ca="1"/>
        <v>1.8</v>
      </c>
      <c r="AT132" s="168">
        <f ca="1"/>
        <v>1.9350000000000001</v>
      </c>
      <c r="AU132" s="168">
        <f ca="1"/>
        <v>1.9510000000000001</v>
      </c>
      <c r="AV132" s="168">
        <f ca="1"/>
        <v>1.85</v>
      </c>
      <c r="AW132" s="168">
        <f ca="1"/>
        <v>1.7889999999999999</v>
      </c>
      <c r="AX132" s="168">
        <f ca="1"/>
        <v>1.6879999999999999</v>
      </c>
      <c r="AY132" s="168">
        <f ca="1"/>
        <v>1.7969999999999999</v>
      </c>
      <c r="AZ132" s="168">
        <f ca="1"/>
        <v>1.679</v>
      </c>
      <c r="BA132" s="168">
        <f ca="1"/>
        <v>1.7050000000000001</v>
      </c>
      <c r="BB132" s="168">
        <f ca="1"/>
        <v>1.887</v>
      </c>
      <c r="BC132" s="168">
        <f ca="1"/>
        <v>1.8959999999999999</v>
      </c>
      <c r="BD132" s="168">
        <f ca="1"/>
        <v>1.8380000000000001</v>
      </c>
      <c r="BE132" s="168">
        <f ca="1"/>
        <v>1.9319999999999999</v>
      </c>
      <c r="BF132" s="168">
        <f ca="1"/>
        <v>2.024</v>
      </c>
      <c r="BG132" s="168">
        <f ca="1"/>
        <v>4.0629999999999997</v>
      </c>
      <c r="BH132" s="168">
        <f ca="1"/>
        <v>5.4340000000000002</v>
      </c>
      <c r="BI132" s="168">
        <f ca="1"/>
        <v>2.7450000000000001</v>
      </c>
      <c r="BJ132" s="168">
        <f ca="1"/>
        <v>1.9370000000000001</v>
      </c>
      <c r="BK132" s="168">
        <f ca="1"/>
        <v>3.8420000000000001</v>
      </c>
      <c r="BL132" s="168">
        <f ca="1"/>
        <v>4.0759999999999996</v>
      </c>
      <c r="BM132" s="168">
        <f ca="1"/>
        <v>1.9179999999999999</v>
      </c>
      <c r="BN132" s="168">
        <f ca="1"/>
        <v>2.09</v>
      </c>
      <c r="BO132" s="168">
        <f ca="1"/>
        <v>5.4649999999999999</v>
      </c>
      <c r="BP132" s="168">
        <f ca="1"/>
        <v>2.7090000000000001</v>
      </c>
      <c r="BQ132" s="168">
        <f ca="1"/>
        <v>1.675</v>
      </c>
      <c r="BR132" s="168">
        <f ca="1"/>
        <v>1.637</v>
      </c>
      <c r="BS132" s="168">
        <f ca="1"/>
        <v>1.5429999999999999</v>
      </c>
      <c r="BT132" s="168">
        <f ca="1"/>
        <v>1.6859999999999999</v>
      </c>
      <c r="BU132" s="168">
        <f ca="1"/>
        <v>1.56</v>
      </c>
      <c r="BV132" s="168">
        <f ca="1"/>
        <v>1.6559999999999999</v>
      </c>
      <c r="BW132" s="168">
        <f ca="1"/>
        <v>1.522</v>
      </c>
      <c r="BX132" s="168">
        <f ca="1"/>
        <v>1.6619999999999999</v>
      </c>
      <c r="BY132" s="168">
        <f ca="1"/>
        <v>1.4950000000000001</v>
      </c>
      <c r="BZ132" s="168">
        <f ca="1"/>
        <v>1.49</v>
      </c>
      <c r="CA132" s="168">
        <f ca="1"/>
        <v>1.581</v>
      </c>
      <c r="CB132" s="168">
        <f ca="1"/>
        <v>1.5029999999999999</v>
      </c>
      <c r="CC132" s="168">
        <f ca="1"/>
        <v>1.5669999999999999</v>
      </c>
      <c r="CD132" s="168">
        <f ca="1"/>
        <v>2.9750000000000001</v>
      </c>
      <c r="CE132" s="168">
        <f ca="1"/>
        <v>3.6309999999999998</v>
      </c>
      <c r="CF132" s="168">
        <f ca="1"/>
        <v>3.3780000000000001</v>
      </c>
      <c r="CG132" s="168">
        <f ca="1"/>
        <v>1.972</v>
      </c>
      <c r="CH132" s="168">
        <f ca="1"/>
        <v>1.6639999999999999</v>
      </c>
      <c r="CI132" s="168">
        <f ca="1"/>
        <v>3.8860000000000001</v>
      </c>
      <c r="CJ132" s="168">
        <f ca="1"/>
        <v>1.329</v>
      </c>
      <c r="CK132" s="168">
        <f ca="1"/>
        <v>3.246</v>
      </c>
      <c r="CL132" s="168">
        <f ca="1"/>
        <v>3.7770000000000001</v>
      </c>
      <c r="CM132" s="168">
        <f ca="1"/>
        <v>2.4820000000000002</v>
      </c>
      <c r="CN132" s="168">
        <f ca="1"/>
        <v>1.581</v>
      </c>
      <c r="CO132" s="168">
        <f ca="1"/>
        <v>1.482</v>
      </c>
      <c r="CP132" s="168">
        <f ca="1"/>
        <v>1.665</v>
      </c>
      <c r="CQ132" s="168">
        <f ca="1"/>
        <v>1.4510000000000001</v>
      </c>
      <c r="CR132" s="168">
        <f ca="1"/>
        <v>1.635</v>
      </c>
      <c r="CS132" s="168">
        <f ca="1"/>
        <v>1.5089999999999999</v>
      </c>
      <c r="CT132" s="168">
        <f ca="1"/>
        <v>1.6879999999999999</v>
      </c>
      <c r="CU132" s="168">
        <f ca="1"/>
        <v>1.46</v>
      </c>
      <c r="CV132" s="168">
        <f ca="1"/>
        <v>1.6879999999999999</v>
      </c>
      <c r="CW132" s="168">
        <f ca="1"/>
        <v>1.5389999999999999</v>
      </c>
      <c r="CX132" s="168">
        <f ca="1"/>
        <v>1.6910000000000001</v>
      </c>
      <c r="CY132" s="168">
        <f ca="1"/>
        <v>1.5449999999999999</v>
      </c>
      <c r="CZ132" s="168">
        <f ca="1"/>
        <v>1.653</v>
      </c>
      <c r="DA132" s="168">
        <f ca="1"/>
        <v>1.5740000000000001</v>
      </c>
      <c r="DB132" s="168">
        <f ca="1"/>
        <v>2.0369999999999999</v>
      </c>
      <c r="DC132" s="168">
        <f ca="1"/>
        <v>3.5870000000000002</v>
      </c>
      <c r="DD132" s="168">
        <f ca="1"/>
        <v>3.8439999999999999</v>
      </c>
      <c r="DE132" s="168">
        <f ca="1"/>
        <v>1.2749999999999999</v>
      </c>
      <c r="DF132" s="168">
        <f ca="1"/>
        <v>3.0009999999999999</v>
      </c>
      <c r="DG132" s="168">
        <f ca="1"/>
        <v>2.5419999999999998</v>
      </c>
      <c r="DH132" s="168">
        <f ca="1"/>
        <v>0.45100000000000001</v>
      </c>
      <c r="DI132" s="168">
        <f ca="1"/>
        <v>1.208</v>
      </c>
      <c r="DJ132" s="168">
        <f ca="1"/>
        <v>1.0649999999999999</v>
      </c>
      <c r="DK132" s="168">
        <f ca="1"/>
        <v>1.514</v>
      </c>
      <c r="DL132" s="168">
        <f ca="1"/>
        <v>1.516</v>
      </c>
      <c r="DM132" s="168">
        <f ca="1"/>
        <v>1.5449999999999999</v>
      </c>
      <c r="DN132" s="168">
        <f ca="1"/>
        <v>1.5489999999999999</v>
      </c>
      <c r="DO132" s="168">
        <f ca="1"/>
        <v>1.5369999999999999</v>
      </c>
      <c r="DP132" s="168">
        <f ca="1"/>
        <v>1.556</v>
      </c>
      <c r="DQ132" s="168">
        <f ca="1"/>
        <v>1.4890000000000001</v>
      </c>
      <c r="DR132" s="168">
        <f ca="1"/>
        <v>1.5589999999999999</v>
      </c>
      <c r="DS132" s="168">
        <f ca="1"/>
        <v>1.516</v>
      </c>
      <c r="DT132" s="168">
        <f ca="1"/>
        <v>1.4870000000000001</v>
      </c>
      <c r="DU132" s="168">
        <f ca="1"/>
        <v>1.522</v>
      </c>
      <c r="DV132" s="168">
        <f ca="1"/>
        <v>1.55</v>
      </c>
      <c r="DW132" s="168">
        <f ca="1"/>
        <v>1.484</v>
      </c>
      <c r="DX132" s="168">
        <f ca="1"/>
        <v>1.5529999999999999</v>
      </c>
      <c r="DY132" s="168">
        <f ca="1"/>
        <v>1.536</v>
      </c>
      <c r="DZ132" s="168">
        <f ca="1"/>
        <v>1.552</v>
      </c>
      <c r="EA132" s="168">
        <f ca="1"/>
        <v>0.97299999999999998</v>
      </c>
      <c r="EB132" s="168">
        <f ca="1"/>
        <v>1.994</v>
      </c>
      <c r="EC132" s="168">
        <f ca="1"/>
        <v>0.6</v>
      </c>
      <c r="ED132" s="168">
        <f ca="1"/>
        <v>0.64700000000000002</v>
      </c>
      <c r="EE132" s="168">
        <f ca="1"/>
        <v>0.63400000000000001</v>
      </c>
      <c r="EF132" s="168">
        <f ca="1"/>
        <v>0.60599999999999998</v>
      </c>
      <c r="EG132" s="168">
        <f ca="1"/>
        <v>0.68899999999999995</v>
      </c>
      <c r="EH132" s="168">
        <f ca="1"/>
        <v>0.91600000000000004</v>
      </c>
      <c r="EI132" s="168">
        <f ca="1"/>
        <v>1.5920000000000001</v>
      </c>
      <c r="EJ132" s="168">
        <f ca="1"/>
        <v>1.649</v>
      </c>
      <c r="EK132" s="168">
        <f ca="1"/>
        <v>1.5740000000000001</v>
      </c>
      <c r="EL132" s="168">
        <f ca="1"/>
        <v>1.647</v>
      </c>
      <c r="EM132" s="168">
        <f ca="1"/>
        <v>1.657</v>
      </c>
      <c r="EN132" s="168">
        <f ca="1"/>
        <v>1.651</v>
      </c>
      <c r="EO132" s="168">
        <f ca="1"/>
        <v>1.6160000000000001</v>
      </c>
      <c r="EP132" s="168">
        <f ca="1"/>
        <v>1.6419999999999999</v>
      </c>
      <c r="EQ132" s="168">
        <f ca="1"/>
        <v>1.641</v>
      </c>
      <c r="ER132" s="168">
        <f ca="1"/>
        <v>1.645</v>
      </c>
      <c r="ES132" s="168">
        <f ca="1"/>
        <v>1.629</v>
      </c>
      <c r="ET132" s="168">
        <f ca="1"/>
        <v>1.6359999999999999</v>
      </c>
      <c r="EU132" s="168">
        <f ca="1"/>
        <v>1.6619999999999999</v>
      </c>
      <c r="EV132" s="168">
        <f ca="1"/>
        <v>1.6679999999999999</v>
      </c>
      <c r="EW132" s="168">
        <f ca="1"/>
        <v>1.623</v>
      </c>
      <c r="EX132" s="168">
        <f ca="1"/>
        <v>1.66</v>
      </c>
      <c r="EY132" s="168">
        <f ca="1"/>
        <v>1.115</v>
      </c>
      <c r="EZ132" s="168">
        <f ca="1"/>
        <v>0.69499999999999995</v>
      </c>
      <c r="FA132" s="168">
        <f ca="1"/>
        <v>0.77</v>
      </c>
      <c r="FB132" s="168">
        <f ca="1"/>
        <v>0.71499999999999997</v>
      </c>
      <c r="FC132" s="168">
        <f ca="1"/>
        <v>0.51400000000000001</v>
      </c>
      <c r="FD132" s="168">
        <f ca="1"/>
        <v>0.624</v>
      </c>
      <c r="FE132" s="168">
        <f ca="1"/>
        <v>0.48899999999999999</v>
      </c>
      <c r="FF132" s="168">
        <f ca="1"/>
        <v>0.88900000000000001</v>
      </c>
      <c r="FG132" s="168">
        <f ca="1"/>
        <v>1.4370000000000001</v>
      </c>
      <c r="FH132" s="168">
        <f ca="1"/>
        <v>1.4850000000000001</v>
      </c>
      <c r="FI132" s="168">
        <f ca="1"/>
        <v>1.4510000000000001</v>
      </c>
      <c r="FJ132" s="168">
        <f ca="1"/>
        <v>1.504</v>
      </c>
      <c r="FK132" s="168">
        <f ca="1"/>
        <v>1.4690000000000001</v>
      </c>
      <c r="FL132" s="168">
        <f ca="1"/>
        <v>1.532</v>
      </c>
      <c r="FM132" s="168">
        <f ca="1"/>
        <v>1.458</v>
      </c>
      <c r="FN132" s="168">
        <f ca="1"/>
        <v>1.5289999999999999</v>
      </c>
    </row>
    <row r="133" spans="1:170">
      <c r="A133" s="55" t="b">
        <v>0</v>
      </c>
      <c r="B133" s="72">
        <v>48</v>
      </c>
      <c r="C133" s="168">
        <f ca="1"/>
        <v>1.5229999999999999</v>
      </c>
      <c r="D133" s="168">
        <f ca="1"/>
        <v>1.506</v>
      </c>
      <c r="E133" s="168">
        <f ca="1"/>
        <v>1.4910000000000001</v>
      </c>
      <c r="F133" s="168">
        <f ca="1"/>
        <v>1.4810000000000001</v>
      </c>
      <c r="G133" s="168">
        <f ca="1"/>
        <v>1.528</v>
      </c>
      <c r="H133" s="168">
        <f ca="1"/>
        <v>1.5569999999999999</v>
      </c>
      <c r="I133" s="168">
        <f ca="1"/>
        <v>1.554</v>
      </c>
      <c r="J133" s="168">
        <f ca="1"/>
        <v>1.486</v>
      </c>
      <c r="K133" s="168">
        <f ca="1"/>
        <v>0.97199999999999998</v>
      </c>
      <c r="L133" s="168">
        <f ca="1"/>
        <v>0.63400000000000001</v>
      </c>
      <c r="M133" s="168">
        <f ca="1"/>
        <v>0.57399999999999995</v>
      </c>
      <c r="N133" s="168">
        <f ca="1"/>
        <v>0.61399999999999999</v>
      </c>
      <c r="O133" s="168">
        <f ca="1"/>
        <v>0.61</v>
      </c>
      <c r="P133" s="168">
        <f ca="1"/>
        <v>0.58599999999999997</v>
      </c>
      <c r="Q133" s="168">
        <f ca="1"/>
        <v>2.0739999999999998</v>
      </c>
      <c r="R133" s="168">
        <f ca="1"/>
        <v>0.85</v>
      </c>
      <c r="S133" s="168">
        <f ca="1"/>
        <v>1.56</v>
      </c>
      <c r="T133" s="168">
        <f ca="1"/>
        <v>1.5529999999999999</v>
      </c>
      <c r="U133" s="168">
        <f ca="1"/>
        <v>1.542</v>
      </c>
      <c r="V133" s="168">
        <f ca="1"/>
        <v>1.516</v>
      </c>
      <c r="W133" s="168">
        <f ca="1"/>
        <v>1.554</v>
      </c>
      <c r="X133" s="168">
        <f ca="1"/>
        <v>1.554</v>
      </c>
      <c r="Y133" s="168">
        <f ca="1"/>
        <v>1.589</v>
      </c>
      <c r="Z133" s="168">
        <f ca="1"/>
        <v>1.59</v>
      </c>
      <c r="AA133" s="168">
        <f ca="1"/>
        <v>1.6060000000000001</v>
      </c>
      <c r="AB133" s="168">
        <f ca="1"/>
        <v>1.609</v>
      </c>
      <c r="AC133" s="168">
        <f ca="1"/>
        <v>1.619</v>
      </c>
      <c r="AD133" s="168">
        <f ca="1"/>
        <v>1.6559999999999999</v>
      </c>
      <c r="AE133" s="168">
        <f ca="1"/>
        <v>1.643</v>
      </c>
      <c r="AF133" s="168">
        <f ca="1"/>
        <v>1.6519999999999999</v>
      </c>
      <c r="AG133" s="168">
        <f ca="1"/>
        <v>1.661</v>
      </c>
      <c r="AH133" s="168">
        <f ca="1"/>
        <v>1.677</v>
      </c>
      <c r="AI133" s="168">
        <f ca="1"/>
        <v>3.8929999999999998</v>
      </c>
      <c r="AJ133" s="168">
        <f ca="1"/>
        <v>5.6870000000000003</v>
      </c>
      <c r="AK133" s="168">
        <f ca="1"/>
        <v>4.2610000000000001</v>
      </c>
      <c r="AL133" s="168">
        <f ca="1"/>
        <v>4.218</v>
      </c>
      <c r="AM133" s="168">
        <f ca="1"/>
        <v>4.2089999999999996</v>
      </c>
      <c r="AN133" s="168">
        <f ca="1"/>
        <v>4.1769999999999996</v>
      </c>
      <c r="AO133" s="168">
        <f ca="1"/>
        <v>1.734</v>
      </c>
      <c r="AP133" s="168">
        <f ca="1"/>
        <v>1.105</v>
      </c>
      <c r="AQ133" s="168">
        <f ca="1"/>
        <v>1.744</v>
      </c>
      <c r="AR133" s="168">
        <f ca="1"/>
        <v>1.7689999999999999</v>
      </c>
      <c r="AS133" s="168">
        <f ca="1"/>
        <v>1.7749999999999999</v>
      </c>
      <c r="AT133" s="168">
        <f ca="1"/>
        <v>1.754</v>
      </c>
      <c r="AU133" s="168">
        <f ca="1"/>
        <v>1.726</v>
      </c>
      <c r="AV133" s="168">
        <f ca="1"/>
        <v>1.7270000000000001</v>
      </c>
      <c r="AW133" s="168">
        <f ca="1"/>
        <v>1.758</v>
      </c>
      <c r="AX133" s="168">
        <f ca="1"/>
        <v>1.68</v>
      </c>
      <c r="AY133" s="168">
        <f ca="1"/>
        <v>1.714</v>
      </c>
      <c r="AZ133" s="168">
        <f ca="1"/>
        <v>1.7569999999999999</v>
      </c>
      <c r="BA133" s="168">
        <f ca="1"/>
        <v>1.6919999999999999</v>
      </c>
      <c r="BB133" s="168">
        <f ca="1"/>
        <v>1.6759999999999999</v>
      </c>
      <c r="BC133" s="168">
        <f ca="1"/>
        <v>1.66</v>
      </c>
      <c r="BD133" s="168">
        <f ca="1"/>
        <v>1.645</v>
      </c>
      <c r="BE133" s="168">
        <f ca="1"/>
        <v>1.6140000000000001</v>
      </c>
      <c r="BF133" s="168">
        <f ca="1"/>
        <v>1.6970000000000001</v>
      </c>
      <c r="BG133" s="168">
        <f ca="1"/>
        <v>1.121</v>
      </c>
      <c r="BH133" s="168">
        <f ca="1"/>
        <v>0.67800000000000005</v>
      </c>
      <c r="BI133" s="168">
        <f ca="1"/>
        <v>1.3640000000000001</v>
      </c>
      <c r="BJ133" s="168">
        <f ca="1"/>
        <v>0.67800000000000005</v>
      </c>
      <c r="BK133" s="168">
        <f ca="1"/>
        <v>0.65900000000000003</v>
      </c>
      <c r="BL133" s="168">
        <f ca="1"/>
        <v>0.68100000000000005</v>
      </c>
      <c r="BM133" s="168">
        <f ca="1"/>
        <v>0.629</v>
      </c>
      <c r="BN133" s="168">
        <f ca="1"/>
        <v>0.97099999999999997</v>
      </c>
      <c r="BO133" s="168">
        <f ca="1"/>
        <v>1.607</v>
      </c>
      <c r="BP133" s="168">
        <f ca="1"/>
        <v>1.6080000000000001</v>
      </c>
      <c r="BQ133" s="168">
        <f ca="1"/>
        <v>1.587</v>
      </c>
      <c r="BR133" s="168">
        <f ca="1"/>
        <v>1.5820000000000001</v>
      </c>
      <c r="BS133" s="168">
        <f ca="1"/>
        <v>1.641</v>
      </c>
      <c r="BT133" s="168">
        <f ca="1"/>
        <v>1.633</v>
      </c>
      <c r="BU133" s="168">
        <f ca="1"/>
        <v>1.6519999999999999</v>
      </c>
      <c r="BV133" s="168">
        <f ca="1"/>
        <v>1.647</v>
      </c>
      <c r="BW133" s="168">
        <f ca="1"/>
        <v>1.6479999999999999</v>
      </c>
      <c r="BX133" s="168">
        <f ca="1"/>
        <v>1.6339999999999999</v>
      </c>
      <c r="BY133" s="168">
        <f ca="1"/>
        <v>1.639</v>
      </c>
      <c r="BZ133" s="168">
        <f ca="1"/>
        <v>1.663</v>
      </c>
      <c r="CA133" s="168">
        <f ca="1"/>
        <v>1.667</v>
      </c>
      <c r="CB133" s="168">
        <f ca="1"/>
        <v>1.659</v>
      </c>
      <c r="CC133" s="168">
        <f ca="1"/>
        <v>1.714</v>
      </c>
      <c r="CD133" s="168">
        <f ca="1"/>
        <v>1.675</v>
      </c>
      <c r="CE133" s="168">
        <f ca="1"/>
        <v>2.1440000000000001</v>
      </c>
      <c r="CF133" s="168">
        <f ca="1"/>
        <v>0.66300000000000003</v>
      </c>
      <c r="CG133" s="168">
        <f ca="1"/>
        <v>0.67700000000000005</v>
      </c>
      <c r="CH133" s="168">
        <f ca="1"/>
        <v>0.65800000000000003</v>
      </c>
      <c r="CI133" s="168">
        <f ca="1"/>
        <v>0.67100000000000004</v>
      </c>
      <c r="CJ133" s="168">
        <f ca="1"/>
        <v>0.60799999999999998</v>
      </c>
      <c r="CK133" s="168">
        <f ca="1"/>
        <v>0.6</v>
      </c>
      <c r="CL133" s="168">
        <f ca="1"/>
        <v>0.94899999999999995</v>
      </c>
      <c r="CM133" s="168">
        <f ca="1"/>
        <v>1.544</v>
      </c>
      <c r="CN133" s="168">
        <f ca="1"/>
        <v>1.5349999999999999</v>
      </c>
      <c r="CO133" s="168">
        <f ca="1"/>
        <v>1.4890000000000001</v>
      </c>
      <c r="CP133" s="168">
        <f ca="1"/>
        <v>1.5269999999999999</v>
      </c>
      <c r="CQ133" s="168">
        <f ca="1"/>
        <v>1.552</v>
      </c>
      <c r="CR133" s="168">
        <f ca="1"/>
        <v>1.49</v>
      </c>
      <c r="CS133" s="168">
        <f ca="1"/>
        <v>1.5569999999999999</v>
      </c>
      <c r="CT133" s="168">
        <f ca="1"/>
        <v>1.5009999999999999</v>
      </c>
      <c r="CU133" s="168">
        <f ca="1"/>
        <v>1.538</v>
      </c>
      <c r="CV133" s="168">
        <f ca="1"/>
        <v>1.488</v>
      </c>
      <c r="CW133" s="168">
        <f ca="1"/>
        <v>1.508</v>
      </c>
      <c r="CX133" s="168">
        <f ca="1"/>
        <v>1.546</v>
      </c>
      <c r="CY133" s="168">
        <f ca="1"/>
        <v>1.5640000000000001</v>
      </c>
      <c r="CZ133" s="168">
        <f ca="1"/>
        <v>1.5009999999999999</v>
      </c>
      <c r="DA133" s="168">
        <f ca="1"/>
        <v>1.542</v>
      </c>
      <c r="DB133" s="168">
        <f ca="1"/>
        <v>1.595</v>
      </c>
      <c r="DC133" s="168">
        <f ca="1"/>
        <v>1.0920000000000001</v>
      </c>
      <c r="DD133" s="168">
        <f ca="1"/>
        <v>0.61899999999999999</v>
      </c>
      <c r="DE133" s="168">
        <f ca="1"/>
        <v>0.65900000000000003</v>
      </c>
      <c r="DF133" s="168">
        <f ca="1"/>
        <v>0.57699999999999996</v>
      </c>
      <c r="DG133" s="168">
        <f ca="1"/>
        <v>2.41</v>
      </c>
      <c r="DH133" s="168">
        <f ca="1"/>
        <v>1.966</v>
      </c>
      <c r="DI133" s="168">
        <f ca="1"/>
        <v>0.59499999999999997</v>
      </c>
      <c r="DJ133" s="168">
        <f ca="1"/>
        <v>1.0169999999999999</v>
      </c>
      <c r="DK133" s="168">
        <f ca="1"/>
        <v>1.5860000000000001</v>
      </c>
      <c r="DL133" s="168">
        <f ca="1"/>
        <v>1.575</v>
      </c>
      <c r="DM133" s="168">
        <f ca="1"/>
        <v>1.593</v>
      </c>
      <c r="DN133" s="168">
        <f ca="1"/>
        <v>1.573</v>
      </c>
      <c r="DO133" s="168">
        <f ca="1"/>
        <v>1.583</v>
      </c>
      <c r="DP133" s="168">
        <f ca="1"/>
        <v>1.62</v>
      </c>
      <c r="DQ133" s="168">
        <f ca="1"/>
        <v>1.601</v>
      </c>
      <c r="DR133" s="168">
        <f ca="1"/>
        <v>1.5620000000000001</v>
      </c>
      <c r="DS133" s="168">
        <f ca="1"/>
        <v>1.5980000000000001</v>
      </c>
      <c r="DT133" s="168">
        <f ca="1"/>
        <v>1.6</v>
      </c>
      <c r="DU133" s="168">
        <f ca="1"/>
        <v>1.633</v>
      </c>
      <c r="DV133" s="168">
        <f ca="1"/>
        <v>1.6080000000000001</v>
      </c>
      <c r="DW133" s="168">
        <f ca="1"/>
        <v>1.585</v>
      </c>
      <c r="DX133" s="168">
        <f ca="1"/>
        <v>1.6020000000000001</v>
      </c>
      <c r="DY133" s="168">
        <f ca="1"/>
        <v>1.6040000000000001</v>
      </c>
      <c r="DZ133" s="168">
        <f ca="1"/>
        <v>1.585</v>
      </c>
      <c r="EA133" s="168">
        <f ca="1"/>
        <v>1.228</v>
      </c>
      <c r="EB133" s="168">
        <f ca="1"/>
        <v>0.66100000000000003</v>
      </c>
      <c r="EC133" s="168">
        <f ca="1"/>
        <v>0.68700000000000006</v>
      </c>
      <c r="ED133" s="168">
        <f ca="1"/>
        <v>0.65600000000000003</v>
      </c>
      <c r="EE133" s="168">
        <f ca="1"/>
        <v>0.65200000000000002</v>
      </c>
      <c r="EF133" s="168">
        <f ca="1"/>
        <v>0.61799999999999999</v>
      </c>
      <c r="EG133" s="168">
        <f ca="1"/>
        <v>0.59699999999999998</v>
      </c>
      <c r="EH133" s="168">
        <f ca="1"/>
        <v>1.0309999999999999</v>
      </c>
      <c r="EI133" s="168">
        <f ca="1"/>
        <v>1.5760000000000001</v>
      </c>
      <c r="EJ133" s="168">
        <f ca="1"/>
        <v>1.536</v>
      </c>
      <c r="EK133" s="168">
        <f ca="1"/>
        <v>1.554</v>
      </c>
      <c r="EL133" s="168">
        <f ca="1"/>
        <v>1.571</v>
      </c>
      <c r="EM133" s="168">
        <f ca="1"/>
        <v>1.552</v>
      </c>
      <c r="EN133" s="168">
        <f ca="1"/>
        <v>1.5289999999999999</v>
      </c>
      <c r="EO133" s="168">
        <f ca="1"/>
        <v>1.5169999999999999</v>
      </c>
      <c r="EP133" s="168">
        <f ca="1"/>
        <v>1.5249999999999999</v>
      </c>
      <c r="EQ133" s="168">
        <f ca="1"/>
        <v>1.5549999999999999</v>
      </c>
      <c r="ER133" s="168">
        <f ca="1"/>
        <v>1.5620000000000001</v>
      </c>
      <c r="ES133" s="168">
        <f ca="1"/>
        <v>1.5249999999999999</v>
      </c>
      <c r="ET133" s="168">
        <f ca="1"/>
        <v>1.534</v>
      </c>
      <c r="EU133" s="168">
        <f ca="1"/>
        <v>1.532</v>
      </c>
      <c r="EV133" s="168">
        <f ca="1"/>
        <v>1.554</v>
      </c>
      <c r="EW133" s="168">
        <f ca="1"/>
        <v>1.5349999999999999</v>
      </c>
      <c r="EX133" s="168">
        <f ca="1"/>
        <v>1.5409999999999999</v>
      </c>
      <c r="EY133" s="168">
        <f ca="1"/>
        <v>1.181</v>
      </c>
      <c r="EZ133" s="168">
        <f ca="1"/>
        <v>0.63900000000000001</v>
      </c>
      <c r="FA133" s="168">
        <f ca="1"/>
        <v>0.60799999999999998</v>
      </c>
      <c r="FB133" s="168">
        <f ca="1"/>
        <v>0.61</v>
      </c>
      <c r="FC133" s="168">
        <f ca="1"/>
        <v>0.59599999999999997</v>
      </c>
      <c r="FD133" s="168">
        <f ca="1"/>
        <v>0.61399999999999999</v>
      </c>
      <c r="FE133" s="168">
        <f ca="1"/>
        <v>0.624</v>
      </c>
      <c r="FF133" s="168">
        <f ca="1"/>
        <v>1.0569999999999999</v>
      </c>
      <c r="FG133" s="168">
        <f ca="1"/>
        <v>1.575</v>
      </c>
      <c r="FH133" s="168">
        <f ca="1"/>
        <v>1.5640000000000001</v>
      </c>
      <c r="FI133" s="168">
        <f ca="1"/>
        <v>1.5569999999999999</v>
      </c>
      <c r="FJ133" s="168">
        <f ca="1"/>
        <v>1.5669999999999999</v>
      </c>
      <c r="FK133" s="168">
        <f ca="1"/>
        <v>1.587</v>
      </c>
      <c r="FL133" s="168">
        <f ca="1"/>
        <v>1.5509999999999999</v>
      </c>
      <c r="FM133" s="168">
        <f ca="1"/>
        <v>1.5820000000000001</v>
      </c>
      <c r="FN133" s="168">
        <f ca="1"/>
        <v>1.5449999999999999</v>
      </c>
    </row>
    <row r="134" spans="1:170">
      <c r="A134" s="55" t="b">
        <v>0</v>
      </c>
      <c r="B134" s="72">
        <v>49</v>
      </c>
      <c r="C134" s="168">
        <f ca="1"/>
        <v>1.538</v>
      </c>
      <c r="D134" s="168">
        <f ca="1"/>
        <v>1.5669999999999999</v>
      </c>
      <c r="E134" s="168">
        <f ca="1"/>
        <v>1.5449999999999999</v>
      </c>
      <c r="F134" s="168">
        <f ca="1"/>
        <v>1.5469999999999999</v>
      </c>
      <c r="G134" s="168">
        <f ca="1"/>
        <v>1.518</v>
      </c>
      <c r="H134" s="168">
        <f ca="1"/>
        <v>1.5189999999999999</v>
      </c>
      <c r="I134" s="168">
        <f ca="1"/>
        <v>1.554</v>
      </c>
      <c r="J134" s="168">
        <f ca="1"/>
        <v>2.0710000000000002</v>
      </c>
      <c r="K134" s="168">
        <f ca="1"/>
        <v>2.3130000000000002</v>
      </c>
      <c r="L134" s="168">
        <f ca="1"/>
        <v>0.71399999999999997</v>
      </c>
      <c r="M134" s="168">
        <f ca="1"/>
        <v>0.80700000000000005</v>
      </c>
      <c r="N134" s="168">
        <f ca="1"/>
        <v>0.79200000000000004</v>
      </c>
      <c r="O134" s="168">
        <f ca="1"/>
        <v>0.84099999999999997</v>
      </c>
      <c r="P134" s="168">
        <f ca="1"/>
        <v>0.76800000000000002</v>
      </c>
      <c r="Q134" s="168">
        <f ca="1"/>
        <v>0.82399999999999995</v>
      </c>
      <c r="R134" s="168">
        <f ca="1"/>
        <v>1.2909999999999999</v>
      </c>
      <c r="S134" s="168">
        <f ca="1"/>
        <v>1.839</v>
      </c>
      <c r="T134" s="168">
        <f ca="1"/>
        <v>1.804</v>
      </c>
      <c r="U134" s="168">
        <f ca="1"/>
        <v>1.8959999999999999</v>
      </c>
      <c r="V134" s="168">
        <f ca="1"/>
        <v>1.954</v>
      </c>
      <c r="W134" s="168">
        <f ca="1"/>
        <v>1.9690000000000001</v>
      </c>
      <c r="X134" s="168">
        <f ca="1"/>
        <v>1.9359999999999999</v>
      </c>
      <c r="Y134" s="168">
        <f ca="1"/>
        <v>2</v>
      </c>
      <c r="Z134" s="168">
        <f ca="1"/>
        <v>1.9359999999999999</v>
      </c>
      <c r="AA134" s="168">
        <f ca="1"/>
        <v>1.85</v>
      </c>
      <c r="AB134" s="168">
        <f ca="1"/>
        <v>1.8480000000000001</v>
      </c>
      <c r="AC134" s="168">
        <f ca="1"/>
        <v>1.819</v>
      </c>
      <c r="AD134" s="168">
        <f ca="1"/>
        <v>1.762</v>
      </c>
      <c r="AE134" s="168">
        <f ca="1"/>
        <v>1.7989999999999999</v>
      </c>
      <c r="AF134" s="168">
        <f ca="1"/>
        <v>1.776</v>
      </c>
      <c r="AG134" s="168">
        <f ca="1"/>
        <v>1.788</v>
      </c>
      <c r="AH134" s="168">
        <f ca="1"/>
        <v>1.7869999999999999</v>
      </c>
      <c r="AI134" s="168">
        <f ca="1"/>
        <v>1.421</v>
      </c>
      <c r="AJ134" s="168">
        <f ca="1"/>
        <v>0.85299999999999998</v>
      </c>
      <c r="AK134" s="168">
        <f ca="1"/>
        <v>0.82499999999999996</v>
      </c>
      <c r="AL134" s="168">
        <f ca="1"/>
        <v>0.85099999999999998</v>
      </c>
      <c r="AM134" s="168">
        <f ca="1"/>
        <v>0.86299999999999999</v>
      </c>
      <c r="AN134" s="168">
        <f ca="1"/>
        <v>0.81899999999999995</v>
      </c>
      <c r="AO134" s="168">
        <f ca="1"/>
        <v>0.83899999999999997</v>
      </c>
      <c r="AP134" s="168">
        <f ca="1"/>
        <v>1.2769999999999999</v>
      </c>
      <c r="AQ134" s="168">
        <f ca="1"/>
        <v>1.762</v>
      </c>
      <c r="AR134" s="168">
        <f ca="1"/>
        <v>1.7070000000000001</v>
      </c>
      <c r="AS134" s="168">
        <f ca="1"/>
        <v>1.7649999999999999</v>
      </c>
      <c r="AT134" s="168">
        <f ca="1"/>
        <v>1.78</v>
      </c>
      <c r="AU134" s="168">
        <f ca="1"/>
        <v>1.7589999999999999</v>
      </c>
      <c r="AV134" s="168">
        <f ca="1"/>
        <v>1.724</v>
      </c>
      <c r="AW134" s="168">
        <f ca="1"/>
        <v>1.7310000000000001</v>
      </c>
      <c r="AX134" s="168">
        <f ca="1"/>
        <v>1.722</v>
      </c>
      <c r="AY134" s="168">
        <f ca="1"/>
        <v>1.6739999999999999</v>
      </c>
      <c r="AZ134" s="168">
        <f ca="1"/>
        <v>1.7430000000000001</v>
      </c>
      <c r="BA134" s="168">
        <f ca="1"/>
        <v>1.724</v>
      </c>
      <c r="BB134" s="168">
        <f ca="1"/>
        <v>1.752</v>
      </c>
      <c r="BC134" s="168">
        <f ca="1"/>
        <v>1.74</v>
      </c>
      <c r="BD134" s="168">
        <f ca="1"/>
        <v>1.7170000000000001</v>
      </c>
      <c r="BE134" s="168">
        <f ca="1"/>
        <v>1.6950000000000001</v>
      </c>
      <c r="BF134" s="168">
        <f ca="1"/>
        <v>1.736</v>
      </c>
      <c r="BG134" s="168">
        <f ca="1"/>
        <v>3.6240000000000001</v>
      </c>
      <c r="BH134" s="168">
        <f ca="1"/>
        <v>0.746</v>
      </c>
      <c r="BI134" s="168">
        <f ca="1"/>
        <v>0.75700000000000001</v>
      </c>
      <c r="BJ134" s="168">
        <f ca="1"/>
        <v>2.21</v>
      </c>
      <c r="BK134" s="168">
        <f ca="1"/>
        <v>1.006</v>
      </c>
      <c r="BL134" s="168">
        <f ca="1"/>
        <v>0.60299999999999998</v>
      </c>
      <c r="BM134" s="168">
        <f ca="1"/>
        <v>0.56200000000000006</v>
      </c>
      <c r="BN134" s="168">
        <f ca="1"/>
        <v>1.8180000000000001</v>
      </c>
      <c r="BO134" s="168">
        <f ca="1"/>
        <v>1.5329999999999999</v>
      </c>
      <c r="BP134" s="168">
        <f ca="1"/>
        <v>1.5269999999999999</v>
      </c>
      <c r="BQ134" s="168">
        <f ca="1"/>
        <v>1.4950000000000001</v>
      </c>
      <c r="BR134" s="168">
        <f ca="1"/>
        <v>1.5129999999999999</v>
      </c>
      <c r="BS134" s="168">
        <f ca="1"/>
        <v>1.5880000000000001</v>
      </c>
      <c r="BT134" s="168">
        <f ca="1"/>
        <v>1.4990000000000001</v>
      </c>
      <c r="BU134" s="168">
        <f ca="1"/>
        <v>1.554</v>
      </c>
      <c r="BV134" s="168">
        <f ca="1"/>
        <v>1.5409999999999999</v>
      </c>
      <c r="BW134" s="168">
        <f ca="1"/>
        <v>1.5389999999999999</v>
      </c>
      <c r="BX134" s="168">
        <f ca="1"/>
        <v>1.5620000000000001</v>
      </c>
      <c r="BY134" s="168">
        <f ca="1"/>
        <v>1.5209999999999999</v>
      </c>
      <c r="BZ134" s="168">
        <f ca="1"/>
        <v>1.5189999999999999</v>
      </c>
      <c r="CA134" s="168">
        <f ca="1"/>
        <v>1.496</v>
      </c>
      <c r="CB134" s="168">
        <f ca="1"/>
        <v>1.534</v>
      </c>
      <c r="CC134" s="168">
        <f ca="1"/>
        <v>1.5449999999999999</v>
      </c>
      <c r="CD134" s="168">
        <f ca="1"/>
        <v>1.5720000000000001</v>
      </c>
      <c r="CE134" s="168">
        <f ca="1"/>
        <v>1.224</v>
      </c>
      <c r="CF134" s="168">
        <f ca="1"/>
        <v>0.60499999999999998</v>
      </c>
      <c r="CG134" s="168">
        <f ca="1"/>
        <v>0.623</v>
      </c>
      <c r="CH134" s="168">
        <f ca="1"/>
        <v>0.57499999999999996</v>
      </c>
      <c r="CI134" s="168">
        <f ca="1"/>
        <v>0.57399999999999995</v>
      </c>
      <c r="CJ134" s="168">
        <f ca="1"/>
        <v>0.61899999999999999</v>
      </c>
      <c r="CK134" s="168">
        <f ca="1"/>
        <v>0.64700000000000002</v>
      </c>
      <c r="CL134" s="168">
        <f ca="1"/>
        <v>1.0069999999999999</v>
      </c>
      <c r="CM134" s="168">
        <f ca="1"/>
        <v>1.5669999999999999</v>
      </c>
      <c r="CN134" s="168">
        <f ca="1"/>
        <v>1.53</v>
      </c>
      <c r="CO134" s="168">
        <f ca="1"/>
        <v>1.506</v>
      </c>
      <c r="CP134" s="168">
        <f ca="1"/>
        <v>1.5149999999999999</v>
      </c>
      <c r="CQ134" s="168">
        <f ca="1"/>
        <v>1.5389999999999999</v>
      </c>
      <c r="CR134" s="168">
        <f ca="1"/>
        <v>1.5469999999999999</v>
      </c>
      <c r="CS134" s="168">
        <f ca="1"/>
        <v>1.51</v>
      </c>
      <c r="CT134" s="168">
        <f ca="1"/>
        <v>1.5329999999999999</v>
      </c>
      <c r="CU134" s="168">
        <f ca="1"/>
        <v>1.5349999999999999</v>
      </c>
      <c r="CV134" s="168">
        <f ca="1"/>
        <v>1.5489999999999999</v>
      </c>
      <c r="CW134" s="168">
        <f ca="1"/>
        <v>1.5249999999999999</v>
      </c>
      <c r="CX134" s="168">
        <f ca="1"/>
        <v>1.5429999999999999</v>
      </c>
      <c r="CY134" s="168">
        <f ca="1"/>
        <v>1.5509999999999999</v>
      </c>
      <c r="CZ134" s="168">
        <f ca="1"/>
        <v>1.5169999999999999</v>
      </c>
      <c r="DA134" s="168">
        <f ca="1"/>
        <v>1.5649999999999999</v>
      </c>
      <c r="DB134" s="168">
        <f ca="1"/>
        <v>1.5309999999999999</v>
      </c>
      <c r="DC134" s="168">
        <f ca="1"/>
        <v>2.2290000000000001</v>
      </c>
      <c r="DD134" s="168">
        <f ca="1"/>
        <v>0.60199999999999998</v>
      </c>
      <c r="DE134" s="168">
        <f ca="1"/>
        <v>0.504</v>
      </c>
      <c r="DF134" s="168">
        <f ca="1"/>
        <v>0.52700000000000002</v>
      </c>
      <c r="DG134" s="168">
        <f ca="1"/>
        <v>0.55200000000000005</v>
      </c>
      <c r="DH134" s="168">
        <f ca="1"/>
        <v>0.51500000000000001</v>
      </c>
      <c r="DI134" s="168">
        <f ca="1"/>
        <v>0.53100000000000003</v>
      </c>
      <c r="DJ134" s="168">
        <f ca="1"/>
        <v>0.95099999999999996</v>
      </c>
      <c r="DK134" s="168">
        <f ca="1"/>
        <v>1.4550000000000001</v>
      </c>
      <c r="DL134" s="168">
        <f ca="1"/>
        <v>1.419</v>
      </c>
      <c r="DM134" s="168">
        <f ca="1"/>
        <v>1.448</v>
      </c>
      <c r="DN134" s="168">
        <f ca="1"/>
        <v>1.42</v>
      </c>
      <c r="DO134" s="168">
        <f ca="1"/>
        <v>1.4610000000000001</v>
      </c>
      <c r="DP134" s="168">
        <f ca="1"/>
        <v>1.4139999999999999</v>
      </c>
      <c r="DQ134" s="168">
        <f ca="1"/>
        <v>1.4550000000000001</v>
      </c>
      <c r="DR134" s="168">
        <f ca="1"/>
        <v>1.395</v>
      </c>
      <c r="DS134" s="168">
        <f ca="1"/>
        <v>1.4219999999999999</v>
      </c>
      <c r="DT134" s="168">
        <f ca="1"/>
        <v>1.381</v>
      </c>
      <c r="DU134" s="168">
        <f ca="1"/>
        <v>1.4379999999999999</v>
      </c>
      <c r="DV134" s="168">
        <f ca="1"/>
        <v>1.3720000000000001</v>
      </c>
      <c r="DW134" s="168">
        <f ca="1"/>
        <v>1.444</v>
      </c>
      <c r="DX134" s="168">
        <f ca="1"/>
        <v>1.373</v>
      </c>
      <c r="DY134" s="168">
        <f ca="1"/>
        <v>1.4379999999999999</v>
      </c>
      <c r="DZ134" s="168">
        <f ca="1"/>
        <v>1.3560000000000001</v>
      </c>
      <c r="EA134" s="168">
        <f ca="1"/>
        <v>1.1419999999999999</v>
      </c>
      <c r="EB134" s="168">
        <f ca="1"/>
        <v>0.45600000000000002</v>
      </c>
      <c r="EC134" s="168">
        <f ca="1"/>
        <v>0.499</v>
      </c>
      <c r="ED134" s="168">
        <f ca="1"/>
        <v>0.48499999999999999</v>
      </c>
      <c r="EE134" s="168">
        <f ca="1"/>
        <v>0.45200000000000001</v>
      </c>
      <c r="EF134" s="168">
        <f ca="1"/>
        <v>0.47099999999999997</v>
      </c>
      <c r="EG134" s="168">
        <f ca="1"/>
        <v>0.45400000000000001</v>
      </c>
      <c r="EH134" s="168">
        <f ca="1"/>
        <v>0.86</v>
      </c>
      <c r="EI134" s="168">
        <f ca="1"/>
        <v>1.423</v>
      </c>
      <c r="EJ134" s="168">
        <f ca="1"/>
        <v>1.3580000000000001</v>
      </c>
      <c r="EK134" s="168">
        <f ca="1"/>
        <v>1.448</v>
      </c>
      <c r="EL134" s="168">
        <f ca="1"/>
        <v>1.3540000000000001</v>
      </c>
      <c r="EM134" s="168">
        <f ca="1"/>
        <v>1.413</v>
      </c>
      <c r="EN134" s="168">
        <f ca="1"/>
        <v>1.3859999999999999</v>
      </c>
      <c r="EO134" s="168">
        <f ca="1"/>
        <v>1.379</v>
      </c>
      <c r="EP134" s="168">
        <f ca="1"/>
        <v>1.3959999999999999</v>
      </c>
      <c r="EQ134" s="168">
        <f ca="1"/>
        <v>1.3680000000000001</v>
      </c>
      <c r="ER134" s="168">
        <f ca="1"/>
        <v>1.448</v>
      </c>
      <c r="ES134" s="168">
        <f ca="1"/>
        <v>1.363</v>
      </c>
      <c r="ET134" s="168">
        <f ca="1"/>
        <v>1.381</v>
      </c>
      <c r="EU134" s="168">
        <f ca="1"/>
        <v>1.4239999999999999</v>
      </c>
      <c r="EV134" s="168">
        <f ca="1"/>
        <v>1.36</v>
      </c>
      <c r="EW134" s="168">
        <f ca="1"/>
        <v>1.43</v>
      </c>
      <c r="EX134" s="168">
        <f ca="1"/>
        <v>1.345</v>
      </c>
      <c r="EY134" s="168">
        <f ca="1"/>
        <v>1.1279999999999999</v>
      </c>
      <c r="EZ134" s="168">
        <f ca="1"/>
        <v>0.43</v>
      </c>
      <c r="FA134" s="168">
        <f ca="1"/>
        <v>0.44600000000000001</v>
      </c>
      <c r="FB134" s="168">
        <f ca="1"/>
        <v>0.503</v>
      </c>
      <c r="FC134" s="168">
        <f ca="1"/>
        <v>0.42799999999999999</v>
      </c>
      <c r="FD134" s="168">
        <f ca="1"/>
        <v>0.436</v>
      </c>
      <c r="FE134" s="168">
        <f ca="1"/>
        <v>0.43</v>
      </c>
      <c r="FF134" s="168">
        <f ca="1"/>
        <v>0.89200000000000002</v>
      </c>
      <c r="FG134" s="168">
        <f ca="1"/>
        <v>1.339</v>
      </c>
      <c r="FH134" s="168">
        <f ca="1"/>
        <v>1.401</v>
      </c>
      <c r="FI134" s="168">
        <f ca="1"/>
        <v>1.349</v>
      </c>
      <c r="FJ134" s="168">
        <f ca="1"/>
        <v>1.351</v>
      </c>
      <c r="FK134" s="168">
        <f ca="1"/>
        <v>1.4279999999999999</v>
      </c>
      <c r="FL134" s="168">
        <f ca="1"/>
        <v>1.349</v>
      </c>
      <c r="FM134" s="168">
        <f ca="1"/>
        <v>1.375</v>
      </c>
      <c r="FN134" s="168">
        <f ca="1"/>
        <v>1.3959999999999999</v>
      </c>
    </row>
    <row r="135" spans="1:170">
      <c r="A135" s="55" t="b">
        <v>0</v>
      </c>
      <c r="B135" s="72">
        <v>50</v>
      </c>
      <c r="C135" s="168">
        <f ca="1"/>
        <v>1.365</v>
      </c>
      <c r="D135" s="168">
        <f ca="1"/>
        <v>1.389</v>
      </c>
      <c r="E135" s="168">
        <f ca="1"/>
        <v>1.4319999999999999</v>
      </c>
      <c r="F135" s="168">
        <f ca="1"/>
        <v>1.3620000000000001</v>
      </c>
      <c r="G135" s="168">
        <f ca="1"/>
        <v>1.381</v>
      </c>
      <c r="H135" s="168">
        <f ca="1"/>
        <v>1.377</v>
      </c>
      <c r="I135" s="168">
        <f ca="1"/>
        <v>1.427</v>
      </c>
      <c r="J135" s="168">
        <f ca="1"/>
        <v>1.379</v>
      </c>
      <c r="K135" s="168">
        <f ca="1"/>
        <v>1.157</v>
      </c>
      <c r="L135" s="168">
        <f ca="1"/>
        <v>0.49399999999999999</v>
      </c>
      <c r="M135" s="168">
        <f ca="1"/>
        <v>0.42799999999999999</v>
      </c>
      <c r="N135" s="168">
        <f ca="1"/>
        <v>0.495</v>
      </c>
      <c r="O135" s="168">
        <f ca="1"/>
        <v>0.40899999999999997</v>
      </c>
      <c r="P135" s="168">
        <f ca="1"/>
        <v>0.49099999999999999</v>
      </c>
      <c r="Q135" s="168">
        <f ca="1"/>
        <v>0.439</v>
      </c>
      <c r="R135" s="168">
        <f ca="1"/>
        <v>1.0660000000000001</v>
      </c>
      <c r="S135" s="168">
        <f ca="1"/>
        <v>1.603</v>
      </c>
      <c r="T135" s="168">
        <f ca="1"/>
        <v>2.5659999999999998</v>
      </c>
      <c r="U135" s="168">
        <f ca="1"/>
        <v>3.7749999999999999</v>
      </c>
      <c r="V135" s="168">
        <f ca="1"/>
        <v>1.85</v>
      </c>
      <c r="W135" s="168">
        <f ca="1"/>
        <v>1.5489999999999999</v>
      </c>
      <c r="X135" s="168">
        <f ca="1"/>
        <v>1.708</v>
      </c>
      <c r="Y135" s="168">
        <f ca="1"/>
        <v>1.784</v>
      </c>
      <c r="Z135" s="168">
        <f ca="1"/>
        <v>1.7929999999999999</v>
      </c>
      <c r="AA135" s="168">
        <f ca="1"/>
        <v>1.867</v>
      </c>
      <c r="AB135" s="168">
        <f ca="1"/>
        <v>1.9330000000000001</v>
      </c>
      <c r="AC135" s="168">
        <f ca="1"/>
        <v>1.8779999999999999</v>
      </c>
      <c r="AD135" s="168">
        <f ca="1"/>
        <v>2.0329999999999999</v>
      </c>
      <c r="AE135" s="168">
        <f ca="1"/>
        <v>1.7509999999999999</v>
      </c>
      <c r="AF135" s="168">
        <f ca="1"/>
        <v>1.911</v>
      </c>
      <c r="AG135" s="168">
        <f ca="1"/>
        <v>2.12</v>
      </c>
      <c r="AH135" s="168">
        <f ca="1"/>
        <v>2.0150000000000001</v>
      </c>
      <c r="AI135" s="168">
        <f ca="1"/>
        <v>1.6870000000000001</v>
      </c>
      <c r="AJ135" s="168">
        <f ca="1"/>
        <v>1.0580000000000001</v>
      </c>
      <c r="AK135" s="168">
        <f ca="1"/>
        <v>1.214</v>
      </c>
      <c r="AL135" s="168">
        <f ca="1"/>
        <v>1.0980000000000001</v>
      </c>
      <c r="AM135" s="168">
        <f ca="1"/>
        <v>1.204</v>
      </c>
      <c r="AN135" s="168">
        <f ca="1"/>
        <v>1.034</v>
      </c>
      <c r="AO135" s="168">
        <f ca="1"/>
        <v>1.097</v>
      </c>
      <c r="AP135" s="168">
        <f ca="1"/>
        <v>1.776</v>
      </c>
      <c r="AQ135" s="168">
        <f ca="1"/>
        <v>1.83</v>
      </c>
      <c r="AR135" s="168">
        <f ca="1"/>
        <v>2.335</v>
      </c>
      <c r="AS135" s="168">
        <f ca="1"/>
        <v>2.0059999999999998</v>
      </c>
      <c r="AT135" s="168">
        <f ca="1"/>
        <v>2.2090000000000001</v>
      </c>
      <c r="AU135" s="168">
        <f ca="1"/>
        <v>2.7959999999999998</v>
      </c>
      <c r="AV135" s="168">
        <f ca="1"/>
        <v>3.86</v>
      </c>
      <c r="AW135" s="168">
        <f ca="1"/>
        <v>3.8780000000000001</v>
      </c>
      <c r="AX135" s="168">
        <f ca="1"/>
        <v>3.742</v>
      </c>
      <c r="AY135" s="168">
        <f ca="1"/>
        <v>3.8530000000000002</v>
      </c>
      <c r="AZ135" s="168">
        <f ca="1"/>
        <v>3.7709999999999999</v>
      </c>
      <c r="BA135" s="168">
        <f ca="1"/>
        <v>3.7810000000000001</v>
      </c>
      <c r="BB135" s="168">
        <f ca="1"/>
        <v>3.871</v>
      </c>
      <c r="BC135" s="168">
        <f ca="1"/>
        <v>3.7269999999999999</v>
      </c>
      <c r="BD135" s="168">
        <f ca="1"/>
        <v>3.0710000000000002</v>
      </c>
      <c r="BE135" s="168">
        <f ca="1"/>
        <v>3.5630000000000002</v>
      </c>
      <c r="BF135" s="168">
        <f ca="1"/>
        <v>3.5190000000000001</v>
      </c>
      <c r="BG135" s="168">
        <f ca="1"/>
        <v>3.1160000000000001</v>
      </c>
      <c r="BH135" s="168">
        <f ca="1"/>
        <v>4.016</v>
      </c>
      <c r="BI135" s="168">
        <f ca="1"/>
        <v>3.0350000000000001</v>
      </c>
      <c r="BJ135" s="168">
        <f ca="1"/>
        <v>2.2290000000000001</v>
      </c>
      <c r="BK135" s="168">
        <f ca="1"/>
        <v>2.7530000000000001</v>
      </c>
      <c r="BL135" s="168">
        <f ca="1"/>
        <v>2.1070000000000002</v>
      </c>
      <c r="BM135" s="168">
        <f ca="1"/>
        <v>2.74</v>
      </c>
      <c r="BN135" s="168">
        <f ca="1"/>
        <v>1.7290000000000001</v>
      </c>
      <c r="BO135" s="168">
        <f ca="1"/>
        <v>1.61</v>
      </c>
      <c r="BP135" s="168">
        <f ca="1"/>
        <v>1.629</v>
      </c>
      <c r="BQ135" s="168">
        <f ca="1"/>
        <v>1.6379999999999999</v>
      </c>
      <c r="BR135" s="168">
        <f ca="1"/>
        <v>1.631</v>
      </c>
      <c r="BS135" s="168">
        <f ca="1"/>
        <v>1.615</v>
      </c>
      <c r="BT135" s="168">
        <f ca="1"/>
        <v>1.619</v>
      </c>
      <c r="BU135" s="168">
        <f ca="1"/>
        <v>1.63</v>
      </c>
      <c r="BV135" s="168">
        <f ca="1"/>
        <v>1.6319999999999999</v>
      </c>
      <c r="BW135" s="168">
        <f ca="1"/>
        <v>1.63</v>
      </c>
      <c r="BX135" s="168">
        <f ca="1"/>
        <v>1.6140000000000001</v>
      </c>
      <c r="BY135" s="168">
        <f ca="1"/>
        <v>1.6040000000000001</v>
      </c>
      <c r="BZ135" s="168">
        <f ca="1"/>
        <v>1.597</v>
      </c>
      <c r="CA135" s="168">
        <f ca="1"/>
        <v>1.6419999999999999</v>
      </c>
      <c r="CB135" s="168">
        <f ca="1"/>
        <v>1.633</v>
      </c>
      <c r="CC135" s="168">
        <f ca="1"/>
        <v>1.5589999999999999</v>
      </c>
      <c r="CD135" s="168">
        <f ca="1"/>
        <v>1.58</v>
      </c>
      <c r="CE135" s="168">
        <f ca="1"/>
        <v>1.413</v>
      </c>
      <c r="CF135" s="168">
        <f ca="1"/>
        <v>0.69599999999999995</v>
      </c>
      <c r="CG135" s="168">
        <f ca="1"/>
        <v>0.69399999999999995</v>
      </c>
      <c r="CH135" s="168">
        <f ca="1"/>
        <v>0.65900000000000003</v>
      </c>
      <c r="CI135" s="168">
        <f ca="1"/>
        <v>0.63700000000000001</v>
      </c>
      <c r="CJ135" s="168">
        <f ca="1"/>
        <v>0.65700000000000003</v>
      </c>
      <c r="CK135" s="168">
        <f ca="1"/>
        <v>1.788</v>
      </c>
      <c r="CL135" s="168">
        <f ca="1"/>
        <v>2.927</v>
      </c>
      <c r="CM135" s="168">
        <f ca="1"/>
        <v>2.5179999999999998</v>
      </c>
      <c r="CN135" s="168">
        <f ca="1"/>
        <v>1.615</v>
      </c>
      <c r="CO135" s="168">
        <f ca="1"/>
        <v>1.643</v>
      </c>
      <c r="CP135" s="168">
        <f ca="1"/>
        <v>1.669</v>
      </c>
      <c r="CQ135" s="168">
        <f ca="1"/>
        <v>1.5640000000000001</v>
      </c>
      <c r="CR135" s="168">
        <f ca="1"/>
        <v>1.623</v>
      </c>
      <c r="CS135" s="168">
        <f ca="1"/>
        <v>1.6319999999999999</v>
      </c>
      <c r="CT135" s="168">
        <f ca="1"/>
        <v>1.6579999999999999</v>
      </c>
      <c r="CU135" s="168">
        <f ca="1"/>
        <v>1.585</v>
      </c>
      <c r="CV135" s="168">
        <f ca="1"/>
        <v>1.627</v>
      </c>
      <c r="CW135" s="168">
        <f ca="1"/>
        <v>1.6419999999999999</v>
      </c>
      <c r="CX135" s="168">
        <f ca="1"/>
        <v>1.5920000000000001</v>
      </c>
      <c r="CY135" s="168">
        <f ca="1"/>
        <v>1.609</v>
      </c>
      <c r="CZ135" s="168">
        <f ca="1"/>
        <v>1.58</v>
      </c>
      <c r="DA135" s="168">
        <f ca="1"/>
        <v>1.665</v>
      </c>
      <c r="DB135" s="168">
        <f ca="1"/>
        <v>1.6830000000000001</v>
      </c>
      <c r="DC135" s="168">
        <f ca="1"/>
        <v>1.456</v>
      </c>
      <c r="DD135" s="168">
        <f ca="1"/>
        <v>0.61899999999999999</v>
      </c>
      <c r="DE135" s="168">
        <f ca="1"/>
        <v>0.6</v>
      </c>
      <c r="DF135" s="168">
        <f ca="1"/>
        <v>0.66900000000000004</v>
      </c>
      <c r="DG135" s="168">
        <f ca="1"/>
        <v>0.59399999999999997</v>
      </c>
      <c r="DH135" s="168">
        <f ca="1"/>
        <v>0.60399999999999998</v>
      </c>
      <c r="DI135" s="168">
        <f ca="1"/>
        <v>0.59099999999999997</v>
      </c>
      <c r="DJ135" s="168">
        <f ca="1"/>
        <v>1.08</v>
      </c>
      <c r="DK135" s="168">
        <f ca="1"/>
        <v>1.9810000000000001</v>
      </c>
      <c r="DL135" s="168">
        <f ca="1"/>
        <v>1.518</v>
      </c>
      <c r="DM135" s="168">
        <f ca="1"/>
        <v>1.504</v>
      </c>
      <c r="DN135" s="168">
        <f ca="1"/>
        <v>1.49</v>
      </c>
      <c r="DO135" s="168">
        <f ca="1"/>
        <v>1.5149999999999999</v>
      </c>
      <c r="DP135" s="168">
        <f ca="1"/>
        <v>1.468</v>
      </c>
      <c r="DQ135" s="168">
        <f ca="1"/>
        <v>1.4790000000000001</v>
      </c>
      <c r="DR135" s="168">
        <f ca="1"/>
        <v>1.4810000000000001</v>
      </c>
      <c r="DS135" s="168">
        <f ca="1"/>
        <v>1.4810000000000001</v>
      </c>
      <c r="DT135" s="168">
        <f ca="1"/>
        <v>1.5189999999999999</v>
      </c>
      <c r="DU135" s="168">
        <f ca="1"/>
        <v>1.4690000000000001</v>
      </c>
      <c r="DV135" s="168">
        <f ca="1"/>
        <v>1.462</v>
      </c>
      <c r="DW135" s="168">
        <f ca="1"/>
        <v>1.458</v>
      </c>
      <c r="DX135" s="168">
        <f ca="1"/>
        <v>1.47</v>
      </c>
      <c r="DY135" s="168">
        <f ca="1"/>
        <v>1.4670000000000001</v>
      </c>
      <c r="DZ135" s="168">
        <f ca="1"/>
        <v>1.4770000000000001</v>
      </c>
      <c r="EA135" s="168">
        <f ca="1"/>
        <v>1.333</v>
      </c>
      <c r="EB135" s="168">
        <f ca="1"/>
        <v>0.53400000000000003</v>
      </c>
      <c r="EC135" s="168">
        <f ca="1"/>
        <v>0.51700000000000002</v>
      </c>
      <c r="ED135" s="168">
        <f ca="1"/>
        <v>0.496</v>
      </c>
      <c r="EE135" s="168">
        <f ca="1"/>
        <v>0.76600000000000001</v>
      </c>
      <c r="EF135" s="168">
        <f ca="1"/>
        <v>0.57799999999999996</v>
      </c>
      <c r="EG135" s="168">
        <f ca="1"/>
        <v>0.54500000000000004</v>
      </c>
      <c r="EH135" s="168">
        <f ca="1"/>
        <v>1.0569999999999999</v>
      </c>
      <c r="EI135" s="168">
        <f ca="1"/>
        <v>1.484</v>
      </c>
      <c r="EJ135" s="168">
        <f ca="1"/>
        <v>1.4379999999999999</v>
      </c>
      <c r="EK135" s="168">
        <f ca="1"/>
        <v>1.4370000000000001</v>
      </c>
      <c r="EL135" s="168">
        <f ca="1"/>
        <v>1.4119999999999999</v>
      </c>
      <c r="EM135" s="168">
        <f ca="1"/>
        <v>1.44</v>
      </c>
      <c r="EN135" s="168">
        <f ca="1"/>
        <v>1.4279999999999999</v>
      </c>
      <c r="EO135" s="168">
        <f ca="1"/>
        <v>1.415</v>
      </c>
      <c r="EP135" s="168">
        <f ca="1"/>
        <v>1.409</v>
      </c>
      <c r="EQ135" s="168">
        <f ca="1"/>
        <v>1.41</v>
      </c>
      <c r="ER135" s="168">
        <f ca="1"/>
        <v>1.4159999999999999</v>
      </c>
      <c r="ES135" s="168">
        <f ca="1"/>
        <v>1.4019999999999999</v>
      </c>
      <c r="ET135" s="168">
        <f ca="1"/>
        <v>1.4079999999999999</v>
      </c>
      <c r="EU135" s="168">
        <f ca="1"/>
        <v>1.429</v>
      </c>
      <c r="EV135" s="168">
        <f ca="1"/>
        <v>1.427</v>
      </c>
      <c r="EW135" s="168">
        <f ca="1"/>
        <v>1.401</v>
      </c>
      <c r="EX135" s="168">
        <f ca="1"/>
        <v>1.4139999999999999</v>
      </c>
      <c r="EY135" s="168">
        <f ca="1"/>
        <v>1.2709999999999999</v>
      </c>
      <c r="EZ135" s="168">
        <f ca="1"/>
        <v>0.46600000000000003</v>
      </c>
      <c r="FA135" s="168">
        <f ca="1"/>
        <v>0.45800000000000002</v>
      </c>
      <c r="FB135" s="168">
        <f ca="1"/>
        <v>0.68600000000000005</v>
      </c>
      <c r="FC135" s="168">
        <f ca="1"/>
        <v>0.49</v>
      </c>
      <c r="FD135" s="168">
        <f ca="1"/>
        <v>0.46500000000000002</v>
      </c>
      <c r="FE135" s="168">
        <f ca="1"/>
        <v>0.47499999999999998</v>
      </c>
      <c r="FF135" s="168">
        <f ca="1"/>
        <v>0.997</v>
      </c>
      <c r="FG135" s="168">
        <f ca="1"/>
        <v>1.411</v>
      </c>
      <c r="FH135" s="168">
        <f ca="1"/>
        <v>1.4350000000000001</v>
      </c>
      <c r="FI135" s="168">
        <f ca="1"/>
        <v>1.4159999999999999</v>
      </c>
      <c r="FJ135" s="168">
        <f ca="1"/>
        <v>1.4219999999999999</v>
      </c>
      <c r="FK135" s="168">
        <f ca="1"/>
        <v>1.415</v>
      </c>
      <c r="FL135" s="168">
        <f ca="1"/>
        <v>1.405</v>
      </c>
      <c r="FM135" s="168">
        <f ca="1"/>
        <v>1.373</v>
      </c>
      <c r="FN135" s="168">
        <f ca="1"/>
        <v>1.399</v>
      </c>
    </row>
    <row r="136" spans="1:170">
      <c r="A136" s="55" t="b">
        <v>0</v>
      </c>
      <c r="B136" s="72">
        <v>51</v>
      </c>
      <c r="C136" s="168">
        <f ca="1"/>
        <v>1.405</v>
      </c>
      <c r="D136" s="168">
        <f ca="1"/>
        <v>1.413</v>
      </c>
      <c r="E136" s="168">
        <f ca="1"/>
        <v>1.409</v>
      </c>
      <c r="F136" s="168">
        <f ca="1"/>
        <v>1.425</v>
      </c>
      <c r="G136" s="168">
        <f ca="1"/>
        <v>1.387</v>
      </c>
      <c r="H136" s="168">
        <f ca="1"/>
        <v>1.3939999999999999</v>
      </c>
      <c r="I136" s="168">
        <f ca="1"/>
        <v>1.3620000000000001</v>
      </c>
      <c r="J136" s="168">
        <f ca="1"/>
        <v>1.417</v>
      </c>
      <c r="K136" s="168">
        <f ca="1"/>
        <v>3.585</v>
      </c>
      <c r="L136" s="168">
        <f ca="1"/>
        <v>3.1150000000000002</v>
      </c>
      <c r="M136" s="168">
        <f ca="1"/>
        <v>1.329</v>
      </c>
      <c r="N136" s="168">
        <f ca="1"/>
        <v>2.4289999999999998</v>
      </c>
      <c r="O136" s="168">
        <f ca="1"/>
        <v>3.0179999999999998</v>
      </c>
      <c r="P136" s="168">
        <f ca="1"/>
        <v>2.25</v>
      </c>
      <c r="Q136" s="168">
        <f ca="1"/>
        <v>1.1439999999999999</v>
      </c>
      <c r="R136" s="168">
        <f ca="1"/>
        <v>3.597</v>
      </c>
      <c r="S136" s="168">
        <f ca="1"/>
        <v>3.976</v>
      </c>
      <c r="T136" s="168">
        <f ca="1"/>
        <v>1.35</v>
      </c>
      <c r="U136" s="168">
        <f ca="1"/>
        <v>1.4119999999999999</v>
      </c>
      <c r="V136" s="168">
        <f ca="1"/>
        <v>1.429</v>
      </c>
      <c r="W136" s="168">
        <f ca="1"/>
        <v>1.4279999999999999</v>
      </c>
      <c r="X136" s="168">
        <f ca="1"/>
        <v>1.391</v>
      </c>
      <c r="Y136" s="168">
        <f ca="1"/>
        <v>1.3759999999999999</v>
      </c>
      <c r="Z136" s="168">
        <f ca="1"/>
        <v>1.411</v>
      </c>
      <c r="AA136" s="168">
        <f ca="1"/>
        <v>1.407</v>
      </c>
      <c r="AB136" s="168">
        <f ca="1"/>
        <v>1.419</v>
      </c>
      <c r="AC136" s="168">
        <f ca="1"/>
        <v>1.395</v>
      </c>
      <c r="AD136" s="168">
        <f ca="1"/>
        <v>1.387</v>
      </c>
      <c r="AE136" s="168">
        <f ca="1"/>
        <v>1.401</v>
      </c>
      <c r="AF136" s="168">
        <f ca="1"/>
        <v>1.3919999999999999</v>
      </c>
      <c r="AG136" s="168">
        <f ca="1"/>
        <v>1.4059999999999999</v>
      </c>
      <c r="AH136" s="168">
        <f ca="1"/>
        <v>1.679</v>
      </c>
      <c r="AI136" s="168">
        <f ca="1"/>
        <v>3.9540000000000002</v>
      </c>
      <c r="AJ136" s="168">
        <f ca="1"/>
        <v>3.1789999999999998</v>
      </c>
      <c r="AK136" s="168">
        <f ca="1"/>
        <v>1.512</v>
      </c>
      <c r="AL136" s="168">
        <f ca="1"/>
        <v>2.222</v>
      </c>
      <c r="AM136" s="168">
        <f ca="1"/>
        <v>3.1139999999999999</v>
      </c>
      <c r="AN136" s="168">
        <f ca="1"/>
        <v>1.4410000000000001</v>
      </c>
      <c r="AO136" s="168">
        <f ca="1"/>
        <v>1.7829999999999999</v>
      </c>
      <c r="AP136" s="168">
        <f ca="1"/>
        <v>3.7</v>
      </c>
      <c r="AQ136" s="168">
        <f ca="1"/>
        <v>2.629</v>
      </c>
      <c r="AR136" s="168">
        <f ca="1"/>
        <v>1.4159999999999999</v>
      </c>
      <c r="AS136" s="168">
        <f ca="1"/>
        <v>1.4330000000000001</v>
      </c>
      <c r="AT136" s="168">
        <f ca="1"/>
        <v>1.444</v>
      </c>
      <c r="AU136" s="168">
        <f ca="1"/>
        <v>1.458</v>
      </c>
      <c r="AV136" s="168">
        <f ca="1"/>
        <v>1.4179999999999999</v>
      </c>
      <c r="AW136" s="168">
        <f ca="1"/>
        <v>1.4570000000000001</v>
      </c>
      <c r="AX136" s="168">
        <f ca="1"/>
        <v>1.4379999999999999</v>
      </c>
      <c r="AY136" s="168">
        <f ca="1"/>
        <v>1.4339999999999999</v>
      </c>
      <c r="AZ136" s="168">
        <f ca="1"/>
        <v>1.417</v>
      </c>
      <c r="BA136" s="168">
        <f ca="1"/>
        <v>1.508</v>
      </c>
      <c r="BB136" s="168">
        <f ca="1"/>
        <v>1.425</v>
      </c>
      <c r="BC136" s="168">
        <f ca="1"/>
        <v>1.43</v>
      </c>
      <c r="BD136" s="168">
        <f ca="1"/>
        <v>1.4350000000000001</v>
      </c>
      <c r="BE136" s="168">
        <f ca="1"/>
        <v>1.45</v>
      </c>
      <c r="BF136" s="168">
        <f ca="1"/>
        <v>1.5189999999999999</v>
      </c>
      <c r="BG136" s="168">
        <f ca="1"/>
        <v>1.33</v>
      </c>
      <c r="BH136" s="168">
        <f ca="1"/>
        <v>1.1120000000000001</v>
      </c>
      <c r="BI136" s="168">
        <f ca="1"/>
        <v>1.8220000000000001</v>
      </c>
      <c r="BJ136" s="168">
        <f ca="1"/>
        <v>0.55200000000000005</v>
      </c>
      <c r="BK136" s="168">
        <f ca="1"/>
        <v>0.52700000000000002</v>
      </c>
      <c r="BL136" s="168">
        <f ca="1"/>
        <v>0.55700000000000005</v>
      </c>
      <c r="BM136" s="168">
        <f ca="1"/>
        <v>2.3580000000000001</v>
      </c>
      <c r="BN136" s="168">
        <f ca="1"/>
        <v>2.1520000000000001</v>
      </c>
      <c r="BO136" s="168">
        <f ca="1"/>
        <v>1.4510000000000001</v>
      </c>
      <c r="BP136" s="168">
        <f ca="1"/>
        <v>1.4630000000000001</v>
      </c>
      <c r="BQ136" s="168">
        <f ca="1"/>
        <v>1.4590000000000001</v>
      </c>
      <c r="BR136" s="168">
        <f ca="1"/>
        <v>1.4590000000000001</v>
      </c>
      <c r="BS136" s="168">
        <f ca="1"/>
        <v>1.4750000000000001</v>
      </c>
      <c r="BT136" s="168">
        <f ca="1"/>
        <v>1.47</v>
      </c>
      <c r="BU136" s="168">
        <f ca="1"/>
        <v>1.474</v>
      </c>
      <c r="BV136" s="168">
        <f ca="1"/>
        <v>1.4630000000000001</v>
      </c>
      <c r="BW136" s="168">
        <f ca="1"/>
        <v>1.4690000000000001</v>
      </c>
      <c r="BX136" s="168">
        <f ca="1"/>
        <v>1.4410000000000001</v>
      </c>
      <c r="BY136" s="168">
        <f ca="1"/>
        <v>1.4410000000000001</v>
      </c>
      <c r="BZ136" s="168">
        <f ca="1"/>
        <v>1.4470000000000001</v>
      </c>
      <c r="CA136" s="168">
        <f ca="1"/>
        <v>1.4950000000000001</v>
      </c>
      <c r="CB136" s="168">
        <f ca="1"/>
        <v>1.4670000000000001</v>
      </c>
      <c r="CC136" s="168">
        <f ca="1"/>
        <v>1.4710000000000001</v>
      </c>
      <c r="CD136" s="168">
        <f ca="1"/>
        <v>1.456</v>
      </c>
      <c r="CE136" s="168">
        <f ca="1"/>
        <v>3.0990000000000002</v>
      </c>
      <c r="CF136" s="168">
        <f ca="1"/>
        <v>3.3210000000000002</v>
      </c>
      <c r="CG136" s="168">
        <f ca="1"/>
        <v>2.145</v>
      </c>
      <c r="CH136" s="168">
        <f ca="1"/>
        <v>1.4770000000000001</v>
      </c>
      <c r="CI136" s="168">
        <f ca="1"/>
        <v>3.3170000000000002</v>
      </c>
      <c r="CJ136" s="168">
        <f ca="1"/>
        <v>3.2770000000000001</v>
      </c>
      <c r="CK136" s="168">
        <f ca="1"/>
        <v>0.97399999999999998</v>
      </c>
      <c r="CL136" s="168">
        <f ca="1"/>
        <v>1.0129999999999999</v>
      </c>
      <c r="CM136" s="168">
        <f ca="1"/>
        <v>1.419</v>
      </c>
      <c r="CN136" s="168">
        <f ca="1"/>
        <v>1.4350000000000001</v>
      </c>
      <c r="CO136" s="168">
        <f ca="1"/>
        <v>1.446</v>
      </c>
      <c r="CP136" s="168">
        <f ca="1"/>
        <v>1.4790000000000001</v>
      </c>
      <c r="CQ136" s="168">
        <f ca="1"/>
        <v>1.49</v>
      </c>
      <c r="CR136" s="168">
        <f ca="1"/>
        <v>1.518</v>
      </c>
      <c r="CS136" s="168">
        <f ca="1"/>
        <v>1.518</v>
      </c>
      <c r="CT136" s="168">
        <f ca="1"/>
        <v>1.5840000000000001</v>
      </c>
      <c r="CU136" s="168">
        <f ca="1"/>
        <v>1.548</v>
      </c>
      <c r="CV136" s="168">
        <f ca="1"/>
        <v>1.5449999999999999</v>
      </c>
      <c r="CW136" s="168">
        <f ca="1"/>
        <v>1.635</v>
      </c>
      <c r="CX136" s="168">
        <f ca="1"/>
        <v>1.5229999999999999</v>
      </c>
      <c r="CY136" s="168">
        <f ca="1"/>
        <v>1.5780000000000001</v>
      </c>
      <c r="CZ136" s="168">
        <f ca="1"/>
        <v>1.6259999999999999</v>
      </c>
      <c r="DA136" s="168">
        <f ca="1"/>
        <v>1.5960000000000001</v>
      </c>
      <c r="DB136" s="168">
        <f ca="1"/>
        <v>1.5609999999999999</v>
      </c>
      <c r="DC136" s="168">
        <f ca="1"/>
        <v>3.1930000000000001</v>
      </c>
      <c r="DD136" s="168">
        <f ca="1"/>
        <v>3.2290000000000001</v>
      </c>
      <c r="DE136" s="168">
        <f ca="1"/>
        <v>1.609</v>
      </c>
      <c r="DF136" s="168">
        <f ca="1"/>
        <v>0.753</v>
      </c>
      <c r="DG136" s="168">
        <f ca="1"/>
        <v>2.7240000000000002</v>
      </c>
      <c r="DH136" s="168">
        <f ca="1"/>
        <v>3.2829999999999999</v>
      </c>
      <c r="DI136" s="168">
        <f ca="1"/>
        <v>3.1440000000000001</v>
      </c>
      <c r="DJ136" s="168">
        <f ca="1"/>
        <v>1.58</v>
      </c>
      <c r="DK136" s="168">
        <f ca="1"/>
        <v>2.2029999999999998</v>
      </c>
      <c r="DL136" s="168">
        <f ca="1"/>
        <v>1.5649999999999999</v>
      </c>
      <c r="DM136" s="168">
        <f ca="1"/>
        <v>1.62</v>
      </c>
      <c r="DN136" s="168">
        <f ca="1"/>
        <v>1.5429999999999999</v>
      </c>
      <c r="DO136" s="168">
        <f ca="1"/>
        <v>1.5820000000000001</v>
      </c>
      <c r="DP136" s="168">
        <f ca="1"/>
        <v>1.595</v>
      </c>
      <c r="DQ136" s="168">
        <f ca="1"/>
        <v>1.544</v>
      </c>
      <c r="DR136" s="168">
        <f ca="1"/>
        <v>1.641</v>
      </c>
      <c r="DS136" s="168">
        <f ca="1"/>
        <v>1.556</v>
      </c>
      <c r="DT136" s="168">
        <f ca="1"/>
        <v>1.623</v>
      </c>
      <c r="DU136" s="168">
        <f ca="1"/>
        <v>1.5429999999999999</v>
      </c>
      <c r="DV136" s="168">
        <f ca="1"/>
        <v>1.607</v>
      </c>
      <c r="DW136" s="168">
        <f ca="1"/>
        <v>1.611</v>
      </c>
      <c r="DX136" s="168">
        <f ca="1"/>
        <v>1.552</v>
      </c>
      <c r="DY136" s="168">
        <f ca="1"/>
        <v>1.593</v>
      </c>
      <c r="DZ136" s="168">
        <f ca="1"/>
        <v>1.639</v>
      </c>
      <c r="EA136" s="168">
        <f ca="1"/>
        <v>1.589</v>
      </c>
      <c r="EB136" s="168">
        <f ca="1"/>
        <v>0.66200000000000003</v>
      </c>
      <c r="EC136" s="168">
        <f ca="1"/>
        <v>0.69699999999999995</v>
      </c>
      <c r="ED136" s="168">
        <f ca="1"/>
        <v>0.68100000000000005</v>
      </c>
      <c r="EE136" s="168">
        <f ca="1"/>
        <v>0.65700000000000003</v>
      </c>
      <c r="EF136" s="168">
        <f ca="1"/>
        <v>0.66700000000000004</v>
      </c>
      <c r="EG136" s="168">
        <f ca="1"/>
        <v>0.7</v>
      </c>
      <c r="EH136" s="168">
        <f ca="1"/>
        <v>1.175</v>
      </c>
      <c r="EI136" s="168">
        <f ca="1"/>
        <v>1.5660000000000001</v>
      </c>
      <c r="EJ136" s="168">
        <f ca="1"/>
        <v>1.581</v>
      </c>
      <c r="EK136" s="168">
        <f ca="1"/>
        <v>1.581</v>
      </c>
      <c r="EL136" s="168">
        <f ca="1"/>
        <v>1.593</v>
      </c>
      <c r="EM136" s="168">
        <f ca="1"/>
        <v>1.5860000000000001</v>
      </c>
      <c r="EN136" s="168">
        <f ca="1"/>
        <v>1.5780000000000001</v>
      </c>
      <c r="EO136" s="168">
        <f ca="1"/>
        <v>1.552</v>
      </c>
      <c r="EP136" s="168">
        <f ca="1"/>
        <v>1.6379999999999999</v>
      </c>
      <c r="EQ136" s="168">
        <f ca="1"/>
        <v>1.5840000000000001</v>
      </c>
      <c r="ER136" s="168">
        <f ca="1"/>
        <v>1.585</v>
      </c>
      <c r="ES136" s="168">
        <f ca="1"/>
        <v>1.5980000000000001</v>
      </c>
      <c r="ET136" s="168">
        <f ca="1"/>
        <v>1.607</v>
      </c>
      <c r="EU136" s="168">
        <f ca="1"/>
        <v>1.6220000000000001</v>
      </c>
      <c r="EV136" s="168">
        <f ca="1"/>
        <v>1.6120000000000001</v>
      </c>
      <c r="EW136" s="168">
        <f ca="1"/>
        <v>1.621</v>
      </c>
      <c r="EX136" s="168">
        <f ca="1"/>
        <v>1.5580000000000001</v>
      </c>
      <c r="EY136" s="168">
        <f ca="1"/>
        <v>1.5880000000000001</v>
      </c>
      <c r="EZ136" s="168">
        <f ca="1"/>
        <v>0.69699999999999995</v>
      </c>
      <c r="FA136" s="168">
        <f ca="1"/>
        <v>0.59599999999999997</v>
      </c>
      <c r="FB136" s="168">
        <f ca="1"/>
        <v>0.69899999999999995</v>
      </c>
      <c r="FC136" s="168">
        <f ca="1"/>
        <v>0.61199999999999999</v>
      </c>
      <c r="FD136" s="168">
        <f ca="1"/>
        <v>0.64900000000000002</v>
      </c>
      <c r="FE136" s="168">
        <f ca="1"/>
        <v>0.623</v>
      </c>
      <c r="FF136" s="168">
        <f ca="1"/>
        <v>1.145</v>
      </c>
      <c r="FG136" s="168">
        <f ca="1"/>
        <v>1.512</v>
      </c>
      <c r="FH136" s="168">
        <f ca="1"/>
        <v>1.5349999999999999</v>
      </c>
      <c r="FI136" s="168">
        <f ca="1"/>
        <v>1.4970000000000001</v>
      </c>
      <c r="FJ136" s="168">
        <f ca="1"/>
        <v>1.478</v>
      </c>
      <c r="FK136" s="168">
        <f ca="1"/>
        <v>1.4610000000000001</v>
      </c>
      <c r="FL136" s="168">
        <f ca="1"/>
        <v>1.488</v>
      </c>
      <c r="FM136" s="168">
        <f ca="1"/>
        <v>1.49</v>
      </c>
      <c r="FN136" s="168">
        <f ca="1"/>
        <v>1.429</v>
      </c>
    </row>
    <row r="137" spans="1:170">
      <c r="A137" s="55" t="b">
        <v>0</v>
      </c>
      <c r="B137" s="72">
        <v>52</v>
      </c>
      <c r="C137" s="168">
        <f ca="1"/>
        <v>1.419</v>
      </c>
      <c r="D137" s="168">
        <f ca="1"/>
        <v>1.4419999999999999</v>
      </c>
      <c r="E137" s="168">
        <f ca="1"/>
        <v>1.458</v>
      </c>
      <c r="F137" s="168">
        <f ca="1"/>
        <v>1.4710000000000001</v>
      </c>
      <c r="G137" s="168">
        <f ca="1"/>
        <v>1.4490000000000001</v>
      </c>
      <c r="H137" s="168">
        <f ca="1"/>
        <v>1.4319999999999999</v>
      </c>
      <c r="I137" s="168">
        <f ca="1"/>
        <v>1.42</v>
      </c>
      <c r="J137" s="168">
        <f ca="1"/>
        <v>1.4390000000000001</v>
      </c>
      <c r="K137" s="168">
        <f ca="1"/>
        <v>1.4</v>
      </c>
      <c r="L137" s="168">
        <f ca="1"/>
        <v>0.48799999999999999</v>
      </c>
      <c r="M137" s="168">
        <f ca="1"/>
        <v>0.47699999999999998</v>
      </c>
      <c r="N137" s="168">
        <f ca="1"/>
        <v>0.49099999999999999</v>
      </c>
      <c r="O137" s="168">
        <f ca="1"/>
        <v>0.505</v>
      </c>
      <c r="P137" s="168">
        <f ca="1"/>
        <v>0.501</v>
      </c>
      <c r="Q137" s="168">
        <f ca="1"/>
        <v>0.47299999999999998</v>
      </c>
      <c r="R137" s="168">
        <f ca="1"/>
        <v>0.99099999999999999</v>
      </c>
      <c r="S137" s="168">
        <f ca="1"/>
        <v>1.448</v>
      </c>
      <c r="T137" s="168">
        <f ca="1"/>
        <v>1.415</v>
      </c>
      <c r="U137" s="168">
        <f ca="1"/>
        <v>1.3720000000000001</v>
      </c>
      <c r="V137" s="168">
        <f ca="1"/>
        <v>1.4570000000000001</v>
      </c>
      <c r="W137" s="168">
        <f ca="1"/>
        <v>1.4219999999999999</v>
      </c>
      <c r="X137" s="168">
        <f ca="1"/>
        <v>1.4370000000000001</v>
      </c>
      <c r="Y137" s="168">
        <f ca="1"/>
        <v>1.4330000000000001</v>
      </c>
      <c r="Z137" s="168">
        <f ca="1"/>
        <v>1.427</v>
      </c>
      <c r="AA137" s="168">
        <f ca="1"/>
        <v>1.448</v>
      </c>
      <c r="AB137" s="168">
        <f ca="1"/>
        <v>1.4239999999999999</v>
      </c>
      <c r="AC137" s="168">
        <f ca="1"/>
        <v>1.44</v>
      </c>
      <c r="AD137" s="168">
        <f ca="1"/>
        <v>1.409</v>
      </c>
      <c r="AE137" s="168">
        <f ca="1"/>
        <v>1.4159999999999999</v>
      </c>
      <c r="AF137" s="168">
        <f ca="1"/>
        <v>1.4239999999999999</v>
      </c>
      <c r="AG137" s="168">
        <f ca="1"/>
        <v>1.448</v>
      </c>
      <c r="AH137" s="168">
        <f ca="1"/>
        <v>1.4139999999999999</v>
      </c>
      <c r="AI137" s="168">
        <f ca="1"/>
        <v>1.395</v>
      </c>
      <c r="AJ137" s="168">
        <f ca="1"/>
        <v>0.54100000000000004</v>
      </c>
      <c r="AK137" s="168">
        <f ca="1"/>
        <v>0.52400000000000002</v>
      </c>
      <c r="AL137" s="168">
        <f ca="1"/>
        <v>0.501</v>
      </c>
      <c r="AM137" s="168">
        <f ca="1"/>
        <v>0.497</v>
      </c>
      <c r="AN137" s="168">
        <f ca="1"/>
        <v>0.53600000000000003</v>
      </c>
      <c r="AO137" s="168">
        <f ca="1"/>
        <v>0.51600000000000001</v>
      </c>
      <c r="AP137" s="168">
        <f ca="1"/>
        <v>0.98299999999999998</v>
      </c>
      <c r="AQ137" s="168">
        <f ca="1"/>
        <v>1.4470000000000001</v>
      </c>
      <c r="AR137" s="168">
        <f ca="1"/>
        <v>1.4359999999999999</v>
      </c>
      <c r="AS137" s="168">
        <f ca="1"/>
        <v>1.508</v>
      </c>
      <c r="AT137" s="168">
        <f ca="1"/>
        <v>1.446</v>
      </c>
      <c r="AU137" s="168">
        <f ca="1"/>
        <v>1.429</v>
      </c>
      <c r="AV137" s="168">
        <f ca="1"/>
        <v>1.415</v>
      </c>
      <c r="AW137" s="168">
        <f ca="1"/>
        <v>1.47</v>
      </c>
      <c r="AX137" s="168">
        <f ca="1"/>
        <v>1.4810000000000001</v>
      </c>
      <c r="AY137" s="168">
        <f ca="1"/>
        <v>1.45</v>
      </c>
      <c r="AZ137" s="168">
        <f ca="1"/>
        <v>1.4630000000000001</v>
      </c>
      <c r="BA137" s="168">
        <f ca="1"/>
        <v>1.484</v>
      </c>
      <c r="BB137" s="168">
        <f ca="1"/>
        <v>1.498</v>
      </c>
      <c r="BC137" s="168">
        <f ca="1"/>
        <v>1.462</v>
      </c>
      <c r="BD137" s="168">
        <f ca="1"/>
        <v>1.468</v>
      </c>
      <c r="BE137" s="168">
        <f ca="1"/>
        <v>1.53</v>
      </c>
      <c r="BF137" s="168">
        <f ca="1"/>
        <v>1.482</v>
      </c>
      <c r="BG137" s="168">
        <f ca="1"/>
        <v>1.4419999999999999</v>
      </c>
      <c r="BH137" s="168">
        <f ca="1"/>
        <v>0.6</v>
      </c>
      <c r="BI137" s="168">
        <f ca="1"/>
        <v>0.54</v>
      </c>
      <c r="BJ137" s="168">
        <f ca="1"/>
        <v>0.627</v>
      </c>
      <c r="BK137" s="168">
        <f ca="1"/>
        <v>0.53800000000000003</v>
      </c>
      <c r="BL137" s="168">
        <f ca="1"/>
        <v>0.61299999999999999</v>
      </c>
      <c r="BM137" s="168">
        <f ca="1"/>
        <v>0.58599999999999997</v>
      </c>
      <c r="BN137" s="168">
        <f ca="1"/>
        <v>1.0429999999999999</v>
      </c>
      <c r="BO137" s="168">
        <f ca="1"/>
        <v>1.556</v>
      </c>
      <c r="BP137" s="168">
        <f ca="1"/>
        <v>1.484</v>
      </c>
      <c r="BQ137" s="168">
        <f ca="1"/>
        <v>1.5589999999999999</v>
      </c>
      <c r="BR137" s="168">
        <f ca="1"/>
        <v>1.5580000000000001</v>
      </c>
      <c r="BS137" s="168">
        <f ca="1"/>
        <v>1.52</v>
      </c>
      <c r="BT137" s="168">
        <f ca="1"/>
        <v>1.5780000000000001</v>
      </c>
      <c r="BU137" s="168">
        <f ca="1"/>
        <v>1.492</v>
      </c>
      <c r="BV137" s="168">
        <f ca="1"/>
        <v>1.5840000000000001</v>
      </c>
      <c r="BW137" s="168">
        <f ca="1"/>
        <v>1.524</v>
      </c>
      <c r="BX137" s="168">
        <f ca="1"/>
        <v>1.5589999999999999</v>
      </c>
      <c r="BY137" s="168">
        <f ca="1"/>
        <v>1.5740000000000001</v>
      </c>
      <c r="BZ137" s="168">
        <f ca="1"/>
        <v>1.548</v>
      </c>
      <c r="CA137" s="168">
        <f ca="1"/>
        <v>1.5680000000000001</v>
      </c>
      <c r="CB137" s="168">
        <f ca="1"/>
        <v>1.5369999999999999</v>
      </c>
      <c r="CC137" s="168">
        <f ca="1"/>
        <v>1.5609999999999999</v>
      </c>
      <c r="CD137" s="168">
        <f ca="1"/>
        <v>1.506</v>
      </c>
      <c r="CE137" s="168">
        <f ca="1"/>
        <v>1.47</v>
      </c>
      <c r="CF137" s="168">
        <f ca="1"/>
        <v>0.57999999999999996</v>
      </c>
      <c r="CG137" s="168">
        <f ca="1"/>
        <v>0.59699999999999998</v>
      </c>
      <c r="CH137" s="168">
        <f ca="1"/>
        <v>0.52400000000000002</v>
      </c>
      <c r="CI137" s="168">
        <f ca="1"/>
        <v>0.51400000000000001</v>
      </c>
      <c r="CJ137" s="168">
        <f ca="1"/>
        <v>0.51200000000000001</v>
      </c>
      <c r="CK137" s="168">
        <f ca="1"/>
        <v>0.501</v>
      </c>
      <c r="CL137" s="168">
        <f ca="1"/>
        <v>1.0009999999999999</v>
      </c>
      <c r="CM137" s="168">
        <f ca="1"/>
        <v>1.4530000000000001</v>
      </c>
      <c r="CN137" s="168">
        <f ca="1"/>
        <v>1.4179999999999999</v>
      </c>
      <c r="CO137" s="168">
        <f ca="1"/>
        <v>1.4350000000000001</v>
      </c>
      <c r="CP137" s="168">
        <f ca="1"/>
        <v>1.421</v>
      </c>
      <c r="CQ137" s="168">
        <f ca="1"/>
        <v>1.417</v>
      </c>
      <c r="CR137" s="168">
        <f ca="1"/>
        <v>1.4179999999999999</v>
      </c>
      <c r="CS137" s="168">
        <f ca="1"/>
        <v>1.401</v>
      </c>
      <c r="CT137" s="168">
        <f ca="1"/>
        <v>1.4039999999999999</v>
      </c>
      <c r="CU137" s="168">
        <f ca="1"/>
        <v>1.425</v>
      </c>
      <c r="CV137" s="168">
        <f ca="1"/>
        <v>1.415</v>
      </c>
      <c r="CW137" s="168">
        <f ca="1"/>
        <v>1.387</v>
      </c>
      <c r="CX137" s="168">
        <f ca="1"/>
        <v>1.4139999999999999</v>
      </c>
      <c r="CY137" s="168">
        <f ca="1"/>
        <v>1.3939999999999999</v>
      </c>
      <c r="CZ137" s="168">
        <f ca="1"/>
        <v>1.419</v>
      </c>
      <c r="DA137" s="168">
        <f ca="1"/>
        <v>1.417</v>
      </c>
      <c r="DB137" s="168">
        <f ca="1"/>
        <v>1.4119999999999999</v>
      </c>
      <c r="DC137" s="168">
        <f ca="1"/>
        <v>1.377</v>
      </c>
      <c r="DD137" s="168">
        <f ca="1"/>
        <v>0.45300000000000001</v>
      </c>
      <c r="DE137" s="168">
        <f ca="1"/>
        <v>0.47199999999999998</v>
      </c>
      <c r="DF137" s="168">
        <f ca="1"/>
        <v>0.48199999999999998</v>
      </c>
      <c r="DG137" s="168">
        <f ca="1"/>
        <v>0.48</v>
      </c>
      <c r="DH137" s="168">
        <f ca="1"/>
        <v>0.46899999999999997</v>
      </c>
      <c r="DI137" s="168">
        <f ca="1"/>
        <v>0.46400000000000002</v>
      </c>
      <c r="DJ137" s="168">
        <f ca="1"/>
        <v>0.93700000000000006</v>
      </c>
      <c r="DK137" s="168">
        <f ca="1"/>
        <v>1.44</v>
      </c>
      <c r="DL137" s="168">
        <f ca="1"/>
        <v>1.403</v>
      </c>
      <c r="DM137" s="168">
        <f ca="1"/>
        <v>1.3959999999999999</v>
      </c>
      <c r="DN137" s="168">
        <f ca="1"/>
        <v>1.3640000000000001</v>
      </c>
      <c r="DO137" s="168">
        <f ca="1"/>
        <v>1.3740000000000001</v>
      </c>
      <c r="DP137" s="168">
        <f ca="1"/>
        <v>1.427</v>
      </c>
      <c r="DQ137" s="168">
        <f ca="1"/>
        <v>1.4430000000000001</v>
      </c>
      <c r="DR137" s="168">
        <f ca="1"/>
        <v>1.4</v>
      </c>
      <c r="DS137" s="168">
        <f ca="1"/>
        <v>1.409</v>
      </c>
      <c r="DT137" s="168">
        <f ca="1"/>
        <v>1.423</v>
      </c>
      <c r="DU137" s="168">
        <f ca="1"/>
        <v>1.44</v>
      </c>
      <c r="DV137" s="168">
        <f ca="1"/>
        <v>1.4039999999999999</v>
      </c>
      <c r="DW137" s="168">
        <f ca="1"/>
        <v>1.4179999999999999</v>
      </c>
      <c r="DX137" s="168">
        <f ca="1"/>
        <v>1.4259999999999999</v>
      </c>
      <c r="DY137" s="168">
        <f ca="1"/>
        <v>1.46</v>
      </c>
      <c r="DZ137" s="168">
        <f ca="1"/>
        <v>1.4219999999999999</v>
      </c>
      <c r="EA137" s="168">
        <f ca="1"/>
        <v>1.407</v>
      </c>
      <c r="EB137" s="168">
        <f ca="1"/>
        <v>0.52100000000000002</v>
      </c>
      <c r="EC137" s="168">
        <f ca="1"/>
        <v>0.504</v>
      </c>
      <c r="ED137" s="168">
        <f ca="1"/>
        <v>1.3420000000000001</v>
      </c>
      <c r="EE137" s="168">
        <f ca="1"/>
        <v>0.502</v>
      </c>
      <c r="EF137" s="168">
        <f ca="1"/>
        <v>0.52800000000000002</v>
      </c>
      <c r="EG137" s="168">
        <f ca="1"/>
        <v>0.53200000000000003</v>
      </c>
      <c r="EH137" s="168">
        <f ca="1"/>
        <v>1.3140000000000001</v>
      </c>
      <c r="EI137" s="168">
        <f ca="1"/>
        <v>1.7529999999999999</v>
      </c>
      <c r="EJ137" s="168">
        <f ca="1"/>
        <v>1.6379999999999999</v>
      </c>
      <c r="EK137" s="168">
        <f ca="1"/>
        <v>1.669</v>
      </c>
      <c r="EL137" s="168">
        <f ca="1"/>
        <v>1.5149999999999999</v>
      </c>
      <c r="EM137" s="168">
        <f ca="1"/>
        <v>1.5049999999999999</v>
      </c>
      <c r="EN137" s="168">
        <f ca="1"/>
        <v>1.452</v>
      </c>
      <c r="EO137" s="168">
        <f ca="1"/>
        <v>1.454</v>
      </c>
      <c r="EP137" s="168">
        <f ca="1"/>
        <v>1.5409999999999999</v>
      </c>
      <c r="EQ137" s="168">
        <f ca="1"/>
        <v>1.454</v>
      </c>
      <c r="ER137" s="168">
        <f ca="1"/>
        <v>1.48</v>
      </c>
      <c r="ES137" s="168">
        <f ca="1"/>
        <v>1.5109999999999999</v>
      </c>
      <c r="ET137" s="168">
        <f ca="1"/>
        <v>1.514</v>
      </c>
      <c r="EU137" s="168">
        <f ca="1"/>
        <v>1.4830000000000001</v>
      </c>
      <c r="EV137" s="168">
        <f ca="1"/>
        <v>1.4690000000000001</v>
      </c>
      <c r="EW137" s="168">
        <f ca="1"/>
        <v>1.5169999999999999</v>
      </c>
      <c r="EX137" s="168">
        <f ca="1"/>
        <v>1.5049999999999999</v>
      </c>
      <c r="EY137" s="168">
        <f ca="1"/>
        <v>1.444</v>
      </c>
      <c r="EZ137" s="168">
        <f ca="1"/>
        <v>0.61499999999999999</v>
      </c>
      <c r="FA137" s="168">
        <f ca="1"/>
        <v>0.60599999999999998</v>
      </c>
      <c r="FB137" s="168">
        <f ca="1"/>
        <v>1.46</v>
      </c>
      <c r="FC137" s="168">
        <f ca="1"/>
        <v>1.228</v>
      </c>
      <c r="FD137" s="168">
        <f ca="1"/>
        <v>1.244</v>
      </c>
      <c r="FE137" s="168">
        <f ca="1"/>
        <v>1.292</v>
      </c>
      <c r="FF137" s="168">
        <f ca="1"/>
        <v>1.6970000000000001</v>
      </c>
      <c r="FG137" s="168">
        <f ca="1"/>
        <v>2.0219999999999998</v>
      </c>
      <c r="FH137" s="168">
        <f ca="1"/>
        <v>1.95</v>
      </c>
      <c r="FI137" s="168">
        <f ca="1"/>
        <v>1.8180000000000001</v>
      </c>
      <c r="FJ137" s="168">
        <f ca="1"/>
        <v>1.81</v>
      </c>
      <c r="FK137" s="168">
        <f ca="1"/>
        <v>1.7330000000000001</v>
      </c>
      <c r="FL137" s="168">
        <f ca="1"/>
        <v>1.6479999999999999</v>
      </c>
      <c r="FM137" s="168">
        <f ca="1"/>
        <v>1.7350000000000001</v>
      </c>
      <c r="FN137" s="168">
        <f ca="1"/>
        <v>1.6040000000000001</v>
      </c>
    </row>
    <row r="138" spans="1:170" ht="15" thickBot="1">
      <c r="A138" s="55"/>
      <c r="B138" s="167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8"/>
      <c r="AZ138" s="168"/>
      <c r="BA138" s="168"/>
      <c r="BB138" s="168"/>
      <c r="BC138" s="168"/>
      <c r="BD138" s="168"/>
      <c r="BE138" s="168"/>
      <c r="BF138" s="168"/>
      <c r="BG138" s="168"/>
      <c r="BH138" s="168"/>
      <c r="BI138" s="168"/>
      <c r="BJ138" s="168"/>
      <c r="BK138" s="168"/>
      <c r="BL138" s="168"/>
      <c r="BM138" s="168"/>
      <c r="BN138" s="168"/>
      <c r="BO138" s="168"/>
      <c r="BP138" s="168"/>
      <c r="BQ138" s="168"/>
      <c r="BR138" s="168"/>
      <c r="BS138" s="168"/>
      <c r="BT138" s="168"/>
      <c r="BU138" s="168"/>
      <c r="BV138" s="168"/>
      <c r="BW138" s="168"/>
      <c r="BX138" s="168"/>
      <c r="BY138" s="168"/>
      <c r="BZ138" s="168"/>
      <c r="CA138" s="168"/>
      <c r="CB138" s="168"/>
      <c r="CC138" s="168"/>
      <c r="CD138" s="168"/>
      <c r="CE138" s="168"/>
      <c r="CF138" s="168"/>
      <c r="CG138" s="168"/>
      <c r="CH138" s="168"/>
      <c r="CI138" s="168"/>
      <c r="CJ138" s="168"/>
      <c r="CK138" s="168"/>
      <c r="CL138" s="168"/>
      <c r="CM138" s="168"/>
      <c r="CN138" s="168"/>
      <c r="CO138" s="168"/>
      <c r="CP138" s="168"/>
      <c r="CQ138" s="168"/>
      <c r="CR138" s="168"/>
      <c r="CS138" s="168"/>
      <c r="CT138" s="168"/>
      <c r="CU138" s="168"/>
      <c r="CV138" s="168"/>
      <c r="CW138" s="168"/>
      <c r="CX138" s="168"/>
      <c r="CY138" s="168"/>
      <c r="CZ138" s="168"/>
      <c r="DA138" s="168"/>
      <c r="DB138" s="168"/>
      <c r="DC138" s="168"/>
      <c r="DD138" s="168"/>
      <c r="DE138" s="168"/>
      <c r="DF138" s="168"/>
      <c r="DG138" s="168"/>
      <c r="DH138" s="168"/>
      <c r="DI138" s="168"/>
      <c r="DJ138" s="168"/>
      <c r="DK138" s="168"/>
      <c r="DL138" s="168"/>
      <c r="DM138" s="168"/>
      <c r="DN138" s="168"/>
      <c r="DO138" s="168"/>
      <c r="DP138" s="168"/>
      <c r="DQ138" s="168"/>
      <c r="DR138" s="168"/>
      <c r="DS138" s="168"/>
      <c r="DT138" s="168"/>
      <c r="DU138" s="168"/>
      <c r="DV138" s="168"/>
      <c r="DW138" s="168"/>
      <c r="DX138" s="168"/>
      <c r="DY138" s="168"/>
      <c r="DZ138" s="168"/>
      <c r="EA138" s="168"/>
      <c r="EB138" s="168"/>
      <c r="EC138" s="168"/>
      <c r="ED138" s="168"/>
      <c r="EE138" s="168"/>
      <c r="EF138" s="168"/>
      <c r="EG138" s="168"/>
      <c r="EH138" s="168"/>
      <c r="EI138" s="168"/>
      <c r="EJ138" s="168"/>
      <c r="EK138" s="168"/>
      <c r="EL138" s="168"/>
      <c r="EM138" s="168"/>
      <c r="EN138" s="168"/>
      <c r="EO138" s="168"/>
      <c r="EP138" s="168"/>
      <c r="EQ138" s="168"/>
      <c r="ER138" s="168"/>
      <c r="ES138" s="168"/>
      <c r="ET138" s="168"/>
      <c r="EU138" s="168"/>
      <c r="EV138" s="168"/>
      <c r="EW138" s="168"/>
      <c r="EX138" s="168"/>
      <c r="EY138" s="168"/>
      <c r="EZ138" s="168"/>
      <c r="FA138" s="168"/>
      <c r="FB138" s="168"/>
      <c r="FC138" s="168"/>
      <c r="FD138" s="168"/>
      <c r="FE138" s="168"/>
      <c r="FF138" s="168"/>
      <c r="FG138" s="168"/>
      <c r="FH138" s="168"/>
      <c r="FI138" s="168"/>
      <c r="FJ138" s="168"/>
      <c r="FK138" s="168"/>
      <c r="FL138" s="168"/>
      <c r="FM138" s="168"/>
      <c r="FN138" s="168"/>
    </row>
    <row r="139" spans="1:170" ht="15" thickBot="1">
      <c r="A139" s="55" t="b">
        <v>0</v>
      </c>
      <c r="B139" s="63" t="s">
        <v>99</v>
      </c>
      <c r="C139" s="64" cm="1">
        <f t="array" aca="1" ref="C139" ca="1">MIN(IF($C$86:$FN$138&gt;0,$C$86:$FN$138))</f>
        <v>0.11</v>
      </c>
      <c r="D139" s="64" cm="1">
        <f t="array" aca="1" ref="D139" ca="1">MIN(IF($C$86:$FN$138&gt;0,$C$86:$FN$138))</f>
        <v>0.11</v>
      </c>
      <c r="E139" s="64" cm="1">
        <f t="array" aca="1" ref="E139" ca="1">MIN(IF($C$86:$FN$138&gt;0,$C$86:$FN$138))</f>
        <v>0.11</v>
      </c>
      <c r="F139" s="64" cm="1">
        <f t="array" aca="1" ref="F139" ca="1">MIN(IF($C$86:$FN$138&gt;0,$C$86:$FN$138))</f>
        <v>0.11</v>
      </c>
      <c r="G139" s="64" cm="1">
        <f t="array" aca="1" ref="G139" ca="1">MIN(IF($C$86:$FN$138&gt;0,$C$86:$FN$138))</f>
        <v>0.11</v>
      </c>
      <c r="H139" s="64" cm="1">
        <f t="array" aca="1" ref="H139" ca="1">MIN(IF($C$86:$FN$138&gt;0,$C$86:$FN$138))</f>
        <v>0.11</v>
      </c>
      <c r="I139" s="64" cm="1">
        <f t="array" aca="1" ref="I139" ca="1">MIN(IF($C$86:$FN$138&gt;0,$C$86:$FN$138))</f>
        <v>0.11</v>
      </c>
      <c r="J139" s="64" cm="1">
        <f t="array" aca="1" ref="J139" ca="1">MIN(IF($C$86:$FN$138&gt;0,$C$86:$FN$138))</f>
        <v>0.11</v>
      </c>
      <c r="K139" s="64" cm="1">
        <f t="array" aca="1" ref="K139" ca="1">MIN(IF($C$86:$FN$138&gt;0,$C$86:$FN$138))</f>
        <v>0.11</v>
      </c>
      <c r="L139" s="64" cm="1">
        <f t="array" aca="1" ref="L139" ca="1">MIN(IF($C$86:$FN$138&gt;0,$C$86:$FN$138))</f>
        <v>0.11</v>
      </c>
      <c r="M139" s="64" cm="1">
        <f t="array" aca="1" ref="M139" ca="1">MIN(IF($C$86:$FN$138&gt;0,$C$86:$FN$138))</f>
        <v>0.11</v>
      </c>
      <c r="N139" s="64" cm="1">
        <f t="array" aca="1" ref="N139" ca="1">MIN(IF($C$86:$FN$138&gt;0,$C$86:$FN$138))</f>
        <v>0.11</v>
      </c>
      <c r="O139" s="64" cm="1">
        <f t="array" aca="1" ref="O139" ca="1">MIN(IF($C$86:$FN$138&gt;0,$C$86:$FN$138))</f>
        <v>0.11</v>
      </c>
      <c r="P139" s="64" cm="1">
        <f t="array" aca="1" ref="P139" ca="1">MIN(IF($C$86:$FN$138&gt;0,$C$86:$FN$138))</f>
        <v>0.11</v>
      </c>
      <c r="Q139" s="64" cm="1">
        <f t="array" aca="1" ref="Q139" ca="1">MIN(IF($C$86:$FN$138&gt;0,$C$86:$FN$138))</f>
        <v>0.11</v>
      </c>
      <c r="R139" s="64" cm="1">
        <f t="array" aca="1" ref="R139" ca="1">MIN(IF($C$86:$FN$138&gt;0,$C$86:$FN$138))</f>
        <v>0.11</v>
      </c>
      <c r="S139" s="64" cm="1">
        <f t="array" aca="1" ref="S139" ca="1">MIN(IF($C$86:$FN$138&gt;0,$C$86:$FN$138))</f>
        <v>0.11</v>
      </c>
      <c r="T139" s="64" cm="1">
        <f t="array" aca="1" ref="T139" ca="1">MIN(IF($C$86:$FN$138&gt;0,$C$86:$FN$138))</f>
        <v>0.11</v>
      </c>
      <c r="U139" s="64" cm="1">
        <f t="array" aca="1" ref="U139" ca="1">MIN(IF($C$86:$FN$138&gt;0,$C$86:$FN$138))</f>
        <v>0.11</v>
      </c>
      <c r="V139" s="64" cm="1">
        <f t="array" aca="1" ref="V139" ca="1">MIN(IF($C$86:$FN$138&gt;0,$C$86:$FN$138))</f>
        <v>0.11</v>
      </c>
      <c r="W139" s="64" cm="1">
        <f t="array" aca="1" ref="W139" ca="1">MIN(IF($C$86:$FN$138&gt;0,$C$86:$FN$138))</f>
        <v>0.11</v>
      </c>
      <c r="X139" s="64" cm="1">
        <f t="array" aca="1" ref="X139" ca="1">MIN(IF($C$86:$FN$138&gt;0,$C$86:$FN$138))</f>
        <v>0.11</v>
      </c>
      <c r="Y139" s="64" cm="1">
        <f t="array" aca="1" ref="Y139" ca="1">MIN(IF($C$86:$FN$138&gt;0,$C$86:$FN$138))</f>
        <v>0.11</v>
      </c>
      <c r="Z139" s="64" cm="1">
        <f t="array" aca="1" ref="Z139" ca="1">MIN(IF($C$86:$FN$138&gt;0,$C$86:$FN$138))</f>
        <v>0.11</v>
      </c>
      <c r="AA139" s="64" cm="1">
        <f t="array" aca="1" ref="AA139" ca="1">MIN(IF($C$86:$FN$138&gt;0,$C$86:$FN$138))</f>
        <v>0.11</v>
      </c>
      <c r="AB139" s="64" cm="1">
        <f t="array" aca="1" ref="AB139" ca="1">MIN(IF($C$86:$FN$138&gt;0,$C$86:$FN$138))</f>
        <v>0.11</v>
      </c>
      <c r="AC139" s="64" cm="1">
        <f t="array" aca="1" ref="AC139" ca="1">MIN(IF($C$86:$FN$138&gt;0,$C$86:$FN$138))</f>
        <v>0.11</v>
      </c>
      <c r="AD139" s="64" cm="1">
        <f t="array" aca="1" ref="AD139" ca="1">MIN(IF($C$86:$FN$138&gt;0,$C$86:$FN$138))</f>
        <v>0.11</v>
      </c>
      <c r="AE139" s="64" cm="1">
        <f t="array" aca="1" ref="AE139" ca="1">MIN(IF($C$86:$FN$138&gt;0,$C$86:$FN$138))</f>
        <v>0.11</v>
      </c>
      <c r="AF139" s="64" cm="1">
        <f t="array" aca="1" ref="AF139" ca="1">MIN(IF($C$86:$FN$138&gt;0,$C$86:$FN$138))</f>
        <v>0.11</v>
      </c>
      <c r="AG139" s="64" cm="1">
        <f t="array" aca="1" ref="AG139" ca="1">MIN(IF($C$86:$FN$138&gt;0,$C$86:$FN$138))</f>
        <v>0.11</v>
      </c>
      <c r="AH139" s="64" cm="1">
        <f t="array" aca="1" ref="AH139" ca="1">MIN(IF($C$86:$FN$138&gt;0,$C$86:$FN$138))</f>
        <v>0.11</v>
      </c>
      <c r="AI139" s="64" cm="1">
        <f t="array" aca="1" ref="AI139" ca="1">MIN(IF($C$86:$FN$138&gt;0,$C$86:$FN$138))</f>
        <v>0.11</v>
      </c>
      <c r="AJ139" s="64" cm="1">
        <f t="array" aca="1" ref="AJ139" ca="1">MIN(IF($C$86:$FN$138&gt;0,$C$86:$FN$138))</f>
        <v>0.11</v>
      </c>
      <c r="AK139" s="64" cm="1">
        <f t="array" aca="1" ref="AK139" ca="1">MIN(IF($C$86:$FN$138&gt;0,$C$86:$FN$138))</f>
        <v>0.11</v>
      </c>
      <c r="AL139" s="64" cm="1">
        <f t="array" aca="1" ref="AL139" ca="1">MIN(IF($C$86:$FN$138&gt;0,$C$86:$FN$138))</f>
        <v>0.11</v>
      </c>
      <c r="AM139" s="64" cm="1">
        <f t="array" aca="1" ref="AM139" ca="1">MIN(IF($C$86:$FN$138&gt;0,$C$86:$FN$138))</f>
        <v>0.11</v>
      </c>
      <c r="AN139" s="64" cm="1">
        <f t="array" aca="1" ref="AN139" ca="1">MIN(IF($C$86:$FN$138&gt;0,$C$86:$FN$138))</f>
        <v>0.11</v>
      </c>
      <c r="AO139" s="64" cm="1">
        <f t="array" aca="1" ref="AO139" ca="1">MIN(IF($C$86:$FN$138&gt;0,$C$86:$FN$138))</f>
        <v>0.11</v>
      </c>
      <c r="AP139" s="64" cm="1">
        <f t="array" aca="1" ref="AP139" ca="1">MIN(IF($C$86:$FN$138&gt;0,$C$86:$FN$138))</f>
        <v>0.11</v>
      </c>
      <c r="AQ139" s="64" cm="1">
        <f t="array" aca="1" ref="AQ139" ca="1">MIN(IF($C$86:$FN$138&gt;0,$C$86:$FN$138))</f>
        <v>0.11</v>
      </c>
      <c r="AR139" s="64" cm="1">
        <f t="array" aca="1" ref="AR139" ca="1">MIN(IF($C$86:$FN$138&gt;0,$C$86:$FN$138))</f>
        <v>0.11</v>
      </c>
      <c r="AS139" s="64" cm="1">
        <f t="array" aca="1" ref="AS139" ca="1">MIN(IF($C$86:$FN$138&gt;0,$C$86:$FN$138))</f>
        <v>0.11</v>
      </c>
      <c r="AT139" s="64" cm="1">
        <f t="array" aca="1" ref="AT139" ca="1">MIN(IF($C$86:$FN$138&gt;0,$C$86:$FN$138))</f>
        <v>0.11</v>
      </c>
      <c r="AU139" s="64" cm="1">
        <f t="array" aca="1" ref="AU139" ca="1">MIN(IF($C$86:$FN$138&gt;0,$C$86:$FN$138))</f>
        <v>0.11</v>
      </c>
      <c r="AV139" s="64" cm="1">
        <f t="array" aca="1" ref="AV139" ca="1">MIN(IF($C$86:$FN$138&gt;0,$C$86:$FN$138))</f>
        <v>0.11</v>
      </c>
      <c r="AW139" s="64" cm="1">
        <f t="array" aca="1" ref="AW139" ca="1">MIN(IF($C$86:$FN$138&gt;0,$C$86:$FN$138))</f>
        <v>0.11</v>
      </c>
      <c r="AX139" s="64" cm="1">
        <f t="array" aca="1" ref="AX139" ca="1">MIN(IF($C$86:$FN$138&gt;0,$C$86:$FN$138))</f>
        <v>0.11</v>
      </c>
      <c r="AY139" s="64" cm="1">
        <f t="array" aca="1" ref="AY139" ca="1">MIN(IF($C$86:$FN$138&gt;0,$C$86:$FN$138))</f>
        <v>0.11</v>
      </c>
      <c r="AZ139" s="64" cm="1">
        <f t="array" aca="1" ref="AZ139" ca="1">MIN(IF($C$86:$FN$138&gt;0,$C$86:$FN$138))</f>
        <v>0.11</v>
      </c>
      <c r="BA139" s="64" cm="1">
        <f t="array" aca="1" ref="BA139" ca="1">MIN(IF($C$86:$FN$138&gt;0,$C$86:$FN$138))</f>
        <v>0.11</v>
      </c>
      <c r="BB139" s="64" cm="1">
        <f t="array" aca="1" ref="BB139" ca="1">MIN(IF($C$86:$FN$138&gt;0,$C$86:$FN$138))</f>
        <v>0.11</v>
      </c>
      <c r="BC139" s="64" cm="1">
        <f t="array" aca="1" ref="BC139" ca="1">MIN(IF($C$86:$FN$138&gt;0,$C$86:$FN$138))</f>
        <v>0.11</v>
      </c>
      <c r="BD139" s="64" cm="1">
        <f t="array" aca="1" ref="BD139" ca="1">MIN(IF($C$86:$FN$138&gt;0,$C$86:$FN$138))</f>
        <v>0.11</v>
      </c>
      <c r="BE139" s="64" cm="1">
        <f t="array" aca="1" ref="BE139" ca="1">MIN(IF($C$86:$FN$138&gt;0,$C$86:$FN$138))</f>
        <v>0.11</v>
      </c>
      <c r="BF139" s="64" cm="1">
        <f t="array" aca="1" ref="BF139" ca="1">MIN(IF($C$86:$FN$138&gt;0,$C$86:$FN$138))</f>
        <v>0.11</v>
      </c>
      <c r="BG139" s="64" cm="1">
        <f t="array" aca="1" ref="BG139" ca="1">MIN(IF($C$86:$FN$138&gt;0,$C$86:$FN$138))</f>
        <v>0.11</v>
      </c>
      <c r="BH139" s="64" cm="1">
        <f t="array" aca="1" ref="BH139" ca="1">MIN(IF($C$86:$FN$138&gt;0,$C$86:$FN$138))</f>
        <v>0.11</v>
      </c>
      <c r="BI139" s="64" cm="1">
        <f t="array" aca="1" ref="BI139" ca="1">MIN(IF($C$86:$FN$138&gt;0,$C$86:$FN$138))</f>
        <v>0.11</v>
      </c>
      <c r="BJ139" s="64" cm="1">
        <f t="array" aca="1" ref="BJ139" ca="1">MIN(IF($C$86:$FN$138&gt;0,$C$86:$FN$138))</f>
        <v>0.11</v>
      </c>
      <c r="BK139" s="64" cm="1">
        <f t="array" aca="1" ref="BK139" ca="1">MIN(IF($C$86:$FN$138&gt;0,$C$86:$FN$138))</f>
        <v>0.11</v>
      </c>
      <c r="BL139" s="64" cm="1">
        <f t="array" aca="1" ref="BL139" ca="1">MIN(IF($C$86:$FN$138&gt;0,$C$86:$FN$138))</f>
        <v>0.11</v>
      </c>
      <c r="BM139" s="64" cm="1">
        <f t="array" aca="1" ref="BM139" ca="1">MIN(IF($C$86:$FN$138&gt;0,$C$86:$FN$138))</f>
        <v>0.11</v>
      </c>
      <c r="BN139" s="64" cm="1">
        <f t="array" aca="1" ref="BN139" ca="1">MIN(IF($C$86:$FN$138&gt;0,$C$86:$FN$138))</f>
        <v>0.11</v>
      </c>
      <c r="BO139" s="64" cm="1">
        <f t="array" aca="1" ref="BO139" ca="1">MIN(IF($C$86:$FN$138&gt;0,$C$86:$FN$138))</f>
        <v>0.11</v>
      </c>
      <c r="BP139" s="64" cm="1">
        <f t="array" aca="1" ref="BP139" ca="1">MIN(IF($C$86:$FN$138&gt;0,$C$86:$FN$138))</f>
        <v>0.11</v>
      </c>
      <c r="BQ139" s="64" cm="1">
        <f t="array" aca="1" ref="BQ139" ca="1">MIN(IF($C$86:$FN$138&gt;0,$C$86:$FN$138))</f>
        <v>0.11</v>
      </c>
      <c r="BR139" s="64" cm="1">
        <f t="array" aca="1" ref="BR139" ca="1">MIN(IF($C$86:$FN$138&gt;0,$C$86:$FN$138))</f>
        <v>0.11</v>
      </c>
      <c r="BS139" s="64" cm="1">
        <f t="array" aca="1" ref="BS139" ca="1">MIN(IF($C$86:$FN$138&gt;0,$C$86:$FN$138))</f>
        <v>0.11</v>
      </c>
      <c r="BT139" s="64" cm="1">
        <f t="array" aca="1" ref="BT139" ca="1">MIN(IF($C$86:$FN$138&gt;0,$C$86:$FN$138))</f>
        <v>0.11</v>
      </c>
      <c r="BU139" s="64" cm="1">
        <f t="array" aca="1" ref="BU139" ca="1">MIN(IF($C$86:$FN$138&gt;0,$C$86:$FN$138))</f>
        <v>0.11</v>
      </c>
      <c r="BV139" s="64" cm="1">
        <f t="array" aca="1" ref="BV139" ca="1">MIN(IF($C$86:$FN$138&gt;0,$C$86:$FN$138))</f>
        <v>0.11</v>
      </c>
      <c r="BW139" s="64" cm="1">
        <f t="array" aca="1" ref="BW139" ca="1">MIN(IF($C$86:$FN$138&gt;0,$C$86:$FN$138))</f>
        <v>0.11</v>
      </c>
      <c r="BX139" s="64" cm="1">
        <f t="array" aca="1" ref="BX139" ca="1">MIN(IF($C$86:$FN$138&gt;0,$C$86:$FN$138))</f>
        <v>0.11</v>
      </c>
      <c r="BY139" s="64" cm="1">
        <f t="array" aca="1" ref="BY139" ca="1">MIN(IF($C$86:$FN$138&gt;0,$C$86:$FN$138))</f>
        <v>0.11</v>
      </c>
      <c r="BZ139" s="64" cm="1">
        <f t="array" aca="1" ref="BZ139" ca="1">MIN(IF($C$86:$FN$138&gt;0,$C$86:$FN$138))</f>
        <v>0.11</v>
      </c>
      <c r="CA139" s="64" cm="1">
        <f t="array" aca="1" ref="CA139" ca="1">MIN(IF($C$86:$FN$138&gt;0,$C$86:$FN$138))</f>
        <v>0.11</v>
      </c>
      <c r="CB139" s="64" cm="1">
        <f t="array" aca="1" ref="CB139" ca="1">MIN(IF($C$86:$FN$138&gt;0,$C$86:$FN$138))</f>
        <v>0.11</v>
      </c>
      <c r="CC139" s="64" cm="1">
        <f t="array" aca="1" ref="CC139" ca="1">MIN(IF($C$86:$FN$138&gt;0,$C$86:$FN$138))</f>
        <v>0.11</v>
      </c>
      <c r="CD139" s="64" cm="1">
        <f t="array" aca="1" ref="CD139" ca="1">MIN(IF($C$86:$FN$138&gt;0,$C$86:$FN$138))</f>
        <v>0.11</v>
      </c>
      <c r="CE139" s="64" cm="1">
        <f t="array" aca="1" ref="CE139" ca="1">MIN(IF($C$86:$FN$138&gt;0,$C$86:$FN$138))</f>
        <v>0.11</v>
      </c>
      <c r="CF139" s="64" cm="1">
        <f t="array" aca="1" ref="CF139" ca="1">MIN(IF($C$86:$FN$138&gt;0,$C$86:$FN$138))</f>
        <v>0.11</v>
      </c>
      <c r="CG139" s="64" cm="1">
        <f t="array" aca="1" ref="CG139" ca="1">MIN(IF($C$86:$FN$138&gt;0,$C$86:$FN$138))</f>
        <v>0.11</v>
      </c>
      <c r="CH139" s="64" cm="1">
        <f t="array" aca="1" ref="CH139" ca="1">MIN(IF($C$86:$FN$138&gt;0,$C$86:$FN$138))</f>
        <v>0.11</v>
      </c>
      <c r="CI139" s="64" cm="1">
        <f t="array" aca="1" ref="CI139" ca="1">MIN(IF($C$86:$FN$138&gt;0,$C$86:$FN$138))</f>
        <v>0.11</v>
      </c>
      <c r="CJ139" s="64" cm="1">
        <f t="array" aca="1" ref="CJ139" ca="1">MIN(IF($C$86:$FN$138&gt;0,$C$86:$FN$138))</f>
        <v>0.11</v>
      </c>
      <c r="CK139" s="64" cm="1">
        <f t="array" aca="1" ref="CK139" ca="1">MIN(IF($C$86:$FN$138&gt;0,$C$86:$FN$138))</f>
        <v>0.11</v>
      </c>
      <c r="CL139" s="64" cm="1">
        <f t="array" aca="1" ref="CL139" ca="1">MIN(IF($C$86:$FN$138&gt;0,$C$86:$FN$138))</f>
        <v>0.11</v>
      </c>
      <c r="CM139" s="64" cm="1">
        <f t="array" aca="1" ref="CM139" ca="1">MIN(IF($C$86:$FN$138&gt;0,$C$86:$FN$138))</f>
        <v>0.11</v>
      </c>
      <c r="CN139" s="64" cm="1">
        <f t="array" aca="1" ref="CN139" ca="1">MIN(IF($C$86:$FN$138&gt;0,$C$86:$FN$138))</f>
        <v>0.11</v>
      </c>
      <c r="CO139" s="64" cm="1">
        <f t="array" aca="1" ref="CO139" ca="1">MIN(IF($C$86:$FN$138&gt;0,$C$86:$FN$138))</f>
        <v>0.11</v>
      </c>
      <c r="CP139" s="64" cm="1">
        <f t="array" aca="1" ref="CP139" ca="1">MIN(IF($C$86:$FN$138&gt;0,$C$86:$FN$138))</f>
        <v>0.11</v>
      </c>
      <c r="CQ139" s="64" cm="1">
        <f t="array" aca="1" ref="CQ139" ca="1">MIN(IF($C$86:$FN$138&gt;0,$C$86:$FN$138))</f>
        <v>0.11</v>
      </c>
      <c r="CR139" s="64" cm="1">
        <f t="array" aca="1" ref="CR139" ca="1">MIN(IF($C$86:$FN$138&gt;0,$C$86:$FN$138))</f>
        <v>0.11</v>
      </c>
      <c r="CS139" s="64" cm="1">
        <f t="array" aca="1" ref="CS139" ca="1">MIN(IF($C$86:$FN$138&gt;0,$C$86:$FN$138))</f>
        <v>0.11</v>
      </c>
      <c r="CT139" s="64" cm="1">
        <f t="array" aca="1" ref="CT139" ca="1">MIN(IF($C$86:$FN$138&gt;0,$C$86:$FN$138))</f>
        <v>0.11</v>
      </c>
      <c r="CU139" s="64" cm="1">
        <f t="array" aca="1" ref="CU139" ca="1">MIN(IF($C$86:$FN$138&gt;0,$C$86:$FN$138))</f>
        <v>0.11</v>
      </c>
      <c r="CV139" s="64" cm="1">
        <f t="array" aca="1" ref="CV139" ca="1">MIN(IF($C$86:$FN$138&gt;0,$C$86:$FN$138))</f>
        <v>0.11</v>
      </c>
      <c r="CW139" s="64" cm="1">
        <f t="array" aca="1" ref="CW139" ca="1">MIN(IF($C$86:$FN$138&gt;0,$C$86:$FN$138))</f>
        <v>0.11</v>
      </c>
      <c r="CX139" s="64" cm="1">
        <f t="array" aca="1" ref="CX139" ca="1">MIN(IF($C$86:$FN$138&gt;0,$C$86:$FN$138))</f>
        <v>0.11</v>
      </c>
      <c r="CY139" s="64" cm="1">
        <f t="array" aca="1" ref="CY139" ca="1">MIN(IF($C$86:$FN$138&gt;0,$C$86:$FN$138))</f>
        <v>0.11</v>
      </c>
      <c r="CZ139" s="64" cm="1">
        <f t="array" aca="1" ref="CZ139" ca="1">MIN(IF($C$86:$FN$138&gt;0,$C$86:$FN$138))</f>
        <v>0.11</v>
      </c>
      <c r="DA139" s="64" cm="1">
        <f t="array" aca="1" ref="DA139" ca="1">MIN(IF($C$86:$FN$138&gt;0,$C$86:$FN$138))</f>
        <v>0.11</v>
      </c>
      <c r="DB139" s="64" cm="1">
        <f t="array" aca="1" ref="DB139" ca="1">MIN(IF($C$86:$FN$138&gt;0,$C$86:$FN$138))</f>
        <v>0.11</v>
      </c>
      <c r="DC139" s="64" cm="1">
        <f t="array" aca="1" ref="DC139" ca="1">MIN(IF($C$86:$FN$138&gt;0,$C$86:$FN$138))</f>
        <v>0.11</v>
      </c>
      <c r="DD139" s="64" cm="1">
        <f t="array" aca="1" ref="DD139" ca="1">MIN(IF($C$86:$FN$138&gt;0,$C$86:$FN$138))</f>
        <v>0.11</v>
      </c>
      <c r="DE139" s="64" cm="1">
        <f t="array" aca="1" ref="DE139" ca="1">MIN(IF($C$86:$FN$138&gt;0,$C$86:$FN$138))</f>
        <v>0.11</v>
      </c>
      <c r="DF139" s="64" cm="1">
        <f t="array" aca="1" ref="DF139" ca="1">MIN(IF($C$86:$FN$138&gt;0,$C$86:$FN$138))</f>
        <v>0.11</v>
      </c>
      <c r="DG139" s="64" cm="1">
        <f t="array" aca="1" ref="DG139" ca="1">MIN(IF($C$86:$FN$138&gt;0,$C$86:$FN$138))</f>
        <v>0.11</v>
      </c>
      <c r="DH139" s="64" cm="1">
        <f t="array" aca="1" ref="DH139" ca="1">MIN(IF($C$86:$FN$138&gt;0,$C$86:$FN$138))</f>
        <v>0.11</v>
      </c>
      <c r="DI139" s="64" cm="1">
        <f t="array" aca="1" ref="DI139" ca="1">MIN(IF($C$86:$FN$138&gt;0,$C$86:$FN$138))</f>
        <v>0.11</v>
      </c>
      <c r="DJ139" s="64" cm="1">
        <f t="array" aca="1" ref="DJ139" ca="1">MIN(IF($C$86:$FN$138&gt;0,$C$86:$FN$138))</f>
        <v>0.11</v>
      </c>
      <c r="DK139" s="64" cm="1">
        <f t="array" aca="1" ref="DK139" ca="1">MIN(IF($C$86:$FN$138&gt;0,$C$86:$FN$138))</f>
        <v>0.11</v>
      </c>
      <c r="DL139" s="64" cm="1">
        <f t="array" aca="1" ref="DL139" ca="1">MIN(IF($C$86:$FN$138&gt;0,$C$86:$FN$138))</f>
        <v>0.11</v>
      </c>
      <c r="DM139" s="64" cm="1">
        <f t="array" aca="1" ref="DM139" ca="1">MIN(IF($C$86:$FN$138&gt;0,$C$86:$FN$138))</f>
        <v>0.11</v>
      </c>
      <c r="DN139" s="64" cm="1">
        <f t="array" aca="1" ref="DN139" ca="1">MIN(IF($C$86:$FN$138&gt;0,$C$86:$FN$138))</f>
        <v>0.11</v>
      </c>
      <c r="DO139" s="64" cm="1">
        <f t="array" aca="1" ref="DO139" ca="1">MIN(IF($C$86:$FN$138&gt;0,$C$86:$FN$138))</f>
        <v>0.11</v>
      </c>
      <c r="DP139" s="64" cm="1">
        <f t="array" aca="1" ref="DP139" ca="1">MIN(IF($C$86:$FN$138&gt;0,$C$86:$FN$138))</f>
        <v>0.11</v>
      </c>
      <c r="DQ139" s="64" cm="1">
        <f t="array" aca="1" ref="DQ139" ca="1">MIN(IF($C$86:$FN$138&gt;0,$C$86:$FN$138))</f>
        <v>0.11</v>
      </c>
      <c r="DR139" s="64" cm="1">
        <f t="array" aca="1" ref="DR139" ca="1">MIN(IF($C$86:$FN$138&gt;0,$C$86:$FN$138))</f>
        <v>0.11</v>
      </c>
      <c r="DS139" s="64" cm="1">
        <f t="array" aca="1" ref="DS139" ca="1">MIN(IF($C$86:$FN$138&gt;0,$C$86:$FN$138))</f>
        <v>0.11</v>
      </c>
      <c r="DT139" s="64" cm="1">
        <f t="array" aca="1" ref="DT139" ca="1">MIN(IF($C$86:$FN$138&gt;0,$C$86:$FN$138))</f>
        <v>0.11</v>
      </c>
      <c r="DU139" s="64" cm="1">
        <f t="array" aca="1" ref="DU139" ca="1">MIN(IF($C$86:$FN$138&gt;0,$C$86:$FN$138))</f>
        <v>0.11</v>
      </c>
      <c r="DV139" s="64" cm="1">
        <f t="array" aca="1" ref="DV139" ca="1">MIN(IF($C$86:$FN$138&gt;0,$C$86:$FN$138))</f>
        <v>0.11</v>
      </c>
      <c r="DW139" s="64" cm="1">
        <f t="array" aca="1" ref="DW139" ca="1">MIN(IF($C$86:$FN$138&gt;0,$C$86:$FN$138))</f>
        <v>0.11</v>
      </c>
      <c r="DX139" s="64" cm="1">
        <f t="array" aca="1" ref="DX139" ca="1">MIN(IF($C$86:$FN$138&gt;0,$C$86:$FN$138))</f>
        <v>0.11</v>
      </c>
      <c r="DY139" s="64" cm="1">
        <f t="array" aca="1" ref="DY139" ca="1">MIN(IF($C$86:$FN$138&gt;0,$C$86:$FN$138))</f>
        <v>0.11</v>
      </c>
      <c r="DZ139" s="64" cm="1">
        <f t="array" aca="1" ref="DZ139" ca="1">MIN(IF($C$86:$FN$138&gt;0,$C$86:$FN$138))</f>
        <v>0.11</v>
      </c>
      <c r="EA139" s="64" cm="1">
        <f t="array" aca="1" ref="EA139" ca="1">MIN(IF($C$86:$FN$138&gt;0,$C$86:$FN$138))</f>
        <v>0.11</v>
      </c>
      <c r="EB139" s="64" cm="1">
        <f t="array" aca="1" ref="EB139" ca="1">MIN(IF($C$86:$FN$138&gt;0,$C$86:$FN$138))</f>
        <v>0.11</v>
      </c>
      <c r="EC139" s="64" cm="1">
        <f t="array" aca="1" ref="EC139" ca="1">MIN(IF($C$86:$FN$138&gt;0,$C$86:$FN$138))</f>
        <v>0.11</v>
      </c>
      <c r="ED139" s="64" cm="1">
        <f t="array" aca="1" ref="ED139" ca="1">MIN(IF($C$86:$FN$138&gt;0,$C$86:$FN$138))</f>
        <v>0.11</v>
      </c>
      <c r="EE139" s="64" cm="1">
        <f t="array" aca="1" ref="EE139" ca="1">MIN(IF($C$86:$FN$138&gt;0,$C$86:$FN$138))</f>
        <v>0.11</v>
      </c>
      <c r="EF139" s="64" cm="1">
        <f t="array" aca="1" ref="EF139" ca="1">MIN(IF($C$86:$FN$138&gt;0,$C$86:$FN$138))</f>
        <v>0.11</v>
      </c>
      <c r="EG139" s="64" cm="1">
        <f t="array" aca="1" ref="EG139" ca="1">MIN(IF($C$86:$FN$138&gt;0,$C$86:$FN$138))</f>
        <v>0.11</v>
      </c>
      <c r="EH139" s="64" cm="1">
        <f t="array" aca="1" ref="EH139" ca="1">MIN(IF($C$86:$FN$138&gt;0,$C$86:$FN$138))</f>
        <v>0.11</v>
      </c>
      <c r="EI139" s="64" cm="1">
        <f t="array" aca="1" ref="EI139" ca="1">MIN(IF($C$86:$FN$138&gt;0,$C$86:$FN$138))</f>
        <v>0.11</v>
      </c>
      <c r="EJ139" s="64" cm="1">
        <f t="array" aca="1" ref="EJ139" ca="1">MIN(IF($C$86:$FN$138&gt;0,$C$86:$FN$138))</f>
        <v>0.11</v>
      </c>
      <c r="EK139" s="64" cm="1">
        <f t="array" aca="1" ref="EK139" ca="1">MIN(IF($C$86:$FN$138&gt;0,$C$86:$FN$138))</f>
        <v>0.11</v>
      </c>
      <c r="EL139" s="64" cm="1">
        <f t="array" aca="1" ref="EL139" ca="1">MIN(IF($C$86:$FN$138&gt;0,$C$86:$FN$138))</f>
        <v>0.11</v>
      </c>
      <c r="EM139" s="64" cm="1">
        <f t="array" aca="1" ref="EM139" ca="1">MIN(IF($C$86:$FN$138&gt;0,$C$86:$FN$138))</f>
        <v>0.11</v>
      </c>
      <c r="EN139" s="64" cm="1">
        <f t="array" aca="1" ref="EN139" ca="1">MIN(IF($C$86:$FN$138&gt;0,$C$86:$FN$138))</f>
        <v>0.11</v>
      </c>
      <c r="EO139" s="64" cm="1">
        <f t="array" aca="1" ref="EO139" ca="1">MIN(IF($C$86:$FN$138&gt;0,$C$86:$FN$138))</f>
        <v>0.11</v>
      </c>
      <c r="EP139" s="64" cm="1">
        <f t="array" aca="1" ref="EP139" ca="1">MIN(IF($C$86:$FN$138&gt;0,$C$86:$FN$138))</f>
        <v>0.11</v>
      </c>
      <c r="EQ139" s="64" cm="1">
        <f t="array" aca="1" ref="EQ139" ca="1">MIN(IF($C$86:$FN$138&gt;0,$C$86:$FN$138))</f>
        <v>0.11</v>
      </c>
      <c r="ER139" s="64" cm="1">
        <f t="array" aca="1" ref="ER139" ca="1">MIN(IF($C$86:$FN$138&gt;0,$C$86:$FN$138))</f>
        <v>0.11</v>
      </c>
      <c r="ES139" s="64" cm="1">
        <f t="array" aca="1" ref="ES139" ca="1">MIN(IF($C$86:$FN$138&gt;0,$C$86:$FN$138))</f>
        <v>0.11</v>
      </c>
      <c r="ET139" s="64" cm="1">
        <f t="array" aca="1" ref="ET139" ca="1">MIN(IF($C$86:$FN$138&gt;0,$C$86:$FN$138))</f>
        <v>0.11</v>
      </c>
      <c r="EU139" s="64" cm="1">
        <f t="array" aca="1" ref="EU139" ca="1">MIN(IF($C$86:$FN$138&gt;0,$C$86:$FN$138))</f>
        <v>0.11</v>
      </c>
      <c r="EV139" s="64" cm="1">
        <f t="array" aca="1" ref="EV139" ca="1">MIN(IF($C$86:$FN$138&gt;0,$C$86:$FN$138))</f>
        <v>0.11</v>
      </c>
      <c r="EW139" s="64" cm="1">
        <f t="array" aca="1" ref="EW139" ca="1">MIN(IF($C$86:$FN$138&gt;0,$C$86:$FN$138))</f>
        <v>0.11</v>
      </c>
      <c r="EX139" s="64" cm="1">
        <f t="array" aca="1" ref="EX139" ca="1">MIN(IF($C$86:$FN$138&gt;0,$C$86:$FN$138))</f>
        <v>0.11</v>
      </c>
      <c r="EY139" s="64" cm="1">
        <f t="array" aca="1" ref="EY139" ca="1">MIN(IF($C$86:$FN$138&gt;0,$C$86:$FN$138))</f>
        <v>0.11</v>
      </c>
      <c r="EZ139" s="64" cm="1">
        <f t="array" aca="1" ref="EZ139" ca="1">MIN(IF($C$86:$FN$138&gt;0,$C$86:$FN$138))</f>
        <v>0.11</v>
      </c>
      <c r="FA139" s="64" cm="1">
        <f t="array" aca="1" ref="FA139" ca="1">MIN(IF($C$86:$FN$138&gt;0,$C$86:$FN$138))</f>
        <v>0.11</v>
      </c>
      <c r="FB139" s="64" cm="1">
        <f t="array" aca="1" ref="FB139" ca="1">MIN(IF($C$86:$FN$138&gt;0,$C$86:$FN$138))</f>
        <v>0.11</v>
      </c>
      <c r="FC139" s="64" cm="1">
        <f t="array" aca="1" ref="FC139" ca="1">MIN(IF($C$86:$FN$138&gt;0,$C$86:$FN$138))</f>
        <v>0.11</v>
      </c>
      <c r="FD139" s="64" cm="1">
        <f t="array" aca="1" ref="FD139" ca="1">MIN(IF($C$86:$FN$138&gt;0,$C$86:$FN$138))</f>
        <v>0.11</v>
      </c>
      <c r="FE139" s="64" cm="1">
        <f t="array" aca="1" ref="FE139" ca="1">MIN(IF($C$86:$FN$138&gt;0,$C$86:$FN$138))</f>
        <v>0.11</v>
      </c>
      <c r="FF139" s="64" cm="1">
        <f t="array" aca="1" ref="FF139" ca="1">MIN(IF($C$86:$FN$138&gt;0,$C$86:$FN$138))</f>
        <v>0.11</v>
      </c>
      <c r="FG139" s="64" cm="1">
        <f t="array" aca="1" ref="FG139" ca="1">MIN(IF($C$86:$FN$138&gt;0,$C$86:$FN$138))</f>
        <v>0.11</v>
      </c>
      <c r="FH139" s="64" cm="1">
        <f t="array" aca="1" ref="FH139" ca="1">MIN(IF($C$86:$FN$138&gt;0,$C$86:$FN$138))</f>
        <v>0.11</v>
      </c>
      <c r="FI139" s="64" cm="1">
        <f t="array" aca="1" ref="FI139" ca="1">MIN(IF($C$86:$FN$138&gt;0,$C$86:$FN$138))</f>
        <v>0.11</v>
      </c>
      <c r="FJ139" s="64" cm="1">
        <f t="array" aca="1" ref="FJ139" ca="1">MIN(IF($C$86:$FN$138&gt;0,$C$86:$FN$138))</f>
        <v>0.11</v>
      </c>
      <c r="FK139" s="64" cm="1">
        <f t="array" aca="1" ref="FK139" ca="1">MIN(IF($C$86:$FN$138&gt;0,$C$86:$FN$138))</f>
        <v>0.11</v>
      </c>
      <c r="FL139" s="64" cm="1">
        <f t="array" aca="1" ref="FL139" ca="1">MIN(IF($C$86:$FN$138&gt;0,$C$86:$FN$138))</f>
        <v>0.11</v>
      </c>
      <c r="FM139" s="64" cm="1">
        <f t="array" aca="1" ref="FM139" ca="1">MIN(IF($C$86:$FN$138&gt;0,$C$86:$FN$138))</f>
        <v>0.11</v>
      </c>
      <c r="FN139" s="64" cm="1">
        <f t="array" aca="1" ref="FN139" ca="1">MIN(IF($C$86:$FN$138&gt;0,$C$86:$FN$138))</f>
        <v>0.11</v>
      </c>
    </row>
    <row r="140" spans="1:170" ht="15" thickBot="1">
      <c r="A140" s="55" t="b">
        <v>0</v>
      </c>
      <c r="B140" s="76" t="s">
        <v>100</v>
      </c>
      <c r="C140" s="64" cm="1">
        <f t="array" aca="1" ref="C140" ca="1">MIN(IF(ISNUMBER($C$146:$FN$198),$C$146:$FN$198))</f>
        <v>0.11</v>
      </c>
      <c r="D140" s="64" cm="1">
        <f t="array" aca="1" ref="D140" ca="1">MIN(IF(ISNUMBER($C$146:$FN$198),$C$146:$FN$198))</f>
        <v>0.11</v>
      </c>
      <c r="E140" s="64" cm="1">
        <f t="array" aca="1" ref="E140" ca="1">MIN(IF(ISNUMBER($C$146:$FN$198),$C$146:$FN$198))</f>
        <v>0.11</v>
      </c>
      <c r="F140" s="64" cm="1">
        <f t="array" aca="1" ref="F140" ca="1">MIN(IF(ISNUMBER($C$146:$FN$198),$C$146:$FN$198))</f>
        <v>0.11</v>
      </c>
      <c r="G140" s="64" cm="1">
        <f t="array" aca="1" ref="G140" ca="1">MIN(IF(ISNUMBER($C$146:$FN$198),$C$146:$FN$198))</f>
        <v>0.11</v>
      </c>
      <c r="H140" s="64" cm="1">
        <f t="array" aca="1" ref="H140" ca="1">MIN(IF(ISNUMBER($C$146:$FN$198),$C$146:$FN$198))</f>
        <v>0.11</v>
      </c>
      <c r="I140" s="64" cm="1">
        <f t="array" aca="1" ref="I140" ca="1">MIN(IF(ISNUMBER($C$146:$FN$198),$C$146:$FN$198))</f>
        <v>0.11</v>
      </c>
      <c r="J140" s="64" cm="1">
        <f t="array" aca="1" ref="J140" ca="1">MIN(IF(ISNUMBER($C$146:$FN$198),$C$146:$FN$198))</f>
        <v>0.11</v>
      </c>
      <c r="K140" s="64" cm="1">
        <f t="array" aca="1" ref="K140" ca="1">MIN(IF(ISNUMBER($C$146:$FN$198),$C$146:$FN$198))</f>
        <v>0.11</v>
      </c>
      <c r="L140" s="64" cm="1">
        <f t="array" aca="1" ref="L140" ca="1">MIN(IF(ISNUMBER($C$146:$FN$198),$C$146:$FN$198))</f>
        <v>0.11</v>
      </c>
      <c r="M140" s="64" cm="1">
        <f t="array" aca="1" ref="M140" ca="1">MIN(IF(ISNUMBER($C$146:$FN$198),$C$146:$FN$198))</f>
        <v>0.11</v>
      </c>
      <c r="N140" s="64" cm="1">
        <f t="array" aca="1" ref="N140" ca="1">MIN(IF(ISNUMBER($C$146:$FN$198),$C$146:$FN$198))</f>
        <v>0.11</v>
      </c>
      <c r="O140" s="64" cm="1">
        <f t="array" aca="1" ref="O140" ca="1">MIN(IF(ISNUMBER($C$146:$FN$198),$C$146:$FN$198))</f>
        <v>0.11</v>
      </c>
      <c r="P140" s="64" cm="1">
        <f t="array" aca="1" ref="P140" ca="1">MIN(IF(ISNUMBER($C$146:$FN$198),$C$146:$FN$198))</f>
        <v>0.11</v>
      </c>
      <c r="Q140" s="64" cm="1">
        <f t="array" aca="1" ref="Q140" ca="1">MIN(IF(ISNUMBER($C$146:$FN$198),$C$146:$FN$198))</f>
        <v>0.11</v>
      </c>
      <c r="R140" s="64" cm="1">
        <f t="array" aca="1" ref="R140" ca="1">MIN(IF(ISNUMBER($C$146:$FN$198),$C$146:$FN$198))</f>
        <v>0.11</v>
      </c>
      <c r="S140" s="64" cm="1">
        <f t="array" aca="1" ref="S140" ca="1">MIN(IF(ISNUMBER($C$146:$FN$198),$C$146:$FN$198))</f>
        <v>0.11</v>
      </c>
      <c r="T140" s="64" cm="1">
        <f t="array" aca="1" ref="T140" ca="1">MIN(IF(ISNUMBER($C$146:$FN$198),$C$146:$FN$198))</f>
        <v>0.11</v>
      </c>
      <c r="U140" s="64" cm="1">
        <f t="array" aca="1" ref="U140" ca="1">MIN(IF(ISNUMBER($C$146:$FN$198),$C$146:$FN$198))</f>
        <v>0.11</v>
      </c>
      <c r="V140" s="64" cm="1">
        <f t="array" aca="1" ref="V140" ca="1">MIN(IF(ISNUMBER($C$146:$FN$198),$C$146:$FN$198))</f>
        <v>0.11</v>
      </c>
      <c r="W140" s="64" cm="1">
        <f t="array" aca="1" ref="W140" ca="1">MIN(IF(ISNUMBER($C$146:$FN$198),$C$146:$FN$198))</f>
        <v>0.11</v>
      </c>
      <c r="X140" s="64" cm="1">
        <f t="array" aca="1" ref="X140" ca="1">MIN(IF(ISNUMBER($C$146:$FN$198),$C$146:$FN$198))</f>
        <v>0.11</v>
      </c>
      <c r="Y140" s="64" cm="1">
        <f t="array" aca="1" ref="Y140" ca="1">MIN(IF(ISNUMBER($C$146:$FN$198),$C$146:$FN$198))</f>
        <v>0.11</v>
      </c>
      <c r="Z140" s="64" cm="1">
        <f t="array" aca="1" ref="Z140" ca="1">MIN(IF(ISNUMBER($C$146:$FN$198),$C$146:$FN$198))</f>
        <v>0.11</v>
      </c>
      <c r="AA140" s="64" cm="1">
        <f t="array" aca="1" ref="AA140" ca="1">MIN(IF(ISNUMBER($C$146:$FN$198),$C$146:$FN$198))</f>
        <v>0.11</v>
      </c>
      <c r="AB140" s="64" cm="1">
        <f t="array" aca="1" ref="AB140" ca="1">MIN(IF(ISNUMBER($C$146:$FN$198),$C$146:$FN$198))</f>
        <v>0.11</v>
      </c>
      <c r="AC140" s="64" cm="1">
        <f t="array" aca="1" ref="AC140" ca="1">MIN(IF(ISNUMBER($C$146:$FN$198),$C$146:$FN$198))</f>
        <v>0.11</v>
      </c>
      <c r="AD140" s="64" cm="1">
        <f t="array" aca="1" ref="AD140" ca="1">MIN(IF(ISNUMBER($C$146:$FN$198),$C$146:$FN$198))</f>
        <v>0.11</v>
      </c>
      <c r="AE140" s="64" cm="1">
        <f t="array" aca="1" ref="AE140" ca="1">MIN(IF(ISNUMBER($C$146:$FN$198),$C$146:$FN$198))</f>
        <v>0.11</v>
      </c>
      <c r="AF140" s="64" cm="1">
        <f t="array" aca="1" ref="AF140" ca="1">MIN(IF(ISNUMBER($C$146:$FN$198),$C$146:$FN$198))</f>
        <v>0.11</v>
      </c>
      <c r="AG140" s="64" cm="1">
        <f t="array" aca="1" ref="AG140" ca="1">MIN(IF(ISNUMBER($C$146:$FN$198),$C$146:$FN$198))</f>
        <v>0.11</v>
      </c>
      <c r="AH140" s="64" cm="1">
        <f t="array" aca="1" ref="AH140" ca="1">MIN(IF(ISNUMBER($C$146:$FN$198),$C$146:$FN$198))</f>
        <v>0.11</v>
      </c>
      <c r="AI140" s="64" cm="1">
        <f t="array" aca="1" ref="AI140" ca="1">MIN(IF(ISNUMBER($C$146:$FN$198),$C$146:$FN$198))</f>
        <v>0.11</v>
      </c>
      <c r="AJ140" s="64" cm="1">
        <f t="array" aca="1" ref="AJ140" ca="1">MIN(IF(ISNUMBER($C$146:$FN$198),$C$146:$FN$198))</f>
        <v>0.11</v>
      </c>
      <c r="AK140" s="64" cm="1">
        <f t="array" aca="1" ref="AK140" ca="1">MIN(IF(ISNUMBER($C$146:$FN$198),$C$146:$FN$198))</f>
        <v>0.11</v>
      </c>
      <c r="AL140" s="64" cm="1">
        <f t="array" aca="1" ref="AL140" ca="1">MIN(IF(ISNUMBER($C$146:$FN$198),$C$146:$FN$198))</f>
        <v>0.11</v>
      </c>
      <c r="AM140" s="64" cm="1">
        <f t="array" aca="1" ref="AM140" ca="1">MIN(IF(ISNUMBER($C$146:$FN$198),$C$146:$FN$198))</f>
        <v>0.11</v>
      </c>
      <c r="AN140" s="64" cm="1">
        <f t="array" aca="1" ref="AN140" ca="1">MIN(IF(ISNUMBER($C$146:$FN$198),$C$146:$FN$198))</f>
        <v>0.11</v>
      </c>
      <c r="AO140" s="64" cm="1">
        <f t="array" aca="1" ref="AO140" ca="1">MIN(IF(ISNUMBER($C$146:$FN$198),$C$146:$FN$198))</f>
        <v>0.11</v>
      </c>
      <c r="AP140" s="64" cm="1">
        <f t="array" aca="1" ref="AP140" ca="1">MIN(IF(ISNUMBER($C$146:$FN$198),$C$146:$FN$198))</f>
        <v>0.11</v>
      </c>
      <c r="AQ140" s="64" cm="1">
        <f t="array" aca="1" ref="AQ140" ca="1">MIN(IF(ISNUMBER($C$146:$FN$198),$C$146:$FN$198))</f>
        <v>0.11</v>
      </c>
      <c r="AR140" s="64" cm="1">
        <f t="array" aca="1" ref="AR140" ca="1">MIN(IF(ISNUMBER($C$146:$FN$198),$C$146:$FN$198))</f>
        <v>0.11</v>
      </c>
      <c r="AS140" s="64" cm="1">
        <f t="array" aca="1" ref="AS140" ca="1">MIN(IF(ISNUMBER($C$146:$FN$198),$C$146:$FN$198))</f>
        <v>0.11</v>
      </c>
      <c r="AT140" s="64" cm="1">
        <f t="array" aca="1" ref="AT140" ca="1">MIN(IF(ISNUMBER($C$146:$FN$198),$C$146:$FN$198))</f>
        <v>0.11</v>
      </c>
      <c r="AU140" s="64" cm="1">
        <f t="array" aca="1" ref="AU140" ca="1">MIN(IF(ISNUMBER($C$146:$FN$198),$C$146:$FN$198))</f>
        <v>0.11</v>
      </c>
      <c r="AV140" s="64" cm="1">
        <f t="array" aca="1" ref="AV140" ca="1">MIN(IF(ISNUMBER($C$146:$FN$198),$C$146:$FN$198))</f>
        <v>0.11</v>
      </c>
      <c r="AW140" s="64" cm="1">
        <f t="array" aca="1" ref="AW140" ca="1">MIN(IF(ISNUMBER($C$146:$FN$198),$C$146:$FN$198))</f>
        <v>0.11</v>
      </c>
      <c r="AX140" s="64" cm="1">
        <f t="array" aca="1" ref="AX140" ca="1">MIN(IF(ISNUMBER($C$146:$FN$198),$C$146:$FN$198))</f>
        <v>0.11</v>
      </c>
      <c r="AY140" s="64" cm="1">
        <f t="array" aca="1" ref="AY140" ca="1">MIN(IF(ISNUMBER($C$146:$FN$198),$C$146:$FN$198))</f>
        <v>0.11</v>
      </c>
      <c r="AZ140" s="64" cm="1">
        <f t="array" aca="1" ref="AZ140" ca="1">MIN(IF(ISNUMBER($C$146:$FN$198),$C$146:$FN$198))</f>
        <v>0.11</v>
      </c>
      <c r="BA140" s="64" cm="1">
        <f t="array" aca="1" ref="BA140" ca="1">MIN(IF(ISNUMBER($C$146:$FN$198),$C$146:$FN$198))</f>
        <v>0.11</v>
      </c>
      <c r="BB140" s="64" cm="1">
        <f t="array" aca="1" ref="BB140" ca="1">MIN(IF(ISNUMBER($C$146:$FN$198),$C$146:$FN$198))</f>
        <v>0.11</v>
      </c>
      <c r="BC140" s="64" cm="1">
        <f t="array" aca="1" ref="BC140" ca="1">MIN(IF(ISNUMBER($C$146:$FN$198),$C$146:$FN$198))</f>
        <v>0.11</v>
      </c>
      <c r="BD140" s="64" cm="1">
        <f t="array" aca="1" ref="BD140" ca="1">MIN(IF(ISNUMBER($C$146:$FN$198),$C$146:$FN$198))</f>
        <v>0.11</v>
      </c>
      <c r="BE140" s="64" cm="1">
        <f t="array" aca="1" ref="BE140" ca="1">MIN(IF(ISNUMBER($C$146:$FN$198),$C$146:$FN$198))</f>
        <v>0.11</v>
      </c>
      <c r="BF140" s="64" cm="1">
        <f t="array" aca="1" ref="BF140" ca="1">MIN(IF(ISNUMBER($C$146:$FN$198),$C$146:$FN$198))</f>
        <v>0.11</v>
      </c>
      <c r="BG140" s="64" cm="1">
        <f t="array" aca="1" ref="BG140" ca="1">MIN(IF(ISNUMBER($C$146:$FN$198),$C$146:$FN$198))</f>
        <v>0.11</v>
      </c>
      <c r="BH140" s="64" cm="1">
        <f t="array" aca="1" ref="BH140" ca="1">MIN(IF(ISNUMBER($C$146:$FN$198),$C$146:$FN$198))</f>
        <v>0.11</v>
      </c>
      <c r="BI140" s="64" cm="1">
        <f t="array" aca="1" ref="BI140" ca="1">MIN(IF(ISNUMBER($C$146:$FN$198),$C$146:$FN$198))</f>
        <v>0.11</v>
      </c>
      <c r="BJ140" s="64" cm="1">
        <f t="array" aca="1" ref="BJ140" ca="1">MIN(IF(ISNUMBER($C$146:$FN$198),$C$146:$FN$198))</f>
        <v>0.11</v>
      </c>
      <c r="BK140" s="64" cm="1">
        <f t="array" aca="1" ref="BK140" ca="1">MIN(IF(ISNUMBER($C$146:$FN$198),$C$146:$FN$198))</f>
        <v>0.11</v>
      </c>
      <c r="BL140" s="64" cm="1">
        <f t="array" aca="1" ref="BL140" ca="1">MIN(IF(ISNUMBER($C$146:$FN$198),$C$146:$FN$198))</f>
        <v>0.11</v>
      </c>
      <c r="BM140" s="64" cm="1">
        <f t="array" aca="1" ref="BM140" ca="1">MIN(IF(ISNUMBER($C$146:$FN$198),$C$146:$FN$198))</f>
        <v>0.11</v>
      </c>
      <c r="BN140" s="64" cm="1">
        <f t="array" aca="1" ref="BN140" ca="1">MIN(IF(ISNUMBER($C$146:$FN$198),$C$146:$FN$198))</f>
        <v>0.11</v>
      </c>
      <c r="BO140" s="64" cm="1">
        <f t="array" aca="1" ref="BO140" ca="1">MIN(IF(ISNUMBER($C$146:$FN$198),$C$146:$FN$198))</f>
        <v>0.11</v>
      </c>
      <c r="BP140" s="64" cm="1">
        <f t="array" aca="1" ref="BP140" ca="1">MIN(IF(ISNUMBER($C$146:$FN$198),$C$146:$FN$198))</f>
        <v>0.11</v>
      </c>
      <c r="BQ140" s="64" cm="1">
        <f t="array" aca="1" ref="BQ140" ca="1">MIN(IF(ISNUMBER($C$146:$FN$198),$C$146:$FN$198))</f>
        <v>0.11</v>
      </c>
      <c r="BR140" s="64" cm="1">
        <f t="array" aca="1" ref="BR140" ca="1">MIN(IF(ISNUMBER($C$146:$FN$198),$C$146:$FN$198))</f>
        <v>0.11</v>
      </c>
      <c r="BS140" s="64" cm="1">
        <f t="array" aca="1" ref="BS140" ca="1">MIN(IF(ISNUMBER($C$146:$FN$198),$C$146:$FN$198))</f>
        <v>0.11</v>
      </c>
      <c r="BT140" s="64" cm="1">
        <f t="array" aca="1" ref="BT140" ca="1">MIN(IF(ISNUMBER($C$146:$FN$198),$C$146:$FN$198))</f>
        <v>0.11</v>
      </c>
      <c r="BU140" s="64" cm="1">
        <f t="array" aca="1" ref="BU140" ca="1">MIN(IF(ISNUMBER($C$146:$FN$198),$C$146:$FN$198))</f>
        <v>0.11</v>
      </c>
      <c r="BV140" s="64" cm="1">
        <f t="array" aca="1" ref="BV140" ca="1">MIN(IF(ISNUMBER($C$146:$FN$198),$C$146:$FN$198))</f>
        <v>0.11</v>
      </c>
      <c r="BW140" s="64" cm="1">
        <f t="array" aca="1" ref="BW140" ca="1">MIN(IF(ISNUMBER($C$146:$FN$198),$C$146:$FN$198))</f>
        <v>0.11</v>
      </c>
      <c r="BX140" s="64" cm="1">
        <f t="array" aca="1" ref="BX140" ca="1">MIN(IF(ISNUMBER($C$146:$FN$198),$C$146:$FN$198))</f>
        <v>0.11</v>
      </c>
      <c r="BY140" s="64" cm="1">
        <f t="array" aca="1" ref="BY140" ca="1">MIN(IF(ISNUMBER($C$146:$FN$198),$C$146:$FN$198))</f>
        <v>0.11</v>
      </c>
      <c r="BZ140" s="64" cm="1">
        <f t="array" aca="1" ref="BZ140" ca="1">MIN(IF(ISNUMBER($C$146:$FN$198),$C$146:$FN$198))</f>
        <v>0.11</v>
      </c>
      <c r="CA140" s="64" cm="1">
        <f t="array" aca="1" ref="CA140" ca="1">MIN(IF(ISNUMBER($C$146:$FN$198),$C$146:$FN$198))</f>
        <v>0.11</v>
      </c>
      <c r="CB140" s="64" cm="1">
        <f t="array" aca="1" ref="CB140" ca="1">MIN(IF(ISNUMBER($C$146:$FN$198),$C$146:$FN$198))</f>
        <v>0.11</v>
      </c>
      <c r="CC140" s="64" cm="1">
        <f t="array" aca="1" ref="CC140" ca="1">MIN(IF(ISNUMBER($C$146:$FN$198),$C$146:$FN$198))</f>
        <v>0.11</v>
      </c>
      <c r="CD140" s="64" cm="1">
        <f t="array" aca="1" ref="CD140" ca="1">MIN(IF(ISNUMBER($C$146:$FN$198),$C$146:$FN$198))</f>
        <v>0.11</v>
      </c>
      <c r="CE140" s="64" cm="1">
        <f t="array" aca="1" ref="CE140" ca="1">MIN(IF(ISNUMBER($C$146:$FN$198),$C$146:$FN$198))</f>
        <v>0.11</v>
      </c>
      <c r="CF140" s="64" cm="1">
        <f t="array" aca="1" ref="CF140" ca="1">MIN(IF(ISNUMBER($C$146:$FN$198),$C$146:$FN$198))</f>
        <v>0.11</v>
      </c>
      <c r="CG140" s="64" cm="1">
        <f t="array" aca="1" ref="CG140" ca="1">MIN(IF(ISNUMBER($C$146:$FN$198),$C$146:$FN$198))</f>
        <v>0.11</v>
      </c>
      <c r="CH140" s="64" cm="1">
        <f t="array" aca="1" ref="CH140" ca="1">MIN(IF(ISNUMBER($C$146:$FN$198),$C$146:$FN$198))</f>
        <v>0.11</v>
      </c>
      <c r="CI140" s="64" cm="1">
        <f t="array" aca="1" ref="CI140" ca="1">MIN(IF(ISNUMBER($C$146:$FN$198),$C$146:$FN$198))</f>
        <v>0.11</v>
      </c>
      <c r="CJ140" s="64" cm="1">
        <f t="array" aca="1" ref="CJ140" ca="1">MIN(IF(ISNUMBER($C$146:$FN$198),$C$146:$FN$198))</f>
        <v>0.11</v>
      </c>
      <c r="CK140" s="64" cm="1">
        <f t="array" aca="1" ref="CK140" ca="1">MIN(IF(ISNUMBER($C$146:$FN$198),$C$146:$FN$198))</f>
        <v>0.11</v>
      </c>
      <c r="CL140" s="64" cm="1">
        <f t="array" aca="1" ref="CL140" ca="1">MIN(IF(ISNUMBER($C$146:$FN$198),$C$146:$FN$198))</f>
        <v>0.11</v>
      </c>
      <c r="CM140" s="64" cm="1">
        <f t="array" aca="1" ref="CM140" ca="1">MIN(IF(ISNUMBER($C$146:$FN$198),$C$146:$FN$198))</f>
        <v>0.11</v>
      </c>
      <c r="CN140" s="64" cm="1">
        <f t="array" aca="1" ref="CN140" ca="1">MIN(IF(ISNUMBER($C$146:$FN$198),$C$146:$FN$198))</f>
        <v>0.11</v>
      </c>
      <c r="CO140" s="64" cm="1">
        <f t="array" aca="1" ref="CO140" ca="1">MIN(IF(ISNUMBER($C$146:$FN$198),$C$146:$FN$198))</f>
        <v>0.11</v>
      </c>
      <c r="CP140" s="64" cm="1">
        <f t="array" aca="1" ref="CP140" ca="1">MIN(IF(ISNUMBER($C$146:$FN$198),$C$146:$FN$198))</f>
        <v>0.11</v>
      </c>
      <c r="CQ140" s="64" cm="1">
        <f t="array" aca="1" ref="CQ140" ca="1">MIN(IF(ISNUMBER($C$146:$FN$198),$C$146:$FN$198))</f>
        <v>0.11</v>
      </c>
      <c r="CR140" s="64" cm="1">
        <f t="array" aca="1" ref="CR140" ca="1">MIN(IF(ISNUMBER($C$146:$FN$198),$C$146:$FN$198))</f>
        <v>0.11</v>
      </c>
      <c r="CS140" s="64" cm="1">
        <f t="array" aca="1" ref="CS140" ca="1">MIN(IF(ISNUMBER($C$146:$FN$198),$C$146:$FN$198))</f>
        <v>0.11</v>
      </c>
      <c r="CT140" s="64" cm="1">
        <f t="array" aca="1" ref="CT140" ca="1">MIN(IF(ISNUMBER($C$146:$FN$198),$C$146:$FN$198))</f>
        <v>0.11</v>
      </c>
      <c r="CU140" s="64" cm="1">
        <f t="array" aca="1" ref="CU140" ca="1">MIN(IF(ISNUMBER($C$146:$FN$198),$C$146:$FN$198))</f>
        <v>0.11</v>
      </c>
      <c r="CV140" s="64" cm="1">
        <f t="array" aca="1" ref="CV140" ca="1">MIN(IF(ISNUMBER($C$146:$FN$198),$C$146:$FN$198))</f>
        <v>0.11</v>
      </c>
      <c r="CW140" s="64" cm="1">
        <f t="array" aca="1" ref="CW140" ca="1">MIN(IF(ISNUMBER($C$146:$FN$198),$C$146:$FN$198))</f>
        <v>0.11</v>
      </c>
      <c r="CX140" s="64" cm="1">
        <f t="array" aca="1" ref="CX140" ca="1">MIN(IF(ISNUMBER($C$146:$FN$198),$C$146:$FN$198))</f>
        <v>0.11</v>
      </c>
      <c r="CY140" s="64" cm="1">
        <f t="array" aca="1" ref="CY140" ca="1">MIN(IF(ISNUMBER($C$146:$FN$198),$C$146:$FN$198))</f>
        <v>0.11</v>
      </c>
      <c r="CZ140" s="64" cm="1">
        <f t="array" aca="1" ref="CZ140" ca="1">MIN(IF(ISNUMBER($C$146:$FN$198),$C$146:$FN$198))</f>
        <v>0.11</v>
      </c>
      <c r="DA140" s="64" cm="1">
        <f t="array" aca="1" ref="DA140" ca="1">MIN(IF(ISNUMBER($C$146:$FN$198),$C$146:$FN$198))</f>
        <v>0.11</v>
      </c>
      <c r="DB140" s="64" cm="1">
        <f t="array" aca="1" ref="DB140" ca="1">MIN(IF(ISNUMBER($C$146:$FN$198),$C$146:$FN$198))</f>
        <v>0.11</v>
      </c>
      <c r="DC140" s="64" cm="1">
        <f t="array" aca="1" ref="DC140" ca="1">MIN(IF(ISNUMBER($C$146:$FN$198),$C$146:$FN$198))</f>
        <v>0.11</v>
      </c>
      <c r="DD140" s="64" cm="1">
        <f t="array" aca="1" ref="DD140" ca="1">MIN(IF(ISNUMBER($C$146:$FN$198),$C$146:$FN$198))</f>
        <v>0.11</v>
      </c>
      <c r="DE140" s="64" cm="1">
        <f t="array" aca="1" ref="DE140" ca="1">MIN(IF(ISNUMBER($C$146:$FN$198),$C$146:$FN$198))</f>
        <v>0.11</v>
      </c>
      <c r="DF140" s="64" cm="1">
        <f t="array" aca="1" ref="DF140" ca="1">MIN(IF(ISNUMBER($C$146:$FN$198),$C$146:$FN$198))</f>
        <v>0.11</v>
      </c>
      <c r="DG140" s="64" cm="1">
        <f t="array" aca="1" ref="DG140" ca="1">MIN(IF(ISNUMBER($C$146:$FN$198),$C$146:$FN$198))</f>
        <v>0.11</v>
      </c>
      <c r="DH140" s="64" cm="1">
        <f t="array" aca="1" ref="DH140" ca="1">MIN(IF(ISNUMBER($C$146:$FN$198),$C$146:$FN$198))</f>
        <v>0.11</v>
      </c>
      <c r="DI140" s="64" cm="1">
        <f t="array" aca="1" ref="DI140" ca="1">MIN(IF(ISNUMBER($C$146:$FN$198),$C$146:$FN$198))</f>
        <v>0.11</v>
      </c>
      <c r="DJ140" s="64" cm="1">
        <f t="array" aca="1" ref="DJ140" ca="1">MIN(IF(ISNUMBER($C$146:$FN$198),$C$146:$FN$198))</f>
        <v>0.11</v>
      </c>
      <c r="DK140" s="64" cm="1">
        <f t="array" aca="1" ref="DK140" ca="1">MIN(IF(ISNUMBER($C$146:$FN$198),$C$146:$FN$198))</f>
        <v>0.11</v>
      </c>
      <c r="DL140" s="64" cm="1">
        <f t="array" aca="1" ref="DL140" ca="1">MIN(IF(ISNUMBER($C$146:$FN$198),$C$146:$FN$198))</f>
        <v>0.11</v>
      </c>
      <c r="DM140" s="64" cm="1">
        <f t="array" aca="1" ref="DM140" ca="1">MIN(IF(ISNUMBER($C$146:$FN$198),$C$146:$FN$198))</f>
        <v>0.11</v>
      </c>
      <c r="DN140" s="64" cm="1">
        <f t="array" aca="1" ref="DN140" ca="1">MIN(IF(ISNUMBER($C$146:$FN$198),$C$146:$FN$198))</f>
        <v>0.11</v>
      </c>
      <c r="DO140" s="64" cm="1">
        <f t="array" aca="1" ref="DO140" ca="1">MIN(IF(ISNUMBER($C$146:$FN$198),$C$146:$FN$198))</f>
        <v>0.11</v>
      </c>
      <c r="DP140" s="64" cm="1">
        <f t="array" aca="1" ref="DP140" ca="1">MIN(IF(ISNUMBER($C$146:$FN$198),$C$146:$FN$198))</f>
        <v>0.11</v>
      </c>
      <c r="DQ140" s="64" cm="1">
        <f t="array" aca="1" ref="DQ140" ca="1">MIN(IF(ISNUMBER($C$146:$FN$198),$C$146:$FN$198))</f>
        <v>0.11</v>
      </c>
      <c r="DR140" s="64" cm="1">
        <f t="array" aca="1" ref="DR140" ca="1">MIN(IF(ISNUMBER($C$146:$FN$198),$C$146:$FN$198))</f>
        <v>0.11</v>
      </c>
      <c r="DS140" s="64" cm="1">
        <f t="array" aca="1" ref="DS140" ca="1">MIN(IF(ISNUMBER($C$146:$FN$198),$C$146:$FN$198))</f>
        <v>0.11</v>
      </c>
      <c r="DT140" s="64" cm="1">
        <f t="array" aca="1" ref="DT140" ca="1">MIN(IF(ISNUMBER($C$146:$FN$198),$C$146:$FN$198))</f>
        <v>0.11</v>
      </c>
      <c r="DU140" s="64" cm="1">
        <f t="array" aca="1" ref="DU140" ca="1">MIN(IF(ISNUMBER($C$146:$FN$198),$C$146:$FN$198))</f>
        <v>0.11</v>
      </c>
      <c r="DV140" s="64" cm="1">
        <f t="array" aca="1" ref="DV140" ca="1">MIN(IF(ISNUMBER($C$146:$FN$198),$C$146:$FN$198))</f>
        <v>0.11</v>
      </c>
      <c r="DW140" s="64" cm="1">
        <f t="array" aca="1" ref="DW140" ca="1">MIN(IF(ISNUMBER($C$146:$FN$198),$C$146:$FN$198))</f>
        <v>0.11</v>
      </c>
      <c r="DX140" s="64" cm="1">
        <f t="array" aca="1" ref="DX140" ca="1">MIN(IF(ISNUMBER($C$146:$FN$198),$C$146:$FN$198))</f>
        <v>0.11</v>
      </c>
      <c r="DY140" s="64" cm="1">
        <f t="array" aca="1" ref="DY140" ca="1">MIN(IF(ISNUMBER($C$146:$FN$198),$C$146:$FN$198))</f>
        <v>0.11</v>
      </c>
      <c r="DZ140" s="64" cm="1">
        <f t="array" aca="1" ref="DZ140" ca="1">MIN(IF(ISNUMBER($C$146:$FN$198),$C$146:$FN$198))</f>
        <v>0.11</v>
      </c>
      <c r="EA140" s="64" cm="1">
        <f t="array" aca="1" ref="EA140" ca="1">MIN(IF(ISNUMBER($C$146:$FN$198),$C$146:$FN$198))</f>
        <v>0.11</v>
      </c>
      <c r="EB140" s="64" cm="1">
        <f t="array" aca="1" ref="EB140" ca="1">MIN(IF(ISNUMBER($C$146:$FN$198),$C$146:$FN$198))</f>
        <v>0.11</v>
      </c>
      <c r="EC140" s="64" cm="1">
        <f t="array" aca="1" ref="EC140" ca="1">MIN(IF(ISNUMBER($C$146:$FN$198),$C$146:$FN$198))</f>
        <v>0.11</v>
      </c>
      <c r="ED140" s="64" cm="1">
        <f t="array" aca="1" ref="ED140" ca="1">MIN(IF(ISNUMBER($C$146:$FN$198),$C$146:$FN$198))</f>
        <v>0.11</v>
      </c>
      <c r="EE140" s="64" cm="1">
        <f t="array" aca="1" ref="EE140" ca="1">MIN(IF(ISNUMBER($C$146:$FN$198),$C$146:$FN$198))</f>
        <v>0.11</v>
      </c>
      <c r="EF140" s="64" cm="1">
        <f t="array" aca="1" ref="EF140" ca="1">MIN(IF(ISNUMBER($C$146:$FN$198),$C$146:$FN$198))</f>
        <v>0.11</v>
      </c>
      <c r="EG140" s="64" cm="1">
        <f t="array" aca="1" ref="EG140" ca="1">MIN(IF(ISNUMBER($C$146:$FN$198),$C$146:$FN$198))</f>
        <v>0.11</v>
      </c>
      <c r="EH140" s="64" cm="1">
        <f t="array" aca="1" ref="EH140" ca="1">MIN(IF(ISNUMBER($C$146:$FN$198),$C$146:$FN$198))</f>
        <v>0.11</v>
      </c>
      <c r="EI140" s="64" cm="1">
        <f t="array" aca="1" ref="EI140" ca="1">MIN(IF(ISNUMBER($C$146:$FN$198),$C$146:$FN$198))</f>
        <v>0.11</v>
      </c>
      <c r="EJ140" s="64" cm="1">
        <f t="array" aca="1" ref="EJ140" ca="1">MIN(IF(ISNUMBER($C$146:$FN$198),$C$146:$FN$198))</f>
        <v>0.11</v>
      </c>
      <c r="EK140" s="64" cm="1">
        <f t="array" aca="1" ref="EK140" ca="1">MIN(IF(ISNUMBER($C$146:$FN$198),$C$146:$FN$198))</f>
        <v>0.11</v>
      </c>
      <c r="EL140" s="64" cm="1">
        <f t="array" aca="1" ref="EL140" ca="1">MIN(IF(ISNUMBER($C$146:$FN$198),$C$146:$FN$198))</f>
        <v>0.11</v>
      </c>
      <c r="EM140" s="64" cm="1">
        <f t="array" aca="1" ref="EM140" ca="1">MIN(IF(ISNUMBER($C$146:$FN$198),$C$146:$FN$198))</f>
        <v>0.11</v>
      </c>
      <c r="EN140" s="64" cm="1">
        <f t="array" aca="1" ref="EN140" ca="1">MIN(IF(ISNUMBER($C$146:$FN$198),$C$146:$FN$198))</f>
        <v>0.11</v>
      </c>
      <c r="EO140" s="64" cm="1">
        <f t="array" aca="1" ref="EO140" ca="1">MIN(IF(ISNUMBER($C$146:$FN$198),$C$146:$FN$198))</f>
        <v>0.11</v>
      </c>
      <c r="EP140" s="64" cm="1">
        <f t="array" aca="1" ref="EP140" ca="1">MIN(IF(ISNUMBER($C$146:$FN$198),$C$146:$FN$198))</f>
        <v>0.11</v>
      </c>
      <c r="EQ140" s="64" cm="1">
        <f t="array" aca="1" ref="EQ140" ca="1">MIN(IF(ISNUMBER($C$146:$FN$198),$C$146:$FN$198))</f>
        <v>0.11</v>
      </c>
      <c r="ER140" s="64" cm="1">
        <f t="array" aca="1" ref="ER140" ca="1">MIN(IF(ISNUMBER($C$146:$FN$198),$C$146:$FN$198))</f>
        <v>0.11</v>
      </c>
      <c r="ES140" s="64" cm="1">
        <f t="array" aca="1" ref="ES140" ca="1">MIN(IF(ISNUMBER($C$146:$FN$198),$C$146:$FN$198))</f>
        <v>0.11</v>
      </c>
      <c r="ET140" s="64" cm="1">
        <f t="array" aca="1" ref="ET140" ca="1">MIN(IF(ISNUMBER($C$146:$FN$198),$C$146:$FN$198))</f>
        <v>0.11</v>
      </c>
      <c r="EU140" s="64" cm="1">
        <f t="array" aca="1" ref="EU140" ca="1">MIN(IF(ISNUMBER($C$146:$FN$198),$C$146:$FN$198))</f>
        <v>0.11</v>
      </c>
      <c r="EV140" s="64" cm="1">
        <f t="array" aca="1" ref="EV140" ca="1">MIN(IF(ISNUMBER($C$146:$FN$198),$C$146:$FN$198))</f>
        <v>0.11</v>
      </c>
      <c r="EW140" s="64" cm="1">
        <f t="array" aca="1" ref="EW140" ca="1">MIN(IF(ISNUMBER($C$146:$FN$198),$C$146:$FN$198))</f>
        <v>0.11</v>
      </c>
      <c r="EX140" s="64" cm="1">
        <f t="array" aca="1" ref="EX140" ca="1">MIN(IF(ISNUMBER($C$146:$FN$198),$C$146:$FN$198))</f>
        <v>0.11</v>
      </c>
      <c r="EY140" s="64" cm="1">
        <f t="array" aca="1" ref="EY140" ca="1">MIN(IF(ISNUMBER($C$146:$FN$198),$C$146:$FN$198))</f>
        <v>0.11</v>
      </c>
      <c r="EZ140" s="64" cm="1">
        <f t="array" aca="1" ref="EZ140" ca="1">MIN(IF(ISNUMBER($C$146:$FN$198),$C$146:$FN$198))</f>
        <v>0.11</v>
      </c>
      <c r="FA140" s="64" cm="1">
        <f t="array" aca="1" ref="FA140" ca="1">MIN(IF(ISNUMBER($C$146:$FN$198),$C$146:$FN$198))</f>
        <v>0.11</v>
      </c>
      <c r="FB140" s="64" cm="1">
        <f t="array" aca="1" ref="FB140" ca="1">MIN(IF(ISNUMBER($C$146:$FN$198),$C$146:$FN$198))</f>
        <v>0.11</v>
      </c>
      <c r="FC140" s="64" cm="1">
        <f t="array" aca="1" ref="FC140" ca="1">MIN(IF(ISNUMBER($C$146:$FN$198),$C$146:$FN$198))</f>
        <v>0.11</v>
      </c>
      <c r="FD140" s="64" cm="1">
        <f t="array" aca="1" ref="FD140" ca="1">MIN(IF(ISNUMBER($C$146:$FN$198),$C$146:$FN$198))</f>
        <v>0.11</v>
      </c>
      <c r="FE140" s="64" cm="1">
        <f t="array" aca="1" ref="FE140" ca="1">MIN(IF(ISNUMBER($C$146:$FN$198),$C$146:$FN$198))</f>
        <v>0.11</v>
      </c>
      <c r="FF140" s="64" cm="1">
        <f t="array" aca="1" ref="FF140" ca="1">MIN(IF(ISNUMBER($C$146:$FN$198),$C$146:$FN$198))</f>
        <v>0.11</v>
      </c>
      <c r="FG140" s="64" cm="1">
        <f t="array" aca="1" ref="FG140" ca="1">MIN(IF(ISNUMBER($C$146:$FN$198),$C$146:$FN$198))</f>
        <v>0.11</v>
      </c>
      <c r="FH140" s="64" cm="1">
        <f t="array" aca="1" ref="FH140" ca="1">MIN(IF(ISNUMBER($C$146:$FN$198),$C$146:$FN$198))</f>
        <v>0.11</v>
      </c>
      <c r="FI140" s="64" cm="1">
        <f t="array" aca="1" ref="FI140" ca="1">MIN(IF(ISNUMBER($C$146:$FN$198),$C$146:$FN$198))</f>
        <v>0.11</v>
      </c>
      <c r="FJ140" s="64" cm="1">
        <f t="array" aca="1" ref="FJ140" ca="1">MIN(IF(ISNUMBER($C$146:$FN$198),$C$146:$FN$198))</f>
        <v>0.11</v>
      </c>
      <c r="FK140" s="64" cm="1">
        <f t="array" aca="1" ref="FK140" ca="1">MIN(IF(ISNUMBER($C$146:$FN$198),$C$146:$FN$198))</f>
        <v>0.11</v>
      </c>
      <c r="FL140" s="64" cm="1">
        <f t="array" aca="1" ref="FL140" ca="1">MIN(IF(ISNUMBER($C$146:$FN$198),$C$146:$FN$198))</f>
        <v>0.11</v>
      </c>
      <c r="FM140" s="64" cm="1">
        <f t="array" aca="1" ref="FM140" ca="1">MIN(IF(ISNUMBER($C$146:$FN$198),$C$146:$FN$198))</f>
        <v>0.11</v>
      </c>
      <c r="FN140" s="64" cm="1">
        <f t="array" aca="1" ref="FN140" ca="1">MIN(IF(ISNUMBER($C$146:$FN$198),$C$146:$FN$198))</f>
        <v>0.11</v>
      </c>
    </row>
    <row r="141" spans="1:170" ht="15.5" thickTop="1" thickBot="1">
      <c r="A141" s="55" t="b">
        <v>0</v>
      </c>
      <c r="B141" s="169" t="s">
        <v>101</v>
      </c>
      <c r="C141" s="170">
        <f ca="1">AVERAGEIF(C86:C138,"&gt;0",C86:C138)</f>
        <v>1.4856153846153839</v>
      </c>
      <c r="D141" s="170">
        <f ca="1">AVERAGEIF(D86:D138,"&gt;0",D86:D138)</f>
        <v>1.5082884615384613</v>
      </c>
      <c r="E141" s="170">
        <f t="shared" ref="E141:BP141" ca="1" si="0">AVERAGEIF(E86:E138,"&gt;0",E86:E138)</f>
        <v>1.4911346153846157</v>
      </c>
      <c r="F141" s="170">
        <f t="shared" ca="1" si="0"/>
        <v>1.4877307692307689</v>
      </c>
      <c r="G141" s="170">
        <f t="shared" ca="1" si="0"/>
        <v>1.4215192307692308</v>
      </c>
      <c r="H141" s="170">
        <f t="shared" ca="1" si="0"/>
        <v>1.2936730769230769</v>
      </c>
      <c r="I141" s="170">
        <f t="shared" ca="1" si="0"/>
        <v>1.2819423076923078</v>
      </c>
      <c r="J141" s="170">
        <f t="shared" ca="1" si="0"/>
        <v>1.2566923076923073</v>
      </c>
      <c r="K141" s="170">
        <f t="shared" ca="1" si="0"/>
        <v>1.7793653846153843</v>
      </c>
      <c r="L141" s="170">
        <f t="shared" ca="1" si="0"/>
        <v>1.8948076923076924</v>
      </c>
      <c r="M141" s="170">
        <f t="shared" ca="1" si="0"/>
        <v>1.3111346153846155</v>
      </c>
      <c r="N141" s="170">
        <f t="shared" ca="1" si="0"/>
        <v>1.3193269230769233</v>
      </c>
      <c r="O141" s="170">
        <f t="shared" ca="1" si="0"/>
        <v>1.6015961538461541</v>
      </c>
      <c r="P141" s="170">
        <f t="shared" ca="1" si="0"/>
        <v>1.3034807692307693</v>
      </c>
      <c r="Q141" s="170">
        <f t="shared" ca="1" si="0"/>
        <v>1.3809038461538459</v>
      </c>
      <c r="R141" s="170">
        <f t="shared" ca="1" si="0"/>
        <v>1.543480769230769</v>
      </c>
      <c r="S141" s="170">
        <f t="shared" ca="1" si="0"/>
        <v>1.3892692307692303</v>
      </c>
      <c r="T141" s="170">
        <f t="shared" ca="1" si="0"/>
        <v>1.1847307692307689</v>
      </c>
      <c r="U141" s="170">
        <f t="shared" ca="1" si="0"/>
        <v>1.3063461538461543</v>
      </c>
      <c r="V141" s="170">
        <f t="shared" ca="1" si="0"/>
        <v>1.2188461538461537</v>
      </c>
      <c r="W141" s="170">
        <f t="shared" ca="1" si="0"/>
        <v>1.2957884615384612</v>
      </c>
      <c r="X141" s="170">
        <f t="shared" ca="1" si="0"/>
        <v>1.3910576923076925</v>
      </c>
      <c r="Y141" s="170">
        <f t="shared" ca="1" si="0"/>
        <v>1.4685384615384625</v>
      </c>
      <c r="Z141" s="170">
        <f t="shared" ca="1" si="0"/>
        <v>1.4863076923076928</v>
      </c>
      <c r="AA141" s="170">
        <f t="shared" ca="1" si="0"/>
        <v>1.4686923076923071</v>
      </c>
      <c r="AB141" s="170">
        <f t="shared" ca="1" si="0"/>
        <v>1.4956730769230773</v>
      </c>
      <c r="AC141" s="170">
        <f t="shared" ca="1" si="0"/>
        <v>1.4799423076923082</v>
      </c>
      <c r="AD141" s="170">
        <f t="shared" ca="1" si="0"/>
        <v>1.4915769230769234</v>
      </c>
      <c r="AE141" s="170">
        <f t="shared" ca="1" si="0"/>
        <v>1.4024038461538462</v>
      </c>
      <c r="AF141" s="170">
        <f t="shared" ca="1" si="0"/>
        <v>1.2814038461538462</v>
      </c>
      <c r="AG141" s="170">
        <f t="shared" ca="1" si="0"/>
        <v>1.2532500000000002</v>
      </c>
      <c r="AH141" s="170">
        <f t="shared" ca="1" si="0"/>
        <v>1.3507307692307695</v>
      </c>
      <c r="AI141" s="170">
        <f t="shared" ca="1" si="0"/>
        <v>1.9427307692307692</v>
      </c>
      <c r="AJ141" s="170">
        <f t="shared" ca="1" si="0"/>
        <v>2.0699230769230774</v>
      </c>
      <c r="AK141" s="170">
        <f t="shared" ca="1" si="0"/>
        <v>1.4881730769230768</v>
      </c>
      <c r="AL141" s="170">
        <f t="shared" ca="1" si="0"/>
        <v>1.7564423076923081</v>
      </c>
      <c r="AM141" s="170">
        <f t="shared" ca="1" si="0"/>
        <v>1.9361923076923075</v>
      </c>
      <c r="AN141" s="170">
        <f t="shared" ca="1" si="0"/>
        <v>1.6124230769230776</v>
      </c>
      <c r="AO141" s="170">
        <f t="shared" ca="1" si="0"/>
        <v>1.8038461538461532</v>
      </c>
      <c r="AP141" s="170">
        <f t="shared" ca="1" si="0"/>
        <v>1.7615384615384615</v>
      </c>
      <c r="AQ141" s="170">
        <f t="shared" ca="1" si="0"/>
        <v>1.7013076923076924</v>
      </c>
      <c r="AR141" s="170">
        <f t="shared" ca="1" si="0"/>
        <v>1.4686346153846148</v>
      </c>
      <c r="AS141" s="170">
        <f t="shared" ca="1" si="0"/>
        <v>1.4437500000000003</v>
      </c>
      <c r="AT141" s="170">
        <f t="shared" ca="1" si="0"/>
        <v>1.2334038461538461</v>
      </c>
      <c r="AU141" s="170">
        <f t="shared" ca="1" si="0"/>
        <v>1.3533846153846152</v>
      </c>
      <c r="AV141" s="170">
        <f t="shared" ca="1" si="0"/>
        <v>1.5506923076923083</v>
      </c>
      <c r="AW141" s="170">
        <f t="shared" ca="1" si="0"/>
        <v>1.6142692307692303</v>
      </c>
      <c r="AX141" s="170">
        <f t="shared" ca="1" si="0"/>
        <v>1.6249807692307694</v>
      </c>
      <c r="AY141" s="170">
        <f t="shared" ca="1" si="0"/>
        <v>1.6230576923076923</v>
      </c>
      <c r="AZ141" s="170">
        <f t="shared" ca="1" si="0"/>
        <v>1.6378076923076925</v>
      </c>
      <c r="BA141" s="170">
        <f t="shared" ca="1" si="0"/>
        <v>1.665596153846153</v>
      </c>
      <c r="BB141" s="170">
        <f t="shared" ca="1" si="0"/>
        <v>1.6712115384615385</v>
      </c>
      <c r="BC141" s="170">
        <f t="shared" ca="1" si="0"/>
        <v>1.5718653846153847</v>
      </c>
      <c r="BD141" s="170">
        <f t="shared" ca="1" si="0"/>
        <v>1.4031730769230772</v>
      </c>
      <c r="BE141" s="170">
        <f t="shared" ca="1" si="0"/>
        <v>1.3571923076923074</v>
      </c>
      <c r="BF141" s="170">
        <f t="shared" ca="1" si="0"/>
        <v>1.4267500000000004</v>
      </c>
      <c r="BG141" s="170">
        <f t="shared" ca="1" si="0"/>
        <v>1.9476730769230766</v>
      </c>
      <c r="BH141" s="170">
        <f t="shared" ca="1" si="0"/>
        <v>2.1230769230769231</v>
      </c>
      <c r="BI141" s="170">
        <f t="shared" ca="1" si="0"/>
        <v>1.4424038461538466</v>
      </c>
      <c r="BJ141" s="170">
        <f t="shared" ca="1" si="0"/>
        <v>1.7686923076923073</v>
      </c>
      <c r="BK141" s="170">
        <f t="shared" ca="1" si="0"/>
        <v>1.9663461538461535</v>
      </c>
      <c r="BL141" s="170">
        <f t="shared" ca="1" si="0"/>
        <v>1.4214038461538461</v>
      </c>
      <c r="BM141" s="170">
        <f t="shared" ca="1" si="0"/>
        <v>1.6579230769230773</v>
      </c>
      <c r="BN141" s="170">
        <f t="shared" ca="1" si="0"/>
        <v>1.8347307692307697</v>
      </c>
      <c r="BO141" s="170">
        <f t="shared" ca="1" si="0"/>
        <v>1.670230769230769</v>
      </c>
      <c r="BP141" s="170">
        <f t="shared" ca="1" si="0"/>
        <v>1.3644615384615391</v>
      </c>
      <c r="BQ141" s="170">
        <f t="shared" ref="BQ141:EB141" ca="1" si="1">AVERAGEIF(BQ86:BQ138,"&gt;0",BQ86:BQ138)</f>
        <v>1.4297499999999999</v>
      </c>
      <c r="BR141" s="170">
        <f t="shared" ca="1" si="1"/>
        <v>1.417519230769231</v>
      </c>
      <c r="BS141" s="170">
        <f t="shared" ca="1" si="1"/>
        <v>1.5695576923076922</v>
      </c>
      <c r="BT141" s="170">
        <f t="shared" ca="1" si="1"/>
        <v>1.6509038461538454</v>
      </c>
      <c r="BU141" s="170">
        <f t="shared" ca="1" si="1"/>
        <v>1.6547115384615385</v>
      </c>
      <c r="BV141" s="170">
        <f t="shared" ca="1" si="1"/>
        <v>1.7229807692307699</v>
      </c>
      <c r="BW141" s="170">
        <f t="shared" ca="1" si="1"/>
        <v>1.6480576923076926</v>
      </c>
      <c r="BX141" s="170">
        <f t="shared" ca="1" si="1"/>
        <v>1.6675769230769231</v>
      </c>
      <c r="BY141" s="170">
        <f t="shared" ca="1" si="1"/>
        <v>1.6661730769230765</v>
      </c>
      <c r="BZ141" s="170">
        <f t="shared" ca="1" si="1"/>
        <v>1.6427692307692303</v>
      </c>
      <c r="CA141" s="170">
        <f t="shared" ca="1" si="1"/>
        <v>1.5694230769230773</v>
      </c>
      <c r="CB141" s="170">
        <f t="shared" ca="1" si="1"/>
        <v>1.4814615384615384</v>
      </c>
      <c r="CC141" s="170">
        <f t="shared" ca="1" si="1"/>
        <v>1.5799230769230765</v>
      </c>
      <c r="CD141" s="170">
        <f t="shared" ca="1" si="1"/>
        <v>1.7351923076923075</v>
      </c>
      <c r="CE141" s="170">
        <f t="shared" ca="1" si="1"/>
        <v>2.1382884615384619</v>
      </c>
      <c r="CF141" s="170">
        <f t="shared" ca="1" si="1"/>
        <v>2.2515576923076925</v>
      </c>
      <c r="CG141" s="170">
        <f t="shared" ca="1" si="1"/>
        <v>1.6718076923076919</v>
      </c>
      <c r="CH141" s="170">
        <f t="shared" ca="1" si="1"/>
        <v>1.8737500000000007</v>
      </c>
      <c r="CI141" s="170">
        <f t="shared" ca="1" si="1"/>
        <v>2.2397884615384611</v>
      </c>
      <c r="CJ141" s="170">
        <f t="shared" ca="1" si="1"/>
        <v>1.5569423076923077</v>
      </c>
      <c r="CK141" s="170">
        <f t="shared" ca="1" si="1"/>
        <v>1.7456538461538464</v>
      </c>
      <c r="CL141" s="170">
        <f t="shared" ca="1" si="1"/>
        <v>1.905057692307693</v>
      </c>
      <c r="CM141" s="170">
        <f t="shared" ca="1" si="1"/>
        <v>1.6160384615384611</v>
      </c>
      <c r="CN141" s="170">
        <f t="shared" ca="1" si="1"/>
        <v>1.2635384615384617</v>
      </c>
      <c r="CO141" s="170">
        <f t="shared" ca="1" si="1"/>
        <v>1.2092884615384618</v>
      </c>
      <c r="CP141" s="170">
        <f t="shared" ca="1" si="1"/>
        <v>1.3750576923076923</v>
      </c>
      <c r="CQ141" s="170">
        <f t="shared" ca="1" si="1"/>
        <v>1.4403846153846158</v>
      </c>
      <c r="CR141" s="170">
        <f t="shared" ca="1" si="1"/>
        <v>1.503826923076923</v>
      </c>
      <c r="CS141" s="170">
        <f t="shared" ca="1" si="1"/>
        <v>1.5363846153846157</v>
      </c>
      <c r="CT141" s="170">
        <f t="shared" ca="1" si="1"/>
        <v>1.6081538461538463</v>
      </c>
      <c r="CU141" s="170">
        <f t="shared" ca="1" si="1"/>
        <v>1.593115384615384</v>
      </c>
      <c r="CV141" s="170">
        <f t="shared" ca="1" si="1"/>
        <v>1.5889615384615392</v>
      </c>
      <c r="CW141" s="170">
        <f t="shared" ca="1" si="1"/>
        <v>1.5899038461538464</v>
      </c>
      <c r="CX141" s="170">
        <f t="shared" ca="1" si="1"/>
        <v>1.6057884615384621</v>
      </c>
      <c r="CY141" s="170">
        <f t="shared" ca="1" si="1"/>
        <v>1.4972884615384616</v>
      </c>
      <c r="CZ141" s="170">
        <f t="shared" ca="1" si="1"/>
        <v>1.3595961538461536</v>
      </c>
      <c r="DA141" s="170">
        <f t="shared" ca="1" si="1"/>
        <v>1.4273846153846155</v>
      </c>
      <c r="DB141" s="170">
        <f t="shared" ca="1" si="1"/>
        <v>1.4702884615384617</v>
      </c>
      <c r="DC141" s="170">
        <f t="shared" ca="1" si="1"/>
        <v>1.7999615384615386</v>
      </c>
      <c r="DD141" s="170">
        <f t="shared" ca="1" si="1"/>
        <v>1.856442307692308</v>
      </c>
      <c r="DE141" s="170">
        <f t="shared" ca="1" si="1"/>
        <v>1.2113269230769232</v>
      </c>
      <c r="DF141" s="170">
        <f t="shared" ca="1" si="1"/>
        <v>1.3580192307692305</v>
      </c>
      <c r="DG141" s="170">
        <f t="shared" ca="1" si="1"/>
        <v>1.7428846153846154</v>
      </c>
      <c r="DH141" s="170">
        <f t="shared" ca="1" si="1"/>
        <v>1.496384615384615</v>
      </c>
      <c r="DI141" s="170">
        <f t="shared" ca="1" si="1"/>
        <v>1.5585384615384617</v>
      </c>
      <c r="DJ141" s="170">
        <f t="shared" ca="1" si="1"/>
        <v>1.4477499999999996</v>
      </c>
      <c r="DK141" s="170">
        <f t="shared" ca="1" si="1"/>
        <v>1.2382692307692307</v>
      </c>
      <c r="DL141" s="170">
        <f t="shared" ca="1" si="1"/>
        <v>1.0218076923076922</v>
      </c>
      <c r="DM141" s="170">
        <f t="shared" ca="1" si="1"/>
        <v>1.2078846153846157</v>
      </c>
      <c r="DN141" s="170">
        <f t="shared" ca="1" si="1"/>
        <v>1.2969999999999997</v>
      </c>
      <c r="DO141" s="170">
        <f t="shared" ca="1" si="1"/>
        <v>1.487076923076923</v>
      </c>
      <c r="DP141" s="170">
        <f t="shared" ca="1" si="1"/>
        <v>1.528115384615385</v>
      </c>
      <c r="DQ141" s="170">
        <f t="shared" ca="1" si="1"/>
        <v>1.6878461538461538</v>
      </c>
      <c r="DR141" s="170">
        <f t="shared" ca="1" si="1"/>
        <v>1.6366153846153844</v>
      </c>
      <c r="DS141" s="170">
        <f t="shared" ca="1" si="1"/>
        <v>1.6479423076923077</v>
      </c>
      <c r="DT141" s="170">
        <f t="shared" ca="1" si="1"/>
        <v>1.6170588235294117</v>
      </c>
      <c r="DU141" s="170">
        <f t="shared" ca="1" si="1"/>
        <v>1.6110980392156868</v>
      </c>
      <c r="DV141" s="170">
        <f t="shared" ca="1" si="1"/>
        <v>1.6082500000000004</v>
      </c>
      <c r="DW141" s="170">
        <f t="shared" ca="1" si="1"/>
        <v>1.4989615384615387</v>
      </c>
      <c r="DX141" s="170">
        <f t="shared" ca="1" si="1"/>
        <v>1.3833269230769234</v>
      </c>
      <c r="DY141" s="170">
        <f t="shared" ca="1" si="1"/>
        <v>1.3074038461538464</v>
      </c>
      <c r="DZ141" s="170">
        <f t="shared" ca="1" si="1"/>
        <v>1.2235384615384615</v>
      </c>
      <c r="EA141" s="170">
        <f t="shared" ca="1" si="1"/>
        <v>1.0514807692307693</v>
      </c>
      <c r="EB141" s="170">
        <f t="shared" ca="1" si="1"/>
        <v>1.0350576923076922</v>
      </c>
      <c r="EC141" s="170">
        <f t="shared" ref="EC141:FN141" ca="1" si="2">AVERAGEIF(EC86:EC138,"&gt;0",EC86:EC138)</f>
        <v>1.1467307692307691</v>
      </c>
      <c r="ED141" s="170">
        <f t="shared" ca="1" si="2"/>
        <v>1.4295769230769233</v>
      </c>
      <c r="EE141" s="170">
        <f t="shared" ca="1" si="2"/>
        <v>1.7421346153846153</v>
      </c>
      <c r="EF141" s="170">
        <f t="shared" ca="1" si="2"/>
        <v>1.5039038461538463</v>
      </c>
      <c r="EG141" s="170">
        <f t="shared" ca="1" si="2"/>
        <v>1.3286153846153843</v>
      </c>
      <c r="EH141" s="170">
        <f t="shared" ca="1" si="2"/>
        <v>1.3027884615384617</v>
      </c>
      <c r="EI141" s="170">
        <f t="shared" ca="1" si="2"/>
        <v>1.2826153846153849</v>
      </c>
      <c r="EJ141" s="170">
        <f t="shared" ca="1" si="2"/>
        <v>1.3112692307692309</v>
      </c>
      <c r="EK141" s="170">
        <f t="shared" ca="1" si="2"/>
        <v>1.4121730769230767</v>
      </c>
      <c r="EL141" s="170">
        <f t="shared" ca="1" si="2"/>
        <v>1.5170384615384616</v>
      </c>
      <c r="EM141" s="170">
        <f t="shared" ca="1" si="2"/>
        <v>1.4903653846153841</v>
      </c>
      <c r="EN141" s="170">
        <f t="shared" ca="1" si="2"/>
        <v>1.6311923076923074</v>
      </c>
      <c r="EO141" s="170">
        <f t="shared" ca="1" si="2"/>
        <v>1.6653076923076926</v>
      </c>
      <c r="EP141" s="170">
        <f t="shared" ca="1" si="2"/>
        <v>1.7067692307692306</v>
      </c>
      <c r="EQ141" s="170">
        <f t="shared" ca="1" si="2"/>
        <v>1.667557692307692</v>
      </c>
      <c r="ER141" s="170">
        <f t="shared" ca="1" si="2"/>
        <v>1.6207884615384616</v>
      </c>
      <c r="ES141" s="170">
        <f t="shared" ca="1" si="2"/>
        <v>1.6196923076923075</v>
      </c>
      <c r="ET141" s="170">
        <f t="shared" ca="1" si="2"/>
        <v>1.5998076923076923</v>
      </c>
      <c r="EU141" s="170">
        <f t="shared" ca="1" si="2"/>
        <v>1.5444230769230769</v>
      </c>
      <c r="EV141" s="170">
        <f t="shared" ca="1" si="2"/>
        <v>1.3980576923076922</v>
      </c>
      <c r="EW141" s="170">
        <f t="shared" ca="1" si="2"/>
        <v>1.3138076923076918</v>
      </c>
      <c r="EX141" s="170">
        <f t="shared" ca="1" si="2"/>
        <v>1.2657692307692305</v>
      </c>
      <c r="EY141" s="170">
        <f t="shared" ca="1" si="2"/>
        <v>1.0418269230769233</v>
      </c>
      <c r="EZ141" s="170">
        <f t="shared" ca="1" si="2"/>
        <v>0.94430769230769251</v>
      </c>
      <c r="FA141" s="170">
        <f t="shared" ca="1" si="2"/>
        <v>1.1015576923076924</v>
      </c>
      <c r="FB141" s="170">
        <f t="shared" ca="1" si="2"/>
        <v>1.0214807692307692</v>
      </c>
      <c r="FC141" s="170">
        <f t="shared" ca="1" si="2"/>
        <v>1.0129999999999999</v>
      </c>
      <c r="FD141" s="170">
        <f t="shared" ca="1" si="2"/>
        <v>0.96211538461538482</v>
      </c>
      <c r="FE141" s="170">
        <f t="shared" ca="1" si="2"/>
        <v>0.9248653846153847</v>
      </c>
      <c r="FF141" s="170">
        <f t="shared" ca="1" si="2"/>
        <v>0.85665384615384632</v>
      </c>
      <c r="FG141" s="170">
        <f t="shared" ca="1" si="2"/>
        <v>0.94688461538461521</v>
      </c>
      <c r="FH141" s="170">
        <f t="shared" ca="1" si="2"/>
        <v>1.0408846153846154</v>
      </c>
      <c r="FI141" s="170">
        <f t="shared" ca="1" si="2"/>
        <v>1.1994615384615384</v>
      </c>
      <c r="FJ141" s="170">
        <f t="shared" ca="1" si="2"/>
        <v>1.307403846153846</v>
      </c>
      <c r="FK141" s="170">
        <f t="shared" ca="1" si="2"/>
        <v>1.4100769230769232</v>
      </c>
      <c r="FL141" s="170">
        <f t="shared" ca="1" si="2"/>
        <v>1.5070576923076919</v>
      </c>
      <c r="FM141" s="170">
        <f t="shared" ca="1" si="2"/>
        <v>1.5776923076923075</v>
      </c>
      <c r="FN141" s="170">
        <f t="shared" ca="1" si="2"/>
        <v>1.5486538461538462</v>
      </c>
    </row>
    <row r="142" spans="1:170" ht="15" thickTop="1">
      <c r="A142" s="55"/>
      <c r="B142" s="66"/>
      <c r="C142" s="67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</row>
    <row r="143" spans="1:170" ht="15" thickBot="1">
      <c r="A143" s="55"/>
      <c r="B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</row>
    <row r="144" spans="1:170">
      <c r="A144" s="55"/>
      <c r="B144" s="57" t="str">
        <f>B84</f>
        <v>Dag</v>
      </c>
      <c r="C144" s="64" t="str">
        <f>C84</f>
        <v>måndag</v>
      </c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 t="str">
        <f>AA84</f>
        <v>tisdag</v>
      </c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 t="str">
        <f>AY84</f>
        <v>onsdag</v>
      </c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 t="str">
        <f>BW84</f>
        <v>torsdag</v>
      </c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 t="str">
        <f>CU84</f>
        <v>fredag</v>
      </c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 t="str">
        <f>DS84</f>
        <v>lördag</v>
      </c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 t="str">
        <f>EQ84</f>
        <v>söndag</v>
      </c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5"/>
    </row>
    <row r="145" spans="1:170">
      <c r="A145" s="55"/>
      <c r="B145" s="61" t="str">
        <f>B85</f>
        <v>Timme</v>
      </c>
      <c r="C145" s="55" t="str">
        <f>C85</f>
        <v>00-01</v>
      </c>
      <c r="D145" s="55" t="str">
        <f t="shared" ref="D145:Z145" si="3">D85</f>
        <v>01-02</v>
      </c>
      <c r="E145" s="55" t="str">
        <f t="shared" si="3"/>
        <v>02-03</v>
      </c>
      <c r="F145" s="55" t="str">
        <f t="shared" si="3"/>
        <v>03-04</v>
      </c>
      <c r="G145" s="55" t="str">
        <f t="shared" si="3"/>
        <v>04-05</v>
      </c>
      <c r="H145" s="55" t="str">
        <f t="shared" si="3"/>
        <v>05-06</v>
      </c>
      <c r="I145" s="55" t="str">
        <f t="shared" si="3"/>
        <v>06-07</v>
      </c>
      <c r="J145" s="55" t="str">
        <f t="shared" si="3"/>
        <v>07-08</v>
      </c>
      <c r="K145" s="55" t="str">
        <f t="shared" si="3"/>
        <v>08-09</v>
      </c>
      <c r="L145" s="55" t="str">
        <f t="shared" si="3"/>
        <v>09-10</v>
      </c>
      <c r="M145" s="55" t="str">
        <f t="shared" si="3"/>
        <v>10-11</v>
      </c>
      <c r="N145" s="55" t="str">
        <f t="shared" si="3"/>
        <v>11-12</v>
      </c>
      <c r="O145" s="55" t="str">
        <f t="shared" si="3"/>
        <v>12-13</v>
      </c>
      <c r="P145" s="55" t="str">
        <f t="shared" si="3"/>
        <v>13-14</v>
      </c>
      <c r="Q145" s="55" t="str">
        <f t="shared" si="3"/>
        <v>14-15</v>
      </c>
      <c r="R145" s="55" t="str">
        <f t="shared" si="3"/>
        <v>15-16</v>
      </c>
      <c r="S145" s="55" t="str">
        <f t="shared" si="3"/>
        <v>16-17</v>
      </c>
      <c r="T145" s="55" t="str">
        <f t="shared" si="3"/>
        <v>17-18</v>
      </c>
      <c r="U145" s="55" t="str">
        <f t="shared" si="3"/>
        <v>18-19</v>
      </c>
      <c r="V145" s="55" t="str">
        <f t="shared" si="3"/>
        <v>19-20</v>
      </c>
      <c r="W145" s="55" t="str">
        <f t="shared" si="3"/>
        <v>20-21</v>
      </c>
      <c r="X145" s="55" t="str">
        <f t="shared" si="3"/>
        <v>21-22</v>
      </c>
      <c r="Y145" s="55" t="str">
        <f t="shared" si="3"/>
        <v>22-23</v>
      </c>
      <c r="Z145" s="55" t="str">
        <f t="shared" si="3"/>
        <v>23-24</v>
      </c>
      <c r="AA145" s="55" t="str">
        <f>AA85</f>
        <v>00-01</v>
      </c>
      <c r="AB145" s="55" t="str">
        <f t="shared" ref="AB145:AX145" si="4">AB85</f>
        <v>01-02</v>
      </c>
      <c r="AC145" s="55" t="str">
        <f t="shared" si="4"/>
        <v>02-03</v>
      </c>
      <c r="AD145" s="55" t="str">
        <f t="shared" si="4"/>
        <v>03-04</v>
      </c>
      <c r="AE145" s="55" t="str">
        <f t="shared" si="4"/>
        <v>04-05</v>
      </c>
      <c r="AF145" s="55" t="str">
        <f t="shared" si="4"/>
        <v>05-06</v>
      </c>
      <c r="AG145" s="55" t="str">
        <f t="shared" si="4"/>
        <v>06-07</v>
      </c>
      <c r="AH145" s="55" t="str">
        <f t="shared" si="4"/>
        <v>07-08</v>
      </c>
      <c r="AI145" s="55" t="str">
        <f t="shared" si="4"/>
        <v>08-09</v>
      </c>
      <c r="AJ145" s="55" t="str">
        <f t="shared" si="4"/>
        <v>09-10</v>
      </c>
      <c r="AK145" s="55" t="str">
        <f t="shared" si="4"/>
        <v>10-11</v>
      </c>
      <c r="AL145" s="55" t="str">
        <f t="shared" si="4"/>
        <v>11-12</v>
      </c>
      <c r="AM145" s="55" t="str">
        <f t="shared" si="4"/>
        <v>12-13</v>
      </c>
      <c r="AN145" s="55" t="str">
        <f t="shared" si="4"/>
        <v>13-14</v>
      </c>
      <c r="AO145" s="55" t="str">
        <f t="shared" si="4"/>
        <v>14-15</v>
      </c>
      <c r="AP145" s="55" t="str">
        <f t="shared" si="4"/>
        <v>15-16</v>
      </c>
      <c r="AQ145" s="55" t="str">
        <f t="shared" si="4"/>
        <v>16-17</v>
      </c>
      <c r="AR145" s="55" t="str">
        <f t="shared" si="4"/>
        <v>17-18</v>
      </c>
      <c r="AS145" s="55" t="str">
        <f t="shared" si="4"/>
        <v>18-19</v>
      </c>
      <c r="AT145" s="55" t="str">
        <f t="shared" si="4"/>
        <v>19-20</v>
      </c>
      <c r="AU145" s="55" t="str">
        <f t="shared" si="4"/>
        <v>20-21</v>
      </c>
      <c r="AV145" s="55" t="str">
        <f t="shared" si="4"/>
        <v>21-22</v>
      </c>
      <c r="AW145" s="55" t="str">
        <f t="shared" si="4"/>
        <v>22-23</v>
      </c>
      <c r="AX145" s="55" t="str">
        <f t="shared" si="4"/>
        <v>23-24</v>
      </c>
      <c r="AY145" s="55" t="str">
        <f>AY85</f>
        <v>00-01</v>
      </c>
      <c r="AZ145" s="55" t="str">
        <f t="shared" ref="AZ145:BV145" si="5">AZ85</f>
        <v>01-02</v>
      </c>
      <c r="BA145" s="55" t="str">
        <f t="shared" si="5"/>
        <v>02-03</v>
      </c>
      <c r="BB145" s="55" t="str">
        <f t="shared" si="5"/>
        <v>03-04</v>
      </c>
      <c r="BC145" s="55" t="str">
        <f t="shared" si="5"/>
        <v>04-05</v>
      </c>
      <c r="BD145" s="55" t="str">
        <f t="shared" si="5"/>
        <v>05-06</v>
      </c>
      <c r="BE145" s="55" t="str">
        <f t="shared" si="5"/>
        <v>06-07</v>
      </c>
      <c r="BF145" s="55" t="str">
        <f t="shared" si="5"/>
        <v>07-08</v>
      </c>
      <c r="BG145" s="55" t="str">
        <f t="shared" si="5"/>
        <v>08-09</v>
      </c>
      <c r="BH145" s="55" t="str">
        <f t="shared" si="5"/>
        <v>09-10</v>
      </c>
      <c r="BI145" s="55" t="str">
        <f t="shared" si="5"/>
        <v>10-11</v>
      </c>
      <c r="BJ145" s="55" t="str">
        <f t="shared" si="5"/>
        <v>11-12</v>
      </c>
      <c r="BK145" s="55" t="str">
        <f t="shared" si="5"/>
        <v>12-13</v>
      </c>
      <c r="BL145" s="55" t="str">
        <f t="shared" si="5"/>
        <v>13-14</v>
      </c>
      <c r="BM145" s="55" t="str">
        <f t="shared" si="5"/>
        <v>14-15</v>
      </c>
      <c r="BN145" s="55" t="str">
        <f t="shared" si="5"/>
        <v>15-16</v>
      </c>
      <c r="BO145" s="55" t="str">
        <f t="shared" si="5"/>
        <v>16-17</v>
      </c>
      <c r="BP145" s="55" t="str">
        <f t="shared" si="5"/>
        <v>17-18</v>
      </c>
      <c r="BQ145" s="55" t="str">
        <f t="shared" si="5"/>
        <v>18-19</v>
      </c>
      <c r="BR145" s="55" t="str">
        <f t="shared" si="5"/>
        <v>19-20</v>
      </c>
      <c r="BS145" s="55" t="str">
        <f t="shared" si="5"/>
        <v>20-21</v>
      </c>
      <c r="BT145" s="55" t="str">
        <f t="shared" si="5"/>
        <v>21-22</v>
      </c>
      <c r="BU145" s="55" t="str">
        <f t="shared" si="5"/>
        <v>22-23</v>
      </c>
      <c r="BV145" s="55" t="str">
        <f t="shared" si="5"/>
        <v>23-24</v>
      </c>
      <c r="BW145" s="55" t="str">
        <f>BW85</f>
        <v>00-01</v>
      </c>
      <c r="BX145" s="55" t="str">
        <f t="shared" ref="BX145:CT145" si="6">BX85</f>
        <v>01-02</v>
      </c>
      <c r="BY145" s="55" t="str">
        <f t="shared" si="6"/>
        <v>02-03</v>
      </c>
      <c r="BZ145" s="55" t="str">
        <f t="shared" si="6"/>
        <v>03-04</v>
      </c>
      <c r="CA145" s="55" t="str">
        <f t="shared" si="6"/>
        <v>04-05</v>
      </c>
      <c r="CB145" s="55" t="str">
        <f t="shared" si="6"/>
        <v>05-06</v>
      </c>
      <c r="CC145" s="55" t="str">
        <f t="shared" si="6"/>
        <v>06-07</v>
      </c>
      <c r="CD145" s="55" t="str">
        <f t="shared" si="6"/>
        <v>07-08</v>
      </c>
      <c r="CE145" s="55" t="str">
        <f t="shared" si="6"/>
        <v>08-09</v>
      </c>
      <c r="CF145" s="55" t="str">
        <f t="shared" si="6"/>
        <v>09-10</v>
      </c>
      <c r="CG145" s="55" t="str">
        <f t="shared" si="6"/>
        <v>10-11</v>
      </c>
      <c r="CH145" s="55" t="str">
        <f t="shared" si="6"/>
        <v>11-12</v>
      </c>
      <c r="CI145" s="55" t="str">
        <f t="shared" si="6"/>
        <v>12-13</v>
      </c>
      <c r="CJ145" s="55" t="str">
        <f t="shared" si="6"/>
        <v>13-14</v>
      </c>
      <c r="CK145" s="55" t="str">
        <f t="shared" si="6"/>
        <v>14-15</v>
      </c>
      <c r="CL145" s="55" t="str">
        <f t="shared" si="6"/>
        <v>15-16</v>
      </c>
      <c r="CM145" s="55" t="str">
        <f t="shared" si="6"/>
        <v>16-17</v>
      </c>
      <c r="CN145" s="55" t="str">
        <f t="shared" si="6"/>
        <v>17-18</v>
      </c>
      <c r="CO145" s="55" t="str">
        <f t="shared" si="6"/>
        <v>18-19</v>
      </c>
      <c r="CP145" s="55" t="str">
        <f t="shared" si="6"/>
        <v>19-20</v>
      </c>
      <c r="CQ145" s="55" t="str">
        <f t="shared" si="6"/>
        <v>20-21</v>
      </c>
      <c r="CR145" s="55" t="str">
        <f t="shared" si="6"/>
        <v>21-22</v>
      </c>
      <c r="CS145" s="55" t="str">
        <f t="shared" si="6"/>
        <v>22-23</v>
      </c>
      <c r="CT145" s="55" t="str">
        <f t="shared" si="6"/>
        <v>23-24</v>
      </c>
      <c r="CU145" s="55" t="str">
        <f>CU85</f>
        <v>00-01</v>
      </c>
      <c r="CV145" s="55" t="str">
        <f t="shared" ref="CV145:DR145" si="7">CV85</f>
        <v>01-02</v>
      </c>
      <c r="CW145" s="55" t="str">
        <f t="shared" si="7"/>
        <v>02-03</v>
      </c>
      <c r="CX145" s="55" t="str">
        <f t="shared" si="7"/>
        <v>03-04</v>
      </c>
      <c r="CY145" s="55" t="str">
        <f t="shared" si="7"/>
        <v>04-05</v>
      </c>
      <c r="CZ145" s="55" t="str">
        <f t="shared" si="7"/>
        <v>05-06</v>
      </c>
      <c r="DA145" s="55" t="str">
        <f t="shared" si="7"/>
        <v>06-07</v>
      </c>
      <c r="DB145" s="55" t="str">
        <f t="shared" si="7"/>
        <v>07-08</v>
      </c>
      <c r="DC145" s="55" t="str">
        <f t="shared" si="7"/>
        <v>08-09</v>
      </c>
      <c r="DD145" s="55" t="str">
        <f t="shared" si="7"/>
        <v>09-10</v>
      </c>
      <c r="DE145" s="55" t="str">
        <f t="shared" si="7"/>
        <v>10-11</v>
      </c>
      <c r="DF145" s="55" t="str">
        <f t="shared" si="7"/>
        <v>11-12</v>
      </c>
      <c r="DG145" s="55" t="str">
        <f t="shared" si="7"/>
        <v>12-13</v>
      </c>
      <c r="DH145" s="55" t="str">
        <f t="shared" si="7"/>
        <v>13-14</v>
      </c>
      <c r="DI145" s="55" t="str">
        <f t="shared" si="7"/>
        <v>14-15</v>
      </c>
      <c r="DJ145" s="55" t="str">
        <f t="shared" si="7"/>
        <v>15-16</v>
      </c>
      <c r="DK145" s="55" t="str">
        <f t="shared" si="7"/>
        <v>16-17</v>
      </c>
      <c r="DL145" s="55" t="str">
        <f t="shared" si="7"/>
        <v>17-18</v>
      </c>
      <c r="DM145" s="55" t="str">
        <f t="shared" si="7"/>
        <v>18-19</v>
      </c>
      <c r="DN145" s="55" t="str">
        <f t="shared" si="7"/>
        <v>19-20</v>
      </c>
      <c r="DO145" s="55" t="str">
        <f t="shared" si="7"/>
        <v>20-21</v>
      </c>
      <c r="DP145" s="55" t="str">
        <f t="shared" si="7"/>
        <v>21-22</v>
      </c>
      <c r="DQ145" s="55" t="str">
        <f t="shared" si="7"/>
        <v>22-23</v>
      </c>
      <c r="DR145" s="55" t="str">
        <f t="shared" si="7"/>
        <v>23-24</v>
      </c>
      <c r="DS145" s="55" t="str">
        <f>DS85</f>
        <v>00-01</v>
      </c>
      <c r="DT145" s="55" t="str">
        <f t="shared" ref="DT145:EP145" si="8">DT85</f>
        <v>01-02</v>
      </c>
      <c r="DU145" s="55" t="str">
        <f t="shared" si="8"/>
        <v>02-03</v>
      </c>
      <c r="DV145" s="55" t="str">
        <f t="shared" si="8"/>
        <v>03-04</v>
      </c>
      <c r="DW145" s="55" t="str">
        <f t="shared" si="8"/>
        <v>04-05</v>
      </c>
      <c r="DX145" s="55" t="str">
        <f t="shared" si="8"/>
        <v>05-06</v>
      </c>
      <c r="DY145" s="55" t="str">
        <f t="shared" si="8"/>
        <v>06-07</v>
      </c>
      <c r="DZ145" s="55" t="str">
        <f t="shared" si="8"/>
        <v>07-08</v>
      </c>
      <c r="EA145" s="55" t="str">
        <f t="shared" si="8"/>
        <v>08-09</v>
      </c>
      <c r="EB145" s="55" t="str">
        <f t="shared" si="8"/>
        <v>09-10</v>
      </c>
      <c r="EC145" s="55" t="str">
        <f t="shared" si="8"/>
        <v>10-11</v>
      </c>
      <c r="ED145" s="55" t="str">
        <f t="shared" si="8"/>
        <v>11-12</v>
      </c>
      <c r="EE145" s="55" t="str">
        <f t="shared" si="8"/>
        <v>12-13</v>
      </c>
      <c r="EF145" s="55" t="str">
        <f t="shared" si="8"/>
        <v>13-14</v>
      </c>
      <c r="EG145" s="55" t="str">
        <f t="shared" si="8"/>
        <v>14-15</v>
      </c>
      <c r="EH145" s="55" t="str">
        <f t="shared" si="8"/>
        <v>15-16</v>
      </c>
      <c r="EI145" s="55" t="str">
        <f t="shared" si="8"/>
        <v>16-17</v>
      </c>
      <c r="EJ145" s="55" t="str">
        <f t="shared" si="8"/>
        <v>17-18</v>
      </c>
      <c r="EK145" s="55" t="str">
        <f t="shared" si="8"/>
        <v>18-19</v>
      </c>
      <c r="EL145" s="55" t="str">
        <f t="shared" si="8"/>
        <v>19-20</v>
      </c>
      <c r="EM145" s="55" t="str">
        <f t="shared" si="8"/>
        <v>20-21</v>
      </c>
      <c r="EN145" s="55" t="str">
        <f t="shared" si="8"/>
        <v>21-22</v>
      </c>
      <c r="EO145" s="55" t="str">
        <f t="shared" si="8"/>
        <v>22-23</v>
      </c>
      <c r="EP145" s="55" t="str">
        <f t="shared" si="8"/>
        <v>23-24</v>
      </c>
      <c r="EQ145" s="55" t="str">
        <f>EQ85</f>
        <v>00-01</v>
      </c>
      <c r="ER145" s="55" t="str">
        <f t="shared" ref="ER145:FN145" si="9">ER85</f>
        <v>01-02</v>
      </c>
      <c r="ES145" s="55" t="str">
        <f t="shared" si="9"/>
        <v>02-03</v>
      </c>
      <c r="ET145" s="55" t="str">
        <f t="shared" si="9"/>
        <v>03-04</v>
      </c>
      <c r="EU145" s="55" t="str">
        <f t="shared" si="9"/>
        <v>04-05</v>
      </c>
      <c r="EV145" s="55" t="str">
        <f t="shared" si="9"/>
        <v>05-06</v>
      </c>
      <c r="EW145" s="55" t="str">
        <f t="shared" si="9"/>
        <v>06-07</v>
      </c>
      <c r="EX145" s="55" t="str">
        <f t="shared" si="9"/>
        <v>07-08</v>
      </c>
      <c r="EY145" s="55" t="str">
        <f t="shared" si="9"/>
        <v>08-09</v>
      </c>
      <c r="EZ145" s="55" t="str">
        <f t="shared" si="9"/>
        <v>09-10</v>
      </c>
      <c r="FA145" s="55" t="str">
        <f t="shared" si="9"/>
        <v>10-11</v>
      </c>
      <c r="FB145" s="55" t="str">
        <f t="shared" si="9"/>
        <v>11-12</v>
      </c>
      <c r="FC145" s="55" t="str">
        <f t="shared" si="9"/>
        <v>12-13</v>
      </c>
      <c r="FD145" s="55" t="str">
        <f t="shared" si="9"/>
        <v>13-14</v>
      </c>
      <c r="FE145" s="55" t="str">
        <f t="shared" si="9"/>
        <v>14-15</v>
      </c>
      <c r="FF145" s="55" t="str">
        <f t="shared" si="9"/>
        <v>15-16</v>
      </c>
      <c r="FG145" s="55" t="str">
        <f t="shared" si="9"/>
        <v>16-17</v>
      </c>
      <c r="FH145" s="55" t="str">
        <f t="shared" si="9"/>
        <v>17-18</v>
      </c>
      <c r="FI145" s="55" t="str">
        <f t="shared" si="9"/>
        <v>18-19</v>
      </c>
      <c r="FJ145" s="55" t="str">
        <f t="shared" si="9"/>
        <v>19-20</v>
      </c>
      <c r="FK145" s="55" t="str">
        <f t="shared" si="9"/>
        <v>20-21</v>
      </c>
      <c r="FL145" s="55" t="str">
        <f t="shared" si="9"/>
        <v>21-22</v>
      </c>
      <c r="FM145" s="55" t="str">
        <f t="shared" si="9"/>
        <v>22-23</v>
      </c>
      <c r="FN145" s="62" t="str">
        <f t="shared" si="9"/>
        <v>23-24</v>
      </c>
    </row>
    <row r="146" spans="1:170">
      <c r="A146" s="55"/>
      <c r="B146" s="61" t="e">
        <f t="shared" ref="B146:AG146" si="10">IF($A86,B86,NA())</f>
        <v>#N/A</v>
      </c>
      <c r="C146" s="55" t="e">
        <f t="shared" si="10"/>
        <v>#N/A</v>
      </c>
      <c r="D146" s="55" t="e">
        <f t="shared" si="10"/>
        <v>#N/A</v>
      </c>
      <c r="E146" s="55" t="e">
        <f t="shared" si="10"/>
        <v>#N/A</v>
      </c>
      <c r="F146" s="55" t="e">
        <f t="shared" si="10"/>
        <v>#N/A</v>
      </c>
      <c r="G146" s="55" t="e">
        <f t="shared" si="10"/>
        <v>#N/A</v>
      </c>
      <c r="H146" s="55" t="e">
        <f t="shared" si="10"/>
        <v>#N/A</v>
      </c>
      <c r="I146" s="55" t="e">
        <f t="shared" si="10"/>
        <v>#N/A</v>
      </c>
      <c r="J146" s="55" t="e">
        <f t="shared" si="10"/>
        <v>#N/A</v>
      </c>
      <c r="K146" s="55" t="e">
        <f t="shared" si="10"/>
        <v>#N/A</v>
      </c>
      <c r="L146" s="55" t="e">
        <f t="shared" si="10"/>
        <v>#N/A</v>
      </c>
      <c r="M146" s="55" t="e">
        <f t="shared" si="10"/>
        <v>#N/A</v>
      </c>
      <c r="N146" s="55" t="e">
        <f t="shared" si="10"/>
        <v>#N/A</v>
      </c>
      <c r="O146" s="55" t="e">
        <f t="shared" si="10"/>
        <v>#N/A</v>
      </c>
      <c r="P146" s="55" t="e">
        <f t="shared" si="10"/>
        <v>#N/A</v>
      </c>
      <c r="Q146" s="55" t="e">
        <f t="shared" si="10"/>
        <v>#N/A</v>
      </c>
      <c r="R146" s="55" t="e">
        <f t="shared" si="10"/>
        <v>#N/A</v>
      </c>
      <c r="S146" s="55" t="e">
        <f t="shared" si="10"/>
        <v>#N/A</v>
      </c>
      <c r="T146" s="55" t="e">
        <f t="shared" si="10"/>
        <v>#N/A</v>
      </c>
      <c r="U146" s="55" t="e">
        <f t="shared" si="10"/>
        <v>#N/A</v>
      </c>
      <c r="V146" s="55" t="e">
        <f t="shared" si="10"/>
        <v>#N/A</v>
      </c>
      <c r="W146" s="55" t="e">
        <f t="shared" si="10"/>
        <v>#N/A</v>
      </c>
      <c r="X146" s="55" t="e">
        <f t="shared" si="10"/>
        <v>#N/A</v>
      </c>
      <c r="Y146" s="55" t="e">
        <f t="shared" si="10"/>
        <v>#N/A</v>
      </c>
      <c r="Z146" s="55" t="e">
        <f t="shared" si="10"/>
        <v>#N/A</v>
      </c>
      <c r="AA146" s="55" t="e">
        <f t="shared" si="10"/>
        <v>#N/A</v>
      </c>
      <c r="AB146" s="55" t="e">
        <f t="shared" si="10"/>
        <v>#N/A</v>
      </c>
      <c r="AC146" s="55" t="e">
        <f t="shared" si="10"/>
        <v>#N/A</v>
      </c>
      <c r="AD146" s="55" t="e">
        <f t="shared" si="10"/>
        <v>#N/A</v>
      </c>
      <c r="AE146" s="55" t="e">
        <f t="shared" si="10"/>
        <v>#N/A</v>
      </c>
      <c r="AF146" s="55" t="e">
        <f t="shared" si="10"/>
        <v>#N/A</v>
      </c>
      <c r="AG146" s="55" t="e">
        <f t="shared" si="10"/>
        <v>#N/A</v>
      </c>
      <c r="AH146" s="55" t="e">
        <f t="shared" ref="AH146:BM146" si="11">IF($A86,AH86,NA())</f>
        <v>#N/A</v>
      </c>
      <c r="AI146" s="55" t="e">
        <f t="shared" si="11"/>
        <v>#N/A</v>
      </c>
      <c r="AJ146" s="55" t="e">
        <f t="shared" si="11"/>
        <v>#N/A</v>
      </c>
      <c r="AK146" s="55" t="e">
        <f t="shared" si="11"/>
        <v>#N/A</v>
      </c>
      <c r="AL146" s="55" t="e">
        <f t="shared" si="11"/>
        <v>#N/A</v>
      </c>
      <c r="AM146" s="55" t="e">
        <f t="shared" si="11"/>
        <v>#N/A</v>
      </c>
      <c r="AN146" s="55" t="e">
        <f t="shared" si="11"/>
        <v>#N/A</v>
      </c>
      <c r="AO146" s="55" t="e">
        <f t="shared" si="11"/>
        <v>#N/A</v>
      </c>
      <c r="AP146" s="55" t="e">
        <f t="shared" si="11"/>
        <v>#N/A</v>
      </c>
      <c r="AQ146" s="55" t="e">
        <f t="shared" si="11"/>
        <v>#N/A</v>
      </c>
      <c r="AR146" s="55" t="e">
        <f t="shared" si="11"/>
        <v>#N/A</v>
      </c>
      <c r="AS146" s="55" t="e">
        <f t="shared" si="11"/>
        <v>#N/A</v>
      </c>
      <c r="AT146" s="55" t="e">
        <f t="shared" si="11"/>
        <v>#N/A</v>
      </c>
      <c r="AU146" s="55" t="e">
        <f t="shared" si="11"/>
        <v>#N/A</v>
      </c>
      <c r="AV146" s="55" t="e">
        <f t="shared" si="11"/>
        <v>#N/A</v>
      </c>
      <c r="AW146" s="55" t="e">
        <f t="shared" si="11"/>
        <v>#N/A</v>
      </c>
      <c r="AX146" s="55" t="e">
        <f t="shared" si="11"/>
        <v>#N/A</v>
      </c>
      <c r="AY146" s="55" t="e">
        <f t="shared" si="11"/>
        <v>#N/A</v>
      </c>
      <c r="AZ146" s="55" t="e">
        <f t="shared" si="11"/>
        <v>#N/A</v>
      </c>
      <c r="BA146" s="55" t="e">
        <f t="shared" si="11"/>
        <v>#N/A</v>
      </c>
      <c r="BB146" s="55" t="e">
        <f t="shared" si="11"/>
        <v>#N/A</v>
      </c>
      <c r="BC146" s="55" t="e">
        <f t="shared" si="11"/>
        <v>#N/A</v>
      </c>
      <c r="BD146" s="55" t="e">
        <f t="shared" si="11"/>
        <v>#N/A</v>
      </c>
      <c r="BE146" s="55" t="e">
        <f t="shared" si="11"/>
        <v>#N/A</v>
      </c>
      <c r="BF146" s="55" t="e">
        <f t="shared" si="11"/>
        <v>#N/A</v>
      </c>
      <c r="BG146" s="55" t="e">
        <f t="shared" si="11"/>
        <v>#N/A</v>
      </c>
      <c r="BH146" s="55" t="e">
        <f t="shared" si="11"/>
        <v>#N/A</v>
      </c>
      <c r="BI146" s="55" t="e">
        <f t="shared" si="11"/>
        <v>#N/A</v>
      </c>
      <c r="BJ146" s="55" t="e">
        <f t="shared" si="11"/>
        <v>#N/A</v>
      </c>
      <c r="BK146" s="55" t="e">
        <f t="shared" si="11"/>
        <v>#N/A</v>
      </c>
      <c r="BL146" s="55" t="e">
        <f t="shared" si="11"/>
        <v>#N/A</v>
      </c>
      <c r="BM146" s="55" t="e">
        <f t="shared" si="11"/>
        <v>#N/A</v>
      </c>
      <c r="BN146" s="55" t="e">
        <f t="shared" ref="BN146:CS146" si="12">IF($A86,BN86,NA())</f>
        <v>#N/A</v>
      </c>
      <c r="BO146" s="55" t="e">
        <f t="shared" si="12"/>
        <v>#N/A</v>
      </c>
      <c r="BP146" s="55" t="e">
        <f t="shared" si="12"/>
        <v>#N/A</v>
      </c>
      <c r="BQ146" s="55" t="e">
        <f t="shared" si="12"/>
        <v>#N/A</v>
      </c>
      <c r="BR146" s="55" t="e">
        <f t="shared" si="12"/>
        <v>#N/A</v>
      </c>
      <c r="BS146" s="55" t="e">
        <f t="shared" si="12"/>
        <v>#N/A</v>
      </c>
      <c r="BT146" s="55" t="e">
        <f t="shared" si="12"/>
        <v>#N/A</v>
      </c>
      <c r="BU146" s="55" t="e">
        <f t="shared" si="12"/>
        <v>#N/A</v>
      </c>
      <c r="BV146" s="55" t="e">
        <f t="shared" si="12"/>
        <v>#N/A</v>
      </c>
      <c r="BW146" s="55" t="e">
        <f t="shared" si="12"/>
        <v>#N/A</v>
      </c>
      <c r="BX146" s="55" t="e">
        <f t="shared" si="12"/>
        <v>#N/A</v>
      </c>
      <c r="BY146" s="55" t="e">
        <f t="shared" si="12"/>
        <v>#N/A</v>
      </c>
      <c r="BZ146" s="55" t="e">
        <f t="shared" si="12"/>
        <v>#N/A</v>
      </c>
      <c r="CA146" s="55" t="e">
        <f t="shared" si="12"/>
        <v>#N/A</v>
      </c>
      <c r="CB146" s="55" t="e">
        <f t="shared" si="12"/>
        <v>#N/A</v>
      </c>
      <c r="CC146" s="55" t="e">
        <f t="shared" si="12"/>
        <v>#N/A</v>
      </c>
      <c r="CD146" s="55" t="e">
        <f t="shared" si="12"/>
        <v>#N/A</v>
      </c>
      <c r="CE146" s="55" t="e">
        <f t="shared" si="12"/>
        <v>#N/A</v>
      </c>
      <c r="CF146" s="55" t="e">
        <f t="shared" si="12"/>
        <v>#N/A</v>
      </c>
      <c r="CG146" s="55" t="e">
        <f t="shared" si="12"/>
        <v>#N/A</v>
      </c>
      <c r="CH146" s="55" t="e">
        <f t="shared" si="12"/>
        <v>#N/A</v>
      </c>
      <c r="CI146" s="55" t="e">
        <f t="shared" si="12"/>
        <v>#N/A</v>
      </c>
      <c r="CJ146" s="55" t="e">
        <f t="shared" si="12"/>
        <v>#N/A</v>
      </c>
      <c r="CK146" s="55" t="e">
        <f t="shared" si="12"/>
        <v>#N/A</v>
      </c>
      <c r="CL146" s="55" t="e">
        <f t="shared" si="12"/>
        <v>#N/A</v>
      </c>
      <c r="CM146" s="55" t="e">
        <f t="shared" si="12"/>
        <v>#N/A</v>
      </c>
      <c r="CN146" s="55" t="e">
        <f t="shared" si="12"/>
        <v>#N/A</v>
      </c>
      <c r="CO146" s="55" t="e">
        <f t="shared" si="12"/>
        <v>#N/A</v>
      </c>
      <c r="CP146" s="55" t="e">
        <f t="shared" si="12"/>
        <v>#N/A</v>
      </c>
      <c r="CQ146" s="55" t="e">
        <f t="shared" si="12"/>
        <v>#N/A</v>
      </c>
      <c r="CR146" s="55" t="e">
        <f t="shared" si="12"/>
        <v>#N/A</v>
      </c>
      <c r="CS146" s="55" t="e">
        <f t="shared" si="12"/>
        <v>#N/A</v>
      </c>
      <c r="CT146" s="55" t="e">
        <f t="shared" ref="CT146:DY146" si="13">IF($A86,CT86,NA())</f>
        <v>#N/A</v>
      </c>
      <c r="CU146" s="55" t="e">
        <f t="shared" si="13"/>
        <v>#N/A</v>
      </c>
      <c r="CV146" s="55" t="e">
        <f t="shared" si="13"/>
        <v>#N/A</v>
      </c>
      <c r="CW146" s="55" t="e">
        <f t="shared" si="13"/>
        <v>#N/A</v>
      </c>
      <c r="CX146" s="55" t="e">
        <f t="shared" si="13"/>
        <v>#N/A</v>
      </c>
      <c r="CY146" s="55" t="e">
        <f t="shared" si="13"/>
        <v>#N/A</v>
      </c>
      <c r="CZ146" s="55" t="e">
        <f t="shared" si="13"/>
        <v>#N/A</v>
      </c>
      <c r="DA146" s="55" t="e">
        <f t="shared" si="13"/>
        <v>#N/A</v>
      </c>
      <c r="DB146" s="55" t="e">
        <f t="shared" si="13"/>
        <v>#N/A</v>
      </c>
      <c r="DC146" s="55" t="e">
        <f t="shared" si="13"/>
        <v>#N/A</v>
      </c>
      <c r="DD146" s="55" t="e">
        <f t="shared" si="13"/>
        <v>#N/A</v>
      </c>
      <c r="DE146" s="55" t="e">
        <f t="shared" si="13"/>
        <v>#N/A</v>
      </c>
      <c r="DF146" s="55" t="e">
        <f t="shared" si="13"/>
        <v>#N/A</v>
      </c>
      <c r="DG146" s="55" t="e">
        <f t="shared" si="13"/>
        <v>#N/A</v>
      </c>
      <c r="DH146" s="55" t="e">
        <f t="shared" si="13"/>
        <v>#N/A</v>
      </c>
      <c r="DI146" s="55" t="e">
        <f t="shared" si="13"/>
        <v>#N/A</v>
      </c>
      <c r="DJ146" s="55" t="e">
        <f t="shared" si="13"/>
        <v>#N/A</v>
      </c>
      <c r="DK146" s="55" t="e">
        <f t="shared" si="13"/>
        <v>#N/A</v>
      </c>
      <c r="DL146" s="55" t="e">
        <f t="shared" si="13"/>
        <v>#N/A</v>
      </c>
      <c r="DM146" s="55" t="e">
        <f t="shared" si="13"/>
        <v>#N/A</v>
      </c>
      <c r="DN146" s="55" t="e">
        <f t="shared" si="13"/>
        <v>#N/A</v>
      </c>
      <c r="DO146" s="55" t="e">
        <f t="shared" si="13"/>
        <v>#N/A</v>
      </c>
      <c r="DP146" s="55" t="e">
        <f t="shared" si="13"/>
        <v>#N/A</v>
      </c>
      <c r="DQ146" s="55" t="e">
        <f t="shared" si="13"/>
        <v>#N/A</v>
      </c>
      <c r="DR146" s="55" t="e">
        <f t="shared" si="13"/>
        <v>#N/A</v>
      </c>
      <c r="DS146" s="55" t="e">
        <f t="shared" si="13"/>
        <v>#N/A</v>
      </c>
      <c r="DT146" s="55" t="e">
        <f t="shared" si="13"/>
        <v>#N/A</v>
      </c>
      <c r="DU146" s="55" t="e">
        <f t="shared" si="13"/>
        <v>#N/A</v>
      </c>
      <c r="DV146" s="55" t="e">
        <f t="shared" si="13"/>
        <v>#N/A</v>
      </c>
      <c r="DW146" s="55" t="e">
        <f t="shared" si="13"/>
        <v>#N/A</v>
      </c>
      <c r="DX146" s="55" t="e">
        <f t="shared" si="13"/>
        <v>#N/A</v>
      </c>
      <c r="DY146" s="55" t="e">
        <f t="shared" si="13"/>
        <v>#N/A</v>
      </c>
      <c r="DZ146" s="55" t="e">
        <f t="shared" ref="DZ146:FE146" si="14">IF($A86,DZ86,NA())</f>
        <v>#N/A</v>
      </c>
      <c r="EA146" s="55" t="e">
        <f t="shared" si="14"/>
        <v>#N/A</v>
      </c>
      <c r="EB146" s="55" t="e">
        <f t="shared" si="14"/>
        <v>#N/A</v>
      </c>
      <c r="EC146" s="55" t="e">
        <f t="shared" si="14"/>
        <v>#N/A</v>
      </c>
      <c r="ED146" s="55" t="e">
        <f t="shared" si="14"/>
        <v>#N/A</v>
      </c>
      <c r="EE146" s="55" t="e">
        <f t="shared" si="14"/>
        <v>#N/A</v>
      </c>
      <c r="EF146" s="55" t="e">
        <f t="shared" si="14"/>
        <v>#N/A</v>
      </c>
      <c r="EG146" s="55" t="e">
        <f t="shared" si="14"/>
        <v>#N/A</v>
      </c>
      <c r="EH146" s="55" t="e">
        <f t="shared" si="14"/>
        <v>#N/A</v>
      </c>
      <c r="EI146" s="55" t="e">
        <f t="shared" si="14"/>
        <v>#N/A</v>
      </c>
      <c r="EJ146" s="55" t="e">
        <f t="shared" si="14"/>
        <v>#N/A</v>
      </c>
      <c r="EK146" s="55" t="e">
        <f t="shared" si="14"/>
        <v>#N/A</v>
      </c>
      <c r="EL146" s="55" t="e">
        <f t="shared" si="14"/>
        <v>#N/A</v>
      </c>
      <c r="EM146" s="55" t="e">
        <f t="shared" si="14"/>
        <v>#N/A</v>
      </c>
      <c r="EN146" s="55" t="e">
        <f t="shared" si="14"/>
        <v>#N/A</v>
      </c>
      <c r="EO146" s="55" t="e">
        <f t="shared" si="14"/>
        <v>#N/A</v>
      </c>
      <c r="EP146" s="55" t="e">
        <f t="shared" si="14"/>
        <v>#N/A</v>
      </c>
      <c r="EQ146" s="55" t="e">
        <f t="shared" si="14"/>
        <v>#N/A</v>
      </c>
      <c r="ER146" s="55" t="e">
        <f t="shared" si="14"/>
        <v>#N/A</v>
      </c>
      <c r="ES146" s="55" t="e">
        <f t="shared" si="14"/>
        <v>#N/A</v>
      </c>
      <c r="ET146" s="55" t="e">
        <f t="shared" si="14"/>
        <v>#N/A</v>
      </c>
      <c r="EU146" s="55" t="e">
        <f t="shared" si="14"/>
        <v>#N/A</v>
      </c>
      <c r="EV146" s="55" t="e">
        <f t="shared" si="14"/>
        <v>#N/A</v>
      </c>
      <c r="EW146" s="55" t="e">
        <f t="shared" si="14"/>
        <v>#N/A</v>
      </c>
      <c r="EX146" s="55" t="e">
        <f t="shared" si="14"/>
        <v>#N/A</v>
      </c>
      <c r="EY146" s="55" t="e">
        <f t="shared" si="14"/>
        <v>#N/A</v>
      </c>
      <c r="EZ146" s="55" t="e">
        <f t="shared" si="14"/>
        <v>#N/A</v>
      </c>
      <c r="FA146" s="55" t="e">
        <f t="shared" si="14"/>
        <v>#N/A</v>
      </c>
      <c r="FB146" s="55" t="e">
        <f t="shared" si="14"/>
        <v>#N/A</v>
      </c>
      <c r="FC146" s="55" t="e">
        <f t="shared" si="14"/>
        <v>#N/A</v>
      </c>
      <c r="FD146" s="55" t="e">
        <f t="shared" si="14"/>
        <v>#N/A</v>
      </c>
      <c r="FE146" s="55" t="e">
        <f t="shared" si="14"/>
        <v>#N/A</v>
      </c>
      <c r="FF146" s="55" t="e">
        <f t="shared" ref="FF146:FN146" si="15">IF($A86,FF86,NA())</f>
        <v>#N/A</v>
      </c>
      <c r="FG146" s="55" t="e">
        <f t="shared" si="15"/>
        <v>#N/A</v>
      </c>
      <c r="FH146" s="55" t="e">
        <f t="shared" si="15"/>
        <v>#N/A</v>
      </c>
      <c r="FI146" s="55" t="e">
        <f t="shared" si="15"/>
        <v>#N/A</v>
      </c>
      <c r="FJ146" s="55" t="e">
        <f t="shared" si="15"/>
        <v>#N/A</v>
      </c>
      <c r="FK146" s="55" t="e">
        <f t="shared" si="15"/>
        <v>#N/A</v>
      </c>
      <c r="FL146" s="55" t="e">
        <f t="shared" si="15"/>
        <v>#N/A</v>
      </c>
      <c r="FM146" s="55" t="e">
        <f t="shared" si="15"/>
        <v>#N/A</v>
      </c>
      <c r="FN146" s="55" t="e">
        <f t="shared" si="15"/>
        <v>#N/A</v>
      </c>
    </row>
    <row r="147" spans="1:170">
      <c r="A147" s="55"/>
      <c r="B147" s="61" t="e">
        <f t="shared" ref="B147:AG148" si="16">IF($A87,B87,NA())</f>
        <v>#N/A</v>
      </c>
      <c r="C147" s="55" t="e">
        <f>IF($A87,C87,NA())</f>
        <v>#N/A</v>
      </c>
      <c r="D147" s="55" t="e">
        <f t="shared" ref="D147:BO147" si="17">IF($A87,D87,NA())</f>
        <v>#N/A</v>
      </c>
      <c r="E147" s="55" t="e">
        <f t="shared" si="17"/>
        <v>#N/A</v>
      </c>
      <c r="F147" s="55" t="e">
        <f t="shared" si="17"/>
        <v>#N/A</v>
      </c>
      <c r="G147" s="55" t="e">
        <f t="shared" si="17"/>
        <v>#N/A</v>
      </c>
      <c r="H147" s="55" t="e">
        <f t="shared" si="17"/>
        <v>#N/A</v>
      </c>
      <c r="I147" s="55" t="e">
        <f t="shared" si="17"/>
        <v>#N/A</v>
      </c>
      <c r="J147" s="55" t="e">
        <f t="shared" si="17"/>
        <v>#N/A</v>
      </c>
      <c r="K147" s="55" t="e">
        <f t="shared" si="17"/>
        <v>#N/A</v>
      </c>
      <c r="L147" s="55" t="e">
        <f t="shared" si="17"/>
        <v>#N/A</v>
      </c>
      <c r="M147" s="55" t="e">
        <f t="shared" si="17"/>
        <v>#N/A</v>
      </c>
      <c r="N147" s="55" t="e">
        <f t="shared" si="17"/>
        <v>#N/A</v>
      </c>
      <c r="O147" s="55" t="e">
        <f t="shared" si="17"/>
        <v>#N/A</v>
      </c>
      <c r="P147" s="55" t="e">
        <f t="shared" si="17"/>
        <v>#N/A</v>
      </c>
      <c r="Q147" s="55" t="e">
        <f t="shared" si="17"/>
        <v>#N/A</v>
      </c>
      <c r="R147" s="55" t="e">
        <f t="shared" si="17"/>
        <v>#N/A</v>
      </c>
      <c r="S147" s="55" t="e">
        <f t="shared" si="17"/>
        <v>#N/A</v>
      </c>
      <c r="T147" s="55" t="e">
        <f t="shared" si="17"/>
        <v>#N/A</v>
      </c>
      <c r="U147" s="55" t="e">
        <f t="shared" si="17"/>
        <v>#N/A</v>
      </c>
      <c r="V147" s="55" t="e">
        <f t="shared" si="17"/>
        <v>#N/A</v>
      </c>
      <c r="W147" s="55" t="e">
        <f t="shared" si="17"/>
        <v>#N/A</v>
      </c>
      <c r="X147" s="55" t="e">
        <f t="shared" si="17"/>
        <v>#N/A</v>
      </c>
      <c r="Y147" s="55" t="e">
        <f t="shared" si="17"/>
        <v>#N/A</v>
      </c>
      <c r="Z147" s="55" t="e">
        <f t="shared" si="17"/>
        <v>#N/A</v>
      </c>
      <c r="AA147" s="55" t="e">
        <f t="shared" si="17"/>
        <v>#N/A</v>
      </c>
      <c r="AB147" s="55" t="e">
        <f t="shared" si="17"/>
        <v>#N/A</v>
      </c>
      <c r="AC147" s="55" t="e">
        <f t="shared" si="17"/>
        <v>#N/A</v>
      </c>
      <c r="AD147" s="55" t="e">
        <f t="shared" si="17"/>
        <v>#N/A</v>
      </c>
      <c r="AE147" s="55" t="e">
        <f t="shared" si="17"/>
        <v>#N/A</v>
      </c>
      <c r="AF147" s="55" t="e">
        <f t="shared" si="17"/>
        <v>#N/A</v>
      </c>
      <c r="AG147" s="55" t="e">
        <f t="shared" si="17"/>
        <v>#N/A</v>
      </c>
      <c r="AH147" s="55" t="e">
        <f t="shared" si="17"/>
        <v>#N/A</v>
      </c>
      <c r="AI147" s="55" t="e">
        <f t="shared" si="17"/>
        <v>#N/A</v>
      </c>
      <c r="AJ147" s="55" t="e">
        <f t="shared" si="17"/>
        <v>#N/A</v>
      </c>
      <c r="AK147" s="55" t="e">
        <f t="shared" si="17"/>
        <v>#N/A</v>
      </c>
      <c r="AL147" s="55" t="e">
        <f t="shared" si="17"/>
        <v>#N/A</v>
      </c>
      <c r="AM147" s="55" t="e">
        <f t="shared" si="17"/>
        <v>#N/A</v>
      </c>
      <c r="AN147" s="55" t="e">
        <f t="shared" si="17"/>
        <v>#N/A</v>
      </c>
      <c r="AO147" s="55" t="e">
        <f t="shared" si="17"/>
        <v>#N/A</v>
      </c>
      <c r="AP147" s="55" t="e">
        <f t="shared" si="17"/>
        <v>#N/A</v>
      </c>
      <c r="AQ147" s="55" t="e">
        <f t="shared" si="17"/>
        <v>#N/A</v>
      </c>
      <c r="AR147" s="55" t="e">
        <f t="shared" si="17"/>
        <v>#N/A</v>
      </c>
      <c r="AS147" s="55" t="e">
        <f t="shared" si="17"/>
        <v>#N/A</v>
      </c>
      <c r="AT147" s="55" t="e">
        <f t="shared" si="17"/>
        <v>#N/A</v>
      </c>
      <c r="AU147" s="55" t="e">
        <f t="shared" si="17"/>
        <v>#N/A</v>
      </c>
      <c r="AV147" s="55" t="e">
        <f t="shared" si="17"/>
        <v>#N/A</v>
      </c>
      <c r="AW147" s="55" t="e">
        <f t="shared" si="17"/>
        <v>#N/A</v>
      </c>
      <c r="AX147" s="55" t="e">
        <f t="shared" si="17"/>
        <v>#N/A</v>
      </c>
      <c r="AY147" s="55" t="e">
        <f t="shared" si="17"/>
        <v>#N/A</v>
      </c>
      <c r="AZ147" s="55" t="e">
        <f t="shared" si="17"/>
        <v>#N/A</v>
      </c>
      <c r="BA147" s="55" t="e">
        <f t="shared" si="17"/>
        <v>#N/A</v>
      </c>
      <c r="BB147" s="55" t="e">
        <f t="shared" si="17"/>
        <v>#N/A</v>
      </c>
      <c r="BC147" s="55" t="e">
        <f t="shared" si="17"/>
        <v>#N/A</v>
      </c>
      <c r="BD147" s="55" t="e">
        <f t="shared" si="17"/>
        <v>#N/A</v>
      </c>
      <c r="BE147" s="55" t="e">
        <f t="shared" si="17"/>
        <v>#N/A</v>
      </c>
      <c r="BF147" s="55" t="e">
        <f t="shared" si="17"/>
        <v>#N/A</v>
      </c>
      <c r="BG147" s="55" t="e">
        <f t="shared" si="17"/>
        <v>#N/A</v>
      </c>
      <c r="BH147" s="55" t="e">
        <f t="shared" si="17"/>
        <v>#N/A</v>
      </c>
      <c r="BI147" s="55" t="e">
        <f t="shared" si="17"/>
        <v>#N/A</v>
      </c>
      <c r="BJ147" s="55" t="e">
        <f t="shared" si="17"/>
        <v>#N/A</v>
      </c>
      <c r="BK147" s="55" t="e">
        <f t="shared" si="17"/>
        <v>#N/A</v>
      </c>
      <c r="BL147" s="55" t="e">
        <f t="shared" si="17"/>
        <v>#N/A</v>
      </c>
      <c r="BM147" s="55" t="e">
        <f t="shared" si="17"/>
        <v>#N/A</v>
      </c>
      <c r="BN147" s="55" t="e">
        <f t="shared" si="17"/>
        <v>#N/A</v>
      </c>
      <c r="BO147" s="55" t="e">
        <f t="shared" si="17"/>
        <v>#N/A</v>
      </c>
      <c r="BP147" s="55" t="e">
        <f t="shared" ref="BP147:EA147" si="18">IF($A87,BP87,NA())</f>
        <v>#N/A</v>
      </c>
      <c r="BQ147" s="55" t="e">
        <f t="shared" si="18"/>
        <v>#N/A</v>
      </c>
      <c r="BR147" s="55" t="e">
        <f t="shared" si="18"/>
        <v>#N/A</v>
      </c>
      <c r="BS147" s="55" t="e">
        <f t="shared" si="18"/>
        <v>#N/A</v>
      </c>
      <c r="BT147" s="55" t="e">
        <f t="shared" si="18"/>
        <v>#N/A</v>
      </c>
      <c r="BU147" s="55" t="e">
        <f t="shared" si="18"/>
        <v>#N/A</v>
      </c>
      <c r="BV147" s="55" t="e">
        <f t="shared" si="18"/>
        <v>#N/A</v>
      </c>
      <c r="BW147" s="55" t="e">
        <f t="shared" si="18"/>
        <v>#N/A</v>
      </c>
      <c r="BX147" s="55" t="e">
        <f t="shared" si="18"/>
        <v>#N/A</v>
      </c>
      <c r="BY147" s="55" t="e">
        <f t="shared" si="18"/>
        <v>#N/A</v>
      </c>
      <c r="BZ147" s="55" t="e">
        <f t="shared" si="18"/>
        <v>#N/A</v>
      </c>
      <c r="CA147" s="55" t="e">
        <f t="shared" si="18"/>
        <v>#N/A</v>
      </c>
      <c r="CB147" s="55" t="e">
        <f t="shared" si="18"/>
        <v>#N/A</v>
      </c>
      <c r="CC147" s="55" t="e">
        <f t="shared" si="18"/>
        <v>#N/A</v>
      </c>
      <c r="CD147" s="55" t="e">
        <f t="shared" si="18"/>
        <v>#N/A</v>
      </c>
      <c r="CE147" s="55" t="e">
        <f t="shared" si="18"/>
        <v>#N/A</v>
      </c>
      <c r="CF147" s="55" t="e">
        <f t="shared" si="18"/>
        <v>#N/A</v>
      </c>
      <c r="CG147" s="55" t="e">
        <f t="shared" si="18"/>
        <v>#N/A</v>
      </c>
      <c r="CH147" s="55" t="e">
        <f t="shared" si="18"/>
        <v>#N/A</v>
      </c>
      <c r="CI147" s="55" t="e">
        <f t="shared" si="18"/>
        <v>#N/A</v>
      </c>
      <c r="CJ147" s="55" t="e">
        <f t="shared" si="18"/>
        <v>#N/A</v>
      </c>
      <c r="CK147" s="55" t="e">
        <f t="shared" si="18"/>
        <v>#N/A</v>
      </c>
      <c r="CL147" s="55" t="e">
        <f t="shared" si="18"/>
        <v>#N/A</v>
      </c>
      <c r="CM147" s="55" t="e">
        <f t="shared" si="18"/>
        <v>#N/A</v>
      </c>
      <c r="CN147" s="55" t="e">
        <f t="shared" si="18"/>
        <v>#N/A</v>
      </c>
      <c r="CO147" s="55" t="e">
        <f t="shared" si="18"/>
        <v>#N/A</v>
      </c>
      <c r="CP147" s="55" t="e">
        <f t="shared" si="18"/>
        <v>#N/A</v>
      </c>
      <c r="CQ147" s="55" t="e">
        <f t="shared" si="18"/>
        <v>#N/A</v>
      </c>
      <c r="CR147" s="55" t="e">
        <f t="shared" si="18"/>
        <v>#N/A</v>
      </c>
      <c r="CS147" s="55" t="e">
        <f t="shared" si="18"/>
        <v>#N/A</v>
      </c>
      <c r="CT147" s="55" t="e">
        <f t="shared" si="18"/>
        <v>#N/A</v>
      </c>
      <c r="CU147" s="55" t="e">
        <f t="shared" si="18"/>
        <v>#N/A</v>
      </c>
      <c r="CV147" s="55" t="e">
        <f t="shared" si="18"/>
        <v>#N/A</v>
      </c>
      <c r="CW147" s="55" t="e">
        <f t="shared" si="18"/>
        <v>#N/A</v>
      </c>
      <c r="CX147" s="55" t="e">
        <f t="shared" si="18"/>
        <v>#N/A</v>
      </c>
      <c r="CY147" s="55" t="e">
        <f t="shared" si="18"/>
        <v>#N/A</v>
      </c>
      <c r="CZ147" s="55" t="e">
        <f t="shared" si="18"/>
        <v>#N/A</v>
      </c>
      <c r="DA147" s="55" t="e">
        <f t="shared" si="18"/>
        <v>#N/A</v>
      </c>
      <c r="DB147" s="55" t="e">
        <f t="shared" si="18"/>
        <v>#N/A</v>
      </c>
      <c r="DC147" s="55" t="e">
        <f t="shared" si="18"/>
        <v>#N/A</v>
      </c>
      <c r="DD147" s="55" t="e">
        <f t="shared" si="18"/>
        <v>#N/A</v>
      </c>
      <c r="DE147" s="55" t="e">
        <f t="shared" si="18"/>
        <v>#N/A</v>
      </c>
      <c r="DF147" s="55" t="e">
        <f t="shared" si="18"/>
        <v>#N/A</v>
      </c>
      <c r="DG147" s="55" t="e">
        <f t="shared" si="18"/>
        <v>#N/A</v>
      </c>
      <c r="DH147" s="55" t="e">
        <f t="shared" si="18"/>
        <v>#N/A</v>
      </c>
      <c r="DI147" s="55" t="e">
        <f t="shared" si="18"/>
        <v>#N/A</v>
      </c>
      <c r="DJ147" s="55" t="e">
        <f t="shared" si="18"/>
        <v>#N/A</v>
      </c>
      <c r="DK147" s="55" t="e">
        <f t="shared" si="18"/>
        <v>#N/A</v>
      </c>
      <c r="DL147" s="55" t="e">
        <f t="shared" si="18"/>
        <v>#N/A</v>
      </c>
      <c r="DM147" s="55" t="e">
        <f t="shared" si="18"/>
        <v>#N/A</v>
      </c>
      <c r="DN147" s="55" t="e">
        <f t="shared" si="18"/>
        <v>#N/A</v>
      </c>
      <c r="DO147" s="55" t="e">
        <f t="shared" si="18"/>
        <v>#N/A</v>
      </c>
      <c r="DP147" s="55" t="e">
        <f t="shared" si="18"/>
        <v>#N/A</v>
      </c>
      <c r="DQ147" s="55" t="e">
        <f t="shared" si="18"/>
        <v>#N/A</v>
      </c>
      <c r="DR147" s="55" t="e">
        <f t="shared" si="18"/>
        <v>#N/A</v>
      </c>
      <c r="DS147" s="55" t="e">
        <f t="shared" si="18"/>
        <v>#N/A</v>
      </c>
      <c r="DT147" s="55" t="e">
        <f t="shared" si="18"/>
        <v>#N/A</v>
      </c>
      <c r="DU147" s="55" t="e">
        <f t="shared" si="18"/>
        <v>#N/A</v>
      </c>
      <c r="DV147" s="55" t="e">
        <f t="shared" si="18"/>
        <v>#N/A</v>
      </c>
      <c r="DW147" s="55" t="e">
        <f t="shared" si="18"/>
        <v>#N/A</v>
      </c>
      <c r="DX147" s="55" t="e">
        <f t="shared" si="18"/>
        <v>#N/A</v>
      </c>
      <c r="DY147" s="55" t="e">
        <f t="shared" si="18"/>
        <v>#N/A</v>
      </c>
      <c r="DZ147" s="55" t="e">
        <f t="shared" si="18"/>
        <v>#N/A</v>
      </c>
      <c r="EA147" s="55" t="e">
        <f t="shared" si="18"/>
        <v>#N/A</v>
      </c>
      <c r="EB147" s="55" t="e">
        <f t="shared" ref="EB147:FN147" si="19">IF($A87,EB87,NA())</f>
        <v>#N/A</v>
      </c>
      <c r="EC147" s="55" t="e">
        <f t="shared" si="19"/>
        <v>#N/A</v>
      </c>
      <c r="ED147" s="55" t="e">
        <f t="shared" si="19"/>
        <v>#N/A</v>
      </c>
      <c r="EE147" s="55" t="e">
        <f t="shared" si="19"/>
        <v>#N/A</v>
      </c>
      <c r="EF147" s="55" t="e">
        <f t="shared" si="19"/>
        <v>#N/A</v>
      </c>
      <c r="EG147" s="55" t="e">
        <f t="shared" si="19"/>
        <v>#N/A</v>
      </c>
      <c r="EH147" s="55" t="e">
        <f t="shared" si="19"/>
        <v>#N/A</v>
      </c>
      <c r="EI147" s="55" t="e">
        <f t="shared" si="19"/>
        <v>#N/A</v>
      </c>
      <c r="EJ147" s="55" t="e">
        <f t="shared" si="19"/>
        <v>#N/A</v>
      </c>
      <c r="EK147" s="55" t="e">
        <f t="shared" si="19"/>
        <v>#N/A</v>
      </c>
      <c r="EL147" s="55" t="e">
        <f t="shared" si="19"/>
        <v>#N/A</v>
      </c>
      <c r="EM147" s="55" t="e">
        <f t="shared" si="19"/>
        <v>#N/A</v>
      </c>
      <c r="EN147" s="55" t="e">
        <f t="shared" si="19"/>
        <v>#N/A</v>
      </c>
      <c r="EO147" s="55" t="e">
        <f t="shared" si="19"/>
        <v>#N/A</v>
      </c>
      <c r="EP147" s="55" t="e">
        <f t="shared" si="19"/>
        <v>#N/A</v>
      </c>
      <c r="EQ147" s="55" t="e">
        <f t="shared" si="19"/>
        <v>#N/A</v>
      </c>
      <c r="ER147" s="55" t="e">
        <f t="shared" si="19"/>
        <v>#N/A</v>
      </c>
      <c r="ES147" s="55" t="e">
        <f t="shared" si="19"/>
        <v>#N/A</v>
      </c>
      <c r="ET147" s="55" t="e">
        <f t="shared" si="19"/>
        <v>#N/A</v>
      </c>
      <c r="EU147" s="55" t="e">
        <f t="shared" si="19"/>
        <v>#N/A</v>
      </c>
      <c r="EV147" s="55" t="e">
        <f t="shared" si="19"/>
        <v>#N/A</v>
      </c>
      <c r="EW147" s="55" t="e">
        <f t="shared" si="19"/>
        <v>#N/A</v>
      </c>
      <c r="EX147" s="55" t="e">
        <f t="shared" si="19"/>
        <v>#N/A</v>
      </c>
      <c r="EY147" s="55" t="e">
        <f t="shared" si="19"/>
        <v>#N/A</v>
      </c>
      <c r="EZ147" s="55" t="e">
        <f t="shared" si="19"/>
        <v>#N/A</v>
      </c>
      <c r="FA147" s="55" t="e">
        <f t="shared" si="19"/>
        <v>#N/A</v>
      </c>
      <c r="FB147" s="55" t="e">
        <f t="shared" si="19"/>
        <v>#N/A</v>
      </c>
      <c r="FC147" s="55" t="e">
        <f t="shared" si="19"/>
        <v>#N/A</v>
      </c>
      <c r="FD147" s="55" t="e">
        <f t="shared" si="19"/>
        <v>#N/A</v>
      </c>
      <c r="FE147" s="55" t="e">
        <f t="shared" si="19"/>
        <v>#N/A</v>
      </c>
      <c r="FF147" s="55" t="e">
        <f t="shared" si="19"/>
        <v>#N/A</v>
      </c>
      <c r="FG147" s="55" t="e">
        <f t="shared" si="19"/>
        <v>#N/A</v>
      </c>
      <c r="FH147" s="55" t="e">
        <f t="shared" si="19"/>
        <v>#N/A</v>
      </c>
      <c r="FI147" s="55" t="e">
        <f t="shared" si="19"/>
        <v>#N/A</v>
      </c>
      <c r="FJ147" s="55" t="e">
        <f t="shared" si="19"/>
        <v>#N/A</v>
      </c>
      <c r="FK147" s="55" t="e">
        <f t="shared" si="19"/>
        <v>#N/A</v>
      </c>
      <c r="FL147" s="55" t="e">
        <f t="shared" si="19"/>
        <v>#N/A</v>
      </c>
      <c r="FM147" s="55" t="e">
        <f t="shared" si="19"/>
        <v>#N/A</v>
      </c>
      <c r="FN147" s="55" t="e">
        <f t="shared" si="19"/>
        <v>#N/A</v>
      </c>
    </row>
    <row r="148" spans="1:170">
      <c r="A148" s="55"/>
      <c r="B148" s="61" t="e">
        <f t="shared" si="16"/>
        <v>#N/A</v>
      </c>
      <c r="C148" s="55" t="e">
        <f t="shared" si="16"/>
        <v>#N/A</v>
      </c>
      <c r="D148" s="55" t="e">
        <f t="shared" si="16"/>
        <v>#N/A</v>
      </c>
      <c r="E148" s="55" t="e">
        <f t="shared" si="16"/>
        <v>#N/A</v>
      </c>
      <c r="F148" s="55" t="e">
        <f t="shared" si="16"/>
        <v>#N/A</v>
      </c>
      <c r="G148" s="55" t="e">
        <f t="shared" si="16"/>
        <v>#N/A</v>
      </c>
      <c r="H148" s="55" t="e">
        <f t="shared" si="16"/>
        <v>#N/A</v>
      </c>
      <c r="I148" s="55" t="e">
        <f t="shared" si="16"/>
        <v>#N/A</v>
      </c>
      <c r="J148" s="55" t="e">
        <f t="shared" si="16"/>
        <v>#N/A</v>
      </c>
      <c r="K148" s="55" t="e">
        <f t="shared" si="16"/>
        <v>#N/A</v>
      </c>
      <c r="L148" s="55" t="e">
        <f t="shared" si="16"/>
        <v>#N/A</v>
      </c>
      <c r="M148" s="55" t="e">
        <f t="shared" si="16"/>
        <v>#N/A</v>
      </c>
      <c r="N148" s="55" t="e">
        <f t="shared" si="16"/>
        <v>#N/A</v>
      </c>
      <c r="O148" s="55" t="e">
        <f t="shared" si="16"/>
        <v>#N/A</v>
      </c>
      <c r="P148" s="55" t="e">
        <f t="shared" si="16"/>
        <v>#N/A</v>
      </c>
      <c r="Q148" s="55" t="e">
        <f t="shared" si="16"/>
        <v>#N/A</v>
      </c>
      <c r="R148" s="55" t="e">
        <f t="shared" si="16"/>
        <v>#N/A</v>
      </c>
      <c r="S148" s="55" t="e">
        <f t="shared" si="16"/>
        <v>#N/A</v>
      </c>
      <c r="T148" s="55" t="e">
        <f t="shared" si="16"/>
        <v>#N/A</v>
      </c>
      <c r="U148" s="55" t="e">
        <f t="shared" si="16"/>
        <v>#N/A</v>
      </c>
      <c r="V148" s="55" t="e">
        <f t="shared" si="16"/>
        <v>#N/A</v>
      </c>
      <c r="W148" s="55" t="e">
        <f t="shared" si="16"/>
        <v>#N/A</v>
      </c>
      <c r="X148" s="55" t="e">
        <f t="shared" si="16"/>
        <v>#N/A</v>
      </c>
      <c r="Y148" s="55" t="e">
        <f t="shared" si="16"/>
        <v>#N/A</v>
      </c>
      <c r="Z148" s="55" t="e">
        <f t="shared" si="16"/>
        <v>#N/A</v>
      </c>
      <c r="AA148" s="55" t="e">
        <f t="shared" si="16"/>
        <v>#N/A</v>
      </c>
      <c r="AB148" s="55" t="e">
        <f t="shared" si="16"/>
        <v>#N/A</v>
      </c>
      <c r="AC148" s="55" t="e">
        <f t="shared" si="16"/>
        <v>#N/A</v>
      </c>
      <c r="AD148" s="55" t="e">
        <f t="shared" si="16"/>
        <v>#N/A</v>
      </c>
      <c r="AE148" s="55" t="e">
        <f t="shared" si="16"/>
        <v>#N/A</v>
      </c>
      <c r="AF148" s="55" t="e">
        <f t="shared" si="16"/>
        <v>#N/A</v>
      </c>
      <c r="AG148" s="55" t="e">
        <f t="shared" si="16"/>
        <v>#N/A</v>
      </c>
      <c r="AH148" s="55" t="e">
        <f t="shared" ref="AH148:BM148" si="20">IF($A88,AH88,NA())</f>
        <v>#N/A</v>
      </c>
      <c r="AI148" s="55" t="e">
        <f t="shared" si="20"/>
        <v>#N/A</v>
      </c>
      <c r="AJ148" s="55" t="e">
        <f t="shared" si="20"/>
        <v>#N/A</v>
      </c>
      <c r="AK148" s="55" t="e">
        <f t="shared" si="20"/>
        <v>#N/A</v>
      </c>
      <c r="AL148" s="55" t="e">
        <f t="shared" si="20"/>
        <v>#N/A</v>
      </c>
      <c r="AM148" s="55" t="e">
        <f t="shared" si="20"/>
        <v>#N/A</v>
      </c>
      <c r="AN148" s="55" t="e">
        <f t="shared" si="20"/>
        <v>#N/A</v>
      </c>
      <c r="AO148" s="55" t="e">
        <f t="shared" si="20"/>
        <v>#N/A</v>
      </c>
      <c r="AP148" s="55" t="e">
        <f t="shared" si="20"/>
        <v>#N/A</v>
      </c>
      <c r="AQ148" s="55" t="e">
        <f t="shared" si="20"/>
        <v>#N/A</v>
      </c>
      <c r="AR148" s="55" t="e">
        <f t="shared" si="20"/>
        <v>#N/A</v>
      </c>
      <c r="AS148" s="55" t="e">
        <f t="shared" si="20"/>
        <v>#N/A</v>
      </c>
      <c r="AT148" s="55" t="e">
        <f t="shared" si="20"/>
        <v>#N/A</v>
      </c>
      <c r="AU148" s="55" t="e">
        <f t="shared" si="20"/>
        <v>#N/A</v>
      </c>
      <c r="AV148" s="55" t="e">
        <f t="shared" si="20"/>
        <v>#N/A</v>
      </c>
      <c r="AW148" s="55" t="e">
        <f t="shared" si="20"/>
        <v>#N/A</v>
      </c>
      <c r="AX148" s="55" t="e">
        <f t="shared" si="20"/>
        <v>#N/A</v>
      </c>
      <c r="AY148" s="55" t="e">
        <f t="shared" si="20"/>
        <v>#N/A</v>
      </c>
      <c r="AZ148" s="55" t="e">
        <f t="shared" si="20"/>
        <v>#N/A</v>
      </c>
      <c r="BA148" s="55" t="e">
        <f t="shared" si="20"/>
        <v>#N/A</v>
      </c>
      <c r="BB148" s="55" t="e">
        <f t="shared" si="20"/>
        <v>#N/A</v>
      </c>
      <c r="BC148" s="55" t="e">
        <f t="shared" si="20"/>
        <v>#N/A</v>
      </c>
      <c r="BD148" s="55" t="e">
        <f t="shared" si="20"/>
        <v>#N/A</v>
      </c>
      <c r="BE148" s="55" t="e">
        <f t="shared" si="20"/>
        <v>#N/A</v>
      </c>
      <c r="BF148" s="55" t="e">
        <f t="shared" si="20"/>
        <v>#N/A</v>
      </c>
      <c r="BG148" s="55" t="e">
        <f t="shared" si="20"/>
        <v>#N/A</v>
      </c>
      <c r="BH148" s="55" t="e">
        <f t="shared" si="20"/>
        <v>#N/A</v>
      </c>
      <c r="BI148" s="55" t="e">
        <f t="shared" si="20"/>
        <v>#N/A</v>
      </c>
      <c r="BJ148" s="55" t="e">
        <f t="shared" si="20"/>
        <v>#N/A</v>
      </c>
      <c r="BK148" s="55" t="e">
        <f t="shared" si="20"/>
        <v>#N/A</v>
      </c>
      <c r="BL148" s="55" t="e">
        <f t="shared" si="20"/>
        <v>#N/A</v>
      </c>
      <c r="BM148" s="55" t="e">
        <f t="shared" si="20"/>
        <v>#N/A</v>
      </c>
      <c r="BN148" s="55" t="e">
        <f t="shared" ref="BN148:CS148" si="21">IF($A88,BN88,NA())</f>
        <v>#N/A</v>
      </c>
      <c r="BO148" s="55" t="e">
        <f t="shared" si="21"/>
        <v>#N/A</v>
      </c>
      <c r="BP148" s="55" t="e">
        <f t="shared" si="21"/>
        <v>#N/A</v>
      </c>
      <c r="BQ148" s="55" t="e">
        <f t="shared" si="21"/>
        <v>#N/A</v>
      </c>
      <c r="BR148" s="55" t="e">
        <f t="shared" si="21"/>
        <v>#N/A</v>
      </c>
      <c r="BS148" s="55" t="e">
        <f t="shared" si="21"/>
        <v>#N/A</v>
      </c>
      <c r="BT148" s="55" t="e">
        <f t="shared" si="21"/>
        <v>#N/A</v>
      </c>
      <c r="BU148" s="55" t="e">
        <f t="shared" si="21"/>
        <v>#N/A</v>
      </c>
      <c r="BV148" s="55" t="e">
        <f t="shared" si="21"/>
        <v>#N/A</v>
      </c>
      <c r="BW148" s="55" t="e">
        <f t="shared" si="21"/>
        <v>#N/A</v>
      </c>
      <c r="BX148" s="55" t="e">
        <f t="shared" si="21"/>
        <v>#N/A</v>
      </c>
      <c r="BY148" s="55" t="e">
        <f t="shared" si="21"/>
        <v>#N/A</v>
      </c>
      <c r="BZ148" s="55" t="e">
        <f t="shared" si="21"/>
        <v>#N/A</v>
      </c>
      <c r="CA148" s="55" t="e">
        <f t="shared" si="21"/>
        <v>#N/A</v>
      </c>
      <c r="CB148" s="55" t="e">
        <f t="shared" si="21"/>
        <v>#N/A</v>
      </c>
      <c r="CC148" s="55" t="e">
        <f t="shared" si="21"/>
        <v>#N/A</v>
      </c>
      <c r="CD148" s="55" t="e">
        <f t="shared" si="21"/>
        <v>#N/A</v>
      </c>
      <c r="CE148" s="55" t="e">
        <f t="shared" si="21"/>
        <v>#N/A</v>
      </c>
      <c r="CF148" s="55" t="e">
        <f t="shared" si="21"/>
        <v>#N/A</v>
      </c>
      <c r="CG148" s="55" t="e">
        <f t="shared" si="21"/>
        <v>#N/A</v>
      </c>
      <c r="CH148" s="55" t="e">
        <f t="shared" si="21"/>
        <v>#N/A</v>
      </c>
      <c r="CI148" s="55" t="e">
        <f t="shared" si="21"/>
        <v>#N/A</v>
      </c>
      <c r="CJ148" s="55" t="e">
        <f t="shared" si="21"/>
        <v>#N/A</v>
      </c>
      <c r="CK148" s="55" t="e">
        <f t="shared" si="21"/>
        <v>#N/A</v>
      </c>
      <c r="CL148" s="55" t="e">
        <f t="shared" si="21"/>
        <v>#N/A</v>
      </c>
      <c r="CM148" s="55" t="e">
        <f t="shared" si="21"/>
        <v>#N/A</v>
      </c>
      <c r="CN148" s="55" t="e">
        <f t="shared" si="21"/>
        <v>#N/A</v>
      </c>
      <c r="CO148" s="55" t="e">
        <f t="shared" si="21"/>
        <v>#N/A</v>
      </c>
      <c r="CP148" s="55" t="e">
        <f t="shared" si="21"/>
        <v>#N/A</v>
      </c>
      <c r="CQ148" s="55" t="e">
        <f t="shared" si="21"/>
        <v>#N/A</v>
      </c>
      <c r="CR148" s="55" t="e">
        <f t="shared" si="21"/>
        <v>#N/A</v>
      </c>
      <c r="CS148" s="55" t="e">
        <f t="shared" si="21"/>
        <v>#N/A</v>
      </c>
      <c r="CT148" s="55" t="e">
        <f t="shared" ref="CT148:DY148" si="22">IF($A88,CT88,NA())</f>
        <v>#N/A</v>
      </c>
      <c r="CU148" s="55" t="e">
        <f t="shared" si="22"/>
        <v>#N/A</v>
      </c>
      <c r="CV148" s="55" t="e">
        <f t="shared" si="22"/>
        <v>#N/A</v>
      </c>
      <c r="CW148" s="55" t="e">
        <f t="shared" si="22"/>
        <v>#N/A</v>
      </c>
      <c r="CX148" s="55" t="e">
        <f t="shared" si="22"/>
        <v>#N/A</v>
      </c>
      <c r="CY148" s="55" t="e">
        <f t="shared" si="22"/>
        <v>#N/A</v>
      </c>
      <c r="CZ148" s="55" t="e">
        <f t="shared" si="22"/>
        <v>#N/A</v>
      </c>
      <c r="DA148" s="55" t="e">
        <f t="shared" si="22"/>
        <v>#N/A</v>
      </c>
      <c r="DB148" s="55" t="e">
        <f t="shared" si="22"/>
        <v>#N/A</v>
      </c>
      <c r="DC148" s="55" t="e">
        <f t="shared" si="22"/>
        <v>#N/A</v>
      </c>
      <c r="DD148" s="55" t="e">
        <f t="shared" si="22"/>
        <v>#N/A</v>
      </c>
      <c r="DE148" s="55" t="e">
        <f t="shared" si="22"/>
        <v>#N/A</v>
      </c>
      <c r="DF148" s="55" t="e">
        <f t="shared" si="22"/>
        <v>#N/A</v>
      </c>
      <c r="DG148" s="55" t="e">
        <f t="shared" si="22"/>
        <v>#N/A</v>
      </c>
      <c r="DH148" s="55" t="e">
        <f t="shared" si="22"/>
        <v>#N/A</v>
      </c>
      <c r="DI148" s="55" t="e">
        <f t="shared" si="22"/>
        <v>#N/A</v>
      </c>
      <c r="DJ148" s="55" t="e">
        <f t="shared" si="22"/>
        <v>#N/A</v>
      </c>
      <c r="DK148" s="55" t="e">
        <f t="shared" si="22"/>
        <v>#N/A</v>
      </c>
      <c r="DL148" s="55" t="e">
        <f t="shared" si="22"/>
        <v>#N/A</v>
      </c>
      <c r="DM148" s="55" t="e">
        <f t="shared" si="22"/>
        <v>#N/A</v>
      </c>
      <c r="DN148" s="55" t="e">
        <f t="shared" si="22"/>
        <v>#N/A</v>
      </c>
      <c r="DO148" s="55" t="e">
        <f t="shared" si="22"/>
        <v>#N/A</v>
      </c>
      <c r="DP148" s="55" t="e">
        <f t="shared" si="22"/>
        <v>#N/A</v>
      </c>
      <c r="DQ148" s="55" t="e">
        <f t="shared" si="22"/>
        <v>#N/A</v>
      </c>
      <c r="DR148" s="55" t="e">
        <f t="shared" si="22"/>
        <v>#N/A</v>
      </c>
      <c r="DS148" s="55" t="e">
        <f t="shared" si="22"/>
        <v>#N/A</v>
      </c>
      <c r="DT148" s="55" t="e">
        <f t="shared" si="22"/>
        <v>#N/A</v>
      </c>
      <c r="DU148" s="55" t="e">
        <f t="shared" si="22"/>
        <v>#N/A</v>
      </c>
      <c r="DV148" s="55" t="e">
        <f t="shared" si="22"/>
        <v>#N/A</v>
      </c>
      <c r="DW148" s="55" t="e">
        <f t="shared" si="22"/>
        <v>#N/A</v>
      </c>
      <c r="DX148" s="55" t="e">
        <f t="shared" si="22"/>
        <v>#N/A</v>
      </c>
      <c r="DY148" s="55" t="e">
        <f t="shared" si="22"/>
        <v>#N/A</v>
      </c>
      <c r="DZ148" s="55" t="e">
        <f t="shared" ref="DZ148:FE148" si="23">IF($A88,DZ88,NA())</f>
        <v>#N/A</v>
      </c>
      <c r="EA148" s="55" t="e">
        <f t="shared" si="23"/>
        <v>#N/A</v>
      </c>
      <c r="EB148" s="55" t="e">
        <f t="shared" si="23"/>
        <v>#N/A</v>
      </c>
      <c r="EC148" s="55" t="e">
        <f t="shared" si="23"/>
        <v>#N/A</v>
      </c>
      <c r="ED148" s="55" t="e">
        <f t="shared" si="23"/>
        <v>#N/A</v>
      </c>
      <c r="EE148" s="55" t="e">
        <f t="shared" si="23"/>
        <v>#N/A</v>
      </c>
      <c r="EF148" s="55" t="e">
        <f t="shared" si="23"/>
        <v>#N/A</v>
      </c>
      <c r="EG148" s="55" t="e">
        <f t="shared" si="23"/>
        <v>#N/A</v>
      </c>
      <c r="EH148" s="55" t="e">
        <f t="shared" si="23"/>
        <v>#N/A</v>
      </c>
      <c r="EI148" s="55" t="e">
        <f t="shared" si="23"/>
        <v>#N/A</v>
      </c>
      <c r="EJ148" s="55" t="e">
        <f t="shared" si="23"/>
        <v>#N/A</v>
      </c>
      <c r="EK148" s="55" t="e">
        <f t="shared" si="23"/>
        <v>#N/A</v>
      </c>
      <c r="EL148" s="55" t="e">
        <f t="shared" si="23"/>
        <v>#N/A</v>
      </c>
      <c r="EM148" s="55" t="e">
        <f t="shared" si="23"/>
        <v>#N/A</v>
      </c>
      <c r="EN148" s="55" t="e">
        <f t="shared" si="23"/>
        <v>#N/A</v>
      </c>
      <c r="EO148" s="55" t="e">
        <f t="shared" si="23"/>
        <v>#N/A</v>
      </c>
      <c r="EP148" s="55" t="e">
        <f t="shared" si="23"/>
        <v>#N/A</v>
      </c>
      <c r="EQ148" s="55" t="e">
        <f t="shared" si="23"/>
        <v>#N/A</v>
      </c>
      <c r="ER148" s="55" t="e">
        <f t="shared" si="23"/>
        <v>#N/A</v>
      </c>
      <c r="ES148" s="55" t="e">
        <f t="shared" si="23"/>
        <v>#N/A</v>
      </c>
      <c r="ET148" s="55" t="e">
        <f t="shared" si="23"/>
        <v>#N/A</v>
      </c>
      <c r="EU148" s="55" t="e">
        <f t="shared" si="23"/>
        <v>#N/A</v>
      </c>
      <c r="EV148" s="55" t="e">
        <f t="shared" si="23"/>
        <v>#N/A</v>
      </c>
      <c r="EW148" s="55" t="e">
        <f t="shared" si="23"/>
        <v>#N/A</v>
      </c>
      <c r="EX148" s="55" t="e">
        <f t="shared" si="23"/>
        <v>#N/A</v>
      </c>
      <c r="EY148" s="55" t="e">
        <f t="shared" si="23"/>
        <v>#N/A</v>
      </c>
      <c r="EZ148" s="55" t="e">
        <f t="shared" si="23"/>
        <v>#N/A</v>
      </c>
      <c r="FA148" s="55" t="e">
        <f t="shared" si="23"/>
        <v>#N/A</v>
      </c>
      <c r="FB148" s="55" t="e">
        <f t="shared" si="23"/>
        <v>#N/A</v>
      </c>
      <c r="FC148" s="55" t="e">
        <f t="shared" si="23"/>
        <v>#N/A</v>
      </c>
      <c r="FD148" s="55" t="e">
        <f t="shared" si="23"/>
        <v>#N/A</v>
      </c>
      <c r="FE148" s="55" t="e">
        <f t="shared" si="23"/>
        <v>#N/A</v>
      </c>
      <c r="FF148" s="55" t="e">
        <f t="shared" ref="FF148:FN148" si="24">IF($A88,FF88,NA())</f>
        <v>#N/A</v>
      </c>
      <c r="FG148" s="55" t="e">
        <f t="shared" si="24"/>
        <v>#N/A</v>
      </c>
      <c r="FH148" s="55" t="e">
        <f t="shared" si="24"/>
        <v>#N/A</v>
      </c>
      <c r="FI148" s="55" t="e">
        <f t="shared" si="24"/>
        <v>#N/A</v>
      </c>
      <c r="FJ148" s="55" t="e">
        <f t="shared" si="24"/>
        <v>#N/A</v>
      </c>
      <c r="FK148" s="55" t="e">
        <f t="shared" si="24"/>
        <v>#N/A</v>
      </c>
      <c r="FL148" s="55" t="e">
        <f t="shared" si="24"/>
        <v>#N/A</v>
      </c>
      <c r="FM148" s="55" t="e">
        <f t="shared" si="24"/>
        <v>#N/A</v>
      </c>
      <c r="FN148" s="55" t="e">
        <f t="shared" si="24"/>
        <v>#N/A</v>
      </c>
    </row>
    <row r="149" spans="1:170">
      <c r="A149" s="55"/>
      <c r="B149" s="61" t="e">
        <f t="shared" ref="B149:AG149" si="25">IF($A89,B89,NA())</f>
        <v>#N/A</v>
      </c>
      <c r="C149" s="55" t="e">
        <f t="shared" si="25"/>
        <v>#N/A</v>
      </c>
      <c r="D149" s="55" t="e">
        <f t="shared" si="25"/>
        <v>#N/A</v>
      </c>
      <c r="E149" s="55" t="e">
        <f t="shared" si="25"/>
        <v>#N/A</v>
      </c>
      <c r="F149" s="55" t="e">
        <f t="shared" si="25"/>
        <v>#N/A</v>
      </c>
      <c r="G149" s="55" t="e">
        <f t="shared" si="25"/>
        <v>#N/A</v>
      </c>
      <c r="H149" s="55" t="e">
        <f t="shared" si="25"/>
        <v>#N/A</v>
      </c>
      <c r="I149" s="55" t="e">
        <f t="shared" si="25"/>
        <v>#N/A</v>
      </c>
      <c r="J149" s="55" t="e">
        <f t="shared" si="25"/>
        <v>#N/A</v>
      </c>
      <c r="K149" s="55" t="e">
        <f t="shared" si="25"/>
        <v>#N/A</v>
      </c>
      <c r="L149" s="55" t="e">
        <f t="shared" si="25"/>
        <v>#N/A</v>
      </c>
      <c r="M149" s="55" t="e">
        <f t="shared" si="25"/>
        <v>#N/A</v>
      </c>
      <c r="N149" s="55" t="e">
        <f t="shared" si="25"/>
        <v>#N/A</v>
      </c>
      <c r="O149" s="55" t="e">
        <f t="shared" si="25"/>
        <v>#N/A</v>
      </c>
      <c r="P149" s="55" t="e">
        <f t="shared" si="25"/>
        <v>#N/A</v>
      </c>
      <c r="Q149" s="55" t="e">
        <f t="shared" si="25"/>
        <v>#N/A</v>
      </c>
      <c r="R149" s="55" t="e">
        <f t="shared" si="25"/>
        <v>#N/A</v>
      </c>
      <c r="S149" s="55" t="e">
        <f t="shared" si="25"/>
        <v>#N/A</v>
      </c>
      <c r="T149" s="55" t="e">
        <f t="shared" si="25"/>
        <v>#N/A</v>
      </c>
      <c r="U149" s="55" t="e">
        <f t="shared" si="25"/>
        <v>#N/A</v>
      </c>
      <c r="V149" s="55" t="e">
        <f t="shared" si="25"/>
        <v>#N/A</v>
      </c>
      <c r="W149" s="55" t="e">
        <f t="shared" si="25"/>
        <v>#N/A</v>
      </c>
      <c r="X149" s="55" t="e">
        <f t="shared" si="25"/>
        <v>#N/A</v>
      </c>
      <c r="Y149" s="55" t="e">
        <f t="shared" si="25"/>
        <v>#N/A</v>
      </c>
      <c r="Z149" s="55" t="e">
        <f t="shared" si="25"/>
        <v>#N/A</v>
      </c>
      <c r="AA149" s="55" t="e">
        <f t="shared" si="25"/>
        <v>#N/A</v>
      </c>
      <c r="AB149" s="55" t="e">
        <f t="shared" si="25"/>
        <v>#N/A</v>
      </c>
      <c r="AC149" s="55" t="e">
        <f t="shared" si="25"/>
        <v>#N/A</v>
      </c>
      <c r="AD149" s="55" t="e">
        <f t="shared" si="25"/>
        <v>#N/A</v>
      </c>
      <c r="AE149" s="55" t="e">
        <f t="shared" si="25"/>
        <v>#N/A</v>
      </c>
      <c r="AF149" s="55" t="e">
        <f t="shared" si="25"/>
        <v>#N/A</v>
      </c>
      <c r="AG149" s="55" t="e">
        <f t="shared" si="25"/>
        <v>#N/A</v>
      </c>
      <c r="AH149" s="55" t="e">
        <f t="shared" ref="AH149:BM149" si="26">IF($A89,AH89,NA())</f>
        <v>#N/A</v>
      </c>
      <c r="AI149" s="55" t="e">
        <f t="shared" si="26"/>
        <v>#N/A</v>
      </c>
      <c r="AJ149" s="55" t="e">
        <f t="shared" si="26"/>
        <v>#N/A</v>
      </c>
      <c r="AK149" s="55" t="e">
        <f t="shared" si="26"/>
        <v>#N/A</v>
      </c>
      <c r="AL149" s="55" t="e">
        <f t="shared" si="26"/>
        <v>#N/A</v>
      </c>
      <c r="AM149" s="55" t="e">
        <f t="shared" si="26"/>
        <v>#N/A</v>
      </c>
      <c r="AN149" s="55" t="e">
        <f t="shared" si="26"/>
        <v>#N/A</v>
      </c>
      <c r="AO149" s="55" t="e">
        <f t="shared" si="26"/>
        <v>#N/A</v>
      </c>
      <c r="AP149" s="55" t="e">
        <f t="shared" si="26"/>
        <v>#N/A</v>
      </c>
      <c r="AQ149" s="55" t="e">
        <f t="shared" si="26"/>
        <v>#N/A</v>
      </c>
      <c r="AR149" s="55" t="e">
        <f t="shared" si="26"/>
        <v>#N/A</v>
      </c>
      <c r="AS149" s="55" t="e">
        <f t="shared" si="26"/>
        <v>#N/A</v>
      </c>
      <c r="AT149" s="55" t="e">
        <f t="shared" si="26"/>
        <v>#N/A</v>
      </c>
      <c r="AU149" s="55" t="e">
        <f t="shared" si="26"/>
        <v>#N/A</v>
      </c>
      <c r="AV149" s="55" t="e">
        <f t="shared" si="26"/>
        <v>#N/A</v>
      </c>
      <c r="AW149" s="55" t="e">
        <f t="shared" si="26"/>
        <v>#N/A</v>
      </c>
      <c r="AX149" s="55" t="e">
        <f t="shared" si="26"/>
        <v>#N/A</v>
      </c>
      <c r="AY149" s="55" t="e">
        <f t="shared" si="26"/>
        <v>#N/A</v>
      </c>
      <c r="AZ149" s="55" t="e">
        <f t="shared" si="26"/>
        <v>#N/A</v>
      </c>
      <c r="BA149" s="55" t="e">
        <f t="shared" si="26"/>
        <v>#N/A</v>
      </c>
      <c r="BB149" s="55" t="e">
        <f t="shared" si="26"/>
        <v>#N/A</v>
      </c>
      <c r="BC149" s="55" t="e">
        <f t="shared" si="26"/>
        <v>#N/A</v>
      </c>
      <c r="BD149" s="55" t="e">
        <f t="shared" si="26"/>
        <v>#N/A</v>
      </c>
      <c r="BE149" s="55" t="e">
        <f t="shared" si="26"/>
        <v>#N/A</v>
      </c>
      <c r="BF149" s="55" t="e">
        <f t="shared" si="26"/>
        <v>#N/A</v>
      </c>
      <c r="BG149" s="55" t="e">
        <f t="shared" si="26"/>
        <v>#N/A</v>
      </c>
      <c r="BH149" s="55" t="e">
        <f t="shared" si="26"/>
        <v>#N/A</v>
      </c>
      <c r="BI149" s="55" t="e">
        <f t="shared" si="26"/>
        <v>#N/A</v>
      </c>
      <c r="BJ149" s="55" t="e">
        <f t="shared" si="26"/>
        <v>#N/A</v>
      </c>
      <c r="BK149" s="55" t="e">
        <f t="shared" si="26"/>
        <v>#N/A</v>
      </c>
      <c r="BL149" s="55" t="e">
        <f t="shared" si="26"/>
        <v>#N/A</v>
      </c>
      <c r="BM149" s="55" t="e">
        <f t="shared" si="26"/>
        <v>#N/A</v>
      </c>
      <c r="BN149" s="55" t="e">
        <f t="shared" ref="BN149:CS149" si="27">IF($A89,BN89,NA())</f>
        <v>#N/A</v>
      </c>
      <c r="BO149" s="55" t="e">
        <f t="shared" si="27"/>
        <v>#N/A</v>
      </c>
      <c r="BP149" s="55" t="e">
        <f t="shared" si="27"/>
        <v>#N/A</v>
      </c>
      <c r="BQ149" s="55" t="e">
        <f t="shared" si="27"/>
        <v>#N/A</v>
      </c>
      <c r="BR149" s="55" t="e">
        <f t="shared" si="27"/>
        <v>#N/A</v>
      </c>
      <c r="BS149" s="55" t="e">
        <f t="shared" si="27"/>
        <v>#N/A</v>
      </c>
      <c r="BT149" s="55" t="e">
        <f t="shared" si="27"/>
        <v>#N/A</v>
      </c>
      <c r="BU149" s="55" t="e">
        <f t="shared" si="27"/>
        <v>#N/A</v>
      </c>
      <c r="BV149" s="55" t="e">
        <f t="shared" si="27"/>
        <v>#N/A</v>
      </c>
      <c r="BW149" s="55" t="e">
        <f t="shared" si="27"/>
        <v>#N/A</v>
      </c>
      <c r="BX149" s="55" t="e">
        <f t="shared" si="27"/>
        <v>#N/A</v>
      </c>
      <c r="BY149" s="55" t="e">
        <f t="shared" si="27"/>
        <v>#N/A</v>
      </c>
      <c r="BZ149" s="55" t="e">
        <f t="shared" si="27"/>
        <v>#N/A</v>
      </c>
      <c r="CA149" s="55" t="e">
        <f t="shared" si="27"/>
        <v>#N/A</v>
      </c>
      <c r="CB149" s="55" t="e">
        <f t="shared" si="27"/>
        <v>#N/A</v>
      </c>
      <c r="CC149" s="55" t="e">
        <f t="shared" si="27"/>
        <v>#N/A</v>
      </c>
      <c r="CD149" s="55" t="e">
        <f t="shared" si="27"/>
        <v>#N/A</v>
      </c>
      <c r="CE149" s="55" t="e">
        <f t="shared" si="27"/>
        <v>#N/A</v>
      </c>
      <c r="CF149" s="55" t="e">
        <f t="shared" si="27"/>
        <v>#N/A</v>
      </c>
      <c r="CG149" s="55" t="e">
        <f t="shared" si="27"/>
        <v>#N/A</v>
      </c>
      <c r="CH149" s="55" t="e">
        <f t="shared" si="27"/>
        <v>#N/A</v>
      </c>
      <c r="CI149" s="55" t="e">
        <f t="shared" si="27"/>
        <v>#N/A</v>
      </c>
      <c r="CJ149" s="55" t="e">
        <f t="shared" si="27"/>
        <v>#N/A</v>
      </c>
      <c r="CK149" s="55" t="e">
        <f t="shared" si="27"/>
        <v>#N/A</v>
      </c>
      <c r="CL149" s="55" t="e">
        <f t="shared" si="27"/>
        <v>#N/A</v>
      </c>
      <c r="CM149" s="55" t="e">
        <f t="shared" si="27"/>
        <v>#N/A</v>
      </c>
      <c r="CN149" s="55" t="e">
        <f t="shared" si="27"/>
        <v>#N/A</v>
      </c>
      <c r="CO149" s="55" t="e">
        <f t="shared" si="27"/>
        <v>#N/A</v>
      </c>
      <c r="CP149" s="55" t="e">
        <f t="shared" si="27"/>
        <v>#N/A</v>
      </c>
      <c r="CQ149" s="55" t="e">
        <f t="shared" si="27"/>
        <v>#N/A</v>
      </c>
      <c r="CR149" s="55" t="e">
        <f t="shared" si="27"/>
        <v>#N/A</v>
      </c>
      <c r="CS149" s="55" t="e">
        <f t="shared" si="27"/>
        <v>#N/A</v>
      </c>
      <c r="CT149" s="55" t="e">
        <f t="shared" ref="CT149:DY149" si="28">IF($A89,CT89,NA())</f>
        <v>#N/A</v>
      </c>
      <c r="CU149" s="55" t="e">
        <f t="shared" si="28"/>
        <v>#N/A</v>
      </c>
      <c r="CV149" s="55" t="e">
        <f t="shared" si="28"/>
        <v>#N/A</v>
      </c>
      <c r="CW149" s="55" t="e">
        <f t="shared" si="28"/>
        <v>#N/A</v>
      </c>
      <c r="CX149" s="55" t="e">
        <f t="shared" si="28"/>
        <v>#N/A</v>
      </c>
      <c r="CY149" s="55" t="e">
        <f t="shared" si="28"/>
        <v>#N/A</v>
      </c>
      <c r="CZ149" s="55" t="e">
        <f t="shared" si="28"/>
        <v>#N/A</v>
      </c>
      <c r="DA149" s="55" t="e">
        <f t="shared" si="28"/>
        <v>#N/A</v>
      </c>
      <c r="DB149" s="55" t="e">
        <f t="shared" si="28"/>
        <v>#N/A</v>
      </c>
      <c r="DC149" s="55" t="e">
        <f t="shared" si="28"/>
        <v>#N/A</v>
      </c>
      <c r="DD149" s="55" t="e">
        <f t="shared" si="28"/>
        <v>#N/A</v>
      </c>
      <c r="DE149" s="55" t="e">
        <f t="shared" si="28"/>
        <v>#N/A</v>
      </c>
      <c r="DF149" s="55" t="e">
        <f t="shared" si="28"/>
        <v>#N/A</v>
      </c>
      <c r="DG149" s="55" t="e">
        <f t="shared" si="28"/>
        <v>#N/A</v>
      </c>
      <c r="DH149" s="55" t="e">
        <f t="shared" si="28"/>
        <v>#N/A</v>
      </c>
      <c r="DI149" s="55" t="e">
        <f t="shared" si="28"/>
        <v>#N/A</v>
      </c>
      <c r="DJ149" s="55" t="e">
        <f t="shared" si="28"/>
        <v>#N/A</v>
      </c>
      <c r="DK149" s="55" t="e">
        <f t="shared" si="28"/>
        <v>#N/A</v>
      </c>
      <c r="DL149" s="55" t="e">
        <f t="shared" si="28"/>
        <v>#N/A</v>
      </c>
      <c r="DM149" s="55" t="e">
        <f t="shared" si="28"/>
        <v>#N/A</v>
      </c>
      <c r="DN149" s="55" t="e">
        <f t="shared" si="28"/>
        <v>#N/A</v>
      </c>
      <c r="DO149" s="55" t="e">
        <f t="shared" si="28"/>
        <v>#N/A</v>
      </c>
      <c r="DP149" s="55" t="e">
        <f t="shared" si="28"/>
        <v>#N/A</v>
      </c>
      <c r="DQ149" s="55" t="e">
        <f t="shared" si="28"/>
        <v>#N/A</v>
      </c>
      <c r="DR149" s="55" t="e">
        <f t="shared" si="28"/>
        <v>#N/A</v>
      </c>
      <c r="DS149" s="55" t="e">
        <f t="shared" si="28"/>
        <v>#N/A</v>
      </c>
      <c r="DT149" s="55" t="e">
        <f t="shared" si="28"/>
        <v>#N/A</v>
      </c>
      <c r="DU149" s="55" t="e">
        <f t="shared" si="28"/>
        <v>#N/A</v>
      </c>
      <c r="DV149" s="55" t="e">
        <f t="shared" si="28"/>
        <v>#N/A</v>
      </c>
      <c r="DW149" s="55" t="e">
        <f t="shared" si="28"/>
        <v>#N/A</v>
      </c>
      <c r="DX149" s="55" t="e">
        <f t="shared" si="28"/>
        <v>#N/A</v>
      </c>
      <c r="DY149" s="55" t="e">
        <f t="shared" si="28"/>
        <v>#N/A</v>
      </c>
      <c r="DZ149" s="55" t="e">
        <f t="shared" ref="DZ149:FE149" si="29">IF($A89,DZ89,NA())</f>
        <v>#N/A</v>
      </c>
      <c r="EA149" s="55" t="e">
        <f t="shared" si="29"/>
        <v>#N/A</v>
      </c>
      <c r="EB149" s="55" t="e">
        <f t="shared" si="29"/>
        <v>#N/A</v>
      </c>
      <c r="EC149" s="55" t="e">
        <f t="shared" si="29"/>
        <v>#N/A</v>
      </c>
      <c r="ED149" s="55" t="e">
        <f t="shared" si="29"/>
        <v>#N/A</v>
      </c>
      <c r="EE149" s="55" t="e">
        <f t="shared" si="29"/>
        <v>#N/A</v>
      </c>
      <c r="EF149" s="55" t="e">
        <f t="shared" si="29"/>
        <v>#N/A</v>
      </c>
      <c r="EG149" s="55" t="e">
        <f t="shared" si="29"/>
        <v>#N/A</v>
      </c>
      <c r="EH149" s="55" t="e">
        <f t="shared" si="29"/>
        <v>#N/A</v>
      </c>
      <c r="EI149" s="55" t="e">
        <f t="shared" si="29"/>
        <v>#N/A</v>
      </c>
      <c r="EJ149" s="55" t="e">
        <f t="shared" si="29"/>
        <v>#N/A</v>
      </c>
      <c r="EK149" s="55" t="e">
        <f t="shared" si="29"/>
        <v>#N/A</v>
      </c>
      <c r="EL149" s="55" t="e">
        <f t="shared" si="29"/>
        <v>#N/A</v>
      </c>
      <c r="EM149" s="55" t="e">
        <f t="shared" si="29"/>
        <v>#N/A</v>
      </c>
      <c r="EN149" s="55" t="e">
        <f t="shared" si="29"/>
        <v>#N/A</v>
      </c>
      <c r="EO149" s="55" t="e">
        <f t="shared" si="29"/>
        <v>#N/A</v>
      </c>
      <c r="EP149" s="55" t="e">
        <f t="shared" si="29"/>
        <v>#N/A</v>
      </c>
      <c r="EQ149" s="55" t="e">
        <f t="shared" si="29"/>
        <v>#N/A</v>
      </c>
      <c r="ER149" s="55" t="e">
        <f t="shared" si="29"/>
        <v>#N/A</v>
      </c>
      <c r="ES149" s="55" t="e">
        <f t="shared" si="29"/>
        <v>#N/A</v>
      </c>
      <c r="ET149" s="55" t="e">
        <f t="shared" si="29"/>
        <v>#N/A</v>
      </c>
      <c r="EU149" s="55" t="e">
        <f t="shared" si="29"/>
        <v>#N/A</v>
      </c>
      <c r="EV149" s="55" t="e">
        <f t="shared" si="29"/>
        <v>#N/A</v>
      </c>
      <c r="EW149" s="55" t="e">
        <f t="shared" si="29"/>
        <v>#N/A</v>
      </c>
      <c r="EX149" s="55" t="e">
        <f t="shared" si="29"/>
        <v>#N/A</v>
      </c>
      <c r="EY149" s="55" t="e">
        <f t="shared" si="29"/>
        <v>#N/A</v>
      </c>
      <c r="EZ149" s="55" t="e">
        <f t="shared" si="29"/>
        <v>#N/A</v>
      </c>
      <c r="FA149" s="55" t="e">
        <f t="shared" si="29"/>
        <v>#N/A</v>
      </c>
      <c r="FB149" s="55" t="e">
        <f t="shared" si="29"/>
        <v>#N/A</v>
      </c>
      <c r="FC149" s="55" t="e">
        <f t="shared" si="29"/>
        <v>#N/A</v>
      </c>
      <c r="FD149" s="55" t="e">
        <f t="shared" si="29"/>
        <v>#N/A</v>
      </c>
      <c r="FE149" s="55" t="e">
        <f t="shared" si="29"/>
        <v>#N/A</v>
      </c>
      <c r="FF149" s="55" t="e">
        <f t="shared" ref="FF149:FN149" si="30">IF($A89,FF89,NA())</f>
        <v>#N/A</v>
      </c>
      <c r="FG149" s="55" t="e">
        <f t="shared" si="30"/>
        <v>#N/A</v>
      </c>
      <c r="FH149" s="55" t="e">
        <f t="shared" si="30"/>
        <v>#N/A</v>
      </c>
      <c r="FI149" s="55" t="e">
        <f t="shared" si="30"/>
        <v>#N/A</v>
      </c>
      <c r="FJ149" s="55" t="e">
        <f t="shared" si="30"/>
        <v>#N/A</v>
      </c>
      <c r="FK149" s="55" t="e">
        <f t="shared" si="30"/>
        <v>#N/A</v>
      </c>
      <c r="FL149" s="55" t="e">
        <f t="shared" si="30"/>
        <v>#N/A</v>
      </c>
      <c r="FM149" s="55" t="e">
        <f t="shared" si="30"/>
        <v>#N/A</v>
      </c>
      <c r="FN149" s="55" t="e">
        <f t="shared" si="30"/>
        <v>#N/A</v>
      </c>
    </row>
    <row r="150" spans="1:170">
      <c r="A150" s="55"/>
      <c r="B150" s="61" t="e">
        <f t="shared" ref="B150:AG150" si="31">IF($A90,B90,NA())</f>
        <v>#N/A</v>
      </c>
      <c r="C150" s="55" t="e">
        <f t="shared" si="31"/>
        <v>#N/A</v>
      </c>
      <c r="D150" s="55" t="e">
        <f t="shared" si="31"/>
        <v>#N/A</v>
      </c>
      <c r="E150" s="55" t="e">
        <f t="shared" si="31"/>
        <v>#N/A</v>
      </c>
      <c r="F150" s="55" t="e">
        <f t="shared" si="31"/>
        <v>#N/A</v>
      </c>
      <c r="G150" s="55" t="e">
        <f t="shared" si="31"/>
        <v>#N/A</v>
      </c>
      <c r="H150" s="55" t="e">
        <f t="shared" si="31"/>
        <v>#N/A</v>
      </c>
      <c r="I150" s="55" t="e">
        <f t="shared" si="31"/>
        <v>#N/A</v>
      </c>
      <c r="J150" s="55" t="e">
        <f t="shared" si="31"/>
        <v>#N/A</v>
      </c>
      <c r="K150" s="55" t="e">
        <f t="shared" si="31"/>
        <v>#N/A</v>
      </c>
      <c r="L150" s="55" t="e">
        <f t="shared" si="31"/>
        <v>#N/A</v>
      </c>
      <c r="M150" s="55" t="e">
        <f t="shared" si="31"/>
        <v>#N/A</v>
      </c>
      <c r="N150" s="55" t="e">
        <f t="shared" si="31"/>
        <v>#N/A</v>
      </c>
      <c r="O150" s="55" t="e">
        <f t="shared" si="31"/>
        <v>#N/A</v>
      </c>
      <c r="P150" s="55" t="e">
        <f t="shared" si="31"/>
        <v>#N/A</v>
      </c>
      <c r="Q150" s="55" t="e">
        <f t="shared" si="31"/>
        <v>#N/A</v>
      </c>
      <c r="R150" s="55" t="e">
        <f t="shared" si="31"/>
        <v>#N/A</v>
      </c>
      <c r="S150" s="55" t="e">
        <f t="shared" si="31"/>
        <v>#N/A</v>
      </c>
      <c r="T150" s="55" t="e">
        <f t="shared" si="31"/>
        <v>#N/A</v>
      </c>
      <c r="U150" s="55" t="e">
        <f t="shared" si="31"/>
        <v>#N/A</v>
      </c>
      <c r="V150" s="55" t="e">
        <f t="shared" si="31"/>
        <v>#N/A</v>
      </c>
      <c r="W150" s="55" t="e">
        <f t="shared" si="31"/>
        <v>#N/A</v>
      </c>
      <c r="X150" s="55" t="e">
        <f t="shared" si="31"/>
        <v>#N/A</v>
      </c>
      <c r="Y150" s="55" t="e">
        <f t="shared" si="31"/>
        <v>#N/A</v>
      </c>
      <c r="Z150" s="55" t="e">
        <f t="shared" si="31"/>
        <v>#N/A</v>
      </c>
      <c r="AA150" s="55" t="e">
        <f t="shared" si="31"/>
        <v>#N/A</v>
      </c>
      <c r="AB150" s="55" t="e">
        <f t="shared" si="31"/>
        <v>#N/A</v>
      </c>
      <c r="AC150" s="55" t="e">
        <f t="shared" si="31"/>
        <v>#N/A</v>
      </c>
      <c r="AD150" s="55" t="e">
        <f t="shared" si="31"/>
        <v>#N/A</v>
      </c>
      <c r="AE150" s="55" t="e">
        <f t="shared" si="31"/>
        <v>#N/A</v>
      </c>
      <c r="AF150" s="55" t="e">
        <f t="shared" si="31"/>
        <v>#N/A</v>
      </c>
      <c r="AG150" s="55" t="e">
        <f t="shared" si="31"/>
        <v>#N/A</v>
      </c>
      <c r="AH150" s="55" t="e">
        <f t="shared" ref="AH150:BM150" si="32">IF($A90,AH90,NA())</f>
        <v>#N/A</v>
      </c>
      <c r="AI150" s="55" t="e">
        <f t="shared" si="32"/>
        <v>#N/A</v>
      </c>
      <c r="AJ150" s="55" t="e">
        <f t="shared" si="32"/>
        <v>#N/A</v>
      </c>
      <c r="AK150" s="55" t="e">
        <f t="shared" si="32"/>
        <v>#N/A</v>
      </c>
      <c r="AL150" s="55" t="e">
        <f t="shared" si="32"/>
        <v>#N/A</v>
      </c>
      <c r="AM150" s="55" t="e">
        <f t="shared" si="32"/>
        <v>#N/A</v>
      </c>
      <c r="AN150" s="55" t="e">
        <f t="shared" si="32"/>
        <v>#N/A</v>
      </c>
      <c r="AO150" s="55" t="e">
        <f t="shared" si="32"/>
        <v>#N/A</v>
      </c>
      <c r="AP150" s="55" t="e">
        <f t="shared" si="32"/>
        <v>#N/A</v>
      </c>
      <c r="AQ150" s="55" t="e">
        <f t="shared" si="32"/>
        <v>#N/A</v>
      </c>
      <c r="AR150" s="55" t="e">
        <f t="shared" si="32"/>
        <v>#N/A</v>
      </c>
      <c r="AS150" s="55" t="e">
        <f t="shared" si="32"/>
        <v>#N/A</v>
      </c>
      <c r="AT150" s="55" t="e">
        <f t="shared" si="32"/>
        <v>#N/A</v>
      </c>
      <c r="AU150" s="55" t="e">
        <f t="shared" si="32"/>
        <v>#N/A</v>
      </c>
      <c r="AV150" s="55" t="e">
        <f t="shared" si="32"/>
        <v>#N/A</v>
      </c>
      <c r="AW150" s="55" t="e">
        <f t="shared" si="32"/>
        <v>#N/A</v>
      </c>
      <c r="AX150" s="55" t="e">
        <f t="shared" si="32"/>
        <v>#N/A</v>
      </c>
      <c r="AY150" s="55" t="e">
        <f t="shared" si="32"/>
        <v>#N/A</v>
      </c>
      <c r="AZ150" s="55" t="e">
        <f t="shared" si="32"/>
        <v>#N/A</v>
      </c>
      <c r="BA150" s="55" t="e">
        <f t="shared" si="32"/>
        <v>#N/A</v>
      </c>
      <c r="BB150" s="55" t="e">
        <f t="shared" si="32"/>
        <v>#N/A</v>
      </c>
      <c r="BC150" s="55" t="e">
        <f t="shared" si="32"/>
        <v>#N/A</v>
      </c>
      <c r="BD150" s="55" t="e">
        <f t="shared" si="32"/>
        <v>#N/A</v>
      </c>
      <c r="BE150" s="55" t="e">
        <f t="shared" si="32"/>
        <v>#N/A</v>
      </c>
      <c r="BF150" s="55" t="e">
        <f t="shared" si="32"/>
        <v>#N/A</v>
      </c>
      <c r="BG150" s="55" t="e">
        <f t="shared" si="32"/>
        <v>#N/A</v>
      </c>
      <c r="BH150" s="55" t="e">
        <f t="shared" si="32"/>
        <v>#N/A</v>
      </c>
      <c r="BI150" s="55" t="e">
        <f t="shared" si="32"/>
        <v>#N/A</v>
      </c>
      <c r="BJ150" s="55" t="e">
        <f t="shared" si="32"/>
        <v>#N/A</v>
      </c>
      <c r="BK150" s="55" t="e">
        <f t="shared" si="32"/>
        <v>#N/A</v>
      </c>
      <c r="BL150" s="55" t="e">
        <f t="shared" si="32"/>
        <v>#N/A</v>
      </c>
      <c r="BM150" s="55" t="e">
        <f t="shared" si="32"/>
        <v>#N/A</v>
      </c>
      <c r="BN150" s="55" t="e">
        <f t="shared" ref="BN150:CS150" si="33">IF($A90,BN90,NA())</f>
        <v>#N/A</v>
      </c>
      <c r="BO150" s="55" t="e">
        <f t="shared" si="33"/>
        <v>#N/A</v>
      </c>
      <c r="BP150" s="55" t="e">
        <f t="shared" si="33"/>
        <v>#N/A</v>
      </c>
      <c r="BQ150" s="55" t="e">
        <f t="shared" si="33"/>
        <v>#N/A</v>
      </c>
      <c r="BR150" s="55" t="e">
        <f t="shared" si="33"/>
        <v>#N/A</v>
      </c>
      <c r="BS150" s="55" t="e">
        <f t="shared" si="33"/>
        <v>#N/A</v>
      </c>
      <c r="BT150" s="55" t="e">
        <f t="shared" si="33"/>
        <v>#N/A</v>
      </c>
      <c r="BU150" s="55" t="e">
        <f t="shared" si="33"/>
        <v>#N/A</v>
      </c>
      <c r="BV150" s="55" t="e">
        <f t="shared" si="33"/>
        <v>#N/A</v>
      </c>
      <c r="BW150" s="55" t="e">
        <f t="shared" si="33"/>
        <v>#N/A</v>
      </c>
      <c r="BX150" s="55" t="e">
        <f t="shared" si="33"/>
        <v>#N/A</v>
      </c>
      <c r="BY150" s="55" t="e">
        <f t="shared" si="33"/>
        <v>#N/A</v>
      </c>
      <c r="BZ150" s="55" t="e">
        <f t="shared" si="33"/>
        <v>#N/A</v>
      </c>
      <c r="CA150" s="55" t="e">
        <f t="shared" si="33"/>
        <v>#N/A</v>
      </c>
      <c r="CB150" s="55" t="e">
        <f t="shared" si="33"/>
        <v>#N/A</v>
      </c>
      <c r="CC150" s="55" t="e">
        <f t="shared" si="33"/>
        <v>#N/A</v>
      </c>
      <c r="CD150" s="55" t="e">
        <f t="shared" si="33"/>
        <v>#N/A</v>
      </c>
      <c r="CE150" s="55" t="e">
        <f t="shared" si="33"/>
        <v>#N/A</v>
      </c>
      <c r="CF150" s="55" t="e">
        <f t="shared" si="33"/>
        <v>#N/A</v>
      </c>
      <c r="CG150" s="55" t="e">
        <f t="shared" si="33"/>
        <v>#N/A</v>
      </c>
      <c r="CH150" s="55" t="e">
        <f t="shared" si="33"/>
        <v>#N/A</v>
      </c>
      <c r="CI150" s="55" t="e">
        <f t="shared" si="33"/>
        <v>#N/A</v>
      </c>
      <c r="CJ150" s="55" t="e">
        <f t="shared" si="33"/>
        <v>#N/A</v>
      </c>
      <c r="CK150" s="55" t="e">
        <f t="shared" si="33"/>
        <v>#N/A</v>
      </c>
      <c r="CL150" s="55" t="e">
        <f t="shared" si="33"/>
        <v>#N/A</v>
      </c>
      <c r="CM150" s="55" t="e">
        <f t="shared" si="33"/>
        <v>#N/A</v>
      </c>
      <c r="CN150" s="55" t="e">
        <f t="shared" si="33"/>
        <v>#N/A</v>
      </c>
      <c r="CO150" s="55" t="e">
        <f t="shared" si="33"/>
        <v>#N/A</v>
      </c>
      <c r="CP150" s="55" t="e">
        <f t="shared" si="33"/>
        <v>#N/A</v>
      </c>
      <c r="CQ150" s="55" t="e">
        <f t="shared" si="33"/>
        <v>#N/A</v>
      </c>
      <c r="CR150" s="55" t="e">
        <f t="shared" si="33"/>
        <v>#N/A</v>
      </c>
      <c r="CS150" s="55" t="e">
        <f t="shared" si="33"/>
        <v>#N/A</v>
      </c>
      <c r="CT150" s="55" t="e">
        <f t="shared" ref="CT150:DY150" si="34">IF($A90,CT90,NA())</f>
        <v>#N/A</v>
      </c>
      <c r="CU150" s="55" t="e">
        <f t="shared" si="34"/>
        <v>#N/A</v>
      </c>
      <c r="CV150" s="55" t="e">
        <f t="shared" si="34"/>
        <v>#N/A</v>
      </c>
      <c r="CW150" s="55" t="e">
        <f t="shared" si="34"/>
        <v>#N/A</v>
      </c>
      <c r="CX150" s="55" t="e">
        <f t="shared" si="34"/>
        <v>#N/A</v>
      </c>
      <c r="CY150" s="55" t="e">
        <f t="shared" si="34"/>
        <v>#N/A</v>
      </c>
      <c r="CZ150" s="55" t="e">
        <f t="shared" si="34"/>
        <v>#N/A</v>
      </c>
      <c r="DA150" s="55" t="e">
        <f t="shared" si="34"/>
        <v>#N/A</v>
      </c>
      <c r="DB150" s="55" t="e">
        <f t="shared" si="34"/>
        <v>#N/A</v>
      </c>
      <c r="DC150" s="55" t="e">
        <f t="shared" si="34"/>
        <v>#N/A</v>
      </c>
      <c r="DD150" s="55" t="e">
        <f t="shared" si="34"/>
        <v>#N/A</v>
      </c>
      <c r="DE150" s="55" t="e">
        <f t="shared" si="34"/>
        <v>#N/A</v>
      </c>
      <c r="DF150" s="55" t="e">
        <f t="shared" si="34"/>
        <v>#N/A</v>
      </c>
      <c r="DG150" s="55" t="e">
        <f t="shared" si="34"/>
        <v>#N/A</v>
      </c>
      <c r="DH150" s="55" t="e">
        <f t="shared" si="34"/>
        <v>#N/A</v>
      </c>
      <c r="DI150" s="55" t="e">
        <f t="shared" si="34"/>
        <v>#N/A</v>
      </c>
      <c r="DJ150" s="55" t="e">
        <f t="shared" si="34"/>
        <v>#N/A</v>
      </c>
      <c r="DK150" s="55" t="e">
        <f t="shared" si="34"/>
        <v>#N/A</v>
      </c>
      <c r="DL150" s="55" t="e">
        <f t="shared" si="34"/>
        <v>#N/A</v>
      </c>
      <c r="DM150" s="55" t="e">
        <f t="shared" si="34"/>
        <v>#N/A</v>
      </c>
      <c r="DN150" s="55" t="e">
        <f t="shared" si="34"/>
        <v>#N/A</v>
      </c>
      <c r="DO150" s="55" t="e">
        <f t="shared" si="34"/>
        <v>#N/A</v>
      </c>
      <c r="DP150" s="55" t="e">
        <f t="shared" si="34"/>
        <v>#N/A</v>
      </c>
      <c r="DQ150" s="55" t="e">
        <f t="shared" si="34"/>
        <v>#N/A</v>
      </c>
      <c r="DR150" s="55" t="e">
        <f t="shared" si="34"/>
        <v>#N/A</v>
      </c>
      <c r="DS150" s="55" t="e">
        <f t="shared" si="34"/>
        <v>#N/A</v>
      </c>
      <c r="DT150" s="55" t="e">
        <f t="shared" si="34"/>
        <v>#N/A</v>
      </c>
      <c r="DU150" s="55" t="e">
        <f t="shared" si="34"/>
        <v>#N/A</v>
      </c>
      <c r="DV150" s="55" t="e">
        <f t="shared" si="34"/>
        <v>#N/A</v>
      </c>
      <c r="DW150" s="55" t="e">
        <f t="shared" si="34"/>
        <v>#N/A</v>
      </c>
      <c r="DX150" s="55" t="e">
        <f t="shared" si="34"/>
        <v>#N/A</v>
      </c>
      <c r="DY150" s="55" t="e">
        <f t="shared" si="34"/>
        <v>#N/A</v>
      </c>
      <c r="DZ150" s="55" t="e">
        <f t="shared" ref="DZ150:FE150" si="35">IF($A90,DZ90,NA())</f>
        <v>#N/A</v>
      </c>
      <c r="EA150" s="55" t="e">
        <f t="shared" si="35"/>
        <v>#N/A</v>
      </c>
      <c r="EB150" s="55" t="e">
        <f t="shared" si="35"/>
        <v>#N/A</v>
      </c>
      <c r="EC150" s="55" t="e">
        <f t="shared" si="35"/>
        <v>#N/A</v>
      </c>
      <c r="ED150" s="55" t="e">
        <f t="shared" si="35"/>
        <v>#N/A</v>
      </c>
      <c r="EE150" s="55" t="e">
        <f t="shared" si="35"/>
        <v>#N/A</v>
      </c>
      <c r="EF150" s="55" t="e">
        <f t="shared" si="35"/>
        <v>#N/A</v>
      </c>
      <c r="EG150" s="55" t="e">
        <f t="shared" si="35"/>
        <v>#N/A</v>
      </c>
      <c r="EH150" s="55" t="e">
        <f t="shared" si="35"/>
        <v>#N/A</v>
      </c>
      <c r="EI150" s="55" t="e">
        <f t="shared" si="35"/>
        <v>#N/A</v>
      </c>
      <c r="EJ150" s="55" t="e">
        <f t="shared" si="35"/>
        <v>#N/A</v>
      </c>
      <c r="EK150" s="55" t="e">
        <f t="shared" si="35"/>
        <v>#N/A</v>
      </c>
      <c r="EL150" s="55" t="e">
        <f t="shared" si="35"/>
        <v>#N/A</v>
      </c>
      <c r="EM150" s="55" t="e">
        <f t="shared" si="35"/>
        <v>#N/A</v>
      </c>
      <c r="EN150" s="55" t="e">
        <f t="shared" si="35"/>
        <v>#N/A</v>
      </c>
      <c r="EO150" s="55" t="e">
        <f t="shared" si="35"/>
        <v>#N/A</v>
      </c>
      <c r="EP150" s="55" t="e">
        <f t="shared" si="35"/>
        <v>#N/A</v>
      </c>
      <c r="EQ150" s="55" t="e">
        <f t="shared" si="35"/>
        <v>#N/A</v>
      </c>
      <c r="ER150" s="55" t="e">
        <f t="shared" si="35"/>
        <v>#N/A</v>
      </c>
      <c r="ES150" s="55" t="e">
        <f t="shared" si="35"/>
        <v>#N/A</v>
      </c>
      <c r="ET150" s="55" t="e">
        <f t="shared" si="35"/>
        <v>#N/A</v>
      </c>
      <c r="EU150" s="55" t="e">
        <f t="shared" si="35"/>
        <v>#N/A</v>
      </c>
      <c r="EV150" s="55" t="e">
        <f t="shared" si="35"/>
        <v>#N/A</v>
      </c>
      <c r="EW150" s="55" t="e">
        <f t="shared" si="35"/>
        <v>#N/A</v>
      </c>
      <c r="EX150" s="55" t="e">
        <f t="shared" si="35"/>
        <v>#N/A</v>
      </c>
      <c r="EY150" s="55" t="e">
        <f t="shared" si="35"/>
        <v>#N/A</v>
      </c>
      <c r="EZ150" s="55" t="e">
        <f t="shared" si="35"/>
        <v>#N/A</v>
      </c>
      <c r="FA150" s="55" t="e">
        <f t="shared" si="35"/>
        <v>#N/A</v>
      </c>
      <c r="FB150" s="55" t="e">
        <f t="shared" si="35"/>
        <v>#N/A</v>
      </c>
      <c r="FC150" s="55" t="e">
        <f t="shared" si="35"/>
        <v>#N/A</v>
      </c>
      <c r="FD150" s="55" t="e">
        <f t="shared" si="35"/>
        <v>#N/A</v>
      </c>
      <c r="FE150" s="55" t="e">
        <f t="shared" si="35"/>
        <v>#N/A</v>
      </c>
      <c r="FF150" s="55" t="e">
        <f t="shared" ref="FF150:FN150" si="36">IF($A90,FF90,NA())</f>
        <v>#N/A</v>
      </c>
      <c r="FG150" s="55" t="e">
        <f t="shared" si="36"/>
        <v>#N/A</v>
      </c>
      <c r="FH150" s="55" t="e">
        <f t="shared" si="36"/>
        <v>#N/A</v>
      </c>
      <c r="FI150" s="55" t="e">
        <f t="shared" si="36"/>
        <v>#N/A</v>
      </c>
      <c r="FJ150" s="55" t="e">
        <f t="shared" si="36"/>
        <v>#N/A</v>
      </c>
      <c r="FK150" s="55" t="e">
        <f t="shared" si="36"/>
        <v>#N/A</v>
      </c>
      <c r="FL150" s="55" t="e">
        <f t="shared" si="36"/>
        <v>#N/A</v>
      </c>
      <c r="FM150" s="55" t="e">
        <f t="shared" si="36"/>
        <v>#N/A</v>
      </c>
      <c r="FN150" s="55" t="e">
        <f t="shared" si="36"/>
        <v>#N/A</v>
      </c>
    </row>
    <row r="151" spans="1:170">
      <c r="A151" s="55"/>
      <c r="B151" s="61" t="e">
        <f t="shared" ref="B151:AG151" si="37">IF($A91,B91,NA())</f>
        <v>#N/A</v>
      </c>
      <c r="C151" s="55" t="e">
        <f t="shared" si="37"/>
        <v>#N/A</v>
      </c>
      <c r="D151" s="55" t="e">
        <f t="shared" si="37"/>
        <v>#N/A</v>
      </c>
      <c r="E151" s="55" t="e">
        <f t="shared" si="37"/>
        <v>#N/A</v>
      </c>
      <c r="F151" s="55" t="e">
        <f t="shared" si="37"/>
        <v>#N/A</v>
      </c>
      <c r="G151" s="55" t="e">
        <f t="shared" si="37"/>
        <v>#N/A</v>
      </c>
      <c r="H151" s="55" t="e">
        <f t="shared" si="37"/>
        <v>#N/A</v>
      </c>
      <c r="I151" s="55" t="e">
        <f t="shared" si="37"/>
        <v>#N/A</v>
      </c>
      <c r="J151" s="55" t="e">
        <f t="shared" si="37"/>
        <v>#N/A</v>
      </c>
      <c r="K151" s="55" t="e">
        <f t="shared" si="37"/>
        <v>#N/A</v>
      </c>
      <c r="L151" s="55" t="e">
        <f t="shared" si="37"/>
        <v>#N/A</v>
      </c>
      <c r="M151" s="55" t="e">
        <f t="shared" si="37"/>
        <v>#N/A</v>
      </c>
      <c r="N151" s="55" t="e">
        <f t="shared" si="37"/>
        <v>#N/A</v>
      </c>
      <c r="O151" s="55" t="e">
        <f t="shared" si="37"/>
        <v>#N/A</v>
      </c>
      <c r="P151" s="55" t="e">
        <f t="shared" si="37"/>
        <v>#N/A</v>
      </c>
      <c r="Q151" s="55" t="e">
        <f t="shared" si="37"/>
        <v>#N/A</v>
      </c>
      <c r="R151" s="55" t="e">
        <f t="shared" si="37"/>
        <v>#N/A</v>
      </c>
      <c r="S151" s="55" t="e">
        <f t="shared" si="37"/>
        <v>#N/A</v>
      </c>
      <c r="T151" s="55" t="e">
        <f t="shared" si="37"/>
        <v>#N/A</v>
      </c>
      <c r="U151" s="55" t="e">
        <f t="shared" si="37"/>
        <v>#N/A</v>
      </c>
      <c r="V151" s="55" t="e">
        <f t="shared" si="37"/>
        <v>#N/A</v>
      </c>
      <c r="W151" s="55" t="e">
        <f t="shared" si="37"/>
        <v>#N/A</v>
      </c>
      <c r="X151" s="55" t="e">
        <f t="shared" si="37"/>
        <v>#N/A</v>
      </c>
      <c r="Y151" s="55" t="e">
        <f t="shared" si="37"/>
        <v>#N/A</v>
      </c>
      <c r="Z151" s="55" t="e">
        <f t="shared" si="37"/>
        <v>#N/A</v>
      </c>
      <c r="AA151" s="55" t="e">
        <f t="shared" si="37"/>
        <v>#N/A</v>
      </c>
      <c r="AB151" s="55" t="e">
        <f t="shared" si="37"/>
        <v>#N/A</v>
      </c>
      <c r="AC151" s="55" t="e">
        <f t="shared" si="37"/>
        <v>#N/A</v>
      </c>
      <c r="AD151" s="55" t="e">
        <f t="shared" si="37"/>
        <v>#N/A</v>
      </c>
      <c r="AE151" s="55" t="e">
        <f t="shared" si="37"/>
        <v>#N/A</v>
      </c>
      <c r="AF151" s="55" t="e">
        <f t="shared" si="37"/>
        <v>#N/A</v>
      </c>
      <c r="AG151" s="55" t="e">
        <f t="shared" si="37"/>
        <v>#N/A</v>
      </c>
      <c r="AH151" s="55" t="e">
        <f t="shared" ref="AH151:BM151" si="38">IF($A91,AH91,NA())</f>
        <v>#N/A</v>
      </c>
      <c r="AI151" s="55" t="e">
        <f t="shared" si="38"/>
        <v>#N/A</v>
      </c>
      <c r="AJ151" s="55" t="e">
        <f t="shared" si="38"/>
        <v>#N/A</v>
      </c>
      <c r="AK151" s="55" t="e">
        <f t="shared" si="38"/>
        <v>#N/A</v>
      </c>
      <c r="AL151" s="55" t="e">
        <f t="shared" si="38"/>
        <v>#N/A</v>
      </c>
      <c r="AM151" s="55" t="e">
        <f t="shared" si="38"/>
        <v>#N/A</v>
      </c>
      <c r="AN151" s="55" t="e">
        <f t="shared" si="38"/>
        <v>#N/A</v>
      </c>
      <c r="AO151" s="55" t="e">
        <f t="shared" si="38"/>
        <v>#N/A</v>
      </c>
      <c r="AP151" s="55" t="e">
        <f t="shared" si="38"/>
        <v>#N/A</v>
      </c>
      <c r="AQ151" s="55" t="e">
        <f t="shared" si="38"/>
        <v>#N/A</v>
      </c>
      <c r="AR151" s="55" t="e">
        <f t="shared" si="38"/>
        <v>#N/A</v>
      </c>
      <c r="AS151" s="55" t="e">
        <f t="shared" si="38"/>
        <v>#N/A</v>
      </c>
      <c r="AT151" s="55" t="e">
        <f t="shared" si="38"/>
        <v>#N/A</v>
      </c>
      <c r="AU151" s="55" t="e">
        <f t="shared" si="38"/>
        <v>#N/A</v>
      </c>
      <c r="AV151" s="55" t="e">
        <f t="shared" si="38"/>
        <v>#N/A</v>
      </c>
      <c r="AW151" s="55" t="e">
        <f t="shared" si="38"/>
        <v>#N/A</v>
      </c>
      <c r="AX151" s="55" t="e">
        <f t="shared" si="38"/>
        <v>#N/A</v>
      </c>
      <c r="AY151" s="55" t="e">
        <f t="shared" si="38"/>
        <v>#N/A</v>
      </c>
      <c r="AZ151" s="55" t="e">
        <f t="shared" si="38"/>
        <v>#N/A</v>
      </c>
      <c r="BA151" s="55" t="e">
        <f t="shared" si="38"/>
        <v>#N/A</v>
      </c>
      <c r="BB151" s="55" t="e">
        <f t="shared" si="38"/>
        <v>#N/A</v>
      </c>
      <c r="BC151" s="55" t="e">
        <f t="shared" si="38"/>
        <v>#N/A</v>
      </c>
      <c r="BD151" s="55" t="e">
        <f t="shared" si="38"/>
        <v>#N/A</v>
      </c>
      <c r="BE151" s="55" t="e">
        <f t="shared" si="38"/>
        <v>#N/A</v>
      </c>
      <c r="BF151" s="55" t="e">
        <f t="shared" si="38"/>
        <v>#N/A</v>
      </c>
      <c r="BG151" s="55" t="e">
        <f t="shared" si="38"/>
        <v>#N/A</v>
      </c>
      <c r="BH151" s="55" t="e">
        <f t="shared" si="38"/>
        <v>#N/A</v>
      </c>
      <c r="BI151" s="55" t="e">
        <f t="shared" si="38"/>
        <v>#N/A</v>
      </c>
      <c r="BJ151" s="55" t="e">
        <f t="shared" si="38"/>
        <v>#N/A</v>
      </c>
      <c r="BK151" s="55" t="e">
        <f t="shared" si="38"/>
        <v>#N/A</v>
      </c>
      <c r="BL151" s="55" t="e">
        <f t="shared" si="38"/>
        <v>#N/A</v>
      </c>
      <c r="BM151" s="55" t="e">
        <f t="shared" si="38"/>
        <v>#N/A</v>
      </c>
      <c r="BN151" s="55" t="e">
        <f t="shared" ref="BN151:CS151" si="39">IF($A91,BN91,NA())</f>
        <v>#N/A</v>
      </c>
      <c r="BO151" s="55" t="e">
        <f t="shared" si="39"/>
        <v>#N/A</v>
      </c>
      <c r="BP151" s="55" t="e">
        <f t="shared" si="39"/>
        <v>#N/A</v>
      </c>
      <c r="BQ151" s="55" t="e">
        <f t="shared" si="39"/>
        <v>#N/A</v>
      </c>
      <c r="BR151" s="55" t="e">
        <f t="shared" si="39"/>
        <v>#N/A</v>
      </c>
      <c r="BS151" s="55" t="e">
        <f t="shared" si="39"/>
        <v>#N/A</v>
      </c>
      <c r="BT151" s="55" t="e">
        <f t="shared" si="39"/>
        <v>#N/A</v>
      </c>
      <c r="BU151" s="55" t="e">
        <f t="shared" si="39"/>
        <v>#N/A</v>
      </c>
      <c r="BV151" s="55" t="e">
        <f t="shared" si="39"/>
        <v>#N/A</v>
      </c>
      <c r="BW151" s="55" t="e">
        <f t="shared" si="39"/>
        <v>#N/A</v>
      </c>
      <c r="BX151" s="55" t="e">
        <f t="shared" si="39"/>
        <v>#N/A</v>
      </c>
      <c r="BY151" s="55" t="e">
        <f t="shared" si="39"/>
        <v>#N/A</v>
      </c>
      <c r="BZ151" s="55" t="e">
        <f t="shared" si="39"/>
        <v>#N/A</v>
      </c>
      <c r="CA151" s="55" t="e">
        <f t="shared" si="39"/>
        <v>#N/A</v>
      </c>
      <c r="CB151" s="55" t="e">
        <f t="shared" si="39"/>
        <v>#N/A</v>
      </c>
      <c r="CC151" s="55" t="e">
        <f t="shared" si="39"/>
        <v>#N/A</v>
      </c>
      <c r="CD151" s="55" t="e">
        <f t="shared" si="39"/>
        <v>#N/A</v>
      </c>
      <c r="CE151" s="55" t="e">
        <f t="shared" si="39"/>
        <v>#N/A</v>
      </c>
      <c r="CF151" s="55" t="e">
        <f t="shared" si="39"/>
        <v>#N/A</v>
      </c>
      <c r="CG151" s="55" t="e">
        <f t="shared" si="39"/>
        <v>#N/A</v>
      </c>
      <c r="CH151" s="55" t="e">
        <f t="shared" si="39"/>
        <v>#N/A</v>
      </c>
      <c r="CI151" s="55" t="e">
        <f t="shared" si="39"/>
        <v>#N/A</v>
      </c>
      <c r="CJ151" s="55" t="e">
        <f t="shared" si="39"/>
        <v>#N/A</v>
      </c>
      <c r="CK151" s="55" t="e">
        <f t="shared" si="39"/>
        <v>#N/A</v>
      </c>
      <c r="CL151" s="55" t="e">
        <f t="shared" si="39"/>
        <v>#N/A</v>
      </c>
      <c r="CM151" s="55" t="e">
        <f t="shared" si="39"/>
        <v>#N/A</v>
      </c>
      <c r="CN151" s="55" t="e">
        <f t="shared" si="39"/>
        <v>#N/A</v>
      </c>
      <c r="CO151" s="55" t="e">
        <f t="shared" si="39"/>
        <v>#N/A</v>
      </c>
      <c r="CP151" s="55" t="e">
        <f t="shared" si="39"/>
        <v>#N/A</v>
      </c>
      <c r="CQ151" s="55" t="e">
        <f t="shared" si="39"/>
        <v>#N/A</v>
      </c>
      <c r="CR151" s="55" t="e">
        <f t="shared" si="39"/>
        <v>#N/A</v>
      </c>
      <c r="CS151" s="55" t="e">
        <f t="shared" si="39"/>
        <v>#N/A</v>
      </c>
      <c r="CT151" s="55" t="e">
        <f t="shared" ref="CT151:DY151" si="40">IF($A91,CT91,NA())</f>
        <v>#N/A</v>
      </c>
      <c r="CU151" s="55" t="e">
        <f t="shared" si="40"/>
        <v>#N/A</v>
      </c>
      <c r="CV151" s="55" t="e">
        <f t="shared" si="40"/>
        <v>#N/A</v>
      </c>
      <c r="CW151" s="55" t="e">
        <f t="shared" si="40"/>
        <v>#N/A</v>
      </c>
      <c r="CX151" s="55" t="e">
        <f t="shared" si="40"/>
        <v>#N/A</v>
      </c>
      <c r="CY151" s="55" t="e">
        <f t="shared" si="40"/>
        <v>#N/A</v>
      </c>
      <c r="CZ151" s="55" t="e">
        <f t="shared" si="40"/>
        <v>#N/A</v>
      </c>
      <c r="DA151" s="55" t="e">
        <f t="shared" si="40"/>
        <v>#N/A</v>
      </c>
      <c r="DB151" s="55" t="e">
        <f t="shared" si="40"/>
        <v>#N/A</v>
      </c>
      <c r="DC151" s="55" t="e">
        <f t="shared" si="40"/>
        <v>#N/A</v>
      </c>
      <c r="DD151" s="55" t="e">
        <f t="shared" si="40"/>
        <v>#N/A</v>
      </c>
      <c r="DE151" s="55" t="e">
        <f t="shared" si="40"/>
        <v>#N/A</v>
      </c>
      <c r="DF151" s="55" t="e">
        <f t="shared" si="40"/>
        <v>#N/A</v>
      </c>
      <c r="DG151" s="55" t="e">
        <f t="shared" si="40"/>
        <v>#N/A</v>
      </c>
      <c r="DH151" s="55" t="e">
        <f t="shared" si="40"/>
        <v>#N/A</v>
      </c>
      <c r="DI151" s="55" t="e">
        <f t="shared" si="40"/>
        <v>#N/A</v>
      </c>
      <c r="DJ151" s="55" t="e">
        <f t="shared" si="40"/>
        <v>#N/A</v>
      </c>
      <c r="DK151" s="55" t="e">
        <f t="shared" si="40"/>
        <v>#N/A</v>
      </c>
      <c r="DL151" s="55" t="e">
        <f t="shared" si="40"/>
        <v>#N/A</v>
      </c>
      <c r="DM151" s="55" t="e">
        <f t="shared" si="40"/>
        <v>#N/A</v>
      </c>
      <c r="DN151" s="55" t="e">
        <f t="shared" si="40"/>
        <v>#N/A</v>
      </c>
      <c r="DO151" s="55" t="e">
        <f t="shared" si="40"/>
        <v>#N/A</v>
      </c>
      <c r="DP151" s="55" t="e">
        <f t="shared" si="40"/>
        <v>#N/A</v>
      </c>
      <c r="DQ151" s="55" t="e">
        <f t="shared" si="40"/>
        <v>#N/A</v>
      </c>
      <c r="DR151" s="55" t="e">
        <f t="shared" si="40"/>
        <v>#N/A</v>
      </c>
      <c r="DS151" s="55" t="e">
        <f t="shared" si="40"/>
        <v>#N/A</v>
      </c>
      <c r="DT151" s="55" t="e">
        <f t="shared" si="40"/>
        <v>#N/A</v>
      </c>
      <c r="DU151" s="55" t="e">
        <f t="shared" si="40"/>
        <v>#N/A</v>
      </c>
      <c r="DV151" s="55" t="e">
        <f t="shared" si="40"/>
        <v>#N/A</v>
      </c>
      <c r="DW151" s="55" t="e">
        <f t="shared" si="40"/>
        <v>#N/A</v>
      </c>
      <c r="DX151" s="55" t="e">
        <f t="shared" si="40"/>
        <v>#N/A</v>
      </c>
      <c r="DY151" s="55" t="e">
        <f t="shared" si="40"/>
        <v>#N/A</v>
      </c>
      <c r="DZ151" s="55" t="e">
        <f t="shared" ref="DZ151:FE151" si="41">IF($A91,DZ91,NA())</f>
        <v>#N/A</v>
      </c>
      <c r="EA151" s="55" t="e">
        <f t="shared" si="41"/>
        <v>#N/A</v>
      </c>
      <c r="EB151" s="55" t="e">
        <f t="shared" si="41"/>
        <v>#N/A</v>
      </c>
      <c r="EC151" s="55" t="e">
        <f t="shared" si="41"/>
        <v>#N/A</v>
      </c>
      <c r="ED151" s="55" t="e">
        <f t="shared" si="41"/>
        <v>#N/A</v>
      </c>
      <c r="EE151" s="55" t="e">
        <f t="shared" si="41"/>
        <v>#N/A</v>
      </c>
      <c r="EF151" s="55" t="e">
        <f t="shared" si="41"/>
        <v>#N/A</v>
      </c>
      <c r="EG151" s="55" t="e">
        <f t="shared" si="41"/>
        <v>#N/A</v>
      </c>
      <c r="EH151" s="55" t="e">
        <f t="shared" si="41"/>
        <v>#N/A</v>
      </c>
      <c r="EI151" s="55" t="e">
        <f t="shared" si="41"/>
        <v>#N/A</v>
      </c>
      <c r="EJ151" s="55" t="e">
        <f t="shared" si="41"/>
        <v>#N/A</v>
      </c>
      <c r="EK151" s="55" t="e">
        <f t="shared" si="41"/>
        <v>#N/A</v>
      </c>
      <c r="EL151" s="55" t="e">
        <f t="shared" si="41"/>
        <v>#N/A</v>
      </c>
      <c r="EM151" s="55" t="e">
        <f t="shared" si="41"/>
        <v>#N/A</v>
      </c>
      <c r="EN151" s="55" t="e">
        <f t="shared" si="41"/>
        <v>#N/A</v>
      </c>
      <c r="EO151" s="55" t="e">
        <f t="shared" si="41"/>
        <v>#N/A</v>
      </c>
      <c r="EP151" s="55" t="e">
        <f t="shared" si="41"/>
        <v>#N/A</v>
      </c>
      <c r="EQ151" s="55" t="e">
        <f t="shared" si="41"/>
        <v>#N/A</v>
      </c>
      <c r="ER151" s="55" t="e">
        <f t="shared" si="41"/>
        <v>#N/A</v>
      </c>
      <c r="ES151" s="55" t="e">
        <f t="shared" si="41"/>
        <v>#N/A</v>
      </c>
      <c r="ET151" s="55" t="e">
        <f t="shared" si="41"/>
        <v>#N/A</v>
      </c>
      <c r="EU151" s="55" t="e">
        <f t="shared" si="41"/>
        <v>#N/A</v>
      </c>
      <c r="EV151" s="55" t="e">
        <f t="shared" si="41"/>
        <v>#N/A</v>
      </c>
      <c r="EW151" s="55" t="e">
        <f t="shared" si="41"/>
        <v>#N/A</v>
      </c>
      <c r="EX151" s="55" t="e">
        <f t="shared" si="41"/>
        <v>#N/A</v>
      </c>
      <c r="EY151" s="55" t="e">
        <f t="shared" si="41"/>
        <v>#N/A</v>
      </c>
      <c r="EZ151" s="55" t="e">
        <f t="shared" si="41"/>
        <v>#N/A</v>
      </c>
      <c r="FA151" s="55" t="e">
        <f t="shared" si="41"/>
        <v>#N/A</v>
      </c>
      <c r="FB151" s="55" t="e">
        <f t="shared" si="41"/>
        <v>#N/A</v>
      </c>
      <c r="FC151" s="55" t="e">
        <f t="shared" si="41"/>
        <v>#N/A</v>
      </c>
      <c r="FD151" s="55" t="e">
        <f t="shared" si="41"/>
        <v>#N/A</v>
      </c>
      <c r="FE151" s="55" t="e">
        <f t="shared" si="41"/>
        <v>#N/A</v>
      </c>
      <c r="FF151" s="55" t="e">
        <f t="shared" ref="FF151:FN151" si="42">IF($A91,FF91,NA())</f>
        <v>#N/A</v>
      </c>
      <c r="FG151" s="55" t="e">
        <f t="shared" si="42"/>
        <v>#N/A</v>
      </c>
      <c r="FH151" s="55" t="e">
        <f t="shared" si="42"/>
        <v>#N/A</v>
      </c>
      <c r="FI151" s="55" t="e">
        <f t="shared" si="42"/>
        <v>#N/A</v>
      </c>
      <c r="FJ151" s="55" t="e">
        <f t="shared" si="42"/>
        <v>#N/A</v>
      </c>
      <c r="FK151" s="55" t="e">
        <f t="shared" si="42"/>
        <v>#N/A</v>
      </c>
      <c r="FL151" s="55" t="e">
        <f t="shared" si="42"/>
        <v>#N/A</v>
      </c>
      <c r="FM151" s="55" t="e">
        <f t="shared" si="42"/>
        <v>#N/A</v>
      </c>
      <c r="FN151" s="55" t="e">
        <f t="shared" si="42"/>
        <v>#N/A</v>
      </c>
    </row>
    <row r="152" spans="1:170">
      <c r="A152" s="55"/>
      <c r="B152" s="61" t="e">
        <f t="shared" ref="B152:AG152" si="43">IF($A92,B92,NA())</f>
        <v>#N/A</v>
      </c>
      <c r="C152" s="55" t="e">
        <f t="shared" si="43"/>
        <v>#N/A</v>
      </c>
      <c r="D152" s="55" t="e">
        <f t="shared" si="43"/>
        <v>#N/A</v>
      </c>
      <c r="E152" s="55" t="e">
        <f t="shared" si="43"/>
        <v>#N/A</v>
      </c>
      <c r="F152" s="55" t="e">
        <f t="shared" si="43"/>
        <v>#N/A</v>
      </c>
      <c r="G152" s="55" t="e">
        <f t="shared" si="43"/>
        <v>#N/A</v>
      </c>
      <c r="H152" s="55" t="e">
        <f t="shared" si="43"/>
        <v>#N/A</v>
      </c>
      <c r="I152" s="55" t="e">
        <f t="shared" si="43"/>
        <v>#N/A</v>
      </c>
      <c r="J152" s="55" t="e">
        <f t="shared" si="43"/>
        <v>#N/A</v>
      </c>
      <c r="K152" s="55" t="e">
        <f t="shared" si="43"/>
        <v>#N/A</v>
      </c>
      <c r="L152" s="55" t="e">
        <f t="shared" si="43"/>
        <v>#N/A</v>
      </c>
      <c r="M152" s="55" t="e">
        <f t="shared" si="43"/>
        <v>#N/A</v>
      </c>
      <c r="N152" s="55" t="e">
        <f t="shared" si="43"/>
        <v>#N/A</v>
      </c>
      <c r="O152" s="55" t="e">
        <f t="shared" si="43"/>
        <v>#N/A</v>
      </c>
      <c r="P152" s="55" t="e">
        <f t="shared" si="43"/>
        <v>#N/A</v>
      </c>
      <c r="Q152" s="55" t="e">
        <f t="shared" si="43"/>
        <v>#N/A</v>
      </c>
      <c r="R152" s="55" t="e">
        <f t="shared" si="43"/>
        <v>#N/A</v>
      </c>
      <c r="S152" s="55" t="e">
        <f t="shared" si="43"/>
        <v>#N/A</v>
      </c>
      <c r="T152" s="55" t="e">
        <f t="shared" si="43"/>
        <v>#N/A</v>
      </c>
      <c r="U152" s="55" t="e">
        <f t="shared" si="43"/>
        <v>#N/A</v>
      </c>
      <c r="V152" s="55" t="e">
        <f t="shared" si="43"/>
        <v>#N/A</v>
      </c>
      <c r="W152" s="55" t="e">
        <f t="shared" si="43"/>
        <v>#N/A</v>
      </c>
      <c r="X152" s="55" t="e">
        <f t="shared" si="43"/>
        <v>#N/A</v>
      </c>
      <c r="Y152" s="55" t="e">
        <f t="shared" si="43"/>
        <v>#N/A</v>
      </c>
      <c r="Z152" s="55" t="e">
        <f t="shared" si="43"/>
        <v>#N/A</v>
      </c>
      <c r="AA152" s="55" t="e">
        <f t="shared" si="43"/>
        <v>#N/A</v>
      </c>
      <c r="AB152" s="55" t="e">
        <f t="shared" si="43"/>
        <v>#N/A</v>
      </c>
      <c r="AC152" s="55" t="e">
        <f t="shared" si="43"/>
        <v>#N/A</v>
      </c>
      <c r="AD152" s="55" t="e">
        <f t="shared" si="43"/>
        <v>#N/A</v>
      </c>
      <c r="AE152" s="55" t="e">
        <f t="shared" si="43"/>
        <v>#N/A</v>
      </c>
      <c r="AF152" s="55" t="e">
        <f t="shared" si="43"/>
        <v>#N/A</v>
      </c>
      <c r="AG152" s="55" t="e">
        <f t="shared" si="43"/>
        <v>#N/A</v>
      </c>
      <c r="AH152" s="55" t="e">
        <f t="shared" ref="AH152:BM152" si="44">IF($A92,AH92,NA())</f>
        <v>#N/A</v>
      </c>
      <c r="AI152" s="55" t="e">
        <f t="shared" si="44"/>
        <v>#N/A</v>
      </c>
      <c r="AJ152" s="55" t="e">
        <f t="shared" si="44"/>
        <v>#N/A</v>
      </c>
      <c r="AK152" s="55" t="e">
        <f t="shared" si="44"/>
        <v>#N/A</v>
      </c>
      <c r="AL152" s="55" t="e">
        <f t="shared" si="44"/>
        <v>#N/A</v>
      </c>
      <c r="AM152" s="55" t="e">
        <f t="shared" si="44"/>
        <v>#N/A</v>
      </c>
      <c r="AN152" s="55" t="e">
        <f t="shared" si="44"/>
        <v>#N/A</v>
      </c>
      <c r="AO152" s="55" t="e">
        <f t="shared" si="44"/>
        <v>#N/A</v>
      </c>
      <c r="AP152" s="55" t="e">
        <f t="shared" si="44"/>
        <v>#N/A</v>
      </c>
      <c r="AQ152" s="55" t="e">
        <f t="shared" si="44"/>
        <v>#N/A</v>
      </c>
      <c r="AR152" s="55" t="e">
        <f t="shared" si="44"/>
        <v>#N/A</v>
      </c>
      <c r="AS152" s="55" t="e">
        <f t="shared" si="44"/>
        <v>#N/A</v>
      </c>
      <c r="AT152" s="55" t="e">
        <f t="shared" si="44"/>
        <v>#N/A</v>
      </c>
      <c r="AU152" s="55" t="e">
        <f t="shared" si="44"/>
        <v>#N/A</v>
      </c>
      <c r="AV152" s="55" t="e">
        <f t="shared" si="44"/>
        <v>#N/A</v>
      </c>
      <c r="AW152" s="55" t="e">
        <f t="shared" si="44"/>
        <v>#N/A</v>
      </c>
      <c r="AX152" s="55" t="e">
        <f t="shared" si="44"/>
        <v>#N/A</v>
      </c>
      <c r="AY152" s="55" t="e">
        <f t="shared" si="44"/>
        <v>#N/A</v>
      </c>
      <c r="AZ152" s="55" t="e">
        <f t="shared" si="44"/>
        <v>#N/A</v>
      </c>
      <c r="BA152" s="55" t="e">
        <f t="shared" si="44"/>
        <v>#N/A</v>
      </c>
      <c r="BB152" s="55" t="e">
        <f t="shared" si="44"/>
        <v>#N/A</v>
      </c>
      <c r="BC152" s="55" t="e">
        <f t="shared" si="44"/>
        <v>#N/A</v>
      </c>
      <c r="BD152" s="55" t="e">
        <f t="shared" si="44"/>
        <v>#N/A</v>
      </c>
      <c r="BE152" s="55" t="e">
        <f t="shared" si="44"/>
        <v>#N/A</v>
      </c>
      <c r="BF152" s="55" t="e">
        <f t="shared" si="44"/>
        <v>#N/A</v>
      </c>
      <c r="BG152" s="55" t="e">
        <f t="shared" si="44"/>
        <v>#N/A</v>
      </c>
      <c r="BH152" s="55" t="e">
        <f t="shared" si="44"/>
        <v>#N/A</v>
      </c>
      <c r="BI152" s="55" t="e">
        <f t="shared" si="44"/>
        <v>#N/A</v>
      </c>
      <c r="BJ152" s="55" t="e">
        <f t="shared" si="44"/>
        <v>#N/A</v>
      </c>
      <c r="BK152" s="55" t="e">
        <f t="shared" si="44"/>
        <v>#N/A</v>
      </c>
      <c r="BL152" s="55" t="e">
        <f t="shared" si="44"/>
        <v>#N/A</v>
      </c>
      <c r="BM152" s="55" t="e">
        <f t="shared" si="44"/>
        <v>#N/A</v>
      </c>
      <c r="BN152" s="55" t="e">
        <f t="shared" ref="BN152:CS152" si="45">IF($A92,BN92,NA())</f>
        <v>#N/A</v>
      </c>
      <c r="BO152" s="55" t="e">
        <f t="shared" si="45"/>
        <v>#N/A</v>
      </c>
      <c r="BP152" s="55" t="e">
        <f t="shared" si="45"/>
        <v>#N/A</v>
      </c>
      <c r="BQ152" s="55" t="e">
        <f t="shared" si="45"/>
        <v>#N/A</v>
      </c>
      <c r="BR152" s="55" t="e">
        <f t="shared" si="45"/>
        <v>#N/A</v>
      </c>
      <c r="BS152" s="55" t="e">
        <f t="shared" si="45"/>
        <v>#N/A</v>
      </c>
      <c r="BT152" s="55" t="e">
        <f t="shared" si="45"/>
        <v>#N/A</v>
      </c>
      <c r="BU152" s="55" t="e">
        <f t="shared" si="45"/>
        <v>#N/A</v>
      </c>
      <c r="BV152" s="55" t="e">
        <f t="shared" si="45"/>
        <v>#N/A</v>
      </c>
      <c r="BW152" s="55" t="e">
        <f t="shared" si="45"/>
        <v>#N/A</v>
      </c>
      <c r="BX152" s="55" t="e">
        <f t="shared" si="45"/>
        <v>#N/A</v>
      </c>
      <c r="BY152" s="55" t="e">
        <f t="shared" si="45"/>
        <v>#N/A</v>
      </c>
      <c r="BZ152" s="55" t="e">
        <f t="shared" si="45"/>
        <v>#N/A</v>
      </c>
      <c r="CA152" s="55" t="e">
        <f t="shared" si="45"/>
        <v>#N/A</v>
      </c>
      <c r="CB152" s="55" t="e">
        <f t="shared" si="45"/>
        <v>#N/A</v>
      </c>
      <c r="CC152" s="55" t="e">
        <f t="shared" si="45"/>
        <v>#N/A</v>
      </c>
      <c r="CD152" s="55" t="e">
        <f t="shared" si="45"/>
        <v>#N/A</v>
      </c>
      <c r="CE152" s="55" t="e">
        <f t="shared" si="45"/>
        <v>#N/A</v>
      </c>
      <c r="CF152" s="55" t="e">
        <f t="shared" si="45"/>
        <v>#N/A</v>
      </c>
      <c r="CG152" s="55" t="e">
        <f t="shared" si="45"/>
        <v>#N/A</v>
      </c>
      <c r="CH152" s="55" t="e">
        <f t="shared" si="45"/>
        <v>#N/A</v>
      </c>
      <c r="CI152" s="55" t="e">
        <f t="shared" si="45"/>
        <v>#N/A</v>
      </c>
      <c r="CJ152" s="55" t="e">
        <f t="shared" si="45"/>
        <v>#N/A</v>
      </c>
      <c r="CK152" s="55" t="e">
        <f t="shared" si="45"/>
        <v>#N/A</v>
      </c>
      <c r="CL152" s="55" t="e">
        <f t="shared" si="45"/>
        <v>#N/A</v>
      </c>
      <c r="CM152" s="55" t="e">
        <f t="shared" si="45"/>
        <v>#N/A</v>
      </c>
      <c r="CN152" s="55" t="e">
        <f t="shared" si="45"/>
        <v>#N/A</v>
      </c>
      <c r="CO152" s="55" t="e">
        <f t="shared" si="45"/>
        <v>#N/A</v>
      </c>
      <c r="CP152" s="55" t="e">
        <f t="shared" si="45"/>
        <v>#N/A</v>
      </c>
      <c r="CQ152" s="55" t="e">
        <f t="shared" si="45"/>
        <v>#N/A</v>
      </c>
      <c r="CR152" s="55" t="e">
        <f t="shared" si="45"/>
        <v>#N/A</v>
      </c>
      <c r="CS152" s="55" t="e">
        <f t="shared" si="45"/>
        <v>#N/A</v>
      </c>
      <c r="CT152" s="55" t="e">
        <f t="shared" ref="CT152:DY152" si="46">IF($A92,CT92,NA())</f>
        <v>#N/A</v>
      </c>
      <c r="CU152" s="55" t="e">
        <f t="shared" si="46"/>
        <v>#N/A</v>
      </c>
      <c r="CV152" s="55" t="e">
        <f t="shared" si="46"/>
        <v>#N/A</v>
      </c>
      <c r="CW152" s="55" t="e">
        <f t="shared" si="46"/>
        <v>#N/A</v>
      </c>
      <c r="CX152" s="55" t="e">
        <f t="shared" si="46"/>
        <v>#N/A</v>
      </c>
      <c r="CY152" s="55" t="e">
        <f t="shared" si="46"/>
        <v>#N/A</v>
      </c>
      <c r="CZ152" s="55" t="e">
        <f t="shared" si="46"/>
        <v>#N/A</v>
      </c>
      <c r="DA152" s="55" t="e">
        <f t="shared" si="46"/>
        <v>#N/A</v>
      </c>
      <c r="DB152" s="55" t="e">
        <f t="shared" si="46"/>
        <v>#N/A</v>
      </c>
      <c r="DC152" s="55" t="e">
        <f t="shared" si="46"/>
        <v>#N/A</v>
      </c>
      <c r="DD152" s="55" t="e">
        <f t="shared" si="46"/>
        <v>#N/A</v>
      </c>
      <c r="DE152" s="55" t="e">
        <f t="shared" si="46"/>
        <v>#N/A</v>
      </c>
      <c r="DF152" s="55" t="e">
        <f t="shared" si="46"/>
        <v>#N/A</v>
      </c>
      <c r="DG152" s="55" t="e">
        <f t="shared" si="46"/>
        <v>#N/A</v>
      </c>
      <c r="DH152" s="55" t="e">
        <f t="shared" si="46"/>
        <v>#N/A</v>
      </c>
      <c r="DI152" s="55" t="e">
        <f t="shared" si="46"/>
        <v>#N/A</v>
      </c>
      <c r="DJ152" s="55" t="e">
        <f t="shared" si="46"/>
        <v>#N/A</v>
      </c>
      <c r="DK152" s="55" t="e">
        <f t="shared" si="46"/>
        <v>#N/A</v>
      </c>
      <c r="DL152" s="55" t="e">
        <f t="shared" si="46"/>
        <v>#N/A</v>
      </c>
      <c r="DM152" s="55" t="e">
        <f t="shared" si="46"/>
        <v>#N/A</v>
      </c>
      <c r="DN152" s="55" t="e">
        <f t="shared" si="46"/>
        <v>#N/A</v>
      </c>
      <c r="DO152" s="55" t="e">
        <f t="shared" si="46"/>
        <v>#N/A</v>
      </c>
      <c r="DP152" s="55" t="e">
        <f t="shared" si="46"/>
        <v>#N/A</v>
      </c>
      <c r="DQ152" s="55" t="e">
        <f t="shared" si="46"/>
        <v>#N/A</v>
      </c>
      <c r="DR152" s="55" t="e">
        <f t="shared" si="46"/>
        <v>#N/A</v>
      </c>
      <c r="DS152" s="55" t="e">
        <f t="shared" si="46"/>
        <v>#N/A</v>
      </c>
      <c r="DT152" s="55" t="e">
        <f t="shared" si="46"/>
        <v>#N/A</v>
      </c>
      <c r="DU152" s="55" t="e">
        <f t="shared" si="46"/>
        <v>#N/A</v>
      </c>
      <c r="DV152" s="55" t="e">
        <f t="shared" si="46"/>
        <v>#N/A</v>
      </c>
      <c r="DW152" s="55" t="e">
        <f t="shared" si="46"/>
        <v>#N/A</v>
      </c>
      <c r="DX152" s="55" t="e">
        <f t="shared" si="46"/>
        <v>#N/A</v>
      </c>
      <c r="DY152" s="55" t="e">
        <f t="shared" si="46"/>
        <v>#N/A</v>
      </c>
      <c r="DZ152" s="55" t="e">
        <f t="shared" ref="DZ152:FE152" si="47">IF($A92,DZ92,NA())</f>
        <v>#N/A</v>
      </c>
      <c r="EA152" s="55" t="e">
        <f t="shared" si="47"/>
        <v>#N/A</v>
      </c>
      <c r="EB152" s="55" t="e">
        <f t="shared" si="47"/>
        <v>#N/A</v>
      </c>
      <c r="EC152" s="55" t="e">
        <f t="shared" si="47"/>
        <v>#N/A</v>
      </c>
      <c r="ED152" s="55" t="e">
        <f t="shared" si="47"/>
        <v>#N/A</v>
      </c>
      <c r="EE152" s="55" t="e">
        <f t="shared" si="47"/>
        <v>#N/A</v>
      </c>
      <c r="EF152" s="55" t="e">
        <f t="shared" si="47"/>
        <v>#N/A</v>
      </c>
      <c r="EG152" s="55" t="e">
        <f t="shared" si="47"/>
        <v>#N/A</v>
      </c>
      <c r="EH152" s="55" t="e">
        <f t="shared" si="47"/>
        <v>#N/A</v>
      </c>
      <c r="EI152" s="55" t="e">
        <f t="shared" si="47"/>
        <v>#N/A</v>
      </c>
      <c r="EJ152" s="55" t="e">
        <f t="shared" si="47"/>
        <v>#N/A</v>
      </c>
      <c r="EK152" s="55" t="e">
        <f t="shared" si="47"/>
        <v>#N/A</v>
      </c>
      <c r="EL152" s="55" t="e">
        <f t="shared" si="47"/>
        <v>#N/A</v>
      </c>
      <c r="EM152" s="55" t="e">
        <f t="shared" si="47"/>
        <v>#N/A</v>
      </c>
      <c r="EN152" s="55" t="e">
        <f t="shared" si="47"/>
        <v>#N/A</v>
      </c>
      <c r="EO152" s="55" t="e">
        <f t="shared" si="47"/>
        <v>#N/A</v>
      </c>
      <c r="EP152" s="55" t="e">
        <f t="shared" si="47"/>
        <v>#N/A</v>
      </c>
      <c r="EQ152" s="55" t="e">
        <f t="shared" si="47"/>
        <v>#N/A</v>
      </c>
      <c r="ER152" s="55" t="e">
        <f t="shared" si="47"/>
        <v>#N/A</v>
      </c>
      <c r="ES152" s="55" t="e">
        <f t="shared" si="47"/>
        <v>#N/A</v>
      </c>
      <c r="ET152" s="55" t="e">
        <f t="shared" si="47"/>
        <v>#N/A</v>
      </c>
      <c r="EU152" s="55" t="e">
        <f t="shared" si="47"/>
        <v>#N/A</v>
      </c>
      <c r="EV152" s="55" t="e">
        <f t="shared" si="47"/>
        <v>#N/A</v>
      </c>
      <c r="EW152" s="55" t="e">
        <f t="shared" si="47"/>
        <v>#N/A</v>
      </c>
      <c r="EX152" s="55" t="e">
        <f t="shared" si="47"/>
        <v>#N/A</v>
      </c>
      <c r="EY152" s="55" t="e">
        <f t="shared" si="47"/>
        <v>#N/A</v>
      </c>
      <c r="EZ152" s="55" t="e">
        <f t="shared" si="47"/>
        <v>#N/A</v>
      </c>
      <c r="FA152" s="55" t="e">
        <f t="shared" si="47"/>
        <v>#N/A</v>
      </c>
      <c r="FB152" s="55" t="e">
        <f t="shared" si="47"/>
        <v>#N/A</v>
      </c>
      <c r="FC152" s="55" t="e">
        <f t="shared" si="47"/>
        <v>#N/A</v>
      </c>
      <c r="FD152" s="55" t="e">
        <f t="shared" si="47"/>
        <v>#N/A</v>
      </c>
      <c r="FE152" s="55" t="e">
        <f t="shared" si="47"/>
        <v>#N/A</v>
      </c>
      <c r="FF152" s="55" t="e">
        <f t="shared" ref="FF152:FN152" si="48">IF($A92,FF92,NA())</f>
        <v>#N/A</v>
      </c>
      <c r="FG152" s="55" t="e">
        <f t="shared" si="48"/>
        <v>#N/A</v>
      </c>
      <c r="FH152" s="55" t="e">
        <f t="shared" si="48"/>
        <v>#N/A</v>
      </c>
      <c r="FI152" s="55" t="e">
        <f t="shared" si="48"/>
        <v>#N/A</v>
      </c>
      <c r="FJ152" s="55" t="e">
        <f t="shared" si="48"/>
        <v>#N/A</v>
      </c>
      <c r="FK152" s="55" t="e">
        <f t="shared" si="48"/>
        <v>#N/A</v>
      </c>
      <c r="FL152" s="55" t="e">
        <f t="shared" si="48"/>
        <v>#N/A</v>
      </c>
      <c r="FM152" s="55" t="e">
        <f t="shared" si="48"/>
        <v>#N/A</v>
      </c>
      <c r="FN152" s="55" t="e">
        <f t="shared" si="48"/>
        <v>#N/A</v>
      </c>
    </row>
    <row r="153" spans="1:170">
      <c r="A153" s="55"/>
      <c r="B153" s="61" t="e">
        <f t="shared" ref="B153:AG153" si="49">IF($A93,B93,NA())</f>
        <v>#N/A</v>
      </c>
      <c r="C153" s="55" t="e">
        <f t="shared" si="49"/>
        <v>#N/A</v>
      </c>
      <c r="D153" s="55" t="e">
        <f t="shared" si="49"/>
        <v>#N/A</v>
      </c>
      <c r="E153" s="55" t="e">
        <f t="shared" si="49"/>
        <v>#N/A</v>
      </c>
      <c r="F153" s="55" t="e">
        <f t="shared" si="49"/>
        <v>#N/A</v>
      </c>
      <c r="G153" s="55" t="e">
        <f t="shared" si="49"/>
        <v>#N/A</v>
      </c>
      <c r="H153" s="55" t="e">
        <f t="shared" si="49"/>
        <v>#N/A</v>
      </c>
      <c r="I153" s="55" t="e">
        <f t="shared" si="49"/>
        <v>#N/A</v>
      </c>
      <c r="J153" s="55" t="e">
        <f t="shared" si="49"/>
        <v>#N/A</v>
      </c>
      <c r="K153" s="55" t="e">
        <f t="shared" si="49"/>
        <v>#N/A</v>
      </c>
      <c r="L153" s="55" t="e">
        <f t="shared" si="49"/>
        <v>#N/A</v>
      </c>
      <c r="M153" s="55" t="e">
        <f t="shared" si="49"/>
        <v>#N/A</v>
      </c>
      <c r="N153" s="55" t="e">
        <f t="shared" si="49"/>
        <v>#N/A</v>
      </c>
      <c r="O153" s="55" t="e">
        <f t="shared" si="49"/>
        <v>#N/A</v>
      </c>
      <c r="P153" s="55" t="e">
        <f t="shared" si="49"/>
        <v>#N/A</v>
      </c>
      <c r="Q153" s="55" t="e">
        <f t="shared" si="49"/>
        <v>#N/A</v>
      </c>
      <c r="R153" s="55" t="e">
        <f t="shared" si="49"/>
        <v>#N/A</v>
      </c>
      <c r="S153" s="55" t="e">
        <f t="shared" si="49"/>
        <v>#N/A</v>
      </c>
      <c r="T153" s="55" t="e">
        <f t="shared" si="49"/>
        <v>#N/A</v>
      </c>
      <c r="U153" s="55" t="e">
        <f t="shared" si="49"/>
        <v>#N/A</v>
      </c>
      <c r="V153" s="55" t="e">
        <f t="shared" si="49"/>
        <v>#N/A</v>
      </c>
      <c r="W153" s="55" t="e">
        <f t="shared" si="49"/>
        <v>#N/A</v>
      </c>
      <c r="X153" s="55" t="e">
        <f t="shared" si="49"/>
        <v>#N/A</v>
      </c>
      <c r="Y153" s="55" t="e">
        <f t="shared" si="49"/>
        <v>#N/A</v>
      </c>
      <c r="Z153" s="55" t="e">
        <f t="shared" si="49"/>
        <v>#N/A</v>
      </c>
      <c r="AA153" s="55" t="e">
        <f t="shared" si="49"/>
        <v>#N/A</v>
      </c>
      <c r="AB153" s="55" t="e">
        <f t="shared" si="49"/>
        <v>#N/A</v>
      </c>
      <c r="AC153" s="55" t="e">
        <f t="shared" si="49"/>
        <v>#N/A</v>
      </c>
      <c r="AD153" s="55" t="e">
        <f t="shared" si="49"/>
        <v>#N/A</v>
      </c>
      <c r="AE153" s="55" t="e">
        <f t="shared" si="49"/>
        <v>#N/A</v>
      </c>
      <c r="AF153" s="55" t="e">
        <f t="shared" si="49"/>
        <v>#N/A</v>
      </c>
      <c r="AG153" s="55" t="e">
        <f t="shared" si="49"/>
        <v>#N/A</v>
      </c>
      <c r="AH153" s="55" t="e">
        <f t="shared" ref="AH153:BM153" si="50">IF($A93,AH93,NA())</f>
        <v>#N/A</v>
      </c>
      <c r="AI153" s="55" t="e">
        <f t="shared" si="50"/>
        <v>#N/A</v>
      </c>
      <c r="AJ153" s="55" t="e">
        <f t="shared" si="50"/>
        <v>#N/A</v>
      </c>
      <c r="AK153" s="55" t="e">
        <f t="shared" si="50"/>
        <v>#N/A</v>
      </c>
      <c r="AL153" s="55" t="e">
        <f t="shared" si="50"/>
        <v>#N/A</v>
      </c>
      <c r="AM153" s="55" t="e">
        <f t="shared" si="50"/>
        <v>#N/A</v>
      </c>
      <c r="AN153" s="55" t="e">
        <f t="shared" si="50"/>
        <v>#N/A</v>
      </c>
      <c r="AO153" s="55" t="e">
        <f t="shared" si="50"/>
        <v>#N/A</v>
      </c>
      <c r="AP153" s="55" t="e">
        <f t="shared" si="50"/>
        <v>#N/A</v>
      </c>
      <c r="AQ153" s="55" t="e">
        <f t="shared" si="50"/>
        <v>#N/A</v>
      </c>
      <c r="AR153" s="55" t="e">
        <f t="shared" si="50"/>
        <v>#N/A</v>
      </c>
      <c r="AS153" s="55" t="e">
        <f t="shared" si="50"/>
        <v>#N/A</v>
      </c>
      <c r="AT153" s="55" t="e">
        <f t="shared" si="50"/>
        <v>#N/A</v>
      </c>
      <c r="AU153" s="55" t="e">
        <f t="shared" si="50"/>
        <v>#N/A</v>
      </c>
      <c r="AV153" s="55" t="e">
        <f t="shared" si="50"/>
        <v>#N/A</v>
      </c>
      <c r="AW153" s="55" t="e">
        <f t="shared" si="50"/>
        <v>#N/A</v>
      </c>
      <c r="AX153" s="55" t="e">
        <f t="shared" si="50"/>
        <v>#N/A</v>
      </c>
      <c r="AY153" s="55" t="e">
        <f t="shared" si="50"/>
        <v>#N/A</v>
      </c>
      <c r="AZ153" s="55" t="e">
        <f t="shared" si="50"/>
        <v>#N/A</v>
      </c>
      <c r="BA153" s="55" t="e">
        <f t="shared" si="50"/>
        <v>#N/A</v>
      </c>
      <c r="BB153" s="55" t="e">
        <f t="shared" si="50"/>
        <v>#N/A</v>
      </c>
      <c r="BC153" s="55" t="e">
        <f t="shared" si="50"/>
        <v>#N/A</v>
      </c>
      <c r="BD153" s="55" t="e">
        <f t="shared" si="50"/>
        <v>#N/A</v>
      </c>
      <c r="BE153" s="55" t="e">
        <f t="shared" si="50"/>
        <v>#N/A</v>
      </c>
      <c r="BF153" s="55" t="e">
        <f t="shared" si="50"/>
        <v>#N/A</v>
      </c>
      <c r="BG153" s="55" t="e">
        <f t="shared" si="50"/>
        <v>#N/A</v>
      </c>
      <c r="BH153" s="55" t="e">
        <f t="shared" si="50"/>
        <v>#N/A</v>
      </c>
      <c r="BI153" s="55" t="e">
        <f t="shared" si="50"/>
        <v>#N/A</v>
      </c>
      <c r="BJ153" s="55" t="e">
        <f t="shared" si="50"/>
        <v>#N/A</v>
      </c>
      <c r="BK153" s="55" t="e">
        <f t="shared" si="50"/>
        <v>#N/A</v>
      </c>
      <c r="BL153" s="55" t="e">
        <f t="shared" si="50"/>
        <v>#N/A</v>
      </c>
      <c r="BM153" s="55" t="e">
        <f t="shared" si="50"/>
        <v>#N/A</v>
      </c>
      <c r="BN153" s="55" t="e">
        <f t="shared" ref="BN153:CS153" si="51">IF($A93,BN93,NA())</f>
        <v>#N/A</v>
      </c>
      <c r="BO153" s="55" t="e">
        <f t="shared" si="51"/>
        <v>#N/A</v>
      </c>
      <c r="BP153" s="55" t="e">
        <f t="shared" si="51"/>
        <v>#N/A</v>
      </c>
      <c r="BQ153" s="55" t="e">
        <f t="shared" si="51"/>
        <v>#N/A</v>
      </c>
      <c r="BR153" s="55" t="e">
        <f t="shared" si="51"/>
        <v>#N/A</v>
      </c>
      <c r="BS153" s="55" t="e">
        <f t="shared" si="51"/>
        <v>#N/A</v>
      </c>
      <c r="BT153" s="55" t="e">
        <f t="shared" si="51"/>
        <v>#N/A</v>
      </c>
      <c r="BU153" s="55" t="e">
        <f t="shared" si="51"/>
        <v>#N/A</v>
      </c>
      <c r="BV153" s="55" t="e">
        <f t="shared" si="51"/>
        <v>#N/A</v>
      </c>
      <c r="BW153" s="55" t="e">
        <f t="shared" si="51"/>
        <v>#N/A</v>
      </c>
      <c r="BX153" s="55" t="e">
        <f t="shared" si="51"/>
        <v>#N/A</v>
      </c>
      <c r="BY153" s="55" t="e">
        <f t="shared" si="51"/>
        <v>#N/A</v>
      </c>
      <c r="BZ153" s="55" t="e">
        <f t="shared" si="51"/>
        <v>#N/A</v>
      </c>
      <c r="CA153" s="55" t="e">
        <f t="shared" si="51"/>
        <v>#N/A</v>
      </c>
      <c r="CB153" s="55" t="e">
        <f t="shared" si="51"/>
        <v>#N/A</v>
      </c>
      <c r="CC153" s="55" t="e">
        <f t="shared" si="51"/>
        <v>#N/A</v>
      </c>
      <c r="CD153" s="55" t="e">
        <f t="shared" si="51"/>
        <v>#N/A</v>
      </c>
      <c r="CE153" s="55" t="e">
        <f t="shared" si="51"/>
        <v>#N/A</v>
      </c>
      <c r="CF153" s="55" t="e">
        <f t="shared" si="51"/>
        <v>#N/A</v>
      </c>
      <c r="CG153" s="55" t="e">
        <f t="shared" si="51"/>
        <v>#N/A</v>
      </c>
      <c r="CH153" s="55" t="e">
        <f t="shared" si="51"/>
        <v>#N/A</v>
      </c>
      <c r="CI153" s="55" t="e">
        <f t="shared" si="51"/>
        <v>#N/A</v>
      </c>
      <c r="CJ153" s="55" t="e">
        <f t="shared" si="51"/>
        <v>#N/A</v>
      </c>
      <c r="CK153" s="55" t="e">
        <f t="shared" si="51"/>
        <v>#N/A</v>
      </c>
      <c r="CL153" s="55" t="e">
        <f t="shared" si="51"/>
        <v>#N/A</v>
      </c>
      <c r="CM153" s="55" t="e">
        <f t="shared" si="51"/>
        <v>#N/A</v>
      </c>
      <c r="CN153" s="55" t="e">
        <f t="shared" si="51"/>
        <v>#N/A</v>
      </c>
      <c r="CO153" s="55" t="e">
        <f t="shared" si="51"/>
        <v>#N/A</v>
      </c>
      <c r="CP153" s="55" t="e">
        <f t="shared" si="51"/>
        <v>#N/A</v>
      </c>
      <c r="CQ153" s="55" t="e">
        <f t="shared" si="51"/>
        <v>#N/A</v>
      </c>
      <c r="CR153" s="55" t="e">
        <f t="shared" si="51"/>
        <v>#N/A</v>
      </c>
      <c r="CS153" s="55" t="e">
        <f t="shared" si="51"/>
        <v>#N/A</v>
      </c>
      <c r="CT153" s="55" t="e">
        <f t="shared" ref="CT153:DY153" si="52">IF($A93,CT93,NA())</f>
        <v>#N/A</v>
      </c>
      <c r="CU153" s="55" t="e">
        <f t="shared" si="52"/>
        <v>#N/A</v>
      </c>
      <c r="CV153" s="55" t="e">
        <f t="shared" si="52"/>
        <v>#N/A</v>
      </c>
      <c r="CW153" s="55" t="e">
        <f t="shared" si="52"/>
        <v>#N/A</v>
      </c>
      <c r="CX153" s="55" t="e">
        <f t="shared" si="52"/>
        <v>#N/A</v>
      </c>
      <c r="CY153" s="55" t="e">
        <f t="shared" si="52"/>
        <v>#N/A</v>
      </c>
      <c r="CZ153" s="55" t="e">
        <f t="shared" si="52"/>
        <v>#N/A</v>
      </c>
      <c r="DA153" s="55" t="e">
        <f t="shared" si="52"/>
        <v>#N/A</v>
      </c>
      <c r="DB153" s="55" t="e">
        <f t="shared" si="52"/>
        <v>#N/A</v>
      </c>
      <c r="DC153" s="55" t="e">
        <f t="shared" si="52"/>
        <v>#N/A</v>
      </c>
      <c r="DD153" s="55" t="e">
        <f t="shared" si="52"/>
        <v>#N/A</v>
      </c>
      <c r="DE153" s="55" t="e">
        <f t="shared" si="52"/>
        <v>#N/A</v>
      </c>
      <c r="DF153" s="55" t="e">
        <f t="shared" si="52"/>
        <v>#N/A</v>
      </c>
      <c r="DG153" s="55" t="e">
        <f t="shared" si="52"/>
        <v>#N/A</v>
      </c>
      <c r="DH153" s="55" t="e">
        <f t="shared" si="52"/>
        <v>#N/A</v>
      </c>
      <c r="DI153" s="55" t="e">
        <f t="shared" si="52"/>
        <v>#N/A</v>
      </c>
      <c r="DJ153" s="55" t="e">
        <f t="shared" si="52"/>
        <v>#N/A</v>
      </c>
      <c r="DK153" s="55" t="e">
        <f t="shared" si="52"/>
        <v>#N/A</v>
      </c>
      <c r="DL153" s="55" t="e">
        <f t="shared" si="52"/>
        <v>#N/A</v>
      </c>
      <c r="DM153" s="55" t="e">
        <f t="shared" si="52"/>
        <v>#N/A</v>
      </c>
      <c r="DN153" s="55" t="e">
        <f t="shared" si="52"/>
        <v>#N/A</v>
      </c>
      <c r="DO153" s="55" t="e">
        <f t="shared" si="52"/>
        <v>#N/A</v>
      </c>
      <c r="DP153" s="55" t="e">
        <f t="shared" si="52"/>
        <v>#N/A</v>
      </c>
      <c r="DQ153" s="55" t="e">
        <f t="shared" si="52"/>
        <v>#N/A</v>
      </c>
      <c r="DR153" s="55" t="e">
        <f t="shared" si="52"/>
        <v>#N/A</v>
      </c>
      <c r="DS153" s="55" t="e">
        <f t="shared" si="52"/>
        <v>#N/A</v>
      </c>
      <c r="DT153" s="55" t="e">
        <f t="shared" si="52"/>
        <v>#N/A</v>
      </c>
      <c r="DU153" s="55" t="e">
        <f t="shared" si="52"/>
        <v>#N/A</v>
      </c>
      <c r="DV153" s="55" t="e">
        <f t="shared" si="52"/>
        <v>#N/A</v>
      </c>
      <c r="DW153" s="55" t="e">
        <f t="shared" si="52"/>
        <v>#N/A</v>
      </c>
      <c r="DX153" s="55" t="e">
        <f t="shared" si="52"/>
        <v>#N/A</v>
      </c>
      <c r="DY153" s="55" t="e">
        <f t="shared" si="52"/>
        <v>#N/A</v>
      </c>
      <c r="DZ153" s="55" t="e">
        <f t="shared" ref="DZ153:FE153" si="53">IF($A93,DZ93,NA())</f>
        <v>#N/A</v>
      </c>
      <c r="EA153" s="55" t="e">
        <f t="shared" si="53"/>
        <v>#N/A</v>
      </c>
      <c r="EB153" s="55" t="e">
        <f t="shared" si="53"/>
        <v>#N/A</v>
      </c>
      <c r="EC153" s="55" t="e">
        <f t="shared" si="53"/>
        <v>#N/A</v>
      </c>
      <c r="ED153" s="55" t="e">
        <f t="shared" si="53"/>
        <v>#N/A</v>
      </c>
      <c r="EE153" s="55" t="e">
        <f t="shared" si="53"/>
        <v>#N/A</v>
      </c>
      <c r="EF153" s="55" t="e">
        <f t="shared" si="53"/>
        <v>#N/A</v>
      </c>
      <c r="EG153" s="55" t="e">
        <f t="shared" si="53"/>
        <v>#N/A</v>
      </c>
      <c r="EH153" s="55" t="e">
        <f t="shared" si="53"/>
        <v>#N/A</v>
      </c>
      <c r="EI153" s="55" t="e">
        <f t="shared" si="53"/>
        <v>#N/A</v>
      </c>
      <c r="EJ153" s="55" t="e">
        <f t="shared" si="53"/>
        <v>#N/A</v>
      </c>
      <c r="EK153" s="55" t="e">
        <f t="shared" si="53"/>
        <v>#N/A</v>
      </c>
      <c r="EL153" s="55" t="e">
        <f t="shared" si="53"/>
        <v>#N/A</v>
      </c>
      <c r="EM153" s="55" t="e">
        <f t="shared" si="53"/>
        <v>#N/A</v>
      </c>
      <c r="EN153" s="55" t="e">
        <f t="shared" si="53"/>
        <v>#N/A</v>
      </c>
      <c r="EO153" s="55" t="e">
        <f t="shared" si="53"/>
        <v>#N/A</v>
      </c>
      <c r="EP153" s="55" t="e">
        <f t="shared" si="53"/>
        <v>#N/A</v>
      </c>
      <c r="EQ153" s="55" t="e">
        <f t="shared" si="53"/>
        <v>#N/A</v>
      </c>
      <c r="ER153" s="55" t="e">
        <f t="shared" si="53"/>
        <v>#N/A</v>
      </c>
      <c r="ES153" s="55" t="e">
        <f t="shared" si="53"/>
        <v>#N/A</v>
      </c>
      <c r="ET153" s="55" t="e">
        <f t="shared" si="53"/>
        <v>#N/A</v>
      </c>
      <c r="EU153" s="55" t="e">
        <f t="shared" si="53"/>
        <v>#N/A</v>
      </c>
      <c r="EV153" s="55" t="e">
        <f t="shared" si="53"/>
        <v>#N/A</v>
      </c>
      <c r="EW153" s="55" t="e">
        <f t="shared" si="53"/>
        <v>#N/A</v>
      </c>
      <c r="EX153" s="55" t="e">
        <f t="shared" si="53"/>
        <v>#N/A</v>
      </c>
      <c r="EY153" s="55" t="e">
        <f t="shared" si="53"/>
        <v>#N/A</v>
      </c>
      <c r="EZ153" s="55" t="e">
        <f t="shared" si="53"/>
        <v>#N/A</v>
      </c>
      <c r="FA153" s="55" t="e">
        <f t="shared" si="53"/>
        <v>#N/A</v>
      </c>
      <c r="FB153" s="55" t="e">
        <f t="shared" si="53"/>
        <v>#N/A</v>
      </c>
      <c r="FC153" s="55" t="e">
        <f t="shared" si="53"/>
        <v>#N/A</v>
      </c>
      <c r="FD153" s="55" t="e">
        <f t="shared" si="53"/>
        <v>#N/A</v>
      </c>
      <c r="FE153" s="55" t="e">
        <f t="shared" si="53"/>
        <v>#N/A</v>
      </c>
      <c r="FF153" s="55" t="e">
        <f t="shared" ref="FF153:FN153" si="54">IF($A93,FF93,NA())</f>
        <v>#N/A</v>
      </c>
      <c r="FG153" s="55" t="e">
        <f t="shared" si="54"/>
        <v>#N/A</v>
      </c>
      <c r="FH153" s="55" t="e">
        <f t="shared" si="54"/>
        <v>#N/A</v>
      </c>
      <c r="FI153" s="55" t="e">
        <f t="shared" si="54"/>
        <v>#N/A</v>
      </c>
      <c r="FJ153" s="55" t="e">
        <f t="shared" si="54"/>
        <v>#N/A</v>
      </c>
      <c r="FK153" s="55" t="e">
        <f t="shared" si="54"/>
        <v>#N/A</v>
      </c>
      <c r="FL153" s="55" t="e">
        <f t="shared" si="54"/>
        <v>#N/A</v>
      </c>
      <c r="FM153" s="55" t="e">
        <f t="shared" si="54"/>
        <v>#N/A</v>
      </c>
      <c r="FN153" s="55" t="e">
        <f t="shared" si="54"/>
        <v>#N/A</v>
      </c>
    </row>
    <row r="154" spans="1:170">
      <c r="A154" s="55"/>
      <c r="B154" s="61" t="e">
        <f t="shared" ref="B154:AG154" si="55">IF($A94,B94,NA())</f>
        <v>#N/A</v>
      </c>
      <c r="C154" s="55" t="e">
        <f t="shared" si="55"/>
        <v>#N/A</v>
      </c>
      <c r="D154" s="55" t="e">
        <f t="shared" si="55"/>
        <v>#N/A</v>
      </c>
      <c r="E154" s="55" t="e">
        <f t="shared" si="55"/>
        <v>#N/A</v>
      </c>
      <c r="F154" s="55" t="e">
        <f t="shared" si="55"/>
        <v>#N/A</v>
      </c>
      <c r="G154" s="55" t="e">
        <f t="shared" si="55"/>
        <v>#N/A</v>
      </c>
      <c r="H154" s="55" t="e">
        <f t="shared" si="55"/>
        <v>#N/A</v>
      </c>
      <c r="I154" s="55" t="e">
        <f t="shared" si="55"/>
        <v>#N/A</v>
      </c>
      <c r="J154" s="55" t="e">
        <f t="shared" si="55"/>
        <v>#N/A</v>
      </c>
      <c r="K154" s="55" t="e">
        <f t="shared" si="55"/>
        <v>#N/A</v>
      </c>
      <c r="L154" s="55" t="e">
        <f t="shared" si="55"/>
        <v>#N/A</v>
      </c>
      <c r="M154" s="55" t="e">
        <f t="shared" si="55"/>
        <v>#N/A</v>
      </c>
      <c r="N154" s="55" t="e">
        <f t="shared" si="55"/>
        <v>#N/A</v>
      </c>
      <c r="O154" s="55" t="e">
        <f t="shared" si="55"/>
        <v>#N/A</v>
      </c>
      <c r="P154" s="55" t="e">
        <f t="shared" si="55"/>
        <v>#N/A</v>
      </c>
      <c r="Q154" s="55" t="e">
        <f t="shared" si="55"/>
        <v>#N/A</v>
      </c>
      <c r="R154" s="55" t="e">
        <f t="shared" si="55"/>
        <v>#N/A</v>
      </c>
      <c r="S154" s="55" t="e">
        <f t="shared" si="55"/>
        <v>#N/A</v>
      </c>
      <c r="T154" s="55" t="e">
        <f t="shared" si="55"/>
        <v>#N/A</v>
      </c>
      <c r="U154" s="55" t="e">
        <f t="shared" si="55"/>
        <v>#N/A</v>
      </c>
      <c r="V154" s="55" t="e">
        <f t="shared" si="55"/>
        <v>#N/A</v>
      </c>
      <c r="W154" s="55" t="e">
        <f t="shared" si="55"/>
        <v>#N/A</v>
      </c>
      <c r="X154" s="55" t="e">
        <f t="shared" si="55"/>
        <v>#N/A</v>
      </c>
      <c r="Y154" s="55" t="e">
        <f t="shared" si="55"/>
        <v>#N/A</v>
      </c>
      <c r="Z154" s="55" t="e">
        <f t="shared" si="55"/>
        <v>#N/A</v>
      </c>
      <c r="AA154" s="55" t="e">
        <f t="shared" si="55"/>
        <v>#N/A</v>
      </c>
      <c r="AB154" s="55" t="e">
        <f t="shared" si="55"/>
        <v>#N/A</v>
      </c>
      <c r="AC154" s="55" t="e">
        <f t="shared" si="55"/>
        <v>#N/A</v>
      </c>
      <c r="AD154" s="55" t="e">
        <f t="shared" si="55"/>
        <v>#N/A</v>
      </c>
      <c r="AE154" s="55" t="e">
        <f t="shared" si="55"/>
        <v>#N/A</v>
      </c>
      <c r="AF154" s="55" t="e">
        <f t="shared" si="55"/>
        <v>#N/A</v>
      </c>
      <c r="AG154" s="55" t="e">
        <f t="shared" si="55"/>
        <v>#N/A</v>
      </c>
      <c r="AH154" s="55" t="e">
        <f t="shared" ref="AH154:BM154" si="56">IF($A94,AH94,NA())</f>
        <v>#N/A</v>
      </c>
      <c r="AI154" s="55" t="e">
        <f t="shared" si="56"/>
        <v>#N/A</v>
      </c>
      <c r="AJ154" s="55" t="e">
        <f t="shared" si="56"/>
        <v>#N/A</v>
      </c>
      <c r="AK154" s="55" t="e">
        <f t="shared" si="56"/>
        <v>#N/A</v>
      </c>
      <c r="AL154" s="55" t="e">
        <f t="shared" si="56"/>
        <v>#N/A</v>
      </c>
      <c r="AM154" s="55" t="e">
        <f t="shared" si="56"/>
        <v>#N/A</v>
      </c>
      <c r="AN154" s="55" t="e">
        <f t="shared" si="56"/>
        <v>#N/A</v>
      </c>
      <c r="AO154" s="55" t="e">
        <f t="shared" si="56"/>
        <v>#N/A</v>
      </c>
      <c r="AP154" s="55" t="e">
        <f t="shared" si="56"/>
        <v>#N/A</v>
      </c>
      <c r="AQ154" s="55" t="e">
        <f t="shared" si="56"/>
        <v>#N/A</v>
      </c>
      <c r="AR154" s="55" t="e">
        <f t="shared" si="56"/>
        <v>#N/A</v>
      </c>
      <c r="AS154" s="55" t="e">
        <f t="shared" si="56"/>
        <v>#N/A</v>
      </c>
      <c r="AT154" s="55" t="e">
        <f t="shared" si="56"/>
        <v>#N/A</v>
      </c>
      <c r="AU154" s="55" t="e">
        <f t="shared" si="56"/>
        <v>#N/A</v>
      </c>
      <c r="AV154" s="55" t="e">
        <f t="shared" si="56"/>
        <v>#N/A</v>
      </c>
      <c r="AW154" s="55" t="e">
        <f t="shared" si="56"/>
        <v>#N/A</v>
      </c>
      <c r="AX154" s="55" t="e">
        <f t="shared" si="56"/>
        <v>#N/A</v>
      </c>
      <c r="AY154" s="55" t="e">
        <f t="shared" si="56"/>
        <v>#N/A</v>
      </c>
      <c r="AZ154" s="55" t="e">
        <f t="shared" si="56"/>
        <v>#N/A</v>
      </c>
      <c r="BA154" s="55" t="e">
        <f t="shared" si="56"/>
        <v>#N/A</v>
      </c>
      <c r="BB154" s="55" t="e">
        <f t="shared" si="56"/>
        <v>#N/A</v>
      </c>
      <c r="BC154" s="55" t="e">
        <f t="shared" si="56"/>
        <v>#N/A</v>
      </c>
      <c r="BD154" s="55" t="e">
        <f t="shared" si="56"/>
        <v>#N/A</v>
      </c>
      <c r="BE154" s="55" t="e">
        <f t="shared" si="56"/>
        <v>#N/A</v>
      </c>
      <c r="BF154" s="55" t="e">
        <f t="shared" si="56"/>
        <v>#N/A</v>
      </c>
      <c r="BG154" s="55" t="e">
        <f t="shared" si="56"/>
        <v>#N/A</v>
      </c>
      <c r="BH154" s="55" t="e">
        <f t="shared" si="56"/>
        <v>#N/A</v>
      </c>
      <c r="BI154" s="55" t="e">
        <f t="shared" si="56"/>
        <v>#N/A</v>
      </c>
      <c r="BJ154" s="55" t="e">
        <f t="shared" si="56"/>
        <v>#N/A</v>
      </c>
      <c r="BK154" s="55" t="e">
        <f t="shared" si="56"/>
        <v>#N/A</v>
      </c>
      <c r="BL154" s="55" t="e">
        <f t="shared" si="56"/>
        <v>#N/A</v>
      </c>
      <c r="BM154" s="55" t="e">
        <f t="shared" si="56"/>
        <v>#N/A</v>
      </c>
      <c r="BN154" s="55" t="e">
        <f t="shared" ref="BN154:CS154" si="57">IF($A94,BN94,NA())</f>
        <v>#N/A</v>
      </c>
      <c r="BO154" s="55" t="e">
        <f t="shared" si="57"/>
        <v>#N/A</v>
      </c>
      <c r="BP154" s="55" t="e">
        <f t="shared" si="57"/>
        <v>#N/A</v>
      </c>
      <c r="BQ154" s="55" t="e">
        <f t="shared" si="57"/>
        <v>#N/A</v>
      </c>
      <c r="BR154" s="55" t="e">
        <f t="shared" si="57"/>
        <v>#N/A</v>
      </c>
      <c r="BS154" s="55" t="e">
        <f t="shared" si="57"/>
        <v>#N/A</v>
      </c>
      <c r="BT154" s="55" t="e">
        <f t="shared" si="57"/>
        <v>#N/A</v>
      </c>
      <c r="BU154" s="55" t="e">
        <f t="shared" si="57"/>
        <v>#N/A</v>
      </c>
      <c r="BV154" s="55" t="e">
        <f t="shared" si="57"/>
        <v>#N/A</v>
      </c>
      <c r="BW154" s="55" t="e">
        <f t="shared" si="57"/>
        <v>#N/A</v>
      </c>
      <c r="BX154" s="55" t="e">
        <f t="shared" si="57"/>
        <v>#N/A</v>
      </c>
      <c r="BY154" s="55" t="e">
        <f t="shared" si="57"/>
        <v>#N/A</v>
      </c>
      <c r="BZ154" s="55" t="e">
        <f t="shared" si="57"/>
        <v>#N/A</v>
      </c>
      <c r="CA154" s="55" t="e">
        <f t="shared" si="57"/>
        <v>#N/A</v>
      </c>
      <c r="CB154" s="55" t="e">
        <f t="shared" si="57"/>
        <v>#N/A</v>
      </c>
      <c r="CC154" s="55" t="e">
        <f t="shared" si="57"/>
        <v>#N/A</v>
      </c>
      <c r="CD154" s="55" t="e">
        <f t="shared" si="57"/>
        <v>#N/A</v>
      </c>
      <c r="CE154" s="55" t="e">
        <f t="shared" si="57"/>
        <v>#N/A</v>
      </c>
      <c r="CF154" s="55" t="e">
        <f t="shared" si="57"/>
        <v>#N/A</v>
      </c>
      <c r="CG154" s="55" t="e">
        <f t="shared" si="57"/>
        <v>#N/A</v>
      </c>
      <c r="CH154" s="55" t="e">
        <f t="shared" si="57"/>
        <v>#N/A</v>
      </c>
      <c r="CI154" s="55" t="e">
        <f t="shared" si="57"/>
        <v>#N/A</v>
      </c>
      <c r="CJ154" s="55" t="e">
        <f t="shared" si="57"/>
        <v>#N/A</v>
      </c>
      <c r="CK154" s="55" t="e">
        <f t="shared" si="57"/>
        <v>#N/A</v>
      </c>
      <c r="CL154" s="55" t="e">
        <f t="shared" si="57"/>
        <v>#N/A</v>
      </c>
      <c r="CM154" s="55" t="e">
        <f t="shared" si="57"/>
        <v>#N/A</v>
      </c>
      <c r="CN154" s="55" t="e">
        <f t="shared" si="57"/>
        <v>#N/A</v>
      </c>
      <c r="CO154" s="55" t="e">
        <f t="shared" si="57"/>
        <v>#N/A</v>
      </c>
      <c r="CP154" s="55" t="e">
        <f t="shared" si="57"/>
        <v>#N/A</v>
      </c>
      <c r="CQ154" s="55" t="e">
        <f t="shared" si="57"/>
        <v>#N/A</v>
      </c>
      <c r="CR154" s="55" t="e">
        <f t="shared" si="57"/>
        <v>#N/A</v>
      </c>
      <c r="CS154" s="55" t="e">
        <f t="shared" si="57"/>
        <v>#N/A</v>
      </c>
      <c r="CT154" s="55" t="e">
        <f t="shared" ref="CT154:DY154" si="58">IF($A94,CT94,NA())</f>
        <v>#N/A</v>
      </c>
      <c r="CU154" s="55" t="e">
        <f t="shared" si="58"/>
        <v>#N/A</v>
      </c>
      <c r="CV154" s="55" t="e">
        <f t="shared" si="58"/>
        <v>#N/A</v>
      </c>
      <c r="CW154" s="55" t="e">
        <f t="shared" si="58"/>
        <v>#N/A</v>
      </c>
      <c r="CX154" s="55" t="e">
        <f t="shared" si="58"/>
        <v>#N/A</v>
      </c>
      <c r="CY154" s="55" t="e">
        <f t="shared" si="58"/>
        <v>#N/A</v>
      </c>
      <c r="CZ154" s="55" t="e">
        <f t="shared" si="58"/>
        <v>#N/A</v>
      </c>
      <c r="DA154" s="55" t="e">
        <f t="shared" si="58"/>
        <v>#N/A</v>
      </c>
      <c r="DB154" s="55" t="e">
        <f t="shared" si="58"/>
        <v>#N/A</v>
      </c>
      <c r="DC154" s="55" t="e">
        <f t="shared" si="58"/>
        <v>#N/A</v>
      </c>
      <c r="DD154" s="55" t="e">
        <f t="shared" si="58"/>
        <v>#N/A</v>
      </c>
      <c r="DE154" s="55" t="e">
        <f t="shared" si="58"/>
        <v>#N/A</v>
      </c>
      <c r="DF154" s="55" t="e">
        <f t="shared" si="58"/>
        <v>#N/A</v>
      </c>
      <c r="DG154" s="55" t="e">
        <f t="shared" si="58"/>
        <v>#N/A</v>
      </c>
      <c r="DH154" s="55" t="e">
        <f t="shared" si="58"/>
        <v>#N/A</v>
      </c>
      <c r="DI154" s="55" t="e">
        <f t="shared" si="58"/>
        <v>#N/A</v>
      </c>
      <c r="DJ154" s="55" t="e">
        <f t="shared" si="58"/>
        <v>#N/A</v>
      </c>
      <c r="DK154" s="55" t="e">
        <f t="shared" si="58"/>
        <v>#N/A</v>
      </c>
      <c r="DL154" s="55" t="e">
        <f t="shared" si="58"/>
        <v>#N/A</v>
      </c>
      <c r="DM154" s="55" t="e">
        <f t="shared" si="58"/>
        <v>#N/A</v>
      </c>
      <c r="DN154" s="55" t="e">
        <f t="shared" si="58"/>
        <v>#N/A</v>
      </c>
      <c r="DO154" s="55" t="e">
        <f t="shared" si="58"/>
        <v>#N/A</v>
      </c>
      <c r="DP154" s="55" t="e">
        <f t="shared" si="58"/>
        <v>#N/A</v>
      </c>
      <c r="DQ154" s="55" t="e">
        <f t="shared" si="58"/>
        <v>#N/A</v>
      </c>
      <c r="DR154" s="55" t="e">
        <f t="shared" si="58"/>
        <v>#N/A</v>
      </c>
      <c r="DS154" s="55" t="e">
        <f t="shared" si="58"/>
        <v>#N/A</v>
      </c>
      <c r="DT154" s="55" t="e">
        <f t="shared" si="58"/>
        <v>#N/A</v>
      </c>
      <c r="DU154" s="55" t="e">
        <f t="shared" si="58"/>
        <v>#N/A</v>
      </c>
      <c r="DV154" s="55" t="e">
        <f t="shared" si="58"/>
        <v>#N/A</v>
      </c>
      <c r="DW154" s="55" t="e">
        <f t="shared" si="58"/>
        <v>#N/A</v>
      </c>
      <c r="DX154" s="55" t="e">
        <f t="shared" si="58"/>
        <v>#N/A</v>
      </c>
      <c r="DY154" s="55" t="e">
        <f t="shared" si="58"/>
        <v>#N/A</v>
      </c>
      <c r="DZ154" s="55" t="e">
        <f t="shared" ref="DZ154:FE154" si="59">IF($A94,DZ94,NA())</f>
        <v>#N/A</v>
      </c>
      <c r="EA154" s="55" t="e">
        <f t="shared" si="59"/>
        <v>#N/A</v>
      </c>
      <c r="EB154" s="55" t="e">
        <f t="shared" si="59"/>
        <v>#N/A</v>
      </c>
      <c r="EC154" s="55" t="e">
        <f t="shared" si="59"/>
        <v>#N/A</v>
      </c>
      <c r="ED154" s="55" t="e">
        <f t="shared" si="59"/>
        <v>#N/A</v>
      </c>
      <c r="EE154" s="55" t="e">
        <f t="shared" si="59"/>
        <v>#N/A</v>
      </c>
      <c r="EF154" s="55" t="e">
        <f t="shared" si="59"/>
        <v>#N/A</v>
      </c>
      <c r="EG154" s="55" t="e">
        <f t="shared" si="59"/>
        <v>#N/A</v>
      </c>
      <c r="EH154" s="55" t="e">
        <f t="shared" si="59"/>
        <v>#N/A</v>
      </c>
      <c r="EI154" s="55" t="e">
        <f t="shared" si="59"/>
        <v>#N/A</v>
      </c>
      <c r="EJ154" s="55" t="e">
        <f t="shared" si="59"/>
        <v>#N/A</v>
      </c>
      <c r="EK154" s="55" t="e">
        <f t="shared" si="59"/>
        <v>#N/A</v>
      </c>
      <c r="EL154" s="55" t="e">
        <f t="shared" si="59"/>
        <v>#N/A</v>
      </c>
      <c r="EM154" s="55" t="e">
        <f t="shared" si="59"/>
        <v>#N/A</v>
      </c>
      <c r="EN154" s="55" t="e">
        <f t="shared" si="59"/>
        <v>#N/A</v>
      </c>
      <c r="EO154" s="55" t="e">
        <f t="shared" si="59"/>
        <v>#N/A</v>
      </c>
      <c r="EP154" s="55" t="e">
        <f t="shared" si="59"/>
        <v>#N/A</v>
      </c>
      <c r="EQ154" s="55" t="e">
        <f t="shared" si="59"/>
        <v>#N/A</v>
      </c>
      <c r="ER154" s="55" t="e">
        <f t="shared" si="59"/>
        <v>#N/A</v>
      </c>
      <c r="ES154" s="55" t="e">
        <f t="shared" si="59"/>
        <v>#N/A</v>
      </c>
      <c r="ET154" s="55" t="e">
        <f t="shared" si="59"/>
        <v>#N/A</v>
      </c>
      <c r="EU154" s="55" t="e">
        <f t="shared" si="59"/>
        <v>#N/A</v>
      </c>
      <c r="EV154" s="55" t="e">
        <f t="shared" si="59"/>
        <v>#N/A</v>
      </c>
      <c r="EW154" s="55" t="e">
        <f t="shared" si="59"/>
        <v>#N/A</v>
      </c>
      <c r="EX154" s="55" t="e">
        <f t="shared" si="59"/>
        <v>#N/A</v>
      </c>
      <c r="EY154" s="55" t="e">
        <f t="shared" si="59"/>
        <v>#N/A</v>
      </c>
      <c r="EZ154" s="55" t="e">
        <f t="shared" si="59"/>
        <v>#N/A</v>
      </c>
      <c r="FA154" s="55" t="e">
        <f t="shared" si="59"/>
        <v>#N/A</v>
      </c>
      <c r="FB154" s="55" t="e">
        <f t="shared" si="59"/>
        <v>#N/A</v>
      </c>
      <c r="FC154" s="55" t="e">
        <f t="shared" si="59"/>
        <v>#N/A</v>
      </c>
      <c r="FD154" s="55" t="e">
        <f t="shared" si="59"/>
        <v>#N/A</v>
      </c>
      <c r="FE154" s="55" t="e">
        <f t="shared" si="59"/>
        <v>#N/A</v>
      </c>
      <c r="FF154" s="55" t="e">
        <f t="shared" ref="FF154:FN154" si="60">IF($A94,FF94,NA())</f>
        <v>#N/A</v>
      </c>
      <c r="FG154" s="55" t="e">
        <f t="shared" si="60"/>
        <v>#N/A</v>
      </c>
      <c r="FH154" s="55" t="e">
        <f t="shared" si="60"/>
        <v>#N/A</v>
      </c>
      <c r="FI154" s="55" t="e">
        <f t="shared" si="60"/>
        <v>#N/A</v>
      </c>
      <c r="FJ154" s="55" t="e">
        <f t="shared" si="60"/>
        <v>#N/A</v>
      </c>
      <c r="FK154" s="55" t="e">
        <f t="shared" si="60"/>
        <v>#N/A</v>
      </c>
      <c r="FL154" s="55" t="e">
        <f t="shared" si="60"/>
        <v>#N/A</v>
      </c>
      <c r="FM154" s="55" t="e">
        <f t="shared" si="60"/>
        <v>#N/A</v>
      </c>
      <c r="FN154" s="55" t="e">
        <f t="shared" si="60"/>
        <v>#N/A</v>
      </c>
    </row>
    <row r="155" spans="1:170">
      <c r="A155" s="55"/>
      <c r="B155" s="61" t="e">
        <f t="shared" ref="B155:AG155" si="61">IF($A95,B95,NA())</f>
        <v>#N/A</v>
      </c>
      <c r="C155" s="55" t="e">
        <f t="shared" si="61"/>
        <v>#N/A</v>
      </c>
      <c r="D155" s="55" t="e">
        <f t="shared" si="61"/>
        <v>#N/A</v>
      </c>
      <c r="E155" s="55" t="e">
        <f t="shared" si="61"/>
        <v>#N/A</v>
      </c>
      <c r="F155" s="55" t="e">
        <f t="shared" si="61"/>
        <v>#N/A</v>
      </c>
      <c r="G155" s="55" t="e">
        <f t="shared" si="61"/>
        <v>#N/A</v>
      </c>
      <c r="H155" s="55" t="e">
        <f t="shared" si="61"/>
        <v>#N/A</v>
      </c>
      <c r="I155" s="55" t="e">
        <f t="shared" si="61"/>
        <v>#N/A</v>
      </c>
      <c r="J155" s="55" t="e">
        <f t="shared" si="61"/>
        <v>#N/A</v>
      </c>
      <c r="K155" s="55" t="e">
        <f t="shared" si="61"/>
        <v>#N/A</v>
      </c>
      <c r="L155" s="55" t="e">
        <f t="shared" si="61"/>
        <v>#N/A</v>
      </c>
      <c r="M155" s="55" t="e">
        <f t="shared" si="61"/>
        <v>#N/A</v>
      </c>
      <c r="N155" s="55" t="e">
        <f t="shared" si="61"/>
        <v>#N/A</v>
      </c>
      <c r="O155" s="55" t="e">
        <f t="shared" si="61"/>
        <v>#N/A</v>
      </c>
      <c r="P155" s="55" t="e">
        <f t="shared" si="61"/>
        <v>#N/A</v>
      </c>
      <c r="Q155" s="55" t="e">
        <f t="shared" si="61"/>
        <v>#N/A</v>
      </c>
      <c r="R155" s="55" t="e">
        <f t="shared" si="61"/>
        <v>#N/A</v>
      </c>
      <c r="S155" s="55" t="e">
        <f t="shared" si="61"/>
        <v>#N/A</v>
      </c>
      <c r="T155" s="55" t="e">
        <f t="shared" si="61"/>
        <v>#N/A</v>
      </c>
      <c r="U155" s="55" t="e">
        <f t="shared" si="61"/>
        <v>#N/A</v>
      </c>
      <c r="V155" s="55" t="e">
        <f t="shared" si="61"/>
        <v>#N/A</v>
      </c>
      <c r="W155" s="55" t="e">
        <f t="shared" si="61"/>
        <v>#N/A</v>
      </c>
      <c r="X155" s="55" t="e">
        <f t="shared" si="61"/>
        <v>#N/A</v>
      </c>
      <c r="Y155" s="55" t="e">
        <f t="shared" si="61"/>
        <v>#N/A</v>
      </c>
      <c r="Z155" s="55" t="e">
        <f t="shared" si="61"/>
        <v>#N/A</v>
      </c>
      <c r="AA155" s="55" t="e">
        <f t="shared" si="61"/>
        <v>#N/A</v>
      </c>
      <c r="AB155" s="55" t="e">
        <f t="shared" si="61"/>
        <v>#N/A</v>
      </c>
      <c r="AC155" s="55" t="e">
        <f t="shared" si="61"/>
        <v>#N/A</v>
      </c>
      <c r="AD155" s="55" t="e">
        <f t="shared" si="61"/>
        <v>#N/A</v>
      </c>
      <c r="AE155" s="55" t="e">
        <f t="shared" si="61"/>
        <v>#N/A</v>
      </c>
      <c r="AF155" s="55" t="e">
        <f t="shared" si="61"/>
        <v>#N/A</v>
      </c>
      <c r="AG155" s="55" t="e">
        <f t="shared" si="61"/>
        <v>#N/A</v>
      </c>
      <c r="AH155" s="55" t="e">
        <f t="shared" ref="AH155:BM155" si="62">IF($A95,AH95,NA())</f>
        <v>#N/A</v>
      </c>
      <c r="AI155" s="55" t="e">
        <f t="shared" si="62"/>
        <v>#N/A</v>
      </c>
      <c r="AJ155" s="55" t="e">
        <f t="shared" si="62"/>
        <v>#N/A</v>
      </c>
      <c r="AK155" s="55" t="e">
        <f t="shared" si="62"/>
        <v>#N/A</v>
      </c>
      <c r="AL155" s="55" t="e">
        <f t="shared" si="62"/>
        <v>#N/A</v>
      </c>
      <c r="AM155" s="55" t="e">
        <f t="shared" si="62"/>
        <v>#N/A</v>
      </c>
      <c r="AN155" s="55" t="e">
        <f t="shared" si="62"/>
        <v>#N/A</v>
      </c>
      <c r="AO155" s="55" t="e">
        <f t="shared" si="62"/>
        <v>#N/A</v>
      </c>
      <c r="AP155" s="55" t="e">
        <f t="shared" si="62"/>
        <v>#N/A</v>
      </c>
      <c r="AQ155" s="55" t="e">
        <f t="shared" si="62"/>
        <v>#N/A</v>
      </c>
      <c r="AR155" s="55" t="e">
        <f t="shared" si="62"/>
        <v>#N/A</v>
      </c>
      <c r="AS155" s="55" t="e">
        <f t="shared" si="62"/>
        <v>#N/A</v>
      </c>
      <c r="AT155" s="55" t="e">
        <f t="shared" si="62"/>
        <v>#N/A</v>
      </c>
      <c r="AU155" s="55" t="e">
        <f t="shared" si="62"/>
        <v>#N/A</v>
      </c>
      <c r="AV155" s="55" t="e">
        <f t="shared" si="62"/>
        <v>#N/A</v>
      </c>
      <c r="AW155" s="55" t="e">
        <f t="shared" si="62"/>
        <v>#N/A</v>
      </c>
      <c r="AX155" s="55" t="e">
        <f t="shared" si="62"/>
        <v>#N/A</v>
      </c>
      <c r="AY155" s="55" t="e">
        <f t="shared" si="62"/>
        <v>#N/A</v>
      </c>
      <c r="AZ155" s="55" t="e">
        <f t="shared" si="62"/>
        <v>#N/A</v>
      </c>
      <c r="BA155" s="55" t="e">
        <f t="shared" si="62"/>
        <v>#N/A</v>
      </c>
      <c r="BB155" s="55" t="e">
        <f t="shared" si="62"/>
        <v>#N/A</v>
      </c>
      <c r="BC155" s="55" t="e">
        <f t="shared" si="62"/>
        <v>#N/A</v>
      </c>
      <c r="BD155" s="55" t="e">
        <f t="shared" si="62"/>
        <v>#N/A</v>
      </c>
      <c r="BE155" s="55" t="e">
        <f t="shared" si="62"/>
        <v>#N/A</v>
      </c>
      <c r="BF155" s="55" t="e">
        <f t="shared" si="62"/>
        <v>#N/A</v>
      </c>
      <c r="BG155" s="55" t="e">
        <f t="shared" si="62"/>
        <v>#N/A</v>
      </c>
      <c r="BH155" s="55" t="e">
        <f t="shared" si="62"/>
        <v>#N/A</v>
      </c>
      <c r="BI155" s="55" t="e">
        <f t="shared" si="62"/>
        <v>#N/A</v>
      </c>
      <c r="BJ155" s="55" t="e">
        <f t="shared" si="62"/>
        <v>#N/A</v>
      </c>
      <c r="BK155" s="55" t="e">
        <f t="shared" si="62"/>
        <v>#N/A</v>
      </c>
      <c r="BL155" s="55" t="e">
        <f t="shared" si="62"/>
        <v>#N/A</v>
      </c>
      <c r="BM155" s="55" t="e">
        <f t="shared" si="62"/>
        <v>#N/A</v>
      </c>
      <c r="BN155" s="55" t="e">
        <f t="shared" ref="BN155:CS155" si="63">IF($A95,BN95,NA())</f>
        <v>#N/A</v>
      </c>
      <c r="BO155" s="55" t="e">
        <f t="shared" si="63"/>
        <v>#N/A</v>
      </c>
      <c r="BP155" s="55" t="e">
        <f t="shared" si="63"/>
        <v>#N/A</v>
      </c>
      <c r="BQ155" s="55" t="e">
        <f t="shared" si="63"/>
        <v>#N/A</v>
      </c>
      <c r="BR155" s="55" t="e">
        <f t="shared" si="63"/>
        <v>#N/A</v>
      </c>
      <c r="BS155" s="55" t="e">
        <f t="shared" si="63"/>
        <v>#N/A</v>
      </c>
      <c r="BT155" s="55" t="e">
        <f t="shared" si="63"/>
        <v>#N/A</v>
      </c>
      <c r="BU155" s="55" t="e">
        <f t="shared" si="63"/>
        <v>#N/A</v>
      </c>
      <c r="BV155" s="55" t="e">
        <f t="shared" si="63"/>
        <v>#N/A</v>
      </c>
      <c r="BW155" s="55" t="e">
        <f t="shared" si="63"/>
        <v>#N/A</v>
      </c>
      <c r="BX155" s="55" t="e">
        <f t="shared" si="63"/>
        <v>#N/A</v>
      </c>
      <c r="BY155" s="55" t="e">
        <f t="shared" si="63"/>
        <v>#N/A</v>
      </c>
      <c r="BZ155" s="55" t="e">
        <f t="shared" si="63"/>
        <v>#N/A</v>
      </c>
      <c r="CA155" s="55" t="e">
        <f t="shared" si="63"/>
        <v>#N/A</v>
      </c>
      <c r="CB155" s="55" t="e">
        <f t="shared" si="63"/>
        <v>#N/A</v>
      </c>
      <c r="CC155" s="55" t="e">
        <f t="shared" si="63"/>
        <v>#N/A</v>
      </c>
      <c r="CD155" s="55" t="e">
        <f t="shared" si="63"/>
        <v>#N/A</v>
      </c>
      <c r="CE155" s="55" t="e">
        <f t="shared" si="63"/>
        <v>#N/A</v>
      </c>
      <c r="CF155" s="55" t="e">
        <f t="shared" si="63"/>
        <v>#N/A</v>
      </c>
      <c r="CG155" s="55" t="e">
        <f t="shared" si="63"/>
        <v>#N/A</v>
      </c>
      <c r="CH155" s="55" t="e">
        <f t="shared" si="63"/>
        <v>#N/A</v>
      </c>
      <c r="CI155" s="55" t="e">
        <f t="shared" si="63"/>
        <v>#N/A</v>
      </c>
      <c r="CJ155" s="55" t="e">
        <f t="shared" si="63"/>
        <v>#N/A</v>
      </c>
      <c r="CK155" s="55" t="e">
        <f t="shared" si="63"/>
        <v>#N/A</v>
      </c>
      <c r="CL155" s="55" t="e">
        <f t="shared" si="63"/>
        <v>#N/A</v>
      </c>
      <c r="CM155" s="55" t="e">
        <f t="shared" si="63"/>
        <v>#N/A</v>
      </c>
      <c r="CN155" s="55" t="e">
        <f t="shared" si="63"/>
        <v>#N/A</v>
      </c>
      <c r="CO155" s="55" t="e">
        <f t="shared" si="63"/>
        <v>#N/A</v>
      </c>
      <c r="CP155" s="55" t="e">
        <f t="shared" si="63"/>
        <v>#N/A</v>
      </c>
      <c r="CQ155" s="55" t="e">
        <f t="shared" si="63"/>
        <v>#N/A</v>
      </c>
      <c r="CR155" s="55" t="e">
        <f t="shared" si="63"/>
        <v>#N/A</v>
      </c>
      <c r="CS155" s="55" t="e">
        <f t="shared" si="63"/>
        <v>#N/A</v>
      </c>
      <c r="CT155" s="55" t="e">
        <f t="shared" ref="CT155:DY155" si="64">IF($A95,CT95,NA())</f>
        <v>#N/A</v>
      </c>
      <c r="CU155" s="55" t="e">
        <f t="shared" si="64"/>
        <v>#N/A</v>
      </c>
      <c r="CV155" s="55" t="e">
        <f t="shared" si="64"/>
        <v>#N/A</v>
      </c>
      <c r="CW155" s="55" t="e">
        <f t="shared" si="64"/>
        <v>#N/A</v>
      </c>
      <c r="CX155" s="55" t="e">
        <f t="shared" si="64"/>
        <v>#N/A</v>
      </c>
      <c r="CY155" s="55" t="e">
        <f t="shared" si="64"/>
        <v>#N/A</v>
      </c>
      <c r="CZ155" s="55" t="e">
        <f t="shared" si="64"/>
        <v>#N/A</v>
      </c>
      <c r="DA155" s="55" t="e">
        <f t="shared" si="64"/>
        <v>#N/A</v>
      </c>
      <c r="DB155" s="55" t="e">
        <f t="shared" si="64"/>
        <v>#N/A</v>
      </c>
      <c r="DC155" s="55" t="e">
        <f t="shared" si="64"/>
        <v>#N/A</v>
      </c>
      <c r="DD155" s="55" t="e">
        <f t="shared" si="64"/>
        <v>#N/A</v>
      </c>
      <c r="DE155" s="55" t="e">
        <f t="shared" si="64"/>
        <v>#N/A</v>
      </c>
      <c r="DF155" s="55" t="e">
        <f t="shared" si="64"/>
        <v>#N/A</v>
      </c>
      <c r="DG155" s="55" t="e">
        <f t="shared" si="64"/>
        <v>#N/A</v>
      </c>
      <c r="DH155" s="55" t="e">
        <f t="shared" si="64"/>
        <v>#N/A</v>
      </c>
      <c r="DI155" s="55" t="e">
        <f t="shared" si="64"/>
        <v>#N/A</v>
      </c>
      <c r="DJ155" s="55" t="e">
        <f t="shared" si="64"/>
        <v>#N/A</v>
      </c>
      <c r="DK155" s="55" t="e">
        <f t="shared" si="64"/>
        <v>#N/A</v>
      </c>
      <c r="DL155" s="55" t="e">
        <f t="shared" si="64"/>
        <v>#N/A</v>
      </c>
      <c r="DM155" s="55" t="e">
        <f t="shared" si="64"/>
        <v>#N/A</v>
      </c>
      <c r="DN155" s="55" t="e">
        <f t="shared" si="64"/>
        <v>#N/A</v>
      </c>
      <c r="DO155" s="55" t="e">
        <f t="shared" si="64"/>
        <v>#N/A</v>
      </c>
      <c r="DP155" s="55" t="e">
        <f t="shared" si="64"/>
        <v>#N/A</v>
      </c>
      <c r="DQ155" s="55" t="e">
        <f t="shared" si="64"/>
        <v>#N/A</v>
      </c>
      <c r="DR155" s="55" t="e">
        <f t="shared" si="64"/>
        <v>#N/A</v>
      </c>
      <c r="DS155" s="55" t="e">
        <f t="shared" si="64"/>
        <v>#N/A</v>
      </c>
      <c r="DT155" s="55" t="e">
        <f t="shared" si="64"/>
        <v>#N/A</v>
      </c>
      <c r="DU155" s="55" t="e">
        <f t="shared" si="64"/>
        <v>#N/A</v>
      </c>
      <c r="DV155" s="55" t="e">
        <f t="shared" si="64"/>
        <v>#N/A</v>
      </c>
      <c r="DW155" s="55" t="e">
        <f t="shared" si="64"/>
        <v>#N/A</v>
      </c>
      <c r="DX155" s="55" t="e">
        <f t="shared" si="64"/>
        <v>#N/A</v>
      </c>
      <c r="DY155" s="55" t="e">
        <f t="shared" si="64"/>
        <v>#N/A</v>
      </c>
      <c r="DZ155" s="55" t="e">
        <f t="shared" ref="DZ155:FE155" si="65">IF($A95,DZ95,NA())</f>
        <v>#N/A</v>
      </c>
      <c r="EA155" s="55" t="e">
        <f t="shared" si="65"/>
        <v>#N/A</v>
      </c>
      <c r="EB155" s="55" t="e">
        <f t="shared" si="65"/>
        <v>#N/A</v>
      </c>
      <c r="EC155" s="55" t="e">
        <f t="shared" si="65"/>
        <v>#N/A</v>
      </c>
      <c r="ED155" s="55" t="e">
        <f t="shared" si="65"/>
        <v>#N/A</v>
      </c>
      <c r="EE155" s="55" t="e">
        <f t="shared" si="65"/>
        <v>#N/A</v>
      </c>
      <c r="EF155" s="55" t="e">
        <f t="shared" si="65"/>
        <v>#N/A</v>
      </c>
      <c r="EG155" s="55" t="e">
        <f t="shared" si="65"/>
        <v>#N/A</v>
      </c>
      <c r="EH155" s="55" t="e">
        <f t="shared" si="65"/>
        <v>#N/A</v>
      </c>
      <c r="EI155" s="55" t="e">
        <f t="shared" si="65"/>
        <v>#N/A</v>
      </c>
      <c r="EJ155" s="55" t="e">
        <f t="shared" si="65"/>
        <v>#N/A</v>
      </c>
      <c r="EK155" s="55" t="e">
        <f t="shared" si="65"/>
        <v>#N/A</v>
      </c>
      <c r="EL155" s="55" t="e">
        <f t="shared" si="65"/>
        <v>#N/A</v>
      </c>
      <c r="EM155" s="55" t="e">
        <f t="shared" si="65"/>
        <v>#N/A</v>
      </c>
      <c r="EN155" s="55" t="e">
        <f t="shared" si="65"/>
        <v>#N/A</v>
      </c>
      <c r="EO155" s="55" t="e">
        <f t="shared" si="65"/>
        <v>#N/A</v>
      </c>
      <c r="EP155" s="55" t="e">
        <f t="shared" si="65"/>
        <v>#N/A</v>
      </c>
      <c r="EQ155" s="55" t="e">
        <f t="shared" si="65"/>
        <v>#N/A</v>
      </c>
      <c r="ER155" s="55" t="e">
        <f t="shared" si="65"/>
        <v>#N/A</v>
      </c>
      <c r="ES155" s="55" t="e">
        <f t="shared" si="65"/>
        <v>#N/A</v>
      </c>
      <c r="ET155" s="55" t="e">
        <f t="shared" si="65"/>
        <v>#N/A</v>
      </c>
      <c r="EU155" s="55" t="e">
        <f t="shared" si="65"/>
        <v>#N/A</v>
      </c>
      <c r="EV155" s="55" t="e">
        <f t="shared" si="65"/>
        <v>#N/A</v>
      </c>
      <c r="EW155" s="55" t="e">
        <f t="shared" si="65"/>
        <v>#N/A</v>
      </c>
      <c r="EX155" s="55" t="e">
        <f t="shared" si="65"/>
        <v>#N/A</v>
      </c>
      <c r="EY155" s="55" t="e">
        <f t="shared" si="65"/>
        <v>#N/A</v>
      </c>
      <c r="EZ155" s="55" t="e">
        <f t="shared" si="65"/>
        <v>#N/A</v>
      </c>
      <c r="FA155" s="55" t="e">
        <f t="shared" si="65"/>
        <v>#N/A</v>
      </c>
      <c r="FB155" s="55" t="e">
        <f t="shared" si="65"/>
        <v>#N/A</v>
      </c>
      <c r="FC155" s="55" t="e">
        <f t="shared" si="65"/>
        <v>#N/A</v>
      </c>
      <c r="FD155" s="55" t="e">
        <f t="shared" si="65"/>
        <v>#N/A</v>
      </c>
      <c r="FE155" s="55" t="e">
        <f t="shared" si="65"/>
        <v>#N/A</v>
      </c>
      <c r="FF155" s="55" t="e">
        <f t="shared" ref="FF155:FN155" si="66">IF($A95,FF95,NA())</f>
        <v>#N/A</v>
      </c>
      <c r="FG155" s="55" t="e">
        <f t="shared" si="66"/>
        <v>#N/A</v>
      </c>
      <c r="FH155" s="55" t="e">
        <f t="shared" si="66"/>
        <v>#N/A</v>
      </c>
      <c r="FI155" s="55" t="e">
        <f t="shared" si="66"/>
        <v>#N/A</v>
      </c>
      <c r="FJ155" s="55" t="e">
        <f t="shared" si="66"/>
        <v>#N/A</v>
      </c>
      <c r="FK155" s="55" t="e">
        <f t="shared" si="66"/>
        <v>#N/A</v>
      </c>
      <c r="FL155" s="55" t="e">
        <f t="shared" si="66"/>
        <v>#N/A</v>
      </c>
      <c r="FM155" s="55" t="e">
        <f t="shared" si="66"/>
        <v>#N/A</v>
      </c>
      <c r="FN155" s="55" t="e">
        <f t="shared" si="66"/>
        <v>#N/A</v>
      </c>
    </row>
    <row r="156" spans="1:170">
      <c r="A156" s="55"/>
      <c r="B156" s="61" t="e">
        <f t="shared" ref="B156:AG156" si="67">IF($A96,B96,NA())</f>
        <v>#N/A</v>
      </c>
      <c r="C156" s="55" t="e">
        <f t="shared" si="67"/>
        <v>#N/A</v>
      </c>
      <c r="D156" s="55" t="e">
        <f t="shared" si="67"/>
        <v>#N/A</v>
      </c>
      <c r="E156" s="55" t="e">
        <f t="shared" si="67"/>
        <v>#N/A</v>
      </c>
      <c r="F156" s="55" t="e">
        <f t="shared" si="67"/>
        <v>#N/A</v>
      </c>
      <c r="G156" s="55" t="e">
        <f t="shared" si="67"/>
        <v>#N/A</v>
      </c>
      <c r="H156" s="55" t="e">
        <f t="shared" si="67"/>
        <v>#N/A</v>
      </c>
      <c r="I156" s="55" t="e">
        <f t="shared" si="67"/>
        <v>#N/A</v>
      </c>
      <c r="J156" s="55" t="e">
        <f t="shared" si="67"/>
        <v>#N/A</v>
      </c>
      <c r="K156" s="55" t="e">
        <f t="shared" si="67"/>
        <v>#N/A</v>
      </c>
      <c r="L156" s="55" t="e">
        <f t="shared" si="67"/>
        <v>#N/A</v>
      </c>
      <c r="M156" s="55" t="e">
        <f t="shared" si="67"/>
        <v>#N/A</v>
      </c>
      <c r="N156" s="55" t="e">
        <f t="shared" si="67"/>
        <v>#N/A</v>
      </c>
      <c r="O156" s="55" t="e">
        <f t="shared" si="67"/>
        <v>#N/A</v>
      </c>
      <c r="P156" s="55" t="e">
        <f t="shared" si="67"/>
        <v>#N/A</v>
      </c>
      <c r="Q156" s="55" t="e">
        <f t="shared" si="67"/>
        <v>#N/A</v>
      </c>
      <c r="R156" s="55" t="e">
        <f t="shared" si="67"/>
        <v>#N/A</v>
      </c>
      <c r="S156" s="55" t="e">
        <f t="shared" si="67"/>
        <v>#N/A</v>
      </c>
      <c r="T156" s="55" t="e">
        <f t="shared" si="67"/>
        <v>#N/A</v>
      </c>
      <c r="U156" s="55" t="e">
        <f t="shared" si="67"/>
        <v>#N/A</v>
      </c>
      <c r="V156" s="55" t="e">
        <f t="shared" si="67"/>
        <v>#N/A</v>
      </c>
      <c r="W156" s="55" t="e">
        <f t="shared" si="67"/>
        <v>#N/A</v>
      </c>
      <c r="X156" s="55" t="e">
        <f t="shared" si="67"/>
        <v>#N/A</v>
      </c>
      <c r="Y156" s="55" t="e">
        <f t="shared" si="67"/>
        <v>#N/A</v>
      </c>
      <c r="Z156" s="55" t="e">
        <f t="shared" si="67"/>
        <v>#N/A</v>
      </c>
      <c r="AA156" s="55" t="e">
        <f t="shared" si="67"/>
        <v>#N/A</v>
      </c>
      <c r="AB156" s="55" t="e">
        <f t="shared" si="67"/>
        <v>#N/A</v>
      </c>
      <c r="AC156" s="55" t="e">
        <f t="shared" si="67"/>
        <v>#N/A</v>
      </c>
      <c r="AD156" s="55" t="e">
        <f t="shared" si="67"/>
        <v>#N/A</v>
      </c>
      <c r="AE156" s="55" t="e">
        <f t="shared" si="67"/>
        <v>#N/A</v>
      </c>
      <c r="AF156" s="55" t="e">
        <f t="shared" si="67"/>
        <v>#N/A</v>
      </c>
      <c r="AG156" s="55" t="e">
        <f t="shared" si="67"/>
        <v>#N/A</v>
      </c>
      <c r="AH156" s="55" t="e">
        <f t="shared" ref="AH156:BM156" si="68">IF($A96,AH96,NA())</f>
        <v>#N/A</v>
      </c>
      <c r="AI156" s="55" t="e">
        <f t="shared" si="68"/>
        <v>#N/A</v>
      </c>
      <c r="AJ156" s="55" t="e">
        <f t="shared" si="68"/>
        <v>#N/A</v>
      </c>
      <c r="AK156" s="55" t="e">
        <f t="shared" si="68"/>
        <v>#N/A</v>
      </c>
      <c r="AL156" s="55" t="e">
        <f t="shared" si="68"/>
        <v>#N/A</v>
      </c>
      <c r="AM156" s="55" t="e">
        <f t="shared" si="68"/>
        <v>#N/A</v>
      </c>
      <c r="AN156" s="55" t="e">
        <f t="shared" si="68"/>
        <v>#N/A</v>
      </c>
      <c r="AO156" s="55" t="e">
        <f t="shared" si="68"/>
        <v>#N/A</v>
      </c>
      <c r="AP156" s="55" t="e">
        <f t="shared" si="68"/>
        <v>#N/A</v>
      </c>
      <c r="AQ156" s="55" t="e">
        <f t="shared" si="68"/>
        <v>#N/A</v>
      </c>
      <c r="AR156" s="55" t="e">
        <f t="shared" si="68"/>
        <v>#N/A</v>
      </c>
      <c r="AS156" s="55" t="e">
        <f t="shared" si="68"/>
        <v>#N/A</v>
      </c>
      <c r="AT156" s="55" t="e">
        <f t="shared" si="68"/>
        <v>#N/A</v>
      </c>
      <c r="AU156" s="55" t="e">
        <f t="shared" si="68"/>
        <v>#N/A</v>
      </c>
      <c r="AV156" s="55" t="e">
        <f t="shared" si="68"/>
        <v>#N/A</v>
      </c>
      <c r="AW156" s="55" t="e">
        <f t="shared" si="68"/>
        <v>#N/A</v>
      </c>
      <c r="AX156" s="55" t="e">
        <f t="shared" si="68"/>
        <v>#N/A</v>
      </c>
      <c r="AY156" s="55" t="e">
        <f t="shared" si="68"/>
        <v>#N/A</v>
      </c>
      <c r="AZ156" s="55" t="e">
        <f t="shared" si="68"/>
        <v>#N/A</v>
      </c>
      <c r="BA156" s="55" t="e">
        <f t="shared" si="68"/>
        <v>#N/A</v>
      </c>
      <c r="BB156" s="55" t="e">
        <f t="shared" si="68"/>
        <v>#N/A</v>
      </c>
      <c r="BC156" s="55" t="e">
        <f t="shared" si="68"/>
        <v>#N/A</v>
      </c>
      <c r="BD156" s="55" t="e">
        <f t="shared" si="68"/>
        <v>#N/A</v>
      </c>
      <c r="BE156" s="55" t="e">
        <f t="shared" si="68"/>
        <v>#N/A</v>
      </c>
      <c r="BF156" s="55" t="e">
        <f t="shared" si="68"/>
        <v>#N/A</v>
      </c>
      <c r="BG156" s="55" t="e">
        <f t="shared" si="68"/>
        <v>#N/A</v>
      </c>
      <c r="BH156" s="55" t="e">
        <f t="shared" si="68"/>
        <v>#N/A</v>
      </c>
      <c r="BI156" s="55" t="e">
        <f t="shared" si="68"/>
        <v>#N/A</v>
      </c>
      <c r="BJ156" s="55" t="e">
        <f t="shared" si="68"/>
        <v>#N/A</v>
      </c>
      <c r="BK156" s="55" t="e">
        <f t="shared" si="68"/>
        <v>#N/A</v>
      </c>
      <c r="BL156" s="55" t="e">
        <f t="shared" si="68"/>
        <v>#N/A</v>
      </c>
      <c r="BM156" s="55" t="e">
        <f t="shared" si="68"/>
        <v>#N/A</v>
      </c>
      <c r="BN156" s="55" t="e">
        <f t="shared" ref="BN156:CS156" si="69">IF($A96,BN96,NA())</f>
        <v>#N/A</v>
      </c>
      <c r="BO156" s="55" t="e">
        <f t="shared" si="69"/>
        <v>#N/A</v>
      </c>
      <c r="BP156" s="55" t="e">
        <f t="shared" si="69"/>
        <v>#N/A</v>
      </c>
      <c r="BQ156" s="55" t="e">
        <f t="shared" si="69"/>
        <v>#N/A</v>
      </c>
      <c r="BR156" s="55" t="e">
        <f t="shared" si="69"/>
        <v>#N/A</v>
      </c>
      <c r="BS156" s="55" t="e">
        <f t="shared" si="69"/>
        <v>#N/A</v>
      </c>
      <c r="BT156" s="55" t="e">
        <f t="shared" si="69"/>
        <v>#N/A</v>
      </c>
      <c r="BU156" s="55" t="e">
        <f t="shared" si="69"/>
        <v>#N/A</v>
      </c>
      <c r="BV156" s="55" t="e">
        <f t="shared" si="69"/>
        <v>#N/A</v>
      </c>
      <c r="BW156" s="55" t="e">
        <f t="shared" si="69"/>
        <v>#N/A</v>
      </c>
      <c r="BX156" s="55" t="e">
        <f t="shared" si="69"/>
        <v>#N/A</v>
      </c>
      <c r="BY156" s="55" t="e">
        <f t="shared" si="69"/>
        <v>#N/A</v>
      </c>
      <c r="BZ156" s="55" t="e">
        <f t="shared" si="69"/>
        <v>#N/A</v>
      </c>
      <c r="CA156" s="55" t="e">
        <f t="shared" si="69"/>
        <v>#N/A</v>
      </c>
      <c r="CB156" s="55" t="e">
        <f t="shared" si="69"/>
        <v>#N/A</v>
      </c>
      <c r="CC156" s="55" t="e">
        <f t="shared" si="69"/>
        <v>#N/A</v>
      </c>
      <c r="CD156" s="55" t="e">
        <f t="shared" si="69"/>
        <v>#N/A</v>
      </c>
      <c r="CE156" s="55" t="e">
        <f t="shared" si="69"/>
        <v>#N/A</v>
      </c>
      <c r="CF156" s="55" t="e">
        <f t="shared" si="69"/>
        <v>#N/A</v>
      </c>
      <c r="CG156" s="55" t="e">
        <f t="shared" si="69"/>
        <v>#N/A</v>
      </c>
      <c r="CH156" s="55" t="e">
        <f t="shared" si="69"/>
        <v>#N/A</v>
      </c>
      <c r="CI156" s="55" t="e">
        <f t="shared" si="69"/>
        <v>#N/A</v>
      </c>
      <c r="CJ156" s="55" t="e">
        <f t="shared" si="69"/>
        <v>#N/A</v>
      </c>
      <c r="CK156" s="55" t="e">
        <f t="shared" si="69"/>
        <v>#N/A</v>
      </c>
      <c r="CL156" s="55" t="e">
        <f t="shared" si="69"/>
        <v>#N/A</v>
      </c>
      <c r="CM156" s="55" t="e">
        <f t="shared" si="69"/>
        <v>#N/A</v>
      </c>
      <c r="CN156" s="55" t="e">
        <f t="shared" si="69"/>
        <v>#N/A</v>
      </c>
      <c r="CO156" s="55" t="e">
        <f t="shared" si="69"/>
        <v>#N/A</v>
      </c>
      <c r="CP156" s="55" t="e">
        <f t="shared" si="69"/>
        <v>#N/A</v>
      </c>
      <c r="CQ156" s="55" t="e">
        <f t="shared" si="69"/>
        <v>#N/A</v>
      </c>
      <c r="CR156" s="55" t="e">
        <f t="shared" si="69"/>
        <v>#N/A</v>
      </c>
      <c r="CS156" s="55" t="e">
        <f t="shared" si="69"/>
        <v>#N/A</v>
      </c>
      <c r="CT156" s="55" t="e">
        <f t="shared" ref="CT156:DY156" si="70">IF($A96,CT96,NA())</f>
        <v>#N/A</v>
      </c>
      <c r="CU156" s="55" t="e">
        <f t="shared" si="70"/>
        <v>#N/A</v>
      </c>
      <c r="CV156" s="55" t="e">
        <f t="shared" si="70"/>
        <v>#N/A</v>
      </c>
      <c r="CW156" s="55" t="e">
        <f t="shared" si="70"/>
        <v>#N/A</v>
      </c>
      <c r="CX156" s="55" t="e">
        <f t="shared" si="70"/>
        <v>#N/A</v>
      </c>
      <c r="CY156" s="55" t="e">
        <f t="shared" si="70"/>
        <v>#N/A</v>
      </c>
      <c r="CZ156" s="55" t="e">
        <f t="shared" si="70"/>
        <v>#N/A</v>
      </c>
      <c r="DA156" s="55" t="e">
        <f t="shared" si="70"/>
        <v>#N/A</v>
      </c>
      <c r="DB156" s="55" t="e">
        <f t="shared" si="70"/>
        <v>#N/A</v>
      </c>
      <c r="DC156" s="55" t="e">
        <f t="shared" si="70"/>
        <v>#N/A</v>
      </c>
      <c r="DD156" s="55" t="e">
        <f t="shared" si="70"/>
        <v>#N/A</v>
      </c>
      <c r="DE156" s="55" t="e">
        <f t="shared" si="70"/>
        <v>#N/A</v>
      </c>
      <c r="DF156" s="55" t="e">
        <f t="shared" si="70"/>
        <v>#N/A</v>
      </c>
      <c r="DG156" s="55" t="e">
        <f t="shared" si="70"/>
        <v>#N/A</v>
      </c>
      <c r="DH156" s="55" t="e">
        <f t="shared" si="70"/>
        <v>#N/A</v>
      </c>
      <c r="DI156" s="55" t="e">
        <f t="shared" si="70"/>
        <v>#N/A</v>
      </c>
      <c r="DJ156" s="55" t="e">
        <f t="shared" si="70"/>
        <v>#N/A</v>
      </c>
      <c r="DK156" s="55" t="e">
        <f t="shared" si="70"/>
        <v>#N/A</v>
      </c>
      <c r="DL156" s="55" t="e">
        <f t="shared" si="70"/>
        <v>#N/A</v>
      </c>
      <c r="DM156" s="55" t="e">
        <f t="shared" si="70"/>
        <v>#N/A</v>
      </c>
      <c r="DN156" s="55" t="e">
        <f t="shared" si="70"/>
        <v>#N/A</v>
      </c>
      <c r="DO156" s="55" t="e">
        <f t="shared" si="70"/>
        <v>#N/A</v>
      </c>
      <c r="DP156" s="55" t="e">
        <f t="shared" si="70"/>
        <v>#N/A</v>
      </c>
      <c r="DQ156" s="55" t="e">
        <f t="shared" si="70"/>
        <v>#N/A</v>
      </c>
      <c r="DR156" s="55" t="e">
        <f t="shared" si="70"/>
        <v>#N/A</v>
      </c>
      <c r="DS156" s="55" t="e">
        <f t="shared" si="70"/>
        <v>#N/A</v>
      </c>
      <c r="DT156" s="55" t="e">
        <f t="shared" si="70"/>
        <v>#N/A</v>
      </c>
      <c r="DU156" s="55" t="e">
        <f t="shared" si="70"/>
        <v>#N/A</v>
      </c>
      <c r="DV156" s="55" t="e">
        <f t="shared" si="70"/>
        <v>#N/A</v>
      </c>
      <c r="DW156" s="55" t="e">
        <f t="shared" si="70"/>
        <v>#N/A</v>
      </c>
      <c r="DX156" s="55" t="e">
        <f t="shared" si="70"/>
        <v>#N/A</v>
      </c>
      <c r="DY156" s="55" t="e">
        <f t="shared" si="70"/>
        <v>#N/A</v>
      </c>
      <c r="DZ156" s="55" t="e">
        <f t="shared" ref="DZ156:FE156" si="71">IF($A96,DZ96,NA())</f>
        <v>#N/A</v>
      </c>
      <c r="EA156" s="55" t="e">
        <f t="shared" si="71"/>
        <v>#N/A</v>
      </c>
      <c r="EB156" s="55" t="e">
        <f t="shared" si="71"/>
        <v>#N/A</v>
      </c>
      <c r="EC156" s="55" t="e">
        <f t="shared" si="71"/>
        <v>#N/A</v>
      </c>
      <c r="ED156" s="55" t="e">
        <f t="shared" si="71"/>
        <v>#N/A</v>
      </c>
      <c r="EE156" s="55" t="e">
        <f t="shared" si="71"/>
        <v>#N/A</v>
      </c>
      <c r="EF156" s="55" t="e">
        <f t="shared" si="71"/>
        <v>#N/A</v>
      </c>
      <c r="EG156" s="55" t="e">
        <f t="shared" si="71"/>
        <v>#N/A</v>
      </c>
      <c r="EH156" s="55" t="e">
        <f t="shared" si="71"/>
        <v>#N/A</v>
      </c>
      <c r="EI156" s="55" t="e">
        <f t="shared" si="71"/>
        <v>#N/A</v>
      </c>
      <c r="EJ156" s="55" t="e">
        <f t="shared" si="71"/>
        <v>#N/A</v>
      </c>
      <c r="EK156" s="55" t="e">
        <f t="shared" si="71"/>
        <v>#N/A</v>
      </c>
      <c r="EL156" s="55" t="e">
        <f t="shared" si="71"/>
        <v>#N/A</v>
      </c>
      <c r="EM156" s="55" t="e">
        <f t="shared" si="71"/>
        <v>#N/A</v>
      </c>
      <c r="EN156" s="55" t="e">
        <f t="shared" si="71"/>
        <v>#N/A</v>
      </c>
      <c r="EO156" s="55" t="e">
        <f t="shared" si="71"/>
        <v>#N/A</v>
      </c>
      <c r="EP156" s="55" t="e">
        <f t="shared" si="71"/>
        <v>#N/A</v>
      </c>
      <c r="EQ156" s="55" t="e">
        <f t="shared" si="71"/>
        <v>#N/A</v>
      </c>
      <c r="ER156" s="55" t="e">
        <f t="shared" si="71"/>
        <v>#N/A</v>
      </c>
      <c r="ES156" s="55" t="e">
        <f t="shared" si="71"/>
        <v>#N/A</v>
      </c>
      <c r="ET156" s="55" t="e">
        <f t="shared" si="71"/>
        <v>#N/A</v>
      </c>
      <c r="EU156" s="55" t="e">
        <f t="shared" si="71"/>
        <v>#N/A</v>
      </c>
      <c r="EV156" s="55" t="e">
        <f t="shared" si="71"/>
        <v>#N/A</v>
      </c>
      <c r="EW156" s="55" t="e">
        <f t="shared" si="71"/>
        <v>#N/A</v>
      </c>
      <c r="EX156" s="55" t="e">
        <f t="shared" si="71"/>
        <v>#N/A</v>
      </c>
      <c r="EY156" s="55" t="e">
        <f t="shared" si="71"/>
        <v>#N/A</v>
      </c>
      <c r="EZ156" s="55" t="e">
        <f t="shared" si="71"/>
        <v>#N/A</v>
      </c>
      <c r="FA156" s="55" t="e">
        <f t="shared" si="71"/>
        <v>#N/A</v>
      </c>
      <c r="FB156" s="55" t="e">
        <f t="shared" si="71"/>
        <v>#N/A</v>
      </c>
      <c r="FC156" s="55" t="e">
        <f t="shared" si="71"/>
        <v>#N/A</v>
      </c>
      <c r="FD156" s="55" t="e">
        <f t="shared" si="71"/>
        <v>#N/A</v>
      </c>
      <c r="FE156" s="55" t="e">
        <f t="shared" si="71"/>
        <v>#N/A</v>
      </c>
      <c r="FF156" s="55" t="e">
        <f t="shared" ref="FF156:FN156" si="72">IF($A96,FF96,NA())</f>
        <v>#N/A</v>
      </c>
      <c r="FG156" s="55" t="e">
        <f t="shared" si="72"/>
        <v>#N/A</v>
      </c>
      <c r="FH156" s="55" t="e">
        <f t="shared" si="72"/>
        <v>#N/A</v>
      </c>
      <c r="FI156" s="55" t="e">
        <f t="shared" si="72"/>
        <v>#N/A</v>
      </c>
      <c r="FJ156" s="55" t="e">
        <f t="shared" si="72"/>
        <v>#N/A</v>
      </c>
      <c r="FK156" s="55" t="e">
        <f t="shared" si="72"/>
        <v>#N/A</v>
      </c>
      <c r="FL156" s="55" t="e">
        <f t="shared" si="72"/>
        <v>#N/A</v>
      </c>
      <c r="FM156" s="55" t="e">
        <f t="shared" si="72"/>
        <v>#N/A</v>
      </c>
      <c r="FN156" s="55" t="e">
        <f t="shared" si="72"/>
        <v>#N/A</v>
      </c>
    </row>
    <row r="157" spans="1:170">
      <c r="A157" s="55"/>
      <c r="B157" s="61" t="e">
        <f t="shared" ref="B157:AG157" si="73">IF($A97,B97,NA())</f>
        <v>#N/A</v>
      </c>
      <c r="C157" s="55" t="e">
        <f t="shared" si="73"/>
        <v>#N/A</v>
      </c>
      <c r="D157" s="55" t="e">
        <f t="shared" si="73"/>
        <v>#N/A</v>
      </c>
      <c r="E157" s="55" t="e">
        <f t="shared" si="73"/>
        <v>#N/A</v>
      </c>
      <c r="F157" s="55" t="e">
        <f t="shared" si="73"/>
        <v>#N/A</v>
      </c>
      <c r="G157" s="55" t="e">
        <f t="shared" si="73"/>
        <v>#N/A</v>
      </c>
      <c r="H157" s="55" t="e">
        <f t="shared" si="73"/>
        <v>#N/A</v>
      </c>
      <c r="I157" s="55" t="e">
        <f t="shared" si="73"/>
        <v>#N/A</v>
      </c>
      <c r="J157" s="55" t="e">
        <f t="shared" si="73"/>
        <v>#N/A</v>
      </c>
      <c r="K157" s="55" t="e">
        <f t="shared" si="73"/>
        <v>#N/A</v>
      </c>
      <c r="L157" s="55" t="e">
        <f t="shared" si="73"/>
        <v>#N/A</v>
      </c>
      <c r="M157" s="55" t="e">
        <f t="shared" si="73"/>
        <v>#N/A</v>
      </c>
      <c r="N157" s="55" t="e">
        <f t="shared" si="73"/>
        <v>#N/A</v>
      </c>
      <c r="O157" s="55" t="e">
        <f t="shared" si="73"/>
        <v>#N/A</v>
      </c>
      <c r="P157" s="55" t="e">
        <f t="shared" si="73"/>
        <v>#N/A</v>
      </c>
      <c r="Q157" s="55" t="e">
        <f t="shared" si="73"/>
        <v>#N/A</v>
      </c>
      <c r="R157" s="55" t="e">
        <f t="shared" si="73"/>
        <v>#N/A</v>
      </c>
      <c r="S157" s="55" t="e">
        <f t="shared" si="73"/>
        <v>#N/A</v>
      </c>
      <c r="T157" s="55" t="e">
        <f t="shared" si="73"/>
        <v>#N/A</v>
      </c>
      <c r="U157" s="55" t="e">
        <f t="shared" si="73"/>
        <v>#N/A</v>
      </c>
      <c r="V157" s="55" t="e">
        <f t="shared" si="73"/>
        <v>#N/A</v>
      </c>
      <c r="W157" s="55" t="e">
        <f t="shared" si="73"/>
        <v>#N/A</v>
      </c>
      <c r="X157" s="55" t="e">
        <f t="shared" si="73"/>
        <v>#N/A</v>
      </c>
      <c r="Y157" s="55" t="e">
        <f t="shared" si="73"/>
        <v>#N/A</v>
      </c>
      <c r="Z157" s="55" t="e">
        <f t="shared" si="73"/>
        <v>#N/A</v>
      </c>
      <c r="AA157" s="55" t="e">
        <f t="shared" si="73"/>
        <v>#N/A</v>
      </c>
      <c r="AB157" s="55" t="e">
        <f t="shared" si="73"/>
        <v>#N/A</v>
      </c>
      <c r="AC157" s="55" t="e">
        <f t="shared" si="73"/>
        <v>#N/A</v>
      </c>
      <c r="AD157" s="55" t="e">
        <f t="shared" si="73"/>
        <v>#N/A</v>
      </c>
      <c r="AE157" s="55" t="e">
        <f t="shared" si="73"/>
        <v>#N/A</v>
      </c>
      <c r="AF157" s="55" t="e">
        <f t="shared" si="73"/>
        <v>#N/A</v>
      </c>
      <c r="AG157" s="55" t="e">
        <f t="shared" si="73"/>
        <v>#N/A</v>
      </c>
      <c r="AH157" s="55" t="e">
        <f t="shared" ref="AH157:BM157" si="74">IF($A97,AH97,NA())</f>
        <v>#N/A</v>
      </c>
      <c r="AI157" s="55" t="e">
        <f t="shared" si="74"/>
        <v>#N/A</v>
      </c>
      <c r="AJ157" s="55" t="e">
        <f t="shared" si="74"/>
        <v>#N/A</v>
      </c>
      <c r="AK157" s="55" t="e">
        <f t="shared" si="74"/>
        <v>#N/A</v>
      </c>
      <c r="AL157" s="55" t="e">
        <f t="shared" si="74"/>
        <v>#N/A</v>
      </c>
      <c r="AM157" s="55" t="e">
        <f t="shared" si="74"/>
        <v>#N/A</v>
      </c>
      <c r="AN157" s="55" t="e">
        <f t="shared" si="74"/>
        <v>#N/A</v>
      </c>
      <c r="AO157" s="55" t="e">
        <f t="shared" si="74"/>
        <v>#N/A</v>
      </c>
      <c r="AP157" s="55" t="e">
        <f t="shared" si="74"/>
        <v>#N/A</v>
      </c>
      <c r="AQ157" s="55" t="e">
        <f t="shared" si="74"/>
        <v>#N/A</v>
      </c>
      <c r="AR157" s="55" t="e">
        <f t="shared" si="74"/>
        <v>#N/A</v>
      </c>
      <c r="AS157" s="55" t="e">
        <f t="shared" si="74"/>
        <v>#N/A</v>
      </c>
      <c r="AT157" s="55" t="e">
        <f t="shared" si="74"/>
        <v>#N/A</v>
      </c>
      <c r="AU157" s="55" t="e">
        <f t="shared" si="74"/>
        <v>#N/A</v>
      </c>
      <c r="AV157" s="55" t="e">
        <f t="shared" si="74"/>
        <v>#N/A</v>
      </c>
      <c r="AW157" s="55" t="e">
        <f t="shared" si="74"/>
        <v>#N/A</v>
      </c>
      <c r="AX157" s="55" t="e">
        <f t="shared" si="74"/>
        <v>#N/A</v>
      </c>
      <c r="AY157" s="55" t="e">
        <f t="shared" si="74"/>
        <v>#N/A</v>
      </c>
      <c r="AZ157" s="55" t="e">
        <f t="shared" si="74"/>
        <v>#N/A</v>
      </c>
      <c r="BA157" s="55" t="e">
        <f t="shared" si="74"/>
        <v>#N/A</v>
      </c>
      <c r="BB157" s="55" t="e">
        <f t="shared" si="74"/>
        <v>#N/A</v>
      </c>
      <c r="BC157" s="55" t="e">
        <f t="shared" si="74"/>
        <v>#N/A</v>
      </c>
      <c r="BD157" s="55" t="e">
        <f t="shared" si="74"/>
        <v>#N/A</v>
      </c>
      <c r="BE157" s="55" t="e">
        <f t="shared" si="74"/>
        <v>#N/A</v>
      </c>
      <c r="BF157" s="55" t="e">
        <f t="shared" si="74"/>
        <v>#N/A</v>
      </c>
      <c r="BG157" s="55" t="e">
        <f t="shared" si="74"/>
        <v>#N/A</v>
      </c>
      <c r="BH157" s="55" t="e">
        <f t="shared" si="74"/>
        <v>#N/A</v>
      </c>
      <c r="BI157" s="55" t="e">
        <f t="shared" si="74"/>
        <v>#N/A</v>
      </c>
      <c r="BJ157" s="55" t="e">
        <f t="shared" si="74"/>
        <v>#N/A</v>
      </c>
      <c r="BK157" s="55" t="e">
        <f t="shared" si="74"/>
        <v>#N/A</v>
      </c>
      <c r="BL157" s="55" t="e">
        <f t="shared" si="74"/>
        <v>#N/A</v>
      </c>
      <c r="BM157" s="55" t="e">
        <f t="shared" si="74"/>
        <v>#N/A</v>
      </c>
      <c r="BN157" s="55" t="e">
        <f t="shared" ref="BN157:CS157" si="75">IF($A97,BN97,NA())</f>
        <v>#N/A</v>
      </c>
      <c r="BO157" s="55" t="e">
        <f t="shared" si="75"/>
        <v>#N/A</v>
      </c>
      <c r="BP157" s="55" t="e">
        <f t="shared" si="75"/>
        <v>#N/A</v>
      </c>
      <c r="BQ157" s="55" t="e">
        <f t="shared" si="75"/>
        <v>#N/A</v>
      </c>
      <c r="BR157" s="55" t="e">
        <f t="shared" si="75"/>
        <v>#N/A</v>
      </c>
      <c r="BS157" s="55" t="e">
        <f t="shared" si="75"/>
        <v>#N/A</v>
      </c>
      <c r="BT157" s="55" t="e">
        <f t="shared" si="75"/>
        <v>#N/A</v>
      </c>
      <c r="BU157" s="55" t="e">
        <f t="shared" si="75"/>
        <v>#N/A</v>
      </c>
      <c r="BV157" s="55" t="e">
        <f t="shared" si="75"/>
        <v>#N/A</v>
      </c>
      <c r="BW157" s="55" t="e">
        <f t="shared" si="75"/>
        <v>#N/A</v>
      </c>
      <c r="BX157" s="55" t="e">
        <f t="shared" si="75"/>
        <v>#N/A</v>
      </c>
      <c r="BY157" s="55" t="e">
        <f t="shared" si="75"/>
        <v>#N/A</v>
      </c>
      <c r="BZ157" s="55" t="e">
        <f t="shared" si="75"/>
        <v>#N/A</v>
      </c>
      <c r="CA157" s="55" t="e">
        <f t="shared" si="75"/>
        <v>#N/A</v>
      </c>
      <c r="CB157" s="55" t="e">
        <f t="shared" si="75"/>
        <v>#N/A</v>
      </c>
      <c r="CC157" s="55" t="e">
        <f t="shared" si="75"/>
        <v>#N/A</v>
      </c>
      <c r="CD157" s="55" t="e">
        <f t="shared" si="75"/>
        <v>#N/A</v>
      </c>
      <c r="CE157" s="55" t="e">
        <f t="shared" si="75"/>
        <v>#N/A</v>
      </c>
      <c r="CF157" s="55" t="e">
        <f t="shared" si="75"/>
        <v>#N/A</v>
      </c>
      <c r="CG157" s="55" t="e">
        <f t="shared" si="75"/>
        <v>#N/A</v>
      </c>
      <c r="CH157" s="55" t="e">
        <f t="shared" si="75"/>
        <v>#N/A</v>
      </c>
      <c r="CI157" s="55" t="e">
        <f t="shared" si="75"/>
        <v>#N/A</v>
      </c>
      <c r="CJ157" s="55" t="e">
        <f t="shared" si="75"/>
        <v>#N/A</v>
      </c>
      <c r="CK157" s="55" t="e">
        <f t="shared" si="75"/>
        <v>#N/A</v>
      </c>
      <c r="CL157" s="55" t="e">
        <f t="shared" si="75"/>
        <v>#N/A</v>
      </c>
      <c r="CM157" s="55" t="e">
        <f t="shared" si="75"/>
        <v>#N/A</v>
      </c>
      <c r="CN157" s="55" t="e">
        <f t="shared" si="75"/>
        <v>#N/A</v>
      </c>
      <c r="CO157" s="55" t="e">
        <f t="shared" si="75"/>
        <v>#N/A</v>
      </c>
      <c r="CP157" s="55" t="e">
        <f t="shared" si="75"/>
        <v>#N/A</v>
      </c>
      <c r="CQ157" s="55" t="e">
        <f t="shared" si="75"/>
        <v>#N/A</v>
      </c>
      <c r="CR157" s="55" t="e">
        <f t="shared" si="75"/>
        <v>#N/A</v>
      </c>
      <c r="CS157" s="55" t="e">
        <f t="shared" si="75"/>
        <v>#N/A</v>
      </c>
      <c r="CT157" s="55" t="e">
        <f t="shared" ref="CT157:DY157" si="76">IF($A97,CT97,NA())</f>
        <v>#N/A</v>
      </c>
      <c r="CU157" s="55" t="e">
        <f t="shared" si="76"/>
        <v>#N/A</v>
      </c>
      <c r="CV157" s="55" t="e">
        <f t="shared" si="76"/>
        <v>#N/A</v>
      </c>
      <c r="CW157" s="55" t="e">
        <f t="shared" si="76"/>
        <v>#N/A</v>
      </c>
      <c r="CX157" s="55" t="e">
        <f t="shared" si="76"/>
        <v>#N/A</v>
      </c>
      <c r="CY157" s="55" t="e">
        <f t="shared" si="76"/>
        <v>#N/A</v>
      </c>
      <c r="CZ157" s="55" t="e">
        <f t="shared" si="76"/>
        <v>#N/A</v>
      </c>
      <c r="DA157" s="55" t="e">
        <f t="shared" si="76"/>
        <v>#N/A</v>
      </c>
      <c r="DB157" s="55" t="e">
        <f t="shared" si="76"/>
        <v>#N/A</v>
      </c>
      <c r="DC157" s="55" t="e">
        <f t="shared" si="76"/>
        <v>#N/A</v>
      </c>
      <c r="DD157" s="55" t="e">
        <f t="shared" si="76"/>
        <v>#N/A</v>
      </c>
      <c r="DE157" s="55" t="e">
        <f t="shared" si="76"/>
        <v>#N/A</v>
      </c>
      <c r="DF157" s="55" t="e">
        <f t="shared" si="76"/>
        <v>#N/A</v>
      </c>
      <c r="DG157" s="55" t="e">
        <f t="shared" si="76"/>
        <v>#N/A</v>
      </c>
      <c r="DH157" s="55" t="e">
        <f t="shared" si="76"/>
        <v>#N/A</v>
      </c>
      <c r="DI157" s="55" t="e">
        <f t="shared" si="76"/>
        <v>#N/A</v>
      </c>
      <c r="DJ157" s="55" t="e">
        <f t="shared" si="76"/>
        <v>#N/A</v>
      </c>
      <c r="DK157" s="55" t="e">
        <f t="shared" si="76"/>
        <v>#N/A</v>
      </c>
      <c r="DL157" s="55" t="e">
        <f t="shared" si="76"/>
        <v>#N/A</v>
      </c>
      <c r="DM157" s="55" t="e">
        <f t="shared" si="76"/>
        <v>#N/A</v>
      </c>
      <c r="DN157" s="55" t="e">
        <f t="shared" si="76"/>
        <v>#N/A</v>
      </c>
      <c r="DO157" s="55" t="e">
        <f t="shared" si="76"/>
        <v>#N/A</v>
      </c>
      <c r="DP157" s="55" t="e">
        <f t="shared" si="76"/>
        <v>#N/A</v>
      </c>
      <c r="DQ157" s="55" t="e">
        <f t="shared" si="76"/>
        <v>#N/A</v>
      </c>
      <c r="DR157" s="55" t="e">
        <f t="shared" si="76"/>
        <v>#N/A</v>
      </c>
      <c r="DS157" s="55" t="e">
        <f t="shared" si="76"/>
        <v>#N/A</v>
      </c>
      <c r="DT157" s="55" t="e">
        <f t="shared" si="76"/>
        <v>#N/A</v>
      </c>
      <c r="DU157" s="55" t="e">
        <f t="shared" si="76"/>
        <v>#N/A</v>
      </c>
      <c r="DV157" s="55" t="e">
        <f t="shared" si="76"/>
        <v>#N/A</v>
      </c>
      <c r="DW157" s="55" t="e">
        <f t="shared" si="76"/>
        <v>#N/A</v>
      </c>
      <c r="DX157" s="55" t="e">
        <f t="shared" si="76"/>
        <v>#N/A</v>
      </c>
      <c r="DY157" s="55" t="e">
        <f t="shared" si="76"/>
        <v>#N/A</v>
      </c>
      <c r="DZ157" s="55" t="e">
        <f t="shared" ref="DZ157:FE157" si="77">IF($A97,DZ97,NA())</f>
        <v>#N/A</v>
      </c>
      <c r="EA157" s="55" t="e">
        <f t="shared" si="77"/>
        <v>#N/A</v>
      </c>
      <c r="EB157" s="55" t="e">
        <f t="shared" si="77"/>
        <v>#N/A</v>
      </c>
      <c r="EC157" s="55" t="e">
        <f t="shared" si="77"/>
        <v>#N/A</v>
      </c>
      <c r="ED157" s="55" t="e">
        <f t="shared" si="77"/>
        <v>#N/A</v>
      </c>
      <c r="EE157" s="55" t="e">
        <f t="shared" si="77"/>
        <v>#N/A</v>
      </c>
      <c r="EF157" s="55" t="e">
        <f t="shared" si="77"/>
        <v>#N/A</v>
      </c>
      <c r="EG157" s="55" t="e">
        <f t="shared" si="77"/>
        <v>#N/A</v>
      </c>
      <c r="EH157" s="55" t="e">
        <f t="shared" si="77"/>
        <v>#N/A</v>
      </c>
      <c r="EI157" s="55" t="e">
        <f t="shared" si="77"/>
        <v>#N/A</v>
      </c>
      <c r="EJ157" s="55" t="e">
        <f t="shared" si="77"/>
        <v>#N/A</v>
      </c>
      <c r="EK157" s="55" t="e">
        <f t="shared" si="77"/>
        <v>#N/A</v>
      </c>
      <c r="EL157" s="55" t="e">
        <f t="shared" si="77"/>
        <v>#N/A</v>
      </c>
      <c r="EM157" s="55" t="e">
        <f t="shared" si="77"/>
        <v>#N/A</v>
      </c>
      <c r="EN157" s="55" t="e">
        <f t="shared" si="77"/>
        <v>#N/A</v>
      </c>
      <c r="EO157" s="55" t="e">
        <f t="shared" si="77"/>
        <v>#N/A</v>
      </c>
      <c r="EP157" s="55" t="e">
        <f t="shared" si="77"/>
        <v>#N/A</v>
      </c>
      <c r="EQ157" s="55" t="e">
        <f t="shared" si="77"/>
        <v>#N/A</v>
      </c>
      <c r="ER157" s="55" t="e">
        <f t="shared" si="77"/>
        <v>#N/A</v>
      </c>
      <c r="ES157" s="55" t="e">
        <f t="shared" si="77"/>
        <v>#N/A</v>
      </c>
      <c r="ET157" s="55" t="e">
        <f t="shared" si="77"/>
        <v>#N/A</v>
      </c>
      <c r="EU157" s="55" t="e">
        <f t="shared" si="77"/>
        <v>#N/A</v>
      </c>
      <c r="EV157" s="55" t="e">
        <f t="shared" si="77"/>
        <v>#N/A</v>
      </c>
      <c r="EW157" s="55" t="e">
        <f t="shared" si="77"/>
        <v>#N/A</v>
      </c>
      <c r="EX157" s="55" t="e">
        <f t="shared" si="77"/>
        <v>#N/A</v>
      </c>
      <c r="EY157" s="55" t="e">
        <f t="shared" si="77"/>
        <v>#N/A</v>
      </c>
      <c r="EZ157" s="55" t="e">
        <f t="shared" si="77"/>
        <v>#N/A</v>
      </c>
      <c r="FA157" s="55" t="e">
        <f t="shared" si="77"/>
        <v>#N/A</v>
      </c>
      <c r="FB157" s="55" t="e">
        <f t="shared" si="77"/>
        <v>#N/A</v>
      </c>
      <c r="FC157" s="55" t="e">
        <f t="shared" si="77"/>
        <v>#N/A</v>
      </c>
      <c r="FD157" s="55" t="e">
        <f t="shared" si="77"/>
        <v>#N/A</v>
      </c>
      <c r="FE157" s="55" t="e">
        <f t="shared" si="77"/>
        <v>#N/A</v>
      </c>
      <c r="FF157" s="55" t="e">
        <f t="shared" ref="FF157:FN157" si="78">IF($A97,FF97,NA())</f>
        <v>#N/A</v>
      </c>
      <c r="FG157" s="55" t="e">
        <f t="shared" si="78"/>
        <v>#N/A</v>
      </c>
      <c r="FH157" s="55" t="e">
        <f t="shared" si="78"/>
        <v>#N/A</v>
      </c>
      <c r="FI157" s="55" t="e">
        <f t="shared" si="78"/>
        <v>#N/A</v>
      </c>
      <c r="FJ157" s="55" t="e">
        <f t="shared" si="78"/>
        <v>#N/A</v>
      </c>
      <c r="FK157" s="55" t="e">
        <f t="shared" si="78"/>
        <v>#N/A</v>
      </c>
      <c r="FL157" s="55" t="e">
        <f t="shared" si="78"/>
        <v>#N/A</v>
      </c>
      <c r="FM157" s="55" t="e">
        <f t="shared" si="78"/>
        <v>#N/A</v>
      </c>
      <c r="FN157" s="55" t="e">
        <f t="shared" si="78"/>
        <v>#N/A</v>
      </c>
    </row>
    <row r="158" spans="1:170">
      <c r="A158" s="55"/>
      <c r="B158" s="61" t="e">
        <f t="shared" ref="B158:AG158" si="79">IF($A98,B98,NA())</f>
        <v>#N/A</v>
      </c>
      <c r="C158" s="55" t="e">
        <f t="shared" si="79"/>
        <v>#N/A</v>
      </c>
      <c r="D158" s="55" t="e">
        <f t="shared" si="79"/>
        <v>#N/A</v>
      </c>
      <c r="E158" s="55" t="e">
        <f t="shared" si="79"/>
        <v>#N/A</v>
      </c>
      <c r="F158" s="55" t="e">
        <f t="shared" si="79"/>
        <v>#N/A</v>
      </c>
      <c r="G158" s="55" t="e">
        <f t="shared" si="79"/>
        <v>#N/A</v>
      </c>
      <c r="H158" s="55" t="e">
        <f t="shared" si="79"/>
        <v>#N/A</v>
      </c>
      <c r="I158" s="55" t="e">
        <f t="shared" si="79"/>
        <v>#N/A</v>
      </c>
      <c r="J158" s="55" t="e">
        <f t="shared" si="79"/>
        <v>#N/A</v>
      </c>
      <c r="K158" s="55" t="e">
        <f t="shared" si="79"/>
        <v>#N/A</v>
      </c>
      <c r="L158" s="55" t="e">
        <f t="shared" si="79"/>
        <v>#N/A</v>
      </c>
      <c r="M158" s="55" t="e">
        <f t="shared" si="79"/>
        <v>#N/A</v>
      </c>
      <c r="N158" s="55" t="e">
        <f t="shared" si="79"/>
        <v>#N/A</v>
      </c>
      <c r="O158" s="55" t="e">
        <f t="shared" si="79"/>
        <v>#N/A</v>
      </c>
      <c r="P158" s="55" t="e">
        <f t="shared" si="79"/>
        <v>#N/A</v>
      </c>
      <c r="Q158" s="55" t="e">
        <f t="shared" si="79"/>
        <v>#N/A</v>
      </c>
      <c r="R158" s="55" t="e">
        <f t="shared" si="79"/>
        <v>#N/A</v>
      </c>
      <c r="S158" s="55" t="e">
        <f t="shared" si="79"/>
        <v>#N/A</v>
      </c>
      <c r="T158" s="55" t="e">
        <f t="shared" si="79"/>
        <v>#N/A</v>
      </c>
      <c r="U158" s="55" t="e">
        <f t="shared" si="79"/>
        <v>#N/A</v>
      </c>
      <c r="V158" s="55" t="e">
        <f t="shared" si="79"/>
        <v>#N/A</v>
      </c>
      <c r="W158" s="55" t="e">
        <f t="shared" si="79"/>
        <v>#N/A</v>
      </c>
      <c r="X158" s="55" t="e">
        <f t="shared" si="79"/>
        <v>#N/A</v>
      </c>
      <c r="Y158" s="55" t="e">
        <f t="shared" si="79"/>
        <v>#N/A</v>
      </c>
      <c r="Z158" s="55" t="e">
        <f t="shared" si="79"/>
        <v>#N/A</v>
      </c>
      <c r="AA158" s="55" t="e">
        <f t="shared" si="79"/>
        <v>#N/A</v>
      </c>
      <c r="AB158" s="55" t="e">
        <f t="shared" si="79"/>
        <v>#N/A</v>
      </c>
      <c r="AC158" s="55" t="e">
        <f t="shared" si="79"/>
        <v>#N/A</v>
      </c>
      <c r="AD158" s="55" t="e">
        <f t="shared" si="79"/>
        <v>#N/A</v>
      </c>
      <c r="AE158" s="55" t="e">
        <f t="shared" si="79"/>
        <v>#N/A</v>
      </c>
      <c r="AF158" s="55" t="e">
        <f t="shared" si="79"/>
        <v>#N/A</v>
      </c>
      <c r="AG158" s="55" t="e">
        <f t="shared" si="79"/>
        <v>#N/A</v>
      </c>
      <c r="AH158" s="55" t="e">
        <f t="shared" ref="AH158:BM158" si="80">IF($A98,AH98,NA())</f>
        <v>#N/A</v>
      </c>
      <c r="AI158" s="55" t="e">
        <f t="shared" si="80"/>
        <v>#N/A</v>
      </c>
      <c r="AJ158" s="55" t="e">
        <f t="shared" si="80"/>
        <v>#N/A</v>
      </c>
      <c r="AK158" s="55" t="e">
        <f t="shared" si="80"/>
        <v>#N/A</v>
      </c>
      <c r="AL158" s="55" t="e">
        <f t="shared" si="80"/>
        <v>#N/A</v>
      </c>
      <c r="AM158" s="55" t="e">
        <f t="shared" si="80"/>
        <v>#N/A</v>
      </c>
      <c r="AN158" s="55" t="e">
        <f t="shared" si="80"/>
        <v>#N/A</v>
      </c>
      <c r="AO158" s="55" t="e">
        <f t="shared" si="80"/>
        <v>#N/A</v>
      </c>
      <c r="AP158" s="55" t="e">
        <f t="shared" si="80"/>
        <v>#N/A</v>
      </c>
      <c r="AQ158" s="55" t="e">
        <f t="shared" si="80"/>
        <v>#N/A</v>
      </c>
      <c r="AR158" s="55" t="e">
        <f t="shared" si="80"/>
        <v>#N/A</v>
      </c>
      <c r="AS158" s="55" t="e">
        <f t="shared" si="80"/>
        <v>#N/A</v>
      </c>
      <c r="AT158" s="55" t="e">
        <f t="shared" si="80"/>
        <v>#N/A</v>
      </c>
      <c r="AU158" s="55" t="e">
        <f t="shared" si="80"/>
        <v>#N/A</v>
      </c>
      <c r="AV158" s="55" t="e">
        <f t="shared" si="80"/>
        <v>#N/A</v>
      </c>
      <c r="AW158" s="55" t="e">
        <f t="shared" si="80"/>
        <v>#N/A</v>
      </c>
      <c r="AX158" s="55" t="e">
        <f t="shared" si="80"/>
        <v>#N/A</v>
      </c>
      <c r="AY158" s="55" t="e">
        <f t="shared" si="80"/>
        <v>#N/A</v>
      </c>
      <c r="AZ158" s="55" t="e">
        <f t="shared" si="80"/>
        <v>#N/A</v>
      </c>
      <c r="BA158" s="55" t="e">
        <f t="shared" si="80"/>
        <v>#N/A</v>
      </c>
      <c r="BB158" s="55" t="e">
        <f t="shared" si="80"/>
        <v>#N/A</v>
      </c>
      <c r="BC158" s="55" t="e">
        <f t="shared" si="80"/>
        <v>#N/A</v>
      </c>
      <c r="BD158" s="55" t="e">
        <f t="shared" si="80"/>
        <v>#N/A</v>
      </c>
      <c r="BE158" s="55" t="e">
        <f t="shared" si="80"/>
        <v>#N/A</v>
      </c>
      <c r="BF158" s="55" t="e">
        <f t="shared" si="80"/>
        <v>#N/A</v>
      </c>
      <c r="BG158" s="55" t="e">
        <f t="shared" si="80"/>
        <v>#N/A</v>
      </c>
      <c r="BH158" s="55" t="e">
        <f t="shared" si="80"/>
        <v>#N/A</v>
      </c>
      <c r="BI158" s="55" t="e">
        <f t="shared" si="80"/>
        <v>#N/A</v>
      </c>
      <c r="BJ158" s="55" t="e">
        <f t="shared" si="80"/>
        <v>#N/A</v>
      </c>
      <c r="BK158" s="55" t="e">
        <f t="shared" si="80"/>
        <v>#N/A</v>
      </c>
      <c r="BL158" s="55" t="e">
        <f t="shared" si="80"/>
        <v>#N/A</v>
      </c>
      <c r="BM158" s="55" t="e">
        <f t="shared" si="80"/>
        <v>#N/A</v>
      </c>
      <c r="BN158" s="55" t="e">
        <f t="shared" ref="BN158:CS158" si="81">IF($A98,BN98,NA())</f>
        <v>#N/A</v>
      </c>
      <c r="BO158" s="55" t="e">
        <f t="shared" si="81"/>
        <v>#N/A</v>
      </c>
      <c r="BP158" s="55" t="e">
        <f t="shared" si="81"/>
        <v>#N/A</v>
      </c>
      <c r="BQ158" s="55" t="e">
        <f t="shared" si="81"/>
        <v>#N/A</v>
      </c>
      <c r="BR158" s="55" t="e">
        <f t="shared" si="81"/>
        <v>#N/A</v>
      </c>
      <c r="BS158" s="55" t="e">
        <f t="shared" si="81"/>
        <v>#N/A</v>
      </c>
      <c r="BT158" s="55" t="e">
        <f t="shared" si="81"/>
        <v>#N/A</v>
      </c>
      <c r="BU158" s="55" t="e">
        <f t="shared" si="81"/>
        <v>#N/A</v>
      </c>
      <c r="BV158" s="55" t="e">
        <f t="shared" si="81"/>
        <v>#N/A</v>
      </c>
      <c r="BW158" s="55" t="e">
        <f t="shared" si="81"/>
        <v>#N/A</v>
      </c>
      <c r="BX158" s="55" t="e">
        <f t="shared" si="81"/>
        <v>#N/A</v>
      </c>
      <c r="BY158" s="55" t="e">
        <f t="shared" si="81"/>
        <v>#N/A</v>
      </c>
      <c r="BZ158" s="55" t="e">
        <f t="shared" si="81"/>
        <v>#N/A</v>
      </c>
      <c r="CA158" s="55" t="e">
        <f t="shared" si="81"/>
        <v>#N/A</v>
      </c>
      <c r="CB158" s="55" t="e">
        <f t="shared" si="81"/>
        <v>#N/A</v>
      </c>
      <c r="CC158" s="55" t="e">
        <f t="shared" si="81"/>
        <v>#N/A</v>
      </c>
      <c r="CD158" s="55" t="e">
        <f t="shared" si="81"/>
        <v>#N/A</v>
      </c>
      <c r="CE158" s="55" t="e">
        <f t="shared" si="81"/>
        <v>#N/A</v>
      </c>
      <c r="CF158" s="55" t="e">
        <f t="shared" si="81"/>
        <v>#N/A</v>
      </c>
      <c r="CG158" s="55" t="e">
        <f t="shared" si="81"/>
        <v>#N/A</v>
      </c>
      <c r="CH158" s="55" t="e">
        <f t="shared" si="81"/>
        <v>#N/A</v>
      </c>
      <c r="CI158" s="55" t="e">
        <f t="shared" si="81"/>
        <v>#N/A</v>
      </c>
      <c r="CJ158" s="55" t="e">
        <f t="shared" si="81"/>
        <v>#N/A</v>
      </c>
      <c r="CK158" s="55" t="e">
        <f t="shared" si="81"/>
        <v>#N/A</v>
      </c>
      <c r="CL158" s="55" t="e">
        <f t="shared" si="81"/>
        <v>#N/A</v>
      </c>
      <c r="CM158" s="55" t="e">
        <f t="shared" si="81"/>
        <v>#N/A</v>
      </c>
      <c r="CN158" s="55" t="e">
        <f t="shared" si="81"/>
        <v>#N/A</v>
      </c>
      <c r="CO158" s="55" t="e">
        <f t="shared" si="81"/>
        <v>#N/A</v>
      </c>
      <c r="CP158" s="55" t="e">
        <f t="shared" si="81"/>
        <v>#N/A</v>
      </c>
      <c r="CQ158" s="55" t="e">
        <f t="shared" si="81"/>
        <v>#N/A</v>
      </c>
      <c r="CR158" s="55" t="e">
        <f t="shared" si="81"/>
        <v>#N/A</v>
      </c>
      <c r="CS158" s="55" t="e">
        <f t="shared" si="81"/>
        <v>#N/A</v>
      </c>
      <c r="CT158" s="55" t="e">
        <f t="shared" ref="CT158:DY158" si="82">IF($A98,CT98,NA())</f>
        <v>#N/A</v>
      </c>
      <c r="CU158" s="55" t="e">
        <f t="shared" si="82"/>
        <v>#N/A</v>
      </c>
      <c r="CV158" s="55" t="e">
        <f t="shared" si="82"/>
        <v>#N/A</v>
      </c>
      <c r="CW158" s="55" t="e">
        <f t="shared" si="82"/>
        <v>#N/A</v>
      </c>
      <c r="CX158" s="55" t="e">
        <f t="shared" si="82"/>
        <v>#N/A</v>
      </c>
      <c r="CY158" s="55" t="e">
        <f t="shared" si="82"/>
        <v>#N/A</v>
      </c>
      <c r="CZ158" s="55" t="e">
        <f t="shared" si="82"/>
        <v>#N/A</v>
      </c>
      <c r="DA158" s="55" t="e">
        <f t="shared" si="82"/>
        <v>#N/A</v>
      </c>
      <c r="DB158" s="55" t="e">
        <f t="shared" si="82"/>
        <v>#N/A</v>
      </c>
      <c r="DC158" s="55" t="e">
        <f t="shared" si="82"/>
        <v>#N/A</v>
      </c>
      <c r="DD158" s="55" t="e">
        <f t="shared" si="82"/>
        <v>#N/A</v>
      </c>
      <c r="DE158" s="55" t="e">
        <f t="shared" si="82"/>
        <v>#N/A</v>
      </c>
      <c r="DF158" s="55" t="e">
        <f t="shared" si="82"/>
        <v>#N/A</v>
      </c>
      <c r="DG158" s="55" t="e">
        <f t="shared" si="82"/>
        <v>#N/A</v>
      </c>
      <c r="DH158" s="55" t="e">
        <f t="shared" si="82"/>
        <v>#N/A</v>
      </c>
      <c r="DI158" s="55" t="e">
        <f t="shared" si="82"/>
        <v>#N/A</v>
      </c>
      <c r="DJ158" s="55" t="e">
        <f t="shared" si="82"/>
        <v>#N/A</v>
      </c>
      <c r="DK158" s="55" t="e">
        <f t="shared" si="82"/>
        <v>#N/A</v>
      </c>
      <c r="DL158" s="55" t="e">
        <f t="shared" si="82"/>
        <v>#N/A</v>
      </c>
      <c r="DM158" s="55" t="e">
        <f t="shared" si="82"/>
        <v>#N/A</v>
      </c>
      <c r="DN158" s="55" t="e">
        <f t="shared" si="82"/>
        <v>#N/A</v>
      </c>
      <c r="DO158" s="55" t="e">
        <f t="shared" si="82"/>
        <v>#N/A</v>
      </c>
      <c r="DP158" s="55" t="e">
        <f t="shared" si="82"/>
        <v>#N/A</v>
      </c>
      <c r="DQ158" s="55" t="e">
        <f t="shared" si="82"/>
        <v>#N/A</v>
      </c>
      <c r="DR158" s="55" t="e">
        <f t="shared" si="82"/>
        <v>#N/A</v>
      </c>
      <c r="DS158" s="55" t="e">
        <f t="shared" si="82"/>
        <v>#N/A</v>
      </c>
      <c r="DT158" s="55" t="e">
        <f t="shared" si="82"/>
        <v>#N/A</v>
      </c>
      <c r="DU158" s="55" t="e">
        <f t="shared" si="82"/>
        <v>#N/A</v>
      </c>
      <c r="DV158" s="55" t="e">
        <f t="shared" si="82"/>
        <v>#N/A</v>
      </c>
      <c r="DW158" s="55" t="e">
        <f t="shared" si="82"/>
        <v>#N/A</v>
      </c>
      <c r="DX158" s="55" t="e">
        <f t="shared" si="82"/>
        <v>#N/A</v>
      </c>
      <c r="DY158" s="55" t="e">
        <f t="shared" si="82"/>
        <v>#N/A</v>
      </c>
      <c r="DZ158" s="55" t="e">
        <f t="shared" ref="DZ158:FE158" si="83">IF($A98,DZ98,NA())</f>
        <v>#N/A</v>
      </c>
      <c r="EA158" s="55" t="e">
        <f t="shared" si="83"/>
        <v>#N/A</v>
      </c>
      <c r="EB158" s="55" t="e">
        <f t="shared" si="83"/>
        <v>#N/A</v>
      </c>
      <c r="EC158" s="55" t="e">
        <f t="shared" si="83"/>
        <v>#N/A</v>
      </c>
      <c r="ED158" s="55" t="e">
        <f t="shared" si="83"/>
        <v>#N/A</v>
      </c>
      <c r="EE158" s="55" t="e">
        <f t="shared" si="83"/>
        <v>#N/A</v>
      </c>
      <c r="EF158" s="55" t="e">
        <f t="shared" si="83"/>
        <v>#N/A</v>
      </c>
      <c r="EG158" s="55" t="e">
        <f t="shared" si="83"/>
        <v>#N/A</v>
      </c>
      <c r="EH158" s="55" t="e">
        <f t="shared" si="83"/>
        <v>#N/A</v>
      </c>
      <c r="EI158" s="55" t="e">
        <f t="shared" si="83"/>
        <v>#N/A</v>
      </c>
      <c r="EJ158" s="55" t="e">
        <f t="shared" si="83"/>
        <v>#N/A</v>
      </c>
      <c r="EK158" s="55" t="e">
        <f t="shared" si="83"/>
        <v>#N/A</v>
      </c>
      <c r="EL158" s="55" t="e">
        <f t="shared" si="83"/>
        <v>#N/A</v>
      </c>
      <c r="EM158" s="55" t="e">
        <f t="shared" si="83"/>
        <v>#N/A</v>
      </c>
      <c r="EN158" s="55" t="e">
        <f t="shared" si="83"/>
        <v>#N/A</v>
      </c>
      <c r="EO158" s="55" t="e">
        <f t="shared" si="83"/>
        <v>#N/A</v>
      </c>
      <c r="EP158" s="55" t="e">
        <f t="shared" si="83"/>
        <v>#N/A</v>
      </c>
      <c r="EQ158" s="55" t="e">
        <f t="shared" si="83"/>
        <v>#N/A</v>
      </c>
      <c r="ER158" s="55" t="e">
        <f t="shared" si="83"/>
        <v>#N/A</v>
      </c>
      <c r="ES158" s="55" t="e">
        <f t="shared" si="83"/>
        <v>#N/A</v>
      </c>
      <c r="ET158" s="55" t="e">
        <f t="shared" si="83"/>
        <v>#N/A</v>
      </c>
      <c r="EU158" s="55" t="e">
        <f t="shared" si="83"/>
        <v>#N/A</v>
      </c>
      <c r="EV158" s="55" t="e">
        <f t="shared" si="83"/>
        <v>#N/A</v>
      </c>
      <c r="EW158" s="55" t="e">
        <f t="shared" si="83"/>
        <v>#N/A</v>
      </c>
      <c r="EX158" s="55" t="e">
        <f t="shared" si="83"/>
        <v>#N/A</v>
      </c>
      <c r="EY158" s="55" t="e">
        <f t="shared" si="83"/>
        <v>#N/A</v>
      </c>
      <c r="EZ158" s="55" t="e">
        <f t="shared" si="83"/>
        <v>#N/A</v>
      </c>
      <c r="FA158" s="55" t="e">
        <f t="shared" si="83"/>
        <v>#N/A</v>
      </c>
      <c r="FB158" s="55" t="e">
        <f t="shared" si="83"/>
        <v>#N/A</v>
      </c>
      <c r="FC158" s="55" t="e">
        <f t="shared" si="83"/>
        <v>#N/A</v>
      </c>
      <c r="FD158" s="55" t="e">
        <f t="shared" si="83"/>
        <v>#N/A</v>
      </c>
      <c r="FE158" s="55" t="e">
        <f t="shared" si="83"/>
        <v>#N/A</v>
      </c>
      <c r="FF158" s="55" t="e">
        <f t="shared" ref="FF158:FN158" si="84">IF($A98,FF98,NA())</f>
        <v>#N/A</v>
      </c>
      <c r="FG158" s="55" t="e">
        <f t="shared" si="84"/>
        <v>#N/A</v>
      </c>
      <c r="FH158" s="55" t="e">
        <f t="shared" si="84"/>
        <v>#N/A</v>
      </c>
      <c r="FI158" s="55" t="e">
        <f t="shared" si="84"/>
        <v>#N/A</v>
      </c>
      <c r="FJ158" s="55" t="e">
        <f t="shared" si="84"/>
        <v>#N/A</v>
      </c>
      <c r="FK158" s="55" t="e">
        <f t="shared" si="84"/>
        <v>#N/A</v>
      </c>
      <c r="FL158" s="55" t="e">
        <f t="shared" si="84"/>
        <v>#N/A</v>
      </c>
      <c r="FM158" s="55" t="e">
        <f t="shared" si="84"/>
        <v>#N/A</v>
      </c>
      <c r="FN158" s="55" t="e">
        <f t="shared" si="84"/>
        <v>#N/A</v>
      </c>
    </row>
    <row r="159" spans="1:170">
      <c r="A159" s="55"/>
      <c r="B159" s="61" t="e">
        <f t="shared" ref="B159:AG159" si="85">IF($A99,B99,NA())</f>
        <v>#N/A</v>
      </c>
      <c r="C159" s="55" t="e">
        <f t="shared" si="85"/>
        <v>#N/A</v>
      </c>
      <c r="D159" s="55" t="e">
        <f t="shared" si="85"/>
        <v>#N/A</v>
      </c>
      <c r="E159" s="55" t="e">
        <f t="shared" si="85"/>
        <v>#N/A</v>
      </c>
      <c r="F159" s="55" t="e">
        <f t="shared" si="85"/>
        <v>#N/A</v>
      </c>
      <c r="G159" s="55" t="e">
        <f t="shared" si="85"/>
        <v>#N/A</v>
      </c>
      <c r="H159" s="55" t="e">
        <f t="shared" si="85"/>
        <v>#N/A</v>
      </c>
      <c r="I159" s="55" t="e">
        <f t="shared" si="85"/>
        <v>#N/A</v>
      </c>
      <c r="J159" s="55" t="e">
        <f t="shared" si="85"/>
        <v>#N/A</v>
      </c>
      <c r="K159" s="55" t="e">
        <f t="shared" si="85"/>
        <v>#N/A</v>
      </c>
      <c r="L159" s="55" t="e">
        <f t="shared" si="85"/>
        <v>#N/A</v>
      </c>
      <c r="M159" s="55" t="e">
        <f t="shared" si="85"/>
        <v>#N/A</v>
      </c>
      <c r="N159" s="55" t="e">
        <f t="shared" si="85"/>
        <v>#N/A</v>
      </c>
      <c r="O159" s="55" t="e">
        <f t="shared" si="85"/>
        <v>#N/A</v>
      </c>
      <c r="P159" s="55" t="e">
        <f t="shared" si="85"/>
        <v>#N/A</v>
      </c>
      <c r="Q159" s="55" t="e">
        <f t="shared" si="85"/>
        <v>#N/A</v>
      </c>
      <c r="R159" s="55" t="e">
        <f t="shared" si="85"/>
        <v>#N/A</v>
      </c>
      <c r="S159" s="55" t="e">
        <f t="shared" si="85"/>
        <v>#N/A</v>
      </c>
      <c r="T159" s="55" t="e">
        <f t="shared" si="85"/>
        <v>#N/A</v>
      </c>
      <c r="U159" s="55" t="e">
        <f t="shared" si="85"/>
        <v>#N/A</v>
      </c>
      <c r="V159" s="55" t="e">
        <f t="shared" si="85"/>
        <v>#N/A</v>
      </c>
      <c r="W159" s="55" t="e">
        <f t="shared" si="85"/>
        <v>#N/A</v>
      </c>
      <c r="X159" s="55" t="e">
        <f t="shared" si="85"/>
        <v>#N/A</v>
      </c>
      <c r="Y159" s="55" t="e">
        <f t="shared" si="85"/>
        <v>#N/A</v>
      </c>
      <c r="Z159" s="55" t="e">
        <f t="shared" si="85"/>
        <v>#N/A</v>
      </c>
      <c r="AA159" s="55" t="e">
        <f t="shared" si="85"/>
        <v>#N/A</v>
      </c>
      <c r="AB159" s="55" t="e">
        <f t="shared" si="85"/>
        <v>#N/A</v>
      </c>
      <c r="AC159" s="55" t="e">
        <f t="shared" si="85"/>
        <v>#N/A</v>
      </c>
      <c r="AD159" s="55" t="e">
        <f t="shared" si="85"/>
        <v>#N/A</v>
      </c>
      <c r="AE159" s="55" t="e">
        <f t="shared" si="85"/>
        <v>#N/A</v>
      </c>
      <c r="AF159" s="55" t="e">
        <f t="shared" si="85"/>
        <v>#N/A</v>
      </c>
      <c r="AG159" s="55" t="e">
        <f t="shared" si="85"/>
        <v>#N/A</v>
      </c>
      <c r="AH159" s="55" t="e">
        <f t="shared" ref="AH159:BM159" si="86">IF($A99,AH99,NA())</f>
        <v>#N/A</v>
      </c>
      <c r="AI159" s="55" t="e">
        <f t="shared" si="86"/>
        <v>#N/A</v>
      </c>
      <c r="AJ159" s="55" t="e">
        <f t="shared" si="86"/>
        <v>#N/A</v>
      </c>
      <c r="AK159" s="55" t="e">
        <f t="shared" si="86"/>
        <v>#N/A</v>
      </c>
      <c r="AL159" s="55" t="e">
        <f t="shared" si="86"/>
        <v>#N/A</v>
      </c>
      <c r="AM159" s="55" t="e">
        <f t="shared" si="86"/>
        <v>#N/A</v>
      </c>
      <c r="AN159" s="55" t="e">
        <f t="shared" si="86"/>
        <v>#N/A</v>
      </c>
      <c r="AO159" s="55" t="e">
        <f t="shared" si="86"/>
        <v>#N/A</v>
      </c>
      <c r="AP159" s="55" t="e">
        <f t="shared" si="86"/>
        <v>#N/A</v>
      </c>
      <c r="AQ159" s="55" t="e">
        <f t="shared" si="86"/>
        <v>#N/A</v>
      </c>
      <c r="AR159" s="55" t="e">
        <f t="shared" si="86"/>
        <v>#N/A</v>
      </c>
      <c r="AS159" s="55" t="e">
        <f t="shared" si="86"/>
        <v>#N/A</v>
      </c>
      <c r="AT159" s="55" t="e">
        <f t="shared" si="86"/>
        <v>#N/A</v>
      </c>
      <c r="AU159" s="55" t="e">
        <f t="shared" si="86"/>
        <v>#N/A</v>
      </c>
      <c r="AV159" s="55" t="e">
        <f t="shared" si="86"/>
        <v>#N/A</v>
      </c>
      <c r="AW159" s="55" t="e">
        <f t="shared" si="86"/>
        <v>#N/A</v>
      </c>
      <c r="AX159" s="55" t="e">
        <f t="shared" si="86"/>
        <v>#N/A</v>
      </c>
      <c r="AY159" s="55" t="e">
        <f t="shared" si="86"/>
        <v>#N/A</v>
      </c>
      <c r="AZ159" s="55" t="e">
        <f t="shared" si="86"/>
        <v>#N/A</v>
      </c>
      <c r="BA159" s="55" t="e">
        <f t="shared" si="86"/>
        <v>#N/A</v>
      </c>
      <c r="BB159" s="55" t="e">
        <f t="shared" si="86"/>
        <v>#N/A</v>
      </c>
      <c r="BC159" s="55" t="e">
        <f t="shared" si="86"/>
        <v>#N/A</v>
      </c>
      <c r="BD159" s="55" t="e">
        <f t="shared" si="86"/>
        <v>#N/A</v>
      </c>
      <c r="BE159" s="55" t="e">
        <f t="shared" si="86"/>
        <v>#N/A</v>
      </c>
      <c r="BF159" s="55" t="e">
        <f t="shared" si="86"/>
        <v>#N/A</v>
      </c>
      <c r="BG159" s="55" t="e">
        <f t="shared" si="86"/>
        <v>#N/A</v>
      </c>
      <c r="BH159" s="55" t="e">
        <f t="shared" si="86"/>
        <v>#N/A</v>
      </c>
      <c r="BI159" s="55" t="e">
        <f t="shared" si="86"/>
        <v>#N/A</v>
      </c>
      <c r="BJ159" s="55" t="e">
        <f t="shared" si="86"/>
        <v>#N/A</v>
      </c>
      <c r="BK159" s="55" t="e">
        <f t="shared" si="86"/>
        <v>#N/A</v>
      </c>
      <c r="BL159" s="55" t="e">
        <f t="shared" si="86"/>
        <v>#N/A</v>
      </c>
      <c r="BM159" s="55" t="e">
        <f t="shared" si="86"/>
        <v>#N/A</v>
      </c>
      <c r="BN159" s="55" t="e">
        <f t="shared" ref="BN159:CS159" si="87">IF($A99,BN99,NA())</f>
        <v>#N/A</v>
      </c>
      <c r="BO159" s="55" t="e">
        <f t="shared" si="87"/>
        <v>#N/A</v>
      </c>
      <c r="BP159" s="55" t="e">
        <f t="shared" si="87"/>
        <v>#N/A</v>
      </c>
      <c r="BQ159" s="55" t="e">
        <f t="shared" si="87"/>
        <v>#N/A</v>
      </c>
      <c r="BR159" s="55" t="e">
        <f t="shared" si="87"/>
        <v>#N/A</v>
      </c>
      <c r="BS159" s="55" t="e">
        <f t="shared" si="87"/>
        <v>#N/A</v>
      </c>
      <c r="BT159" s="55" t="e">
        <f t="shared" si="87"/>
        <v>#N/A</v>
      </c>
      <c r="BU159" s="55" t="e">
        <f t="shared" si="87"/>
        <v>#N/A</v>
      </c>
      <c r="BV159" s="55" t="e">
        <f t="shared" si="87"/>
        <v>#N/A</v>
      </c>
      <c r="BW159" s="55" t="e">
        <f t="shared" si="87"/>
        <v>#N/A</v>
      </c>
      <c r="BX159" s="55" t="e">
        <f t="shared" si="87"/>
        <v>#N/A</v>
      </c>
      <c r="BY159" s="55" t="e">
        <f t="shared" si="87"/>
        <v>#N/A</v>
      </c>
      <c r="BZ159" s="55" t="e">
        <f t="shared" si="87"/>
        <v>#N/A</v>
      </c>
      <c r="CA159" s="55" t="e">
        <f t="shared" si="87"/>
        <v>#N/A</v>
      </c>
      <c r="CB159" s="55" t="e">
        <f t="shared" si="87"/>
        <v>#N/A</v>
      </c>
      <c r="CC159" s="55" t="e">
        <f t="shared" si="87"/>
        <v>#N/A</v>
      </c>
      <c r="CD159" s="55" t="e">
        <f t="shared" si="87"/>
        <v>#N/A</v>
      </c>
      <c r="CE159" s="55" t="e">
        <f t="shared" si="87"/>
        <v>#N/A</v>
      </c>
      <c r="CF159" s="55" t="e">
        <f t="shared" si="87"/>
        <v>#N/A</v>
      </c>
      <c r="CG159" s="55" t="e">
        <f t="shared" si="87"/>
        <v>#N/A</v>
      </c>
      <c r="CH159" s="55" t="e">
        <f t="shared" si="87"/>
        <v>#N/A</v>
      </c>
      <c r="CI159" s="55" t="e">
        <f t="shared" si="87"/>
        <v>#N/A</v>
      </c>
      <c r="CJ159" s="55" t="e">
        <f t="shared" si="87"/>
        <v>#N/A</v>
      </c>
      <c r="CK159" s="55" t="e">
        <f t="shared" si="87"/>
        <v>#N/A</v>
      </c>
      <c r="CL159" s="55" t="e">
        <f t="shared" si="87"/>
        <v>#N/A</v>
      </c>
      <c r="CM159" s="55" t="e">
        <f t="shared" si="87"/>
        <v>#N/A</v>
      </c>
      <c r="CN159" s="55" t="e">
        <f t="shared" si="87"/>
        <v>#N/A</v>
      </c>
      <c r="CO159" s="55" t="e">
        <f t="shared" si="87"/>
        <v>#N/A</v>
      </c>
      <c r="CP159" s="55" t="e">
        <f t="shared" si="87"/>
        <v>#N/A</v>
      </c>
      <c r="CQ159" s="55" t="e">
        <f t="shared" si="87"/>
        <v>#N/A</v>
      </c>
      <c r="CR159" s="55" t="e">
        <f t="shared" si="87"/>
        <v>#N/A</v>
      </c>
      <c r="CS159" s="55" t="e">
        <f t="shared" si="87"/>
        <v>#N/A</v>
      </c>
      <c r="CT159" s="55" t="e">
        <f t="shared" ref="CT159:DY159" si="88">IF($A99,CT99,NA())</f>
        <v>#N/A</v>
      </c>
      <c r="CU159" s="55" t="e">
        <f t="shared" si="88"/>
        <v>#N/A</v>
      </c>
      <c r="CV159" s="55" t="e">
        <f t="shared" si="88"/>
        <v>#N/A</v>
      </c>
      <c r="CW159" s="55" t="e">
        <f t="shared" si="88"/>
        <v>#N/A</v>
      </c>
      <c r="CX159" s="55" t="e">
        <f t="shared" si="88"/>
        <v>#N/A</v>
      </c>
      <c r="CY159" s="55" t="e">
        <f t="shared" si="88"/>
        <v>#N/A</v>
      </c>
      <c r="CZ159" s="55" t="e">
        <f t="shared" si="88"/>
        <v>#N/A</v>
      </c>
      <c r="DA159" s="55" t="e">
        <f t="shared" si="88"/>
        <v>#N/A</v>
      </c>
      <c r="DB159" s="55" t="e">
        <f t="shared" si="88"/>
        <v>#N/A</v>
      </c>
      <c r="DC159" s="55" t="e">
        <f t="shared" si="88"/>
        <v>#N/A</v>
      </c>
      <c r="DD159" s="55" t="e">
        <f t="shared" si="88"/>
        <v>#N/A</v>
      </c>
      <c r="DE159" s="55" t="e">
        <f t="shared" si="88"/>
        <v>#N/A</v>
      </c>
      <c r="DF159" s="55" t="e">
        <f t="shared" si="88"/>
        <v>#N/A</v>
      </c>
      <c r="DG159" s="55" t="e">
        <f t="shared" si="88"/>
        <v>#N/A</v>
      </c>
      <c r="DH159" s="55" t="e">
        <f t="shared" si="88"/>
        <v>#N/A</v>
      </c>
      <c r="DI159" s="55" t="e">
        <f t="shared" si="88"/>
        <v>#N/A</v>
      </c>
      <c r="DJ159" s="55" t="e">
        <f t="shared" si="88"/>
        <v>#N/A</v>
      </c>
      <c r="DK159" s="55" t="e">
        <f t="shared" si="88"/>
        <v>#N/A</v>
      </c>
      <c r="DL159" s="55" t="e">
        <f t="shared" si="88"/>
        <v>#N/A</v>
      </c>
      <c r="DM159" s="55" t="e">
        <f t="shared" si="88"/>
        <v>#N/A</v>
      </c>
      <c r="DN159" s="55" t="e">
        <f t="shared" si="88"/>
        <v>#N/A</v>
      </c>
      <c r="DO159" s="55" t="e">
        <f t="shared" si="88"/>
        <v>#N/A</v>
      </c>
      <c r="DP159" s="55" t="e">
        <f t="shared" si="88"/>
        <v>#N/A</v>
      </c>
      <c r="DQ159" s="55" t="e">
        <f t="shared" si="88"/>
        <v>#N/A</v>
      </c>
      <c r="DR159" s="55" t="e">
        <f t="shared" si="88"/>
        <v>#N/A</v>
      </c>
      <c r="DS159" s="55" t="e">
        <f t="shared" si="88"/>
        <v>#N/A</v>
      </c>
      <c r="DT159" s="55" t="e">
        <f t="shared" si="88"/>
        <v>#N/A</v>
      </c>
      <c r="DU159" s="55" t="e">
        <f t="shared" si="88"/>
        <v>#N/A</v>
      </c>
      <c r="DV159" s="55" t="e">
        <f t="shared" si="88"/>
        <v>#N/A</v>
      </c>
      <c r="DW159" s="55" t="e">
        <f t="shared" si="88"/>
        <v>#N/A</v>
      </c>
      <c r="DX159" s="55" t="e">
        <f t="shared" si="88"/>
        <v>#N/A</v>
      </c>
      <c r="DY159" s="55" t="e">
        <f t="shared" si="88"/>
        <v>#N/A</v>
      </c>
      <c r="DZ159" s="55" t="e">
        <f t="shared" ref="DZ159:FE159" si="89">IF($A99,DZ99,NA())</f>
        <v>#N/A</v>
      </c>
      <c r="EA159" s="55" t="e">
        <f t="shared" si="89"/>
        <v>#N/A</v>
      </c>
      <c r="EB159" s="55" t="e">
        <f t="shared" si="89"/>
        <v>#N/A</v>
      </c>
      <c r="EC159" s="55" t="e">
        <f t="shared" si="89"/>
        <v>#N/A</v>
      </c>
      <c r="ED159" s="55" t="e">
        <f t="shared" si="89"/>
        <v>#N/A</v>
      </c>
      <c r="EE159" s="55" t="e">
        <f t="shared" si="89"/>
        <v>#N/A</v>
      </c>
      <c r="EF159" s="55" t="e">
        <f t="shared" si="89"/>
        <v>#N/A</v>
      </c>
      <c r="EG159" s="55" t="e">
        <f t="shared" si="89"/>
        <v>#N/A</v>
      </c>
      <c r="EH159" s="55" t="e">
        <f t="shared" si="89"/>
        <v>#N/A</v>
      </c>
      <c r="EI159" s="55" t="e">
        <f t="shared" si="89"/>
        <v>#N/A</v>
      </c>
      <c r="EJ159" s="55" t="e">
        <f t="shared" si="89"/>
        <v>#N/A</v>
      </c>
      <c r="EK159" s="55" t="e">
        <f t="shared" si="89"/>
        <v>#N/A</v>
      </c>
      <c r="EL159" s="55" t="e">
        <f t="shared" si="89"/>
        <v>#N/A</v>
      </c>
      <c r="EM159" s="55" t="e">
        <f t="shared" si="89"/>
        <v>#N/A</v>
      </c>
      <c r="EN159" s="55" t="e">
        <f t="shared" si="89"/>
        <v>#N/A</v>
      </c>
      <c r="EO159" s="55" t="e">
        <f t="shared" si="89"/>
        <v>#N/A</v>
      </c>
      <c r="EP159" s="55" t="e">
        <f t="shared" si="89"/>
        <v>#N/A</v>
      </c>
      <c r="EQ159" s="55" t="e">
        <f t="shared" si="89"/>
        <v>#N/A</v>
      </c>
      <c r="ER159" s="55" t="e">
        <f t="shared" si="89"/>
        <v>#N/A</v>
      </c>
      <c r="ES159" s="55" t="e">
        <f t="shared" si="89"/>
        <v>#N/A</v>
      </c>
      <c r="ET159" s="55" t="e">
        <f t="shared" si="89"/>
        <v>#N/A</v>
      </c>
      <c r="EU159" s="55" t="e">
        <f t="shared" si="89"/>
        <v>#N/A</v>
      </c>
      <c r="EV159" s="55" t="e">
        <f t="shared" si="89"/>
        <v>#N/A</v>
      </c>
      <c r="EW159" s="55" t="e">
        <f t="shared" si="89"/>
        <v>#N/A</v>
      </c>
      <c r="EX159" s="55" t="e">
        <f t="shared" si="89"/>
        <v>#N/A</v>
      </c>
      <c r="EY159" s="55" t="e">
        <f t="shared" si="89"/>
        <v>#N/A</v>
      </c>
      <c r="EZ159" s="55" t="e">
        <f t="shared" si="89"/>
        <v>#N/A</v>
      </c>
      <c r="FA159" s="55" t="e">
        <f t="shared" si="89"/>
        <v>#N/A</v>
      </c>
      <c r="FB159" s="55" t="e">
        <f t="shared" si="89"/>
        <v>#N/A</v>
      </c>
      <c r="FC159" s="55" t="e">
        <f t="shared" si="89"/>
        <v>#N/A</v>
      </c>
      <c r="FD159" s="55" t="e">
        <f t="shared" si="89"/>
        <v>#N/A</v>
      </c>
      <c r="FE159" s="55" t="e">
        <f t="shared" si="89"/>
        <v>#N/A</v>
      </c>
      <c r="FF159" s="55" t="e">
        <f t="shared" ref="FF159:FN159" si="90">IF($A99,FF99,NA())</f>
        <v>#N/A</v>
      </c>
      <c r="FG159" s="55" t="e">
        <f t="shared" si="90"/>
        <v>#N/A</v>
      </c>
      <c r="FH159" s="55" t="e">
        <f t="shared" si="90"/>
        <v>#N/A</v>
      </c>
      <c r="FI159" s="55" t="e">
        <f t="shared" si="90"/>
        <v>#N/A</v>
      </c>
      <c r="FJ159" s="55" t="e">
        <f t="shared" si="90"/>
        <v>#N/A</v>
      </c>
      <c r="FK159" s="55" t="e">
        <f t="shared" si="90"/>
        <v>#N/A</v>
      </c>
      <c r="FL159" s="55" t="e">
        <f t="shared" si="90"/>
        <v>#N/A</v>
      </c>
      <c r="FM159" s="55" t="e">
        <f t="shared" si="90"/>
        <v>#N/A</v>
      </c>
      <c r="FN159" s="55" t="e">
        <f t="shared" si="90"/>
        <v>#N/A</v>
      </c>
    </row>
    <row r="160" spans="1:170">
      <c r="A160" s="55"/>
      <c r="B160" s="61" t="e">
        <f t="shared" ref="B160:AG160" si="91">IF($A100,B100,NA())</f>
        <v>#N/A</v>
      </c>
      <c r="C160" s="55" t="e">
        <f t="shared" si="91"/>
        <v>#N/A</v>
      </c>
      <c r="D160" s="55" t="e">
        <f t="shared" si="91"/>
        <v>#N/A</v>
      </c>
      <c r="E160" s="55" t="e">
        <f t="shared" si="91"/>
        <v>#N/A</v>
      </c>
      <c r="F160" s="55" t="e">
        <f t="shared" si="91"/>
        <v>#N/A</v>
      </c>
      <c r="G160" s="55" t="e">
        <f t="shared" si="91"/>
        <v>#N/A</v>
      </c>
      <c r="H160" s="55" t="e">
        <f t="shared" si="91"/>
        <v>#N/A</v>
      </c>
      <c r="I160" s="55" t="e">
        <f t="shared" si="91"/>
        <v>#N/A</v>
      </c>
      <c r="J160" s="55" t="e">
        <f t="shared" si="91"/>
        <v>#N/A</v>
      </c>
      <c r="K160" s="55" t="e">
        <f t="shared" si="91"/>
        <v>#N/A</v>
      </c>
      <c r="L160" s="55" t="e">
        <f t="shared" si="91"/>
        <v>#N/A</v>
      </c>
      <c r="M160" s="55" t="e">
        <f t="shared" si="91"/>
        <v>#N/A</v>
      </c>
      <c r="N160" s="55" t="e">
        <f t="shared" si="91"/>
        <v>#N/A</v>
      </c>
      <c r="O160" s="55" t="e">
        <f t="shared" si="91"/>
        <v>#N/A</v>
      </c>
      <c r="P160" s="55" t="e">
        <f t="shared" si="91"/>
        <v>#N/A</v>
      </c>
      <c r="Q160" s="55" t="e">
        <f t="shared" si="91"/>
        <v>#N/A</v>
      </c>
      <c r="R160" s="55" t="e">
        <f t="shared" si="91"/>
        <v>#N/A</v>
      </c>
      <c r="S160" s="55" t="e">
        <f t="shared" si="91"/>
        <v>#N/A</v>
      </c>
      <c r="T160" s="55" t="e">
        <f t="shared" si="91"/>
        <v>#N/A</v>
      </c>
      <c r="U160" s="55" t="e">
        <f t="shared" si="91"/>
        <v>#N/A</v>
      </c>
      <c r="V160" s="55" t="e">
        <f t="shared" si="91"/>
        <v>#N/A</v>
      </c>
      <c r="W160" s="55" t="e">
        <f t="shared" si="91"/>
        <v>#N/A</v>
      </c>
      <c r="X160" s="55" t="e">
        <f t="shared" si="91"/>
        <v>#N/A</v>
      </c>
      <c r="Y160" s="55" t="e">
        <f t="shared" si="91"/>
        <v>#N/A</v>
      </c>
      <c r="Z160" s="55" t="e">
        <f t="shared" si="91"/>
        <v>#N/A</v>
      </c>
      <c r="AA160" s="55" t="e">
        <f t="shared" si="91"/>
        <v>#N/A</v>
      </c>
      <c r="AB160" s="55" t="e">
        <f t="shared" si="91"/>
        <v>#N/A</v>
      </c>
      <c r="AC160" s="55" t="e">
        <f t="shared" si="91"/>
        <v>#N/A</v>
      </c>
      <c r="AD160" s="55" t="e">
        <f t="shared" si="91"/>
        <v>#N/A</v>
      </c>
      <c r="AE160" s="55" t="e">
        <f t="shared" si="91"/>
        <v>#N/A</v>
      </c>
      <c r="AF160" s="55" t="e">
        <f t="shared" si="91"/>
        <v>#N/A</v>
      </c>
      <c r="AG160" s="55" t="e">
        <f t="shared" si="91"/>
        <v>#N/A</v>
      </c>
      <c r="AH160" s="55" t="e">
        <f t="shared" ref="AH160:BM160" si="92">IF($A100,AH100,NA())</f>
        <v>#N/A</v>
      </c>
      <c r="AI160" s="55" t="e">
        <f t="shared" si="92"/>
        <v>#N/A</v>
      </c>
      <c r="AJ160" s="55" t="e">
        <f t="shared" si="92"/>
        <v>#N/A</v>
      </c>
      <c r="AK160" s="55" t="e">
        <f t="shared" si="92"/>
        <v>#N/A</v>
      </c>
      <c r="AL160" s="55" t="e">
        <f t="shared" si="92"/>
        <v>#N/A</v>
      </c>
      <c r="AM160" s="55" t="e">
        <f t="shared" si="92"/>
        <v>#N/A</v>
      </c>
      <c r="AN160" s="55" t="e">
        <f t="shared" si="92"/>
        <v>#N/A</v>
      </c>
      <c r="AO160" s="55" t="e">
        <f t="shared" si="92"/>
        <v>#N/A</v>
      </c>
      <c r="AP160" s="55" t="e">
        <f t="shared" si="92"/>
        <v>#N/A</v>
      </c>
      <c r="AQ160" s="55" t="e">
        <f t="shared" si="92"/>
        <v>#N/A</v>
      </c>
      <c r="AR160" s="55" t="e">
        <f t="shared" si="92"/>
        <v>#N/A</v>
      </c>
      <c r="AS160" s="55" t="e">
        <f t="shared" si="92"/>
        <v>#N/A</v>
      </c>
      <c r="AT160" s="55" t="e">
        <f t="shared" si="92"/>
        <v>#N/A</v>
      </c>
      <c r="AU160" s="55" t="e">
        <f t="shared" si="92"/>
        <v>#N/A</v>
      </c>
      <c r="AV160" s="55" t="e">
        <f t="shared" si="92"/>
        <v>#N/A</v>
      </c>
      <c r="AW160" s="55" t="e">
        <f t="shared" si="92"/>
        <v>#N/A</v>
      </c>
      <c r="AX160" s="55" t="e">
        <f t="shared" si="92"/>
        <v>#N/A</v>
      </c>
      <c r="AY160" s="55" t="e">
        <f t="shared" si="92"/>
        <v>#N/A</v>
      </c>
      <c r="AZ160" s="55" t="e">
        <f t="shared" si="92"/>
        <v>#N/A</v>
      </c>
      <c r="BA160" s="55" t="e">
        <f t="shared" si="92"/>
        <v>#N/A</v>
      </c>
      <c r="BB160" s="55" t="e">
        <f t="shared" si="92"/>
        <v>#N/A</v>
      </c>
      <c r="BC160" s="55" t="e">
        <f t="shared" si="92"/>
        <v>#N/A</v>
      </c>
      <c r="BD160" s="55" t="e">
        <f t="shared" si="92"/>
        <v>#N/A</v>
      </c>
      <c r="BE160" s="55" t="e">
        <f t="shared" si="92"/>
        <v>#N/A</v>
      </c>
      <c r="BF160" s="55" t="e">
        <f t="shared" si="92"/>
        <v>#N/A</v>
      </c>
      <c r="BG160" s="55" t="e">
        <f t="shared" si="92"/>
        <v>#N/A</v>
      </c>
      <c r="BH160" s="55" t="e">
        <f t="shared" si="92"/>
        <v>#N/A</v>
      </c>
      <c r="BI160" s="55" t="e">
        <f t="shared" si="92"/>
        <v>#N/A</v>
      </c>
      <c r="BJ160" s="55" t="e">
        <f t="shared" si="92"/>
        <v>#N/A</v>
      </c>
      <c r="BK160" s="55" t="e">
        <f t="shared" si="92"/>
        <v>#N/A</v>
      </c>
      <c r="BL160" s="55" t="e">
        <f t="shared" si="92"/>
        <v>#N/A</v>
      </c>
      <c r="BM160" s="55" t="e">
        <f t="shared" si="92"/>
        <v>#N/A</v>
      </c>
      <c r="BN160" s="55" t="e">
        <f t="shared" ref="BN160:CS160" si="93">IF($A100,BN100,NA())</f>
        <v>#N/A</v>
      </c>
      <c r="BO160" s="55" t="e">
        <f t="shared" si="93"/>
        <v>#N/A</v>
      </c>
      <c r="BP160" s="55" t="e">
        <f t="shared" si="93"/>
        <v>#N/A</v>
      </c>
      <c r="BQ160" s="55" t="e">
        <f t="shared" si="93"/>
        <v>#N/A</v>
      </c>
      <c r="BR160" s="55" t="e">
        <f t="shared" si="93"/>
        <v>#N/A</v>
      </c>
      <c r="BS160" s="55" t="e">
        <f t="shared" si="93"/>
        <v>#N/A</v>
      </c>
      <c r="BT160" s="55" t="e">
        <f t="shared" si="93"/>
        <v>#N/A</v>
      </c>
      <c r="BU160" s="55" t="e">
        <f t="shared" si="93"/>
        <v>#N/A</v>
      </c>
      <c r="BV160" s="55" t="e">
        <f t="shared" si="93"/>
        <v>#N/A</v>
      </c>
      <c r="BW160" s="55" t="e">
        <f t="shared" si="93"/>
        <v>#N/A</v>
      </c>
      <c r="BX160" s="55" t="e">
        <f t="shared" si="93"/>
        <v>#N/A</v>
      </c>
      <c r="BY160" s="55" t="e">
        <f t="shared" si="93"/>
        <v>#N/A</v>
      </c>
      <c r="BZ160" s="55" t="e">
        <f t="shared" si="93"/>
        <v>#N/A</v>
      </c>
      <c r="CA160" s="55" t="e">
        <f t="shared" si="93"/>
        <v>#N/A</v>
      </c>
      <c r="CB160" s="55" t="e">
        <f t="shared" si="93"/>
        <v>#N/A</v>
      </c>
      <c r="CC160" s="55" t="e">
        <f t="shared" si="93"/>
        <v>#N/A</v>
      </c>
      <c r="CD160" s="55" t="e">
        <f t="shared" si="93"/>
        <v>#N/A</v>
      </c>
      <c r="CE160" s="55" t="e">
        <f t="shared" si="93"/>
        <v>#N/A</v>
      </c>
      <c r="CF160" s="55" t="e">
        <f t="shared" si="93"/>
        <v>#N/A</v>
      </c>
      <c r="CG160" s="55" t="e">
        <f t="shared" si="93"/>
        <v>#N/A</v>
      </c>
      <c r="CH160" s="55" t="e">
        <f t="shared" si="93"/>
        <v>#N/A</v>
      </c>
      <c r="CI160" s="55" t="e">
        <f t="shared" si="93"/>
        <v>#N/A</v>
      </c>
      <c r="CJ160" s="55" t="e">
        <f t="shared" si="93"/>
        <v>#N/A</v>
      </c>
      <c r="CK160" s="55" t="e">
        <f t="shared" si="93"/>
        <v>#N/A</v>
      </c>
      <c r="CL160" s="55" t="e">
        <f t="shared" si="93"/>
        <v>#N/A</v>
      </c>
      <c r="CM160" s="55" t="e">
        <f t="shared" si="93"/>
        <v>#N/A</v>
      </c>
      <c r="CN160" s="55" t="e">
        <f t="shared" si="93"/>
        <v>#N/A</v>
      </c>
      <c r="CO160" s="55" t="e">
        <f t="shared" si="93"/>
        <v>#N/A</v>
      </c>
      <c r="CP160" s="55" t="e">
        <f t="shared" si="93"/>
        <v>#N/A</v>
      </c>
      <c r="CQ160" s="55" t="e">
        <f t="shared" si="93"/>
        <v>#N/A</v>
      </c>
      <c r="CR160" s="55" t="e">
        <f t="shared" si="93"/>
        <v>#N/A</v>
      </c>
      <c r="CS160" s="55" t="e">
        <f t="shared" si="93"/>
        <v>#N/A</v>
      </c>
      <c r="CT160" s="55" t="e">
        <f t="shared" ref="CT160:DY160" si="94">IF($A100,CT100,NA())</f>
        <v>#N/A</v>
      </c>
      <c r="CU160" s="55" t="e">
        <f t="shared" si="94"/>
        <v>#N/A</v>
      </c>
      <c r="CV160" s="55" t="e">
        <f t="shared" si="94"/>
        <v>#N/A</v>
      </c>
      <c r="CW160" s="55" t="e">
        <f t="shared" si="94"/>
        <v>#N/A</v>
      </c>
      <c r="CX160" s="55" t="e">
        <f t="shared" si="94"/>
        <v>#N/A</v>
      </c>
      <c r="CY160" s="55" t="e">
        <f t="shared" si="94"/>
        <v>#N/A</v>
      </c>
      <c r="CZ160" s="55" t="e">
        <f t="shared" si="94"/>
        <v>#N/A</v>
      </c>
      <c r="DA160" s="55" t="e">
        <f t="shared" si="94"/>
        <v>#N/A</v>
      </c>
      <c r="DB160" s="55" t="e">
        <f t="shared" si="94"/>
        <v>#N/A</v>
      </c>
      <c r="DC160" s="55" t="e">
        <f t="shared" si="94"/>
        <v>#N/A</v>
      </c>
      <c r="DD160" s="55" t="e">
        <f t="shared" si="94"/>
        <v>#N/A</v>
      </c>
      <c r="DE160" s="55" t="e">
        <f t="shared" si="94"/>
        <v>#N/A</v>
      </c>
      <c r="DF160" s="55" t="e">
        <f t="shared" si="94"/>
        <v>#N/A</v>
      </c>
      <c r="DG160" s="55" t="e">
        <f t="shared" si="94"/>
        <v>#N/A</v>
      </c>
      <c r="DH160" s="55" t="e">
        <f t="shared" si="94"/>
        <v>#N/A</v>
      </c>
      <c r="DI160" s="55" t="e">
        <f t="shared" si="94"/>
        <v>#N/A</v>
      </c>
      <c r="DJ160" s="55" t="e">
        <f t="shared" si="94"/>
        <v>#N/A</v>
      </c>
      <c r="DK160" s="55" t="e">
        <f t="shared" si="94"/>
        <v>#N/A</v>
      </c>
      <c r="DL160" s="55" t="e">
        <f t="shared" si="94"/>
        <v>#N/A</v>
      </c>
      <c r="DM160" s="55" t="e">
        <f t="shared" si="94"/>
        <v>#N/A</v>
      </c>
      <c r="DN160" s="55" t="e">
        <f t="shared" si="94"/>
        <v>#N/A</v>
      </c>
      <c r="DO160" s="55" t="e">
        <f t="shared" si="94"/>
        <v>#N/A</v>
      </c>
      <c r="DP160" s="55" t="e">
        <f t="shared" si="94"/>
        <v>#N/A</v>
      </c>
      <c r="DQ160" s="55" t="e">
        <f t="shared" si="94"/>
        <v>#N/A</v>
      </c>
      <c r="DR160" s="55" t="e">
        <f t="shared" si="94"/>
        <v>#N/A</v>
      </c>
      <c r="DS160" s="55" t="e">
        <f t="shared" si="94"/>
        <v>#N/A</v>
      </c>
      <c r="DT160" s="55" t="e">
        <f t="shared" si="94"/>
        <v>#N/A</v>
      </c>
      <c r="DU160" s="55" t="e">
        <f t="shared" si="94"/>
        <v>#N/A</v>
      </c>
      <c r="DV160" s="55" t="e">
        <f t="shared" si="94"/>
        <v>#N/A</v>
      </c>
      <c r="DW160" s="55" t="e">
        <f t="shared" si="94"/>
        <v>#N/A</v>
      </c>
      <c r="DX160" s="55" t="e">
        <f t="shared" si="94"/>
        <v>#N/A</v>
      </c>
      <c r="DY160" s="55" t="e">
        <f t="shared" si="94"/>
        <v>#N/A</v>
      </c>
      <c r="DZ160" s="55" t="e">
        <f t="shared" ref="DZ160:FE160" si="95">IF($A100,DZ100,NA())</f>
        <v>#N/A</v>
      </c>
      <c r="EA160" s="55" t="e">
        <f t="shared" si="95"/>
        <v>#N/A</v>
      </c>
      <c r="EB160" s="55" t="e">
        <f t="shared" si="95"/>
        <v>#N/A</v>
      </c>
      <c r="EC160" s="55" t="e">
        <f t="shared" si="95"/>
        <v>#N/A</v>
      </c>
      <c r="ED160" s="55" t="e">
        <f t="shared" si="95"/>
        <v>#N/A</v>
      </c>
      <c r="EE160" s="55" t="e">
        <f t="shared" si="95"/>
        <v>#N/A</v>
      </c>
      <c r="EF160" s="55" t="e">
        <f t="shared" si="95"/>
        <v>#N/A</v>
      </c>
      <c r="EG160" s="55" t="e">
        <f t="shared" si="95"/>
        <v>#N/A</v>
      </c>
      <c r="EH160" s="55" t="e">
        <f t="shared" si="95"/>
        <v>#N/A</v>
      </c>
      <c r="EI160" s="55" t="e">
        <f t="shared" si="95"/>
        <v>#N/A</v>
      </c>
      <c r="EJ160" s="55" t="e">
        <f t="shared" si="95"/>
        <v>#N/A</v>
      </c>
      <c r="EK160" s="55" t="e">
        <f t="shared" si="95"/>
        <v>#N/A</v>
      </c>
      <c r="EL160" s="55" t="e">
        <f t="shared" si="95"/>
        <v>#N/A</v>
      </c>
      <c r="EM160" s="55" t="e">
        <f t="shared" si="95"/>
        <v>#N/A</v>
      </c>
      <c r="EN160" s="55" t="e">
        <f t="shared" si="95"/>
        <v>#N/A</v>
      </c>
      <c r="EO160" s="55" t="e">
        <f t="shared" si="95"/>
        <v>#N/A</v>
      </c>
      <c r="EP160" s="55" t="e">
        <f t="shared" si="95"/>
        <v>#N/A</v>
      </c>
      <c r="EQ160" s="55" t="e">
        <f t="shared" si="95"/>
        <v>#N/A</v>
      </c>
      <c r="ER160" s="55" t="e">
        <f t="shared" si="95"/>
        <v>#N/A</v>
      </c>
      <c r="ES160" s="55" t="e">
        <f t="shared" si="95"/>
        <v>#N/A</v>
      </c>
      <c r="ET160" s="55" t="e">
        <f t="shared" si="95"/>
        <v>#N/A</v>
      </c>
      <c r="EU160" s="55" t="e">
        <f t="shared" si="95"/>
        <v>#N/A</v>
      </c>
      <c r="EV160" s="55" t="e">
        <f t="shared" si="95"/>
        <v>#N/A</v>
      </c>
      <c r="EW160" s="55" t="e">
        <f t="shared" si="95"/>
        <v>#N/A</v>
      </c>
      <c r="EX160" s="55" t="e">
        <f t="shared" si="95"/>
        <v>#N/A</v>
      </c>
      <c r="EY160" s="55" t="e">
        <f t="shared" si="95"/>
        <v>#N/A</v>
      </c>
      <c r="EZ160" s="55" t="e">
        <f t="shared" si="95"/>
        <v>#N/A</v>
      </c>
      <c r="FA160" s="55" t="e">
        <f t="shared" si="95"/>
        <v>#N/A</v>
      </c>
      <c r="FB160" s="55" t="e">
        <f t="shared" si="95"/>
        <v>#N/A</v>
      </c>
      <c r="FC160" s="55" t="e">
        <f t="shared" si="95"/>
        <v>#N/A</v>
      </c>
      <c r="FD160" s="55" t="e">
        <f t="shared" si="95"/>
        <v>#N/A</v>
      </c>
      <c r="FE160" s="55" t="e">
        <f t="shared" si="95"/>
        <v>#N/A</v>
      </c>
      <c r="FF160" s="55" t="e">
        <f t="shared" ref="FF160:FN160" si="96">IF($A100,FF100,NA())</f>
        <v>#N/A</v>
      </c>
      <c r="FG160" s="55" t="e">
        <f t="shared" si="96"/>
        <v>#N/A</v>
      </c>
      <c r="FH160" s="55" t="e">
        <f t="shared" si="96"/>
        <v>#N/A</v>
      </c>
      <c r="FI160" s="55" t="e">
        <f t="shared" si="96"/>
        <v>#N/A</v>
      </c>
      <c r="FJ160" s="55" t="e">
        <f t="shared" si="96"/>
        <v>#N/A</v>
      </c>
      <c r="FK160" s="55" t="e">
        <f t="shared" si="96"/>
        <v>#N/A</v>
      </c>
      <c r="FL160" s="55" t="e">
        <f t="shared" si="96"/>
        <v>#N/A</v>
      </c>
      <c r="FM160" s="55" t="e">
        <f t="shared" si="96"/>
        <v>#N/A</v>
      </c>
      <c r="FN160" s="55" t="e">
        <f t="shared" si="96"/>
        <v>#N/A</v>
      </c>
    </row>
    <row r="161" spans="1:170">
      <c r="A161" s="55"/>
      <c r="B161" s="61" t="e">
        <f t="shared" ref="B161:AG161" si="97">IF($A101,B101,NA())</f>
        <v>#N/A</v>
      </c>
      <c r="C161" s="55" t="e">
        <f t="shared" si="97"/>
        <v>#N/A</v>
      </c>
      <c r="D161" s="55" t="e">
        <f t="shared" si="97"/>
        <v>#N/A</v>
      </c>
      <c r="E161" s="55" t="e">
        <f t="shared" si="97"/>
        <v>#N/A</v>
      </c>
      <c r="F161" s="55" t="e">
        <f t="shared" si="97"/>
        <v>#N/A</v>
      </c>
      <c r="G161" s="55" t="e">
        <f t="shared" si="97"/>
        <v>#N/A</v>
      </c>
      <c r="H161" s="55" t="e">
        <f t="shared" si="97"/>
        <v>#N/A</v>
      </c>
      <c r="I161" s="55" t="e">
        <f t="shared" si="97"/>
        <v>#N/A</v>
      </c>
      <c r="J161" s="55" t="e">
        <f t="shared" si="97"/>
        <v>#N/A</v>
      </c>
      <c r="K161" s="55" t="e">
        <f t="shared" si="97"/>
        <v>#N/A</v>
      </c>
      <c r="L161" s="55" t="e">
        <f t="shared" si="97"/>
        <v>#N/A</v>
      </c>
      <c r="M161" s="55" t="e">
        <f t="shared" si="97"/>
        <v>#N/A</v>
      </c>
      <c r="N161" s="55" t="e">
        <f t="shared" si="97"/>
        <v>#N/A</v>
      </c>
      <c r="O161" s="55" t="e">
        <f t="shared" si="97"/>
        <v>#N/A</v>
      </c>
      <c r="P161" s="55" t="e">
        <f t="shared" si="97"/>
        <v>#N/A</v>
      </c>
      <c r="Q161" s="55" t="e">
        <f t="shared" si="97"/>
        <v>#N/A</v>
      </c>
      <c r="R161" s="55" t="e">
        <f t="shared" si="97"/>
        <v>#N/A</v>
      </c>
      <c r="S161" s="55" t="e">
        <f t="shared" si="97"/>
        <v>#N/A</v>
      </c>
      <c r="T161" s="55" t="e">
        <f t="shared" si="97"/>
        <v>#N/A</v>
      </c>
      <c r="U161" s="55" t="e">
        <f t="shared" si="97"/>
        <v>#N/A</v>
      </c>
      <c r="V161" s="55" t="e">
        <f t="shared" si="97"/>
        <v>#N/A</v>
      </c>
      <c r="W161" s="55" t="e">
        <f t="shared" si="97"/>
        <v>#N/A</v>
      </c>
      <c r="X161" s="55" t="e">
        <f t="shared" si="97"/>
        <v>#N/A</v>
      </c>
      <c r="Y161" s="55" t="e">
        <f t="shared" si="97"/>
        <v>#N/A</v>
      </c>
      <c r="Z161" s="55" t="e">
        <f t="shared" si="97"/>
        <v>#N/A</v>
      </c>
      <c r="AA161" s="55" t="e">
        <f t="shared" si="97"/>
        <v>#N/A</v>
      </c>
      <c r="AB161" s="55" t="e">
        <f t="shared" si="97"/>
        <v>#N/A</v>
      </c>
      <c r="AC161" s="55" t="e">
        <f t="shared" si="97"/>
        <v>#N/A</v>
      </c>
      <c r="AD161" s="55" t="e">
        <f t="shared" si="97"/>
        <v>#N/A</v>
      </c>
      <c r="AE161" s="55" t="e">
        <f t="shared" si="97"/>
        <v>#N/A</v>
      </c>
      <c r="AF161" s="55" t="e">
        <f t="shared" si="97"/>
        <v>#N/A</v>
      </c>
      <c r="AG161" s="55" t="e">
        <f t="shared" si="97"/>
        <v>#N/A</v>
      </c>
      <c r="AH161" s="55" t="e">
        <f t="shared" ref="AH161:BM161" si="98">IF($A101,AH101,NA())</f>
        <v>#N/A</v>
      </c>
      <c r="AI161" s="55" t="e">
        <f t="shared" si="98"/>
        <v>#N/A</v>
      </c>
      <c r="AJ161" s="55" t="e">
        <f t="shared" si="98"/>
        <v>#N/A</v>
      </c>
      <c r="AK161" s="55" t="e">
        <f t="shared" si="98"/>
        <v>#N/A</v>
      </c>
      <c r="AL161" s="55" t="e">
        <f t="shared" si="98"/>
        <v>#N/A</v>
      </c>
      <c r="AM161" s="55" t="e">
        <f t="shared" si="98"/>
        <v>#N/A</v>
      </c>
      <c r="AN161" s="55" t="e">
        <f t="shared" si="98"/>
        <v>#N/A</v>
      </c>
      <c r="AO161" s="55" t="e">
        <f t="shared" si="98"/>
        <v>#N/A</v>
      </c>
      <c r="AP161" s="55" t="e">
        <f t="shared" si="98"/>
        <v>#N/A</v>
      </c>
      <c r="AQ161" s="55" t="e">
        <f t="shared" si="98"/>
        <v>#N/A</v>
      </c>
      <c r="AR161" s="55" t="e">
        <f t="shared" si="98"/>
        <v>#N/A</v>
      </c>
      <c r="AS161" s="55" t="e">
        <f t="shared" si="98"/>
        <v>#N/A</v>
      </c>
      <c r="AT161" s="55" t="e">
        <f t="shared" si="98"/>
        <v>#N/A</v>
      </c>
      <c r="AU161" s="55" t="e">
        <f t="shared" si="98"/>
        <v>#N/A</v>
      </c>
      <c r="AV161" s="55" t="e">
        <f t="shared" si="98"/>
        <v>#N/A</v>
      </c>
      <c r="AW161" s="55" t="e">
        <f t="shared" si="98"/>
        <v>#N/A</v>
      </c>
      <c r="AX161" s="55" t="e">
        <f t="shared" si="98"/>
        <v>#N/A</v>
      </c>
      <c r="AY161" s="55" t="e">
        <f t="shared" si="98"/>
        <v>#N/A</v>
      </c>
      <c r="AZ161" s="55" t="e">
        <f t="shared" si="98"/>
        <v>#N/A</v>
      </c>
      <c r="BA161" s="55" t="e">
        <f t="shared" si="98"/>
        <v>#N/A</v>
      </c>
      <c r="BB161" s="55" t="e">
        <f t="shared" si="98"/>
        <v>#N/A</v>
      </c>
      <c r="BC161" s="55" t="e">
        <f t="shared" si="98"/>
        <v>#N/A</v>
      </c>
      <c r="BD161" s="55" t="e">
        <f t="shared" si="98"/>
        <v>#N/A</v>
      </c>
      <c r="BE161" s="55" t="e">
        <f t="shared" si="98"/>
        <v>#N/A</v>
      </c>
      <c r="BF161" s="55" t="e">
        <f t="shared" si="98"/>
        <v>#N/A</v>
      </c>
      <c r="BG161" s="55" t="e">
        <f t="shared" si="98"/>
        <v>#N/A</v>
      </c>
      <c r="BH161" s="55" t="e">
        <f t="shared" si="98"/>
        <v>#N/A</v>
      </c>
      <c r="BI161" s="55" t="e">
        <f t="shared" si="98"/>
        <v>#N/A</v>
      </c>
      <c r="BJ161" s="55" t="e">
        <f t="shared" si="98"/>
        <v>#N/A</v>
      </c>
      <c r="BK161" s="55" t="e">
        <f t="shared" si="98"/>
        <v>#N/A</v>
      </c>
      <c r="BL161" s="55" t="e">
        <f t="shared" si="98"/>
        <v>#N/A</v>
      </c>
      <c r="BM161" s="55" t="e">
        <f t="shared" si="98"/>
        <v>#N/A</v>
      </c>
      <c r="BN161" s="55" t="e">
        <f t="shared" ref="BN161:CS161" si="99">IF($A101,BN101,NA())</f>
        <v>#N/A</v>
      </c>
      <c r="BO161" s="55" t="e">
        <f t="shared" si="99"/>
        <v>#N/A</v>
      </c>
      <c r="BP161" s="55" t="e">
        <f t="shared" si="99"/>
        <v>#N/A</v>
      </c>
      <c r="BQ161" s="55" t="e">
        <f t="shared" si="99"/>
        <v>#N/A</v>
      </c>
      <c r="BR161" s="55" t="e">
        <f t="shared" si="99"/>
        <v>#N/A</v>
      </c>
      <c r="BS161" s="55" t="e">
        <f t="shared" si="99"/>
        <v>#N/A</v>
      </c>
      <c r="BT161" s="55" t="e">
        <f t="shared" si="99"/>
        <v>#N/A</v>
      </c>
      <c r="BU161" s="55" t="e">
        <f t="shared" si="99"/>
        <v>#N/A</v>
      </c>
      <c r="BV161" s="55" t="e">
        <f t="shared" si="99"/>
        <v>#N/A</v>
      </c>
      <c r="BW161" s="55" t="e">
        <f t="shared" si="99"/>
        <v>#N/A</v>
      </c>
      <c r="BX161" s="55" t="e">
        <f t="shared" si="99"/>
        <v>#N/A</v>
      </c>
      <c r="BY161" s="55" t="e">
        <f t="shared" si="99"/>
        <v>#N/A</v>
      </c>
      <c r="BZ161" s="55" t="e">
        <f t="shared" si="99"/>
        <v>#N/A</v>
      </c>
      <c r="CA161" s="55" t="e">
        <f t="shared" si="99"/>
        <v>#N/A</v>
      </c>
      <c r="CB161" s="55" t="e">
        <f t="shared" si="99"/>
        <v>#N/A</v>
      </c>
      <c r="CC161" s="55" t="e">
        <f t="shared" si="99"/>
        <v>#N/A</v>
      </c>
      <c r="CD161" s="55" t="e">
        <f t="shared" si="99"/>
        <v>#N/A</v>
      </c>
      <c r="CE161" s="55" t="e">
        <f t="shared" si="99"/>
        <v>#N/A</v>
      </c>
      <c r="CF161" s="55" t="e">
        <f t="shared" si="99"/>
        <v>#N/A</v>
      </c>
      <c r="CG161" s="55" t="e">
        <f t="shared" si="99"/>
        <v>#N/A</v>
      </c>
      <c r="CH161" s="55" t="e">
        <f t="shared" si="99"/>
        <v>#N/A</v>
      </c>
      <c r="CI161" s="55" t="e">
        <f t="shared" si="99"/>
        <v>#N/A</v>
      </c>
      <c r="CJ161" s="55" t="e">
        <f t="shared" si="99"/>
        <v>#N/A</v>
      </c>
      <c r="CK161" s="55" t="e">
        <f t="shared" si="99"/>
        <v>#N/A</v>
      </c>
      <c r="CL161" s="55" t="e">
        <f t="shared" si="99"/>
        <v>#N/A</v>
      </c>
      <c r="CM161" s="55" t="e">
        <f t="shared" si="99"/>
        <v>#N/A</v>
      </c>
      <c r="CN161" s="55" t="e">
        <f t="shared" si="99"/>
        <v>#N/A</v>
      </c>
      <c r="CO161" s="55" t="e">
        <f t="shared" si="99"/>
        <v>#N/A</v>
      </c>
      <c r="CP161" s="55" t="e">
        <f t="shared" si="99"/>
        <v>#N/A</v>
      </c>
      <c r="CQ161" s="55" t="e">
        <f t="shared" si="99"/>
        <v>#N/A</v>
      </c>
      <c r="CR161" s="55" t="e">
        <f t="shared" si="99"/>
        <v>#N/A</v>
      </c>
      <c r="CS161" s="55" t="e">
        <f t="shared" si="99"/>
        <v>#N/A</v>
      </c>
      <c r="CT161" s="55" t="e">
        <f t="shared" ref="CT161:DY161" si="100">IF($A101,CT101,NA())</f>
        <v>#N/A</v>
      </c>
      <c r="CU161" s="55" t="e">
        <f t="shared" si="100"/>
        <v>#N/A</v>
      </c>
      <c r="CV161" s="55" t="e">
        <f t="shared" si="100"/>
        <v>#N/A</v>
      </c>
      <c r="CW161" s="55" t="e">
        <f t="shared" si="100"/>
        <v>#N/A</v>
      </c>
      <c r="CX161" s="55" t="e">
        <f t="shared" si="100"/>
        <v>#N/A</v>
      </c>
      <c r="CY161" s="55" t="e">
        <f t="shared" si="100"/>
        <v>#N/A</v>
      </c>
      <c r="CZ161" s="55" t="e">
        <f t="shared" si="100"/>
        <v>#N/A</v>
      </c>
      <c r="DA161" s="55" t="e">
        <f t="shared" si="100"/>
        <v>#N/A</v>
      </c>
      <c r="DB161" s="55" t="e">
        <f t="shared" si="100"/>
        <v>#N/A</v>
      </c>
      <c r="DC161" s="55" t="e">
        <f t="shared" si="100"/>
        <v>#N/A</v>
      </c>
      <c r="DD161" s="55" t="e">
        <f t="shared" si="100"/>
        <v>#N/A</v>
      </c>
      <c r="DE161" s="55" t="e">
        <f t="shared" si="100"/>
        <v>#N/A</v>
      </c>
      <c r="DF161" s="55" t="e">
        <f t="shared" si="100"/>
        <v>#N/A</v>
      </c>
      <c r="DG161" s="55" t="e">
        <f t="shared" si="100"/>
        <v>#N/A</v>
      </c>
      <c r="DH161" s="55" t="e">
        <f t="shared" si="100"/>
        <v>#N/A</v>
      </c>
      <c r="DI161" s="55" t="e">
        <f t="shared" si="100"/>
        <v>#N/A</v>
      </c>
      <c r="DJ161" s="55" t="e">
        <f t="shared" si="100"/>
        <v>#N/A</v>
      </c>
      <c r="DK161" s="55" t="e">
        <f t="shared" si="100"/>
        <v>#N/A</v>
      </c>
      <c r="DL161" s="55" t="e">
        <f t="shared" si="100"/>
        <v>#N/A</v>
      </c>
      <c r="DM161" s="55" t="e">
        <f t="shared" si="100"/>
        <v>#N/A</v>
      </c>
      <c r="DN161" s="55" t="e">
        <f t="shared" si="100"/>
        <v>#N/A</v>
      </c>
      <c r="DO161" s="55" t="e">
        <f t="shared" si="100"/>
        <v>#N/A</v>
      </c>
      <c r="DP161" s="55" t="e">
        <f t="shared" si="100"/>
        <v>#N/A</v>
      </c>
      <c r="DQ161" s="55" t="e">
        <f t="shared" si="100"/>
        <v>#N/A</v>
      </c>
      <c r="DR161" s="55" t="e">
        <f t="shared" si="100"/>
        <v>#N/A</v>
      </c>
      <c r="DS161" s="55" t="e">
        <f t="shared" si="100"/>
        <v>#N/A</v>
      </c>
      <c r="DT161" s="55" t="e">
        <f t="shared" si="100"/>
        <v>#N/A</v>
      </c>
      <c r="DU161" s="55" t="e">
        <f t="shared" si="100"/>
        <v>#N/A</v>
      </c>
      <c r="DV161" s="55" t="e">
        <f t="shared" si="100"/>
        <v>#N/A</v>
      </c>
      <c r="DW161" s="55" t="e">
        <f t="shared" si="100"/>
        <v>#N/A</v>
      </c>
      <c r="DX161" s="55" t="e">
        <f t="shared" si="100"/>
        <v>#N/A</v>
      </c>
      <c r="DY161" s="55" t="e">
        <f t="shared" si="100"/>
        <v>#N/A</v>
      </c>
      <c r="DZ161" s="55" t="e">
        <f t="shared" ref="DZ161:FE161" si="101">IF($A101,DZ101,NA())</f>
        <v>#N/A</v>
      </c>
      <c r="EA161" s="55" t="e">
        <f t="shared" si="101"/>
        <v>#N/A</v>
      </c>
      <c r="EB161" s="55" t="e">
        <f t="shared" si="101"/>
        <v>#N/A</v>
      </c>
      <c r="EC161" s="55" t="e">
        <f t="shared" si="101"/>
        <v>#N/A</v>
      </c>
      <c r="ED161" s="55" t="e">
        <f t="shared" si="101"/>
        <v>#N/A</v>
      </c>
      <c r="EE161" s="55" t="e">
        <f t="shared" si="101"/>
        <v>#N/A</v>
      </c>
      <c r="EF161" s="55" t="e">
        <f t="shared" si="101"/>
        <v>#N/A</v>
      </c>
      <c r="EG161" s="55" t="e">
        <f t="shared" si="101"/>
        <v>#N/A</v>
      </c>
      <c r="EH161" s="55" t="e">
        <f t="shared" si="101"/>
        <v>#N/A</v>
      </c>
      <c r="EI161" s="55" t="e">
        <f t="shared" si="101"/>
        <v>#N/A</v>
      </c>
      <c r="EJ161" s="55" t="e">
        <f t="shared" si="101"/>
        <v>#N/A</v>
      </c>
      <c r="EK161" s="55" t="e">
        <f t="shared" si="101"/>
        <v>#N/A</v>
      </c>
      <c r="EL161" s="55" t="e">
        <f t="shared" si="101"/>
        <v>#N/A</v>
      </c>
      <c r="EM161" s="55" t="e">
        <f t="shared" si="101"/>
        <v>#N/A</v>
      </c>
      <c r="EN161" s="55" t="e">
        <f t="shared" si="101"/>
        <v>#N/A</v>
      </c>
      <c r="EO161" s="55" t="e">
        <f t="shared" si="101"/>
        <v>#N/A</v>
      </c>
      <c r="EP161" s="55" t="e">
        <f t="shared" si="101"/>
        <v>#N/A</v>
      </c>
      <c r="EQ161" s="55" t="e">
        <f t="shared" si="101"/>
        <v>#N/A</v>
      </c>
      <c r="ER161" s="55" t="e">
        <f t="shared" si="101"/>
        <v>#N/A</v>
      </c>
      <c r="ES161" s="55" t="e">
        <f t="shared" si="101"/>
        <v>#N/A</v>
      </c>
      <c r="ET161" s="55" t="e">
        <f t="shared" si="101"/>
        <v>#N/A</v>
      </c>
      <c r="EU161" s="55" t="e">
        <f t="shared" si="101"/>
        <v>#N/A</v>
      </c>
      <c r="EV161" s="55" t="e">
        <f t="shared" si="101"/>
        <v>#N/A</v>
      </c>
      <c r="EW161" s="55" t="e">
        <f t="shared" si="101"/>
        <v>#N/A</v>
      </c>
      <c r="EX161" s="55" t="e">
        <f t="shared" si="101"/>
        <v>#N/A</v>
      </c>
      <c r="EY161" s="55" t="e">
        <f t="shared" si="101"/>
        <v>#N/A</v>
      </c>
      <c r="EZ161" s="55" t="e">
        <f t="shared" si="101"/>
        <v>#N/A</v>
      </c>
      <c r="FA161" s="55" t="e">
        <f t="shared" si="101"/>
        <v>#N/A</v>
      </c>
      <c r="FB161" s="55" t="e">
        <f t="shared" si="101"/>
        <v>#N/A</v>
      </c>
      <c r="FC161" s="55" t="e">
        <f t="shared" si="101"/>
        <v>#N/A</v>
      </c>
      <c r="FD161" s="55" t="e">
        <f t="shared" si="101"/>
        <v>#N/A</v>
      </c>
      <c r="FE161" s="55" t="e">
        <f t="shared" si="101"/>
        <v>#N/A</v>
      </c>
      <c r="FF161" s="55" t="e">
        <f t="shared" ref="FF161:FN161" si="102">IF($A101,FF101,NA())</f>
        <v>#N/A</v>
      </c>
      <c r="FG161" s="55" t="e">
        <f t="shared" si="102"/>
        <v>#N/A</v>
      </c>
      <c r="FH161" s="55" t="e">
        <f t="shared" si="102"/>
        <v>#N/A</v>
      </c>
      <c r="FI161" s="55" t="e">
        <f t="shared" si="102"/>
        <v>#N/A</v>
      </c>
      <c r="FJ161" s="55" t="e">
        <f t="shared" si="102"/>
        <v>#N/A</v>
      </c>
      <c r="FK161" s="55" t="e">
        <f t="shared" si="102"/>
        <v>#N/A</v>
      </c>
      <c r="FL161" s="55" t="e">
        <f t="shared" si="102"/>
        <v>#N/A</v>
      </c>
      <c r="FM161" s="55" t="e">
        <f t="shared" si="102"/>
        <v>#N/A</v>
      </c>
      <c r="FN161" s="55" t="e">
        <f t="shared" si="102"/>
        <v>#N/A</v>
      </c>
    </row>
    <row r="162" spans="1:170">
      <c r="A162" s="55"/>
      <c r="B162" s="61" t="e">
        <f t="shared" ref="B162:AG162" si="103">IF($A102,B102,NA())</f>
        <v>#N/A</v>
      </c>
      <c r="C162" s="55" t="e">
        <f t="shared" si="103"/>
        <v>#N/A</v>
      </c>
      <c r="D162" s="55" t="e">
        <f t="shared" si="103"/>
        <v>#N/A</v>
      </c>
      <c r="E162" s="55" t="e">
        <f t="shared" si="103"/>
        <v>#N/A</v>
      </c>
      <c r="F162" s="55" t="e">
        <f t="shared" si="103"/>
        <v>#N/A</v>
      </c>
      <c r="G162" s="55" t="e">
        <f t="shared" si="103"/>
        <v>#N/A</v>
      </c>
      <c r="H162" s="55" t="e">
        <f t="shared" si="103"/>
        <v>#N/A</v>
      </c>
      <c r="I162" s="55" t="e">
        <f t="shared" si="103"/>
        <v>#N/A</v>
      </c>
      <c r="J162" s="55" t="e">
        <f t="shared" si="103"/>
        <v>#N/A</v>
      </c>
      <c r="K162" s="55" t="e">
        <f t="shared" si="103"/>
        <v>#N/A</v>
      </c>
      <c r="L162" s="55" t="e">
        <f t="shared" si="103"/>
        <v>#N/A</v>
      </c>
      <c r="M162" s="55" t="e">
        <f t="shared" si="103"/>
        <v>#N/A</v>
      </c>
      <c r="N162" s="55" t="e">
        <f t="shared" si="103"/>
        <v>#N/A</v>
      </c>
      <c r="O162" s="55" t="e">
        <f t="shared" si="103"/>
        <v>#N/A</v>
      </c>
      <c r="P162" s="55" t="e">
        <f t="shared" si="103"/>
        <v>#N/A</v>
      </c>
      <c r="Q162" s="55" t="e">
        <f t="shared" si="103"/>
        <v>#N/A</v>
      </c>
      <c r="R162" s="55" t="e">
        <f t="shared" si="103"/>
        <v>#N/A</v>
      </c>
      <c r="S162" s="55" t="e">
        <f t="shared" si="103"/>
        <v>#N/A</v>
      </c>
      <c r="T162" s="55" t="e">
        <f t="shared" si="103"/>
        <v>#N/A</v>
      </c>
      <c r="U162" s="55" t="e">
        <f t="shared" si="103"/>
        <v>#N/A</v>
      </c>
      <c r="V162" s="55" t="e">
        <f t="shared" si="103"/>
        <v>#N/A</v>
      </c>
      <c r="W162" s="55" t="e">
        <f t="shared" si="103"/>
        <v>#N/A</v>
      </c>
      <c r="X162" s="55" t="e">
        <f t="shared" si="103"/>
        <v>#N/A</v>
      </c>
      <c r="Y162" s="55" t="e">
        <f t="shared" si="103"/>
        <v>#N/A</v>
      </c>
      <c r="Z162" s="55" t="e">
        <f t="shared" si="103"/>
        <v>#N/A</v>
      </c>
      <c r="AA162" s="55" t="e">
        <f t="shared" si="103"/>
        <v>#N/A</v>
      </c>
      <c r="AB162" s="55" t="e">
        <f t="shared" si="103"/>
        <v>#N/A</v>
      </c>
      <c r="AC162" s="55" t="e">
        <f t="shared" si="103"/>
        <v>#N/A</v>
      </c>
      <c r="AD162" s="55" t="e">
        <f t="shared" si="103"/>
        <v>#N/A</v>
      </c>
      <c r="AE162" s="55" t="e">
        <f t="shared" si="103"/>
        <v>#N/A</v>
      </c>
      <c r="AF162" s="55" t="e">
        <f t="shared" si="103"/>
        <v>#N/A</v>
      </c>
      <c r="AG162" s="55" t="e">
        <f t="shared" si="103"/>
        <v>#N/A</v>
      </c>
      <c r="AH162" s="55" t="e">
        <f t="shared" ref="AH162:BM162" si="104">IF($A102,AH102,NA())</f>
        <v>#N/A</v>
      </c>
      <c r="AI162" s="55" t="e">
        <f t="shared" si="104"/>
        <v>#N/A</v>
      </c>
      <c r="AJ162" s="55" t="e">
        <f t="shared" si="104"/>
        <v>#N/A</v>
      </c>
      <c r="AK162" s="55" t="e">
        <f t="shared" si="104"/>
        <v>#N/A</v>
      </c>
      <c r="AL162" s="55" t="e">
        <f t="shared" si="104"/>
        <v>#N/A</v>
      </c>
      <c r="AM162" s="55" t="e">
        <f t="shared" si="104"/>
        <v>#N/A</v>
      </c>
      <c r="AN162" s="55" t="e">
        <f t="shared" si="104"/>
        <v>#N/A</v>
      </c>
      <c r="AO162" s="55" t="e">
        <f t="shared" si="104"/>
        <v>#N/A</v>
      </c>
      <c r="AP162" s="55" t="e">
        <f t="shared" si="104"/>
        <v>#N/A</v>
      </c>
      <c r="AQ162" s="55" t="e">
        <f t="shared" si="104"/>
        <v>#N/A</v>
      </c>
      <c r="AR162" s="55" t="e">
        <f t="shared" si="104"/>
        <v>#N/A</v>
      </c>
      <c r="AS162" s="55" t="e">
        <f t="shared" si="104"/>
        <v>#N/A</v>
      </c>
      <c r="AT162" s="55" t="e">
        <f t="shared" si="104"/>
        <v>#N/A</v>
      </c>
      <c r="AU162" s="55" t="e">
        <f t="shared" si="104"/>
        <v>#N/A</v>
      </c>
      <c r="AV162" s="55" t="e">
        <f t="shared" si="104"/>
        <v>#N/A</v>
      </c>
      <c r="AW162" s="55" t="e">
        <f t="shared" si="104"/>
        <v>#N/A</v>
      </c>
      <c r="AX162" s="55" t="e">
        <f t="shared" si="104"/>
        <v>#N/A</v>
      </c>
      <c r="AY162" s="55" t="e">
        <f t="shared" si="104"/>
        <v>#N/A</v>
      </c>
      <c r="AZ162" s="55" t="e">
        <f t="shared" si="104"/>
        <v>#N/A</v>
      </c>
      <c r="BA162" s="55" t="e">
        <f t="shared" si="104"/>
        <v>#N/A</v>
      </c>
      <c r="BB162" s="55" t="e">
        <f t="shared" si="104"/>
        <v>#N/A</v>
      </c>
      <c r="BC162" s="55" t="e">
        <f t="shared" si="104"/>
        <v>#N/A</v>
      </c>
      <c r="BD162" s="55" t="e">
        <f t="shared" si="104"/>
        <v>#N/A</v>
      </c>
      <c r="BE162" s="55" t="e">
        <f t="shared" si="104"/>
        <v>#N/A</v>
      </c>
      <c r="BF162" s="55" t="e">
        <f t="shared" si="104"/>
        <v>#N/A</v>
      </c>
      <c r="BG162" s="55" t="e">
        <f t="shared" si="104"/>
        <v>#N/A</v>
      </c>
      <c r="BH162" s="55" t="e">
        <f t="shared" si="104"/>
        <v>#N/A</v>
      </c>
      <c r="BI162" s="55" t="e">
        <f t="shared" si="104"/>
        <v>#N/A</v>
      </c>
      <c r="BJ162" s="55" t="e">
        <f t="shared" si="104"/>
        <v>#N/A</v>
      </c>
      <c r="BK162" s="55" t="e">
        <f t="shared" si="104"/>
        <v>#N/A</v>
      </c>
      <c r="BL162" s="55" t="e">
        <f t="shared" si="104"/>
        <v>#N/A</v>
      </c>
      <c r="BM162" s="55" t="e">
        <f t="shared" si="104"/>
        <v>#N/A</v>
      </c>
      <c r="BN162" s="55" t="e">
        <f t="shared" ref="BN162:CS162" si="105">IF($A102,BN102,NA())</f>
        <v>#N/A</v>
      </c>
      <c r="BO162" s="55" t="e">
        <f t="shared" si="105"/>
        <v>#N/A</v>
      </c>
      <c r="BP162" s="55" t="e">
        <f t="shared" si="105"/>
        <v>#N/A</v>
      </c>
      <c r="BQ162" s="55" t="e">
        <f t="shared" si="105"/>
        <v>#N/A</v>
      </c>
      <c r="BR162" s="55" t="e">
        <f t="shared" si="105"/>
        <v>#N/A</v>
      </c>
      <c r="BS162" s="55" t="e">
        <f t="shared" si="105"/>
        <v>#N/A</v>
      </c>
      <c r="BT162" s="55" t="e">
        <f t="shared" si="105"/>
        <v>#N/A</v>
      </c>
      <c r="BU162" s="55" t="e">
        <f t="shared" si="105"/>
        <v>#N/A</v>
      </c>
      <c r="BV162" s="55" t="e">
        <f t="shared" si="105"/>
        <v>#N/A</v>
      </c>
      <c r="BW162" s="55" t="e">
        <f t="shared" si="105"/>
        <v>#N/A</v>
      </c>
      <c r="BX162" s="55" t="e">
        <f t="shared" si="105"/>
        <v>#N/A</v>
      </c>
      <c r="BY162" s="55" t="e">
        <f t="shared" si="105"/>
        <v>#N/A</v>
      </c>
      <c r="BZ162" s="55" t="e">
        <f t="shared" si="105"/>
        <v>#N/A</v>
      </c>
      <c r="CA162" s="55" t="e">
        <f t="shared" si="105"/>
        <v>#N/A</v>
      </c>
      <c r="CB162" s="55" t="e">
        <f t="shared" si="105"/>
        <v>#N/A</v>
      </c>
      <c r="CC162" s="55" t="e">
        <f t="shared" si="105"/>
        <v>#N/A</v>
      </c>
      <c r="CD162" s="55" t="e">
        <f t="shared" si="105"/>
        <v>#N/A</v>
      </c>
      <c r="CE162" s="55" t="e">
        <f t="shared" si="105"/>
        <v>#N/A</v>
      </c>
      <c r="CF162" s="55" t="e">
        <f t="shared" si="105"/>
        <v>#N/A</v>
      </c>
      <c r="CG162" s="55" t="e">
        <f t="shared" si="105"/>
        <v>#N/A</v>
      </c>
      <c r="CH162" s="55" t="e">
        <f t="shared" si="105"/>
        <v>#N/A</v>
      </c>
      <c r="CI162" s="55" t="e">
        <f t="shared" si="105"/>
        <v>#N/A</v>
      </c>
      <c r="CJ162" s="55" t="e">
        <f t="shared" si="105"/>
        <v>#N/A</v>
      </c>
      <c r="CK162" s="55" t="e">
        <f t="shared" si="105"/>
        <v>#N/A</v>
      </c>
      <c r="CL162" s="55" t="e">
        <f t="shared" si="105"/>
        <v>#N/A</v>
      </c>
      <c r="CM162" s="55" t="e">
        <f t="shared" si="105"/>
        <v>#N/A</v>
      </c>
      <c r="CN162" s="55" t="e">
        <f t="shared" si="105"/>
        <v>#N/A</v>
      </c>
      <c r="CO162" s="55" t="e">
        <f t="shared" si="105"/>
        <v>#N/A</v>
      </c>
      <c r="CP162" s="55" t="e">
        <f t="shared" si="105"/>
        <v>#N/A</v>
      </c>
      <c r="CQ162" s="55" t="e">
        <f t="shared" si="105"/>
        <v>#N/A</v>
      </c>
      <c r="CR162" s="55" t="e">
        <f t="shared" si="105"/>
        <v>#N/A</v>
      </c>
      <c r="CS162" s="55" t="e">
        <f t="shared" si="105"/>
        <v>#N/A</v>
      </c>
      <c r="CT162" s="55" t="e">
        <f t="shared" ref="CT162:DY162" si="106">IF($A102,CT102,NA())</f>
        <v>#N/A</v>
      </c>
      <c r="CU162" s="55" t="e">
        <f t="shared" si="106"/>
        <v>#N/A</v>
      </c>
      <c r="CV162" s="55" t="e">
        <f t="shared" si="106"/>
        <v>#N/A</v>
      </c>
      <c r="CW162" s="55" t="e">
        <f t="shared" si="106"/>
        <v>#N/A</v>
      </c>
      <c r="CX162" s="55" t="e">
        <f t="shared" si="106"/>
        <v>#N/A</v>
      </c>
      <c r="CY162" s="55" t="e">
        <f t="shared" si="106"/>
        <v>#N/A</v>
      </c>
      <c r="CZ162" s="55" t="e">
        <f t="shared" si="106"/>
        <v>#N/A</v>
      </c>
      <c r="DA162" s="55" t="e">
        <f t="shared" si="106"/>
        <v>#N/A</v>
      </c>
      <c r="DB162" s="55" t="e">
        <f t="shared" si="106"/>
        <v>#N/A</v>
      </c>
      <c r="DC162" s="55" t="e">
        <f t="shared" si="106"/>
        <v>#N/A</v>
      </c>
      <c r="DD162" s="55" t="e">
        <f t="shared" si="106"/>
        <v>#N/A</v>
      </c>
      <c r="DE162" s="55" t="e">
        <f t="shared" si="106"/>
        <v>#N/A</v>
      </c>
      <c r="DF162" s="55" t="e">
        <f t="shared" si="106"/>
        <v>#N/A</v>
      </c>
      <c r="DG162" s="55" t="e">
        <f t="shared" si="106"/>
        <v>#N/A</v>
      </c>
      <c r="DH162" s="55" t="e">
        <f t="shared" si="106"/>
        <v>#N/A</v>
      </c>
      <c r="DI162" s="55" t="e">
        <f t="shared" si="106"/>
        <v>#N/A</v>
      </c>
      <c r="DJ162" s="55" t="e">
        <f t="shared" si="106"/>
        <v>#N/A</v>
      </c>
      <c r="DK162" s="55" t="e">
        <f t="shared" si="106"/>
        <v>#N/A</v>
      </c>
      <c r="DL162" s="55" t="e">
        <f t="shared" si="106"/>
        <v>#N/A</v>
      </c>
      <c r="DM162" s="55" t="e">
        <f t="shared" si="106"/>
        <v>#N/A</v>
      </c>
      <c r="DN162" s="55" t="e">
        <f t="shared" si="106"/>
        <v>#N/A</v>
      </c>
      <c r="DO162" s="55" t="e">
        <f t="shared" si="106"/>
        <v>#N/A</v>
      </c>
      <c r="DP162" s="55" t="e">
        <f t="shared" si="106"/>
        <v>#N/A</v>
      </c>
      <c r="DQ162" s="55" t="e">
        <f t="shared" si="106"/>
        <v>#N/A</v>
      </c>
      <c r="DR162" s="55" t="e">
        <f t="shared" si="106"/>
        <v>#N/A</v>
      </c>
      <c r="DS162" s="55" t="e">
        <f t="shared" si="106"/>
        <v>#N/A</v>
      </c>
      <c r="DT162" s="55" t="e">
        <f t="shared" si="106"/>
        <v>#N/A</v>
      </c>
      <c r="DU162" s="55" t="e">
        <f t="shared" si="106"/>
        <v>#N/A</v>
      </c>
      <c r="DV162" s="55" t="e">
        <f t="shared" si="106"/>
        <v>#N/A</v>
      </c>
      <c r="DW162" s="55" t="e">
        <f t="shared" si="106"/>
        <v>#N/A</v>
      </c>
      <c r="DX162" s="55" t="e">
        <f t="shared" si="106"/>
        <v>#N/A</v>
      </c>
      <c r="DY162" s="55" t="e">
        <f t="shared" si="106"/>
        <v>#N/A</v>
      </c>
      <c r="DZ162" s="55" t="e">
        <f t="shared" ref="DZ162:FE162" si="107">IF($A102,DZ102,NA())</f>
        <v>#N/A</v>
      </c>
      <c r="EA162" s="55" t="e">
        <f t="shared" si="107"/>
        <v>#N/A</v>
      </c>
      <c r="EB162" s="55" t="e">
        <f t="shared" si="107"/>
        <v>#N/A</v>
      </c>
      <c r="EC162" s="55" t="e">
        <f t="shared" si="107"/>
        <v>#N/A</v>
      </c>
      <c r="ED162" s="55" t="e">
        <f t="shared" si="107"/>
        <v>#N/A</v>
      </c>
      <c r="EE162" s="55" t="e">
        <f t="shared" si="107"/>
        <v>#N/A</v>
      </c>
      <c r="EF162" s="55" t="e">
        <f t="shared" si="107"/>
        <v>#N/A</v>
      </c>
      <c r="EG162" s="55" t="e">
        <f t="shared" si="107"/>
        <v>#N/A</v>
      </c>
      <c r="EH162" s="55" t="e">
        <f t="shared" si="107"/>
        <v>#N/A</v>
      </c>
      <c r="EI162" s="55" t="e">
        <f t="shared" si="107"/>
        <v>#N/A</v>
      </c>
      <c r="EJ162" s="55" t="e">
        <f t="shared" si="107"/>
        <v>#N/A</v>
      </c>
      <c r="EK162" s="55" t="e">
        <f t="shared" si="107"/>
        <v>#N/A</v>
      </c>
      <c r="EL162" s="55" t="e">
        <f t="shared" si="107"/>
        <v>#N/A</v>
      </c>
      <c r="EM162" s="55" t="e">
        <f t="shared" si="107"/>
        <v>#N/A</v>
      </c>
      <c r="EN162" s="55" t="e">
        <f t="shared" si="107"/>
        <v>#N/A</v>
      </c>
      <c r="EO162" s="55" t="e">
        <f t="shared" si="107"/>
        <v>#N/A</v>
      </c>
      <c r="EP162" s="55" t="e">
        <f t="shared" si="107"/>
        <v>#N/A</v>
      </c>
      <c r="EQ162" s="55" t="e">
        <f t="shared" si="107"/>
        <v>#N/A</v>
      </c>
      <c r="ER162" s="55" t="e">
        <f t="shared" si="107"/>
        <v>#N/A</v>
      </c>
      <c r="ES162" s="55" t="e">
        <f t="shared" si="107"/>
        <v>#N/A</v>
      </c>
      <c r="ET162" s="55" t="e">
        <f t="shared" si="107"/>
        <v>#N/A</v>
      </c>
      <c r="EU162" s="55" t="e">
        <f t="shared" si="107"/>
        <v>#N/A</v>
      </c>
      <c r="EV162" s="55" t="e">
        <f t="shared" si="107"/>
        <v>#N/A</v>
      </c>
      <c r="EW162" s="55" t="e">
        <f t="shared" si="107"/>
        <v>#N/A</v>
      </c>
      <c r="EX162" s="55" t="e">
        <f t="shared" si="107"/>
        <v>#N/A</v>
      </c>
      <c r="EY162" s="55" t="e">
        <f t="shared" si="107"/>
        <v>#N/A</v>
      </c>
      <c r="EZ162" s="55" t="e">
        <f t="shared" si="107"/>
        <v>#N/A</v>
      </c>
      <c r="FA162" s="55" t="e">
        <f t="shared" si="107"/>
        <v>#N/A</v>
      </c>
      <c r="FB162" s="55" t="e">
        <f t="shared" si="107"/>
        <v>#N/A</v>
      </c>
      <c r="FC162" s="55" t="e">
        <f t="shared" si="107"/>
        <v>#N/A</v>
      </c>
      <c r="FD162" s="55" t="e">
        <f t="shared" si="107"/>
        <v>#N/A</v>
      </c>
      <c r="FE162" s="55" t="e">
        <f t="shared" si="107"/>
        <v>#N/A</v>
      </c>
      <c r="FF162" s="55" t="e">
        <f t="shared" ref="FF162:FN162" si="108">IF($A102,FF102,NA())</f>
        <v>#N/A</v>
      </c>
      <c r="FG162" s="55" t="e">
        <f t="shared" si="108"/>
        <v>#N/A</v>
      </c>
      <c r="FH162" s="55" t="e">
        <f t="shared" si="108"/>
        <v>#N/A</v>
      </c>
      <c r="FI162" s="55" t="e">
        <f t="shared" si="108"/>
        <v>#N/A</v>
      </c>
      <c r="FJ162" s="55" t="e">
        <f t="shared" si="108"/>
        <v>#N/A</v>
      </c>
      <c r="FK162" s="55" t="e">
        <f t="shared" si="108"/>
        <v>#N/A</v>
      </c>
      <c r="FL162" s="55" t="e">
        <f t="shared" si="108"/>
        <v>#N/A</v>
      </c>
      <c r="FM162" s="55" t="e">
        <f t="shared" si="108"/>
        <v>#N/A</v>
      </c>
      <c r="FN162" s="55" t="e">
        <f t="shared" si="108"/>
        <v>#N/A</v>
      </c>
    </row>
    <row r="163" spans="1:170">
      <c r="A163" s="55"/>
      <c r="B163" s="61" t="e">
        <f t="shared" ref="B163:AG163" si="109">IF($A103,B103,NA())</f>
        <v>#N/A</v>
      </c>
      <c r="C163" s="55" t="e">
        <f t="shared" si="109"/>
        <v>#N/A</v>
      </c>
      <c r="D163" s="55" t="e">
        <f t="shared" si="109"/>
        <v>#N/A</v>
      </c>
      <c r="E163" s="55" t="e">
        <f t="shared" si="109"/>
        <v>#N/A</v>
      </c>
      <c r="F163" s="55" t="e">
        <f t="shared" si="109"/>
        <v>#N/A</v>
      </c>
      <c r="G163" s="55" t="e">
        <f t="shared" si="109"/>
        <v>#N/A</v>
      </c>
      <c r="H163" s="55" t="e">
        <f t="shared" si="109"/>
        <v>#N/A</v>
      </c>
      <c r="I163" s="55" t="e">
        <f t="shared" si="109"/>
        <v>#N/A</v>
      </c>
      <c r="J163" s="55" t="e">
        <f t="shared" si="109"/>
        <v>#N/A</v>
      </c>
      <c r="K163" s="55" t="e">
        <f t="shared" si="109"/>
        <v>#N/A</v>
      </c>
      <c r="L163" s="55" t="e">
        <f t="shared" si="109"/>
        <v>#N/A</v>
      </c>
      <c r="M163" s="55" t="e">
        <f t="shared" si="109"/>
        <v>#N/A</v>
      </c>
      <c r="N163" s="55" t="e">
        <f t="shared" si="109"/>
        <v>#N/A</v>
      </c>
      <c r="O163" s="55" t="e">
        <f t="shared" si="109"/>
        <v>#N/A</v>
      </c>
      <c r="P163" s="55" t="e">
        <f t="shared" si="109"/>
        <v>#N/A</v>
      </c>
      <c r="Q163" s="55" t="e">
        <f t="shared" si="109"/>
        <v>#N/A</v>
      </c>
      <c r="R163" s="55" t="e">
        <f t="shared" si="109"/>
        <v>#N/A</v>
      </c>
      <c r="S163" s="55" t="e">
        <f t="shared" si="109"/>
        <v>#N/A</v>
      </c>
      <c r="T163" s="55" t="e">
        <f t="shared" si="109"/>
        <v>#N/A</v>
      </c>
      <c r="U163" s="55" t="e">
        <f t="shared" si="109"/>
        <v>#N/A</v>
      </c>
      <c r="V163" s="55" t="e">
        <f t="shared" si="109"/>
        <v>#N/A</v>
      </c>
      <c r="W163" s="55" t="e">
        <f t="shared" si="109"/>
        <v>#N/A</v>
      </c>
      <c r="X163" s="55" t="e">
        <f t="shared" si="109"/>
        <v>#N/A</v>
      </c>
      <c r="Y163" s="55" t="e">
        <f t="shared" si="109"/>
        <v>#N/A</v>
      </c>
      <c r="Z163" s="55" t="e">
        <f t="shared" si="109"/>
        <v>#N/A</v>
      </c>
      <c r="AA163" s="55" t="e">
        <f t="shared" si="109"/>
        <v>#N/A</v>
      </c>
      <c r="AB163" s="55" t="e">
        <f t="shared" si="109"/>
        <v>#N/A</v>
      </c>
      <c r="AC163" s="55" t="e">
        <f t="shared" si="109"/>
        <v>#N/A</v>
      </c>
      <c r="AD163" s="55" t="e">
        <f t="shared" si="109"/>
        <v>#N/A</v>
      </c>
      <c r="AE163" s="55" t="e">
        <f t="shared" si="109"/>
        <v>#N/A</v>
      </c>
      <c r="AF163" s="55" t="e">
        <f t="shared" si="109"/>
        <v>#N/A</v>
      </c>
      <c r="AG163" s="55" t="e">
        <f t="shared" si="109"/>
        <v>#N/A</v>
      </c>
      <c r="AH163" s="55" t="e">
        <f t="shared" ref="AH163:BM163" si="110">IF($A103,AH103,NA())</f>
        <v>#N/A</v>
      </c>
      <c r="AI163" s="55" t="e">
        <f t="shared" si="110"/>
        <v>#N/A</v>
      </c>
      <c r="AJ163" s="55" t="e">
        <f t="shared" si="110"/>
        <v>#N/A</v>
      </c>
      <c r="AK163" s="55" t="e">
        <f t="shared" si="110"/>
        <v>#N/A</v>
      </c>
      <c r="AL163" s="55" t="e">
        <f t="shared" si="110"/>
        <v>#N/A</v>
      </c>
      <c r="AM163" s="55" t="e">
        <f t="shared" si="110"/>
        <v>#N/A</v>
      </c>
      <c r="AN163" s="55" t="e">
        <f t="shared" si="110"/>
        <v>#N/A</v>
      </c>
      <c r="AO163" s="55" t="e">
        <f t="shared" si="110"/>
        <v>#N/A</v>
      </c>
      <c r="AP163" s="55" t="e">
        <f t="shared" si="110"/>
        <v>#N/A</v>
      </c>
      <c r="AQ163" s="55" t="e">
        <f t="shared" si="110"/>
        <v>#N/A</v>
      </c>
      <c r="AR163" s="55" t="e">
        <f t="shared" si="110"/>
        <v>#N/A</v>
      </c>
      <c r="AS163" s="55" t="e">
        <f t="shared" si="110"/>
        <v>#N/A</v>
      </c>
      <c r="AT163" s="55" t="e">
        <f t="shared" si="110"/>
        <v>#N/A</v>
      </c>
      <c r="AU163" s="55" t="e">
        <f t="shared" si="110"/>
        <v>#N/A</v>
      </c>
      <c r="AV163" s="55" t="e">
        <f t="shared" si="110"/>
        <v>#N/A</v>
      </c>
      <c r="AW163" s="55" t="e">
        <f t="shared" si="110"/>
        <v>#N/A</v>
      </c>
      <c r="AX163" s="55" t="e">
        <f t="shared" si="110"/>
        <v>#N/A</v>
      </c>
      <c r="AY163" s="55" t="e">
        <f t="shared" si="110"/>
        <v>#N/A</v>
      </c>
      <c r="AZ163" s="55" t="e">
        <f t="shared" si="110"/>
        <v>#N/A</v>
      </c>
      <c r="BA163" s="55" t="e">
        <f t="shared" si="110"/>
        <v>#N/A</v>
      </c>
      <c r="BB163" s="55" t="e">
        <f t="shared" si="110"/>
        <v>#N/A</v>
      </c>
      <c r="BC163" s="55" t="e">
        <f t="shared" si="110"/>
        <v>#N/A</v>
      </c>
      <c r="BD163" s="55" t="e">
        <f t="shared" si="110"/>
        <v>#N/A</v>
      </c>
      <c r="BE163" s="55" t="e">
        <f t="shared" si="110"/>
        <v>#N/A</v>
      </c>
      <c r="BF163" s="55" t="e">
        <f t="shared" si="110"/>
        <v>#N/A</v>
      </c>
      <c r="BG163" s="55" t="e">
        <f t="shared" si="110"/>
        <v>#N/A</v>
      </c>
      <c r="BH163" s="55" t="e">
        <f t="shared" si="110"/>
        <v>#N/A</v>
      </c>
      <c r="BI163" s="55" t="e">
        <f t="shared" si="110"/>
        <v>#N/A</v>
      </c>
      <c r="BJ163" s="55" t="e">
        <f t="shared" si="110"/>
        <v>#N/A</v>
      </c>
      <c r="BK163" s="55" t="e">
        <f t="shared" si="110"/>
        <v>#N/A</v>
      </c>
      <c r="BL163" s="55" t="e">
        <f t="shared" si="110"/>
        <v>#N/A</v>
      </c>
      <c r="BM163" s="55" t="e">
        <f t="shared" si="110"/>
        <v>#N/A</v>
      </c>
      <c r="BN163" s="55" t="e">
        <f t="shared" ref="BN163:CS163" si="111">IF($A103,BN103,NA())</f>
        <v>#N/A</v>
      </c>
      <c r="BO163" s="55" t="e">
        <f t="shared" si="111"/>
        <v>#N/A</v>
      </c>
      <c r="BP163" s="55" t="e">
        <f t="shared" si="111"/>
        <v>#N/A</v>
      </c>
      <c r="BQ163" s="55" t="e">
        <f t="shared" si="111"/>
        <v>#N/A</v>
      </c>
      <c r="BR163" s="55" t="e">
        <f t="shared" si="111"/>
        <v>#N/A</v>
      </c>
      <c r="BS163" s="55" t="e">
        <f t="shared" si="111"/>
        <v>#N/A</v>
      </c>
      <c r="BT163" s="55" t="e">
        <f t="shared" si="111"/>
        <v>#N/A</v>
      </c>
      <c r="BU163" s="55" t="e">
        <f t="shared" si="111"/>
        <v>#N/A</v>
      </c>
      <c r="BV163" s="55" t="e">
        <f t="shared" si="111"/>
        <v>#N/A</v>
      </c>
      <c r="BW163" s="55" t="e">
        <f t="shared" si="111"/>
        <v>#N/A</v>
      </c>
      <c r="BX163" s="55" t="e">
        <f t="shared" si="111"/>
        <v>#N/A</v>
      </c>
      <c r="BY163" s="55" t="e">
        <f t="shared" si="111"/>
        <v>#N/A</v>
      </c>
      <c r="BZ163" s="55" t="e">
        <f t="shared" si="111"/>
        <v>#N/A</v>
      </c>
      <c r="CA163" s="55" t="e">
        <f t="shared" si="111"/>
        <v>#N/A</v>
      </c>
      <c r="CB163" s="55" t="e">
        <f t="shared" si="111"/>
        <v>#N/A</v>
      </c>
      <c r="CC163" s="55" t="e">
        <f t="shared" si="111"/>
        <v>#N/A</v>
      </c>
      <c r="CD163" s="55" t="e">
        <f t="shared" si="111"/>
        <v>#N/A</v>
      </c>
      <c r="CE163" s="55" t="e">
        <f t="shared" si="111"/>
        <v>#N/A</v>
      </c>
      <c r="CF163" s="55" t="e">
        <f t="shared" si="111"/>
        <v>#N/A</v>
      </c>
      <c r="CG163" s="55" t="e">
        <f t="shared" si="111"/>
        <v>#N/A</v>
      </c>
      <c r="CH163" s="55" t="e">
        <f t="shared" si="111"/>
        <v>#N/A</v>
      </c>
      <c r="CI163" s="55" t="e">
        <f t="shared" si="111"/>
        <v>#N/A</v>
      </c>
      <c r="CJ163" s="55" t="e">
        <f t="shared" si="111"/>
        <v>#N/A</v>
      </c>
      <c r="CK163" s="55" t="e">
        <f t="shared" si="111"/>
        <v>#N/A</v>
      </c>
      <c r="CL163" s="55" t="e">
        <f t="shared" si="111"/>
        <v>#N/A</v>
      </c>
      <c r="CM163" s="55" t="e">
        <f t="shared" si="111"/>
        <v>#N/A</v>
      </c>
      <c r="CN163" s="55" t="e">
        <f t="shared" si="111"/>
        <v>#N/A</v>
      </c>
      <c r="CO163" s="55" t="e">
        <f t="shared" si="111"/>
        <v>#N/A</v>
      </c>
      <c r="CP163" s="55" t="e">
        <f t="shared" si="111"/>
        <v>#N/A</v>
      </c>
      <c r="CQ163" s="55" t="e">
        <f t="shared" si="111"/>
        <v>#N/A</v>
      </c>
      <c r="CR163" s="55" t="e">
        <f t="shared" si="111"/>
        <v>#N/A</v>
      </c>
      <c r="CS163" s="55" t="e">
        <f t="shared" si="111"/>
        <v>#N/A</v>
      </c>
      <c r="CT163" s="55" t="e">
        <f t="shared" ref="CT163:DY163" si="112">IF($A103,CT103,NA())</f>
        <v>#N/A</v>
      </c>
      <c r="CU163" s="55" t="e">
        <f t="shared" si="112"/>
        <v>#N/A</v>
      </c>
      <c r="CV163" s="55" t="e">
        <f t="shared" si="112"/>
        <v>#N/A</v>
      </c>
      <c r="CW163" s="55" t="e">
        <f t="shared" si="112"/>
        <v>#N/A</v>
      </c>
      <c r="CX163" s="55" t="e">
        <f t="shared" si="112"/>
        <v>#N/A</v>
      </c>
      <c r="CY163" s="55" t="e">
        <f t="shared" si="112"/>
        <v>#N/A</v>
      </c>
      <c r="CZ163" s="55" t="e">
        <f t="shared" si="112"/>
        <v>#N/A</v>
      </c>
      <c r="DA163" s="55" t="e">
        <f t="shared" si="112"/>
        <v>#N/A</v>
      </c>
      <c r="DB163" s="55" t="e">
        <f t="shared" si="112"/>
        <v>#N/A</v>
      </c>
      <c r="DC163" s="55" t="e">
        <f t="shared" si="112"/>
        <v>#N/A</v>
      </c>
      <c r="DD163" s="55" t="e">
        <f t="shared" si="112"/>
        <v>#N/A</v>
      </c>
      <c r="DE163" s="55" t="e">
        <f t="shared" si="112"/>
        <v>#N/A</v>
      </c>
      <c r="DF163" s="55" t="e">
        <f t="shared" si="112"/>
        <v>#N/A</v>
      </c>
      <c r="DG163" s="55" t="e">
        <f t="shared" si="112"/>
        <v>#N/A</v>
      </c>
      <c r="DH163" s="55" t="e">
        <f t="shared" si="112"/>
        <v>#N/A</v>
      </c>
      <c r="DI163" s="55" t="e">
        <f t="shared" si="112"/>
        <v>#N/A</v>
      </c>
      <c r="DJ163" s="55" t="e">
        <f t="shared" si="112"/>
        <v>#N/A</v>
      </c>
      <c r="DK163" s="55" t="e">
        <f t="shared" si="112"/>
        <v>#N/A</v>
      </c>
      <c r="DL163" s="55" t="e">
        <f t="shared" si="112"/>
        <v>#N/A</v>
      </c>
      <c r="DM163" s="55" t="e">
        <f t="shared" si="112"/>
        <v>#N/A</v>
      </c>
      <c r="DN163" s="55" t="e">
        <f t="shared" si="112"/>
        <v>#N/A</v>
      </c>
      <c r="DO163" s="55" t="e">
        <f t="shared" si="112"/>
        <v>#N/A</v>
      </c>
      <c r="DP163" s="55" t="e">
        <f t="shared" si="112"/>
        <v>#N/A</v>
      </c>
      <c r="DQ163" s="55" t="e">
        <f t="shared" si="112"/>
        <v>#N/A</v>
      </c>
      <c r="DR163" s="55" t="e">
        <f t="shared" si="112"/>
        <v>#N/A</v>
      </c>
      <c r="DS163" s="55" t="e">
        <f t="shared" si="112"/>
        <v>#N/A</v>
      </c>
      <c r="DT163" s="55" t="e">
        <f t="shared" si="112"/>
        <v>#N/A</v>
      </c>
      <c r="DU163" s="55" t="e">
        <f t="shared" si="112"/>
        <v>#N/A</v>
      </c>
      <c r="DV163" s="55" t="e">
        <f t="shared" si="112"/>
        <v>#N/A</v>
      </c>
      <c r="DW163" s="55" t="e">
        <f t="shared" si="112"/>
        <v>#N/A</v>
      </c>
      <c r="DX163" s="55" t="e">
        <f t="shared" si="112"/>
        <v>#N/A</v>
      </c>
      <c r="DY163" s="55" t="e">
        <f t="shared" si="112"/>
        <v>#N/A</v>
      </c>
      <c r="DZ163" s="55" t="e">
        <f t="shared" ref="DZ163:FE163" si="113">IF($A103,DZ103,NA())</f>
        <v>#N/A</v>
      </c>
      <c r="EA163" s="55" t="e">
        <f t="shared" si="113"/>
        <v>#N/A</v>
      </c>
      <c r="EB163" s="55" t="e">
        <f t="shared" si="113"/>
        <v>#N/A</v>
      </c>
      <c r="EC163" s="55" t="e">
        <f t="shared" si="113"/>
        <v>#N/A</v>
      </c>
      <c r="ED163" s="55" t="e">
        <f t="shared" si="113"/>
        <v>#N/A</v>
      </c>
      <c r="EE163" s="55" t="e">
        <f t="shared" si="113"/>
        <v>#N/A</v>
      </c>
      <c r="EF163" s="55" t="e">
        <f t="shared" si="113"/>
        <v>#N/A</v>
      </c>
      <c r="EG163" s="55" t="e">
        <f t="shared" si="113"/>
        <v>#N/A</v>
      </c>
      <c r="EH163" s="55" t="e">
        <f t="shared" si="113"/>
        <v>#N/A</v>
      </c>
      <c r="EI163" s="55" t="e">
        <f t="shared" si="113"/>
        <v>#N/A</v>
      </c>
      <c r="EJ163" s="55" t="e">
        <f t="shared" si="113"/>
        <v>#N/A</v>
      </c>
      <c r="EK163" s="55" t="e">
        <f t="shared" si="113"/>
        <v>#N/A</v>
      </c>
      <c r="EL163" s="55" t="e">
        <f t="shared" si="113"/>
        <v>#N/A</v>
      </c>
      <c r="EM163" s="55" t="e">
        <f t="shared" si="113"/>
        <v>#N/A</v>
      </c>
      <c r="EN163" s="55" t="e">
        <f t="shared" si="113"/>
        <v>#N/A</v>
      </c>
      <c r="EO163" s="55" t="e">
        <f t="shared" si="113"/>
        <v>#N/A</v>
      </c>
      <c r="EP163" s="55" t="e">
        <f t="shared" si="113"/>
        <v>#N/A</v>
      </c>
      <c r="EQ163" s="55" t="e">
        <f t="shared" si="113"/>
        <v>#N/A</v>
      </c>
      <c r="ER163" s="55" t="e">
        <f t="shared" si="113"/>
        <v>#N/A</v>
      </c>
      <c r="ES163" s="55" t="e">
        <f t="shared" si="113"/>
        <v>#N/A</v>
      </c>
      <c r="ET163" s="55" t="e">
        <f t="shared" si="113"/>
        <v>#N/A</v>
      </c>
      <c r="EU163" s="55" t="e">
        <f t="shared" si="113"/>
        <v>#N/A</v>
      </c>
      <c r="EV163" s="55" t="e">
        <f t="shared" si="113"/>
        <v>#N/A</v>
      </c>
      <c r="EW163" s="55" t="e">
        <f t="shared" si="113"/>
        <v>#N/A</v>
      </c>
      <c r="EX163" s="55" t="e">
        <f t="shared" si="113"/>
        <v>#N/A</v>
      </c>
      <c r="EY163" s="55" t="e">
        <f t="shared" si="113"/>
        <v>#N/A</v>
      </c>
      <c r="EZ163" s="55" t="e">
        <f t="shared" si="113"/>
        <v>#N/A</v>
      </c>
      <c r="FA163" s="55" t="e">
        <f t="shared" si="113"/>
        <v>#N/A</v>
      </c>
      <c r="FB163" s="55" t="e">
        <f t="shared" si="113"/>
        <v>#N/A</v>
      </c>
      <c r="FC163" s="55" t="e">
        <f t="shared" si="113"/>
        <v>#N/A</v>
      </c>
      <c r="FD163" s="55" t="e">
        <f t="shared" si="113"/>
        <v>#N/A</v>
      </c>
      <c r="FE163" s="55" t="e">
        <f t="shared" si="113"/>
        <v>#N/A</v>
      </c>
      <c r="FF163" s="55" t="e">
        <f t="shared" ref="FF163:FN163" si="114">IF($A103,FF103,NA())</f>
        <v>#N/A</v>
      </c>
      <c r="FG163" s="55" t="e">
        <f t="shared" si="114"/>
        <v>#N/A</v>
      </c>
      <c r="FH163" s="55" t="e">
        <f t="shared" si="114"/>
        <v>#N/A</v>
      </c>
      <c r="FI163" s="55" t="e">
        <f t="shared" si="114"/>
        <v>#N/A</v>
      </c>
      <c r="FJ163" s="55" t="e">
        <f t="shared" si="114"/>
        <v>#N/A</v>
      </c>
      <c r="FK163" s="55" t="e">
        <f t="shared" si="114"/>
        <v>#N/A</v>
      </c>
      <c r="FL163" s="55" t="e">
        <f t="shared" si="114"/>
        <v>#N/A</v>
      </c>
      <c r="FM163" s="55" t="e">
        <f t="shared" si="114"/>
        <v>#N/A</v>
      </c>
      <c r="FN163" s="55" t="e">
        <f t="shared" si="114"/>
        <v>#N/A</v>
      </c>
    </row>
    <row r="164" spans="1:170">
      <c r="A164" s="55"/>
      <c r="B164" s="61" t="e">
        <f t="shared" ref="B164:AG164" si="115">IF($A104,B104,NA())</f>
        <v>#N/A</v>
      </c>
      <c r="C164" s="55" t="e">
        <f t="shared" si="115"/>
        <v>#N/A</v>
      </c>
      <c r="D164" s="55" t="e">
        <f t="shared" si="115"/>
        <v>#N/A</v>
      </c>
      <c r="E164" s="55" t="e">
        <f t="shared" si="115"/>
        <v>#N/A</v>
      </c>
      <c r="F164" s="55" t="e">
        <f t="shared" si="115"/>
        <v>#N/A</v>
      </c>
      <c r="G164" s="55" t="e">
        <f t="shared" si="115"/>
        <v>#N/A</v>
      </c>
      <c r="H164" s="55" t="e">
        <f t="shared" si="115"/>
        <v>#N/A</v>
      </c>
      <c r="I164" s="55" t="e">
        <f t="shared" si="115"/>
        <v>#N/A</v>
      </c>
      <c r="J164" s="55" t="e">
        <f t="shared" si="115"/>
        <v>#N/A</v>
      </c>
      <c r="K164" s="55" t="e">
        <f t="shared" si="115"/>
        <v>#N/A</v>
      </c>
      <c r="L164" s="55" t="e">
        <f t="shared" si="115"/>
        <v>#N/A</v>
      </c>
      <c r="M164" s="55" t="e">
        <f t="shared" si="115"/>
        <v>#N/A</v>
      </c>
      <c r="N164" s="55" t="e">
        <f t="shared" si="115"/>
        <v>#N/A</v>
      </c>
      <c r="O164" s="55" t="e">
        <f t="shared" si="115"/>
        <v>#N/A</v>
      </c>
      <c r="P164" s="55" t="e">
        <f t="shared" si="115"/>
        <v>#N/A</v>
      </c>
      <c r="Q164" s="55" t="e">
        <f t="shared" si="115"/>
        <v>#N/A</v>
      </c>
      <c r="R164" s="55" t="e">
        <f t="shared" si="115"/>
        <v>#N/A</v>
      </c>
      <c r="S164" s="55" t="e">
        <f t="shared" si="115"/>
        <v>#N/A</v>
      </c>
      <c r="T164" s="55" t="e">
        <f t="shared" si="115"/>
        <v>#N/A</v>
      </c>
      <c r="U164" s="55" t="e">
        <f t="shared" si="115"/>
        <v>#N/A</v>
      </c>
      <c r="V164" s="55" t="e">
        <f t="shared" si="115"/>
        <v>#N/A</v>
      </c>
      <c r="W164" s="55" t="e">
        <f t="shared" si="115"/>
        <v>#N/A</v>
      </c>
      <c r="X164" s="55" t="e">
        <f t="shared" si="115"/>
        <v>#N/A</v>
      </c>
      <c r="Y164" s="55" t="e">
        <f t="shared" si="115"/>
        <v>#N/A</v>
      </c>
      <c r="Z164" s="55" t="e">
        <f t="shared" si="115"/>
        <v>#N/A</v>
      </c>
      <c r="AA164" s="55" t="e">
        <f t="shared" si="115"/>
        <v>#N/A</v>
      </c>
      <c r="AB164" s="55" t="e">
        <f t="shared" si="115"/>
        <v>#N/A</v>
      </c>
      <c r="AC164" s="55" t="e">
        <f t="shared" si="115"/>
        <v>#N/A</v>
      </c>
      <c r="AD164" s="55" t="e">
        <f t="shared" si="115"/>
        <v>#N/A</v>
      </c>
      <c r="AE164" s="55" t="e">
        <f t="shared" si="115"/>
        <v>#N/A</v>
      </c>
      <c r="AF164" s="55" t="e">
        <f t="shared" si="115"/>
        <v>#N/A</v>
      </c>
      <c r="AG164" s="55" t="e">
        <f t="shared" si="115"/>
        <v>#N/A</v>
      </c>
      <c r="AH164" s="55" t="e">
        <f t="shared" ref="AH164:BM164" si="116">IF($A104,AH104,NA())</f>
        <v>#N/A</v>
      </c>
      <c r="AI164" s="55" t="e">
        <f t="shared" si="116"/>
        <v>#N/A</v>
      </c>
      <c r="AJ164" s="55" t="e">
        <f t="shared" si="116"/>
        <v>#N/A</v>
      </c>
      <c r="AK164" s="55" t="e">
        <f t="shared" si="116"/>
        <v>#N/A</v>
      </c>
      <c r="AL164" s="55" t="e">
        <f t="shared" si="116"/>
        <v>#N/A</v>
      </c>
      <c r="AM164" s="55" t="e">
        <f t="shared" si="116"/>
        <v>#N/A</v>
      </c>
      <c r="AN164" s="55" t="e">
        <f t="shared" si="116"/>
        <v>#N/A</v>
      </c>
      <c r="AO164" s="55" t="e">
        <f t="shared" si="116"/>
        <v>#N/A</v>
      </c>
      <c r="AP164" s="55" t="e">
        <f t="shared" si="116"/>
        <v>#N/A</v>
      </c>
      <c r="AQ164" s="55" t="e">
        <f t="shared" si="116"/>
        <v>#N/A</v>
      </c>
      <c r="AR164" s="55" t="e">
        <f t="shared" si="116"/>
        <v>#N/A</v>
      </c>
      <c r="AS164" s="55" t="e">
        <f t="shared" si="116"/>
        <v>#N/A</v>
      </c>
      <c r="AT164" s="55" t="e">
        <f t="shared" si="116"/>
        <v>#N/A</v>
      </c>
      <c r="AU164" s="55" t="e">
        <f t="shared" si="116"/>
        <v>#N/A</v>
      </c>
      <c r="AV164" s="55" t="e">
        <f t="shared" si="116"/>
        <v>#N/A</v>
      </c>
      <c r="AW164" s="55" t="e">
        <f t="shared" si="116"/>
        <v>#N/A</v>
      </c>
      <c r="AX164" s="55" t="e">
        <f t="shared" si="116"/>
        <v>#N/A</v>
      </c>
      <c r="AY164" s="55" t="e">
        <f t="shared" si="116"/>
        <v>#N/A</v>
      </c>
      <c r="AZ164" s="55" t="e">
        <f t="shared" si="116"/>
        <v>#N/A</v>
      </c>
      <c r="BA164" s="55" t="e">
        <f t="shared" si="116"/>
        <v>#N/A</v>
      </c>
      <c r="BB164" s="55" t="e">
        <f t="shared" si="116"/>
        <v>#N/A</v>
      </c>
      <c r="BC164" s="55" t="e">
        <f t="shared" si="116"/>
        <v>#N/A</v>
      </c>
      <c r="BD164" s="55" t="e">
        <f t="shared" si="116"/>
        <v>#N/A</v>
      </c>
      <c r="BE164" s="55" t="e">
        <f t="shared" si="116"/>
        <v>#N/A</v>
      </c>
      <c r="BF164" s="55" t="e">
        <f t="shared" si="116"/>
        <v>#N/A</v>
      </c>
      <c r="BG164" s="55" t="e">
        <f t="shared" si="116"/>
        <v>#N/A</v>
      </c>
      <c r="BH164" s="55" t="e">
        <f t="shared" si="116"/>
        <v>#N/A</v>
      </c>
      <c r="BI164" s="55" t="e">
        <f t="shared" si="116"/>
        <v>#N/A</v>
      </c>
      <c r="BJ164" s="55" t="e">
        <f t="shared" si="116"/>
        <v>#N/A</v>
      </c>
      <c r="BK164" s="55" t="e">
        <f t="shared" si="116"/>
        <v>#N/A</v>
      </c>
      <c r="BL164" s="55" t="e">
        <f t="shared" si="116"/>
        <v>#N/A</v>
      </c>
      <c r="BM164" s="55" t="e">
        <f t="shared" si="116"/>
        <v>#N/A</v>
      </c>
      <c r="BN164" s="55" t="e">
        <f t="shared" ref="BN164:CS164" si="117">IF($A104,BN104,NA())</f>
        <v>#N/A</v>
      </c>
      <c r="BO164" s="55" t="e">
        <f t="shared" si="117"/>
        <v>#N/A</v>
      </c>
      <c r="BP164" s="55" t="e">
        <f t="shared" si="117"/>
        <v>#N/A</v>
      </c>
      <c r="BQ164" s="55" t="e">
        <f t="shared" si="117"/>
        <v>#N/A</v>
      </c>
      <c r="BR164" s="55" t="e">
        <f t="shared" si="117"/>
        <v>#N/A</v>
      </c>
      <c r="BS164" s="55" t="e">
        <f t="shared" si="117"/>
        <v>#N/A</v>
      </c>
      <c r="BT164" s="55" t="e">
        <f t="shared" si="117"/>
        <v>#N/A</v>
      </c>
      <c r="BU164" s="55" t="e">
        <f t="shared" si="117"/>
        <v>#N/A</v>
      </c>
      <c r="BV164" s="55" t="e">
        <f t="shared" si="117"/>
        <v>#N/A</v>
      </c>
      <c r="BW164" s="55" t="e">
        <f t="shared" si="117"/>
        <v>#N/A</v>
      </c>
      <c r="BX164" s="55" t="e">
        <f t="shared" si="117"/>
        <v>#N/A</v>
      </c>
      <c r="BY164" s="55" t="e">
        <f t="shared" si="117"/>
        <v>#N/A</v>
      </c>
      <c r="BZ164" s="55" t="e">
        <f t="shared" si="117"/>
        <v>#N/A</v>
      </c>
      <c r="CA164" s="55" t="e">
        <f t="shared" si="117"/>
        <v>#N/A</v>
      </c>
      <c r="CB164" s="55" t="e">
        <f t="shared" si="117"/>
        <v>#N/A</v>
      </c>
      <c r="CC164" s="55" t="e">
        <f t="shared" si="117"/>
        <v>#N/A</v>
      </c>
      <c r="CD164" s="55" t="e">
        <f t="shared" si="117"/>
        <v>#N/A</v>
      </c>
      <c r="CE164" s="55" t="e">
        <f t="shared" si="117"/>
        <v>#N/A</v>
      </c>
      <c r="CF164" s="55" t="e">
        <f t="shared" si="117"/>
        <v>#N/A</v>
      </c>
      <c r="CG164" s="55" t="e">
        <f t="shared" si="117"/>
        <v>#N/A</v>
      </c>
      <c r="CH164" s="55" t="e">
        <f t="shared" si="117"/>
        <v>#N/A</v>
      </c>
      <c r="CI164" s="55" t="e">
        <f t="shared" si="117"/>
        <v>#N/A</v>
      </c>
      <c r="CJ164" s="55" t="e">
        <f t="shared" si="117"/>
        <v>#N/A</v>
      </c>
      <c r="CK164" s="55" t="e">
        <f t="shared" si="117"/>
        <v>#N/A</v>
      </c>
      <c r="CL164" s="55" t="e">
        <f t="shared" si="117"/>
        <v>#N/A</v>
      </c>
      <c r="CM164" s="55" t="e">
        <f t="shared" si="117"/>
        <v>#N/A</v>
      </c>
      <c r="CN164" s="55" t="e">
        <f t="shared" si="117"/>
        <v>#N/A</v>
      </c>
      <c r="CO164" s="55" t="e">
        <f t="shared" si="117"/>
        <v>#N/A</v>
      </c>
      <c r="CP164" s="55" t="e">
        <f t="shared" si="117"/>
        <v>#N/A</v>
      </c>
      <c r="CQ164" s="55" t="e">
        <f t="shared" si="117"/>
        <v>#N/A</v>
      </c>
      <c r="CR164" s="55" t="e">
        <f t="shared" si="117"/>
        <v>#N/A</v>
      </c>
      <c r="CS164" s="55" t="e">
        <f t="shared" si="117"/>
        <v>#N/A</v>
      </c>
      <c r="CT164" s="55" t="e">
        <f t="shared" ref="CT164:DY164" si="118">IF($A104,CT104,NA())</f>
        <v>#N/A</v>
      </c>
      <c r="CU164" s="55" t="e">
        <f t="shared" si="118"/>
        <v>#N/A</v>
      </c>
      <c r="CV164" s="55" t="e">
        <f t="shared" si="118"/>
        <v>#N/A</v>
      </c>
      <c r="CW164" s="55" t="e">
        <f t="shared" si="118"/>
        <v>#N/A</v>
      </c>
      <c r="CX164" s="55" t="e">
        <f t="shared" si="118"/>
        <v>#N/A</v>
      </c>
      <c r="CY164" s="55" t="e">
        <f t="shared" si="118"/>
        <v>#N/A</v>
      </c>
      <c r="CZ164" s="55" t="e">
        <f t="shared" si="118"/>
        <v>#N/A</v>
      </c>
      <c r="DA164" s="55" t="e">
        <f t="shared" si="118"/>
        <v>#N/A</v>
      </c>
      <c r="DB164" s="55" t="e">
        <f t="shared" si="118"/>
        <v>#N/A</v>
      </c>
      <c r="DC164" s="55" t="e">
        <f t="shared" si="118"/>
        <v>#N/A</v>
      </c>
      <c r="DD164" s="55" t="e">
        <f t="shared" si="118"/>
        <v>#N/A</v>
      </c>
      <c r="DE164" s="55" t="e">
        <f t="shared" si="118"/>
        <v>#N/A</v>
      </c>
      <c r="DF164" s="55" t="e">
        <f t="shared" si="118"/>
        <v>#N/A</v>
      </c>
      <c r="DG164" s="55" t="e">
        <f t="shared" si="118"/>
        <v>#N/A</v>
      </c>
      <c r="DH164" s="55" t="e">
        <f t="shared" si="118"/>
        <v>#N/A</v>
      </c>
      <c r="DI164" s="55" t="e">
        <f t="shared" si="118"/>
        <v>#N/A</v>
      </c>
      <c r="DJ164" s="55" t="e">
        <f t="shared" si="118"/>
        <v>#N/A</v>
      </c>
      <c r="DK164" s="55" t="e">
        <f t="shared" si="118"/>
        <v>#N/A</v>
      </c>
      <c r="DL164" s="55" t="e">
        <f t="shared" si="118"/>
        <v>#N/A</v>
      </c>
      <c r="DM164" s="55" t="e">
        <f t="shared" si="118"/>
        <v>#N/A</v>
      </c>
      <c r="DN164" s="55" t="e">
        <f t="shared" si="118"/>
        <v>#N/A</v>
      </c>
      <c r="DO164" s="55" t="e">
        <f t="shared" si="118"/>
        <v>#N/A</v>
      </c>
      <c r="DP164" s="55" t="e">
        <f t="shared" si="118"/>
        <v>#N/A</v>
      </c>
      <c r="DQ164" s="55" t="e">
        <f t="shared" si="118"/>
        <v>#N/A</v>
      </c>
      <c r="DR164" s="55" t="e">
        <f t="shared" si="118"/>
        <v>#N/A</v>
      </c>
      <c r="DS164" s="55" t="e">
        <f t="shared" si="118"/>
        <v>#N/A</v>
      </c>
      <c r="DT164" s="55" t="e">
        <f t="shared" si="118"/>
        <v>#N/A</v>
      </c>
      <c r="DU164" s="55" t="e">
        <f t="shared" si="118"/>
        <v>#N/A</v>
      </c>
      <c r="DV164" s="55" t="e">
        <f t="shared" si="118"/>
        <v>#N/A</v>
      </c>
      <c r="DW164" s="55" t="e">
        <f t="shared" si="118"/>
        <v>#N/A</v>
      </c>
      <c r="DX164" s="55" t="e">
        <f t="shared" si="118"/>
        <v>#N/A</v>
      </c>
      <c r="DY164" s="55" t="e">
        <f t="shared" si="118"/>
        <v>#N/A</v>
      </c>
      <c r="DZ164" s="55" t="e">
        <f t="shared" ref="DZ164:FE164" si="119">IF($A104,DZ104,NA())</f>
        <v>#N/A</v>
      </c>
      <c r="EA164" s="55" t="e">
        <f t="shared" si="119"/>
        <v>#N/A</v>
      </c>
      <c r="EB164" s="55" t="e">
        <f t="shared" si="119"/>
        <v>#N/A</v>
      </c>
      <c r="EC164" s="55" t="e">
        <f t="shared" si="119"/>
        <v>#N/A</v>
      </c>
      <c r="ED164" s="55" t="e">
        <f t="shared" si="119"/>
        <v>#N/A</v>
      </c>
      <c r="EE164" s="55" t="e">
        <f t="shared" si="119"/>
        <v>#N/A</v>
      </c>
      <c r="EF164" s="55" t="e">
        <f t="shared" si="119"/>
        <v>#N/A</v>
      </c>
      <c r="EG164" s="55" t="e">
        <f t="shared" si="119"/>
        <v>#N/A</v>
      </c>
      <c r="EH164" s="55" t="e">
        <f t="shared" si="119"/>
        <v>#N/A</v>
      </c>
      <c r="EI164" s="55" t="e">
        <f t="shared" si="119"/>
        <v>#N/A</v>
      </c>
      <c r="EJ164" s="55" t="e">
        <f t="shared" si="119"/>
        <v>#N/A</v>
      </c>
      <c r="EK164" s="55" t="e">
        <f t="shared" si="119"/>
        <v>#N/A</v>
      </c>
      <c r="EL164" s="55" t="e">
        <f t="shared" si="119"/>
        <v>#N/A</v>
      </c>
      <c r="EM164" s="55" t="e">
        <f t="shared" si="119"/>
        <v>#N/A</v>
      </c>
      <c r="EN164" s="55" t="e">
        <f t="shared" si="119"/>
        <v>#N/A</v>
      </c>
      <c r="EO164" s="55" t="e">
        <f t="shared" si="119"/>
        <v>#N/A</v>
      </c>
      <c r="EP164" s="55" t="e">
        <f t="shared" si="119"/>
        <v>#N/A</v>
      </c>
      <c r="EQ164" s="55" t="e">
        <f t="shared" si="119"/>
        <v>#N/A</v>
      </c>
      <c r="ER164" s="55" t="e">
        <f t="shared" si="119"/>
        <v>#N/A</v>
      </c>
      <c r="ES164" s="55" t="e">
        <f t="shared" si="119"/>
        <v>#N/A</v>
      </c>
      <c r="ET164" s="55" t="e">
        <f t="shared" si="119"/>
        <v>#N/A</v>
      </c>
      <c r="EU164" s="55" t="e">
        <f t="shared" si="119"/>
        <v>#N/A</v>
      </c>
      <c r="EV164" s="55" t="e">
        <f t="shared" si="119"/>
        <v>#N/A</v>
      </c>
      <c r="EW164" s="55" t="e">
        <f t="shared" si="119"/>
        <v>#N/A</v>
      </c>
      <c r="EX164" s="55" t="e">
        <f t="shared" si="119"/>
        <v>#N/A</v>
      </c>
      <c r="EY164" s="55" t="e">
        <f t="shared" si="119"/>
        <v>#N/A</v>
      </c>
      <c r="EZ164" s="55" t="e">
        <f t="shared" si="119"/>
        <v>#N/A</v>
      </c>
      <c r="FA164" s="55" t="e">
        <f t="shared" si="119"/>
        <v>#N/A</v>
      </c>
      <c r="FB164" s="55" t="e">
        <f t="shared" si="119"/>
        <v>#N/A</v>
      </c>
      <c r="FC164" s="55" t="e">
        <f t="shared" si="119"/>
        <v>#N/A</v>
      </c>
      <c r="FD164" s="55" t="e">
        <f t="shared" si="119"/>
        <v>#N/A</v>
      </c>
      <c r="FE164" s="55" t="e">
        <f t="shared" si="119"/>
        <v>#N/A</v>
      </c>
      <c r="FF164" s="55" t="e">
        <f t="shared" ref="FF164:FN164" si="120">IF($A104,FF104,NA())</f>
        <v>#N/A</v>
      </c>
      <c r="FG164" s="55" t="e">
        <f t="shared" si="120"/>
        <v>#N/A</v>
      </c>
      <c r="FH164" s="55" t="e">
        <f t="shared" si="120"/>
        <v>#N/A</v>
      </c>
      <c r="FI164" s="55" t="e">
        <f t="shared" si="120"/>
        <v>#N/A</v>
      </c>
      <c r="FJ164" s="55" t="e">
        <f t="shared" si="120"/>
        <v>#N/A</v>
      </c>
      <c r="FK164" s="55" t="e">
        <f t="shared" si="120"/>
        <v>#N/A</v>
      </c>
      <c r="FL164" s="55" t="e">
        <f t="shared" si="120"/>
        <v>#N/A</v>
      </c>
      <c r="FM164" s="55" t="e">
        <f t="shared" si="120"/>
        <v>#N/A</v>
      </c>
      <c r="FN164" s="55" t="e">
        <f t="shared" si="120"/>
        <v>#N/A</v>
      </c>
    </row>
    <row r="165" spans="1:170">
      <c r="A165" s="55"/>
      <c r="B165" s="61">
        <f t="shared" ref="B165:AG165" si="121">IF($A105,B105,NA())</f>
        <v>20</v>
      </c>
      <c r="C165" s="55">
        <f t="shared" ca="1" si="121"/>
        <v>1.2070000000000001</v>
      </c>
      <c r="D165" s="55">
        <f t="shared" ca="1" si="121"/>
        <v>1.1100000000000001</v>
      </c>
      <c r="E165" s="55">
        <f t="shared" ca="1" si="121"/>
        <v>1.35</v>
      </c>
      <c r="F165" s="55">
        <f t="shared" ca="1" si="121"/>
        <v>1.113</v>
      </c>
      <c r="G165" s="55">
        <f t="shared" ca="1" si="121"/>
        <v>0.996</v>
      </c>
      <c r="H165" s="55">
        <f t="shared" ca="1" si="121"/>
        <v>0.29299999999999998</v>
      </c>
      <c r="I165" s="55">
        <f t="shared" ca="1" si="121"/>
        <v>0.38700000000000001</v>
      </c>
      <c r="J165" s="55">
        <f t="shared" ca="1" si="121"/>
        <v>0.48699999999999999</v>
      </c>
      <c r="K165" s="55">
        <f t="shared" ca="1" si="121"/>
        <v>0.26400000000000001</v>
      </c>
      <c r="L165" s="55">
        <f t="shared" ca="1" si="121"/>
        <v>2.62</v>
      </c>
      <c r="M165" s="55">
        <f t="shared" ca="1" si="121"/>
        <v>0.35299999999999998</v>
      </c>
      <c r="N165" s="55">
        <f t="shared" ca="1" si="121"/>
        <v>0.48799999999999999</v>
      </c>
      <c r="O165" s="55">
        <f t="shared" ca="1" si="121"/>
        <v>0.46600000000000003</v>
      </c>
      <c r="P165" s="55">
        <f t="shared" ca="1" si="121"/>
        <v>0.35599999999999998</v>
      </c>
      <c r="Q165" s="55">
        <f t="shared" ca="1" si="121"/>
        <v>0.48699999999999999</v>
      </c>
      <c r="R165" s="55">
        <f t="shared" ca="1" si="121"/>
        <v>0.65900000000000003</v>
      </c>
      <c r="S165" s="55">
        <f t="shared" ca="1" si="121"/>
        <v>0.49</v>
      </c>
      <c r="T165" s="55">
        <f t="shared" ca="1" si="121"/>
        <v>0.88600000000000001</v>
      </c>
      <c r="U165" s="55">
        <f t="shared" ca="1" si="121"/>
        <v>1.893</v>
      </c>
      <c r="V165" s="55">
        <f t="shared" ca="1" si="121"/>
        <v>1.0780000000000001</v>
      </c>
      <c r="W165" s="55">
        <f t="shared" ca="1" si="121"/>
        <v>1.2709999999999999</v>
      </c>
      <c r="X165" s="55">
        <f t="shared" ca="1" si="121"/>
        <v>1.2470000000000001</v>
      </c>
      <c r="Y165" s="55">
        <f t="shared" ca="1" si="121"/>
        <v>1.3819999999999999</v>
      </c>
      <c r="Z165" s="55">
        <f t="shared" ca="1" si="121"/>
        <v>1.2330000000000001</v>
      </c>
      <c r="AA165" s="55">
        <f t="shared" ca="1" si="121"/>
        <v>1.4830000000000001</v>
      </c>
      <c r="AB165" s="55">
        <f t="shared" ca="1" si="121"/>
        <v>1.1990000000000001</v>
      </c>
      <c r="AC165" s="55">
        <f t="shared" ca="1" si="121"/>
        <v>1.3080000000000001</v>
      </c>
      <c r="AD165" s="55">
        <f t="shared" ca="1" si="121"/>
        <v>1.2250000000000001</v>
      </c>
      <c r="AE165" s="55">
        <f t="shared" ca="1" si="121"/>
        <v>1.212</v>
      </c>
      <c r="AF165" s="55">
        <f t="shared" ca="1" si="121"/>
        <v>0.35499999999999998</v>
      </c>
      <c r="AG165" s="55">
        <f t="shared" ca="1" si="121"/>
        <v>0.48499999999999999</v>
      </c>
      <c r="AH165" s="55">
        <f t="shared" ref="AH165:BM165" ca="1" si="122">IF($A105,AH105,NA())</f>
        <v>2.2669999999999999</v>
      </c>
      <c r="AI165" s="55">
        <f t="shared" ca="1" si="122"/>
        <v>0.748</v>
      </c>
      <c r="AJ165" s="55">
        <f t="shared" ca="1" si="122"/>
        <v>0.79200000000000004</v>
      </c>
      <c r="AK165" s="55">
        <f t="shared" ca="1" si="122"/>
        <v>3.39</v>
      </c>
      <c r="AL165" s="55">
        <f t="shared" ca="1" si="122"/>
        <v>3.2240000000000002</v>
      </c>
      <c r="AM165" s="55">
        <f t="shared" ca="1" si="122"/>
        <v>3.5830000000000002</v>
      </c>
      <c r="AN165" s="55">
        <f t="shared" ca="1" si="122"/>
        <v>3.3140000000000001</v>
      </c>
      <c r="AO165" s="55">
        <f t="shared" ca="1" si="122"/>
        <v>0.55700000000000005</v>
      </c>
      <c r="AP165" s="55">
        <f t="shared" ca="1" si="122"/>
        <v>0.66500000000000004</v>
      </c>
      <c r="AQ165" s="55">
        <f t="shared" ca="1" si="122"/>
        <v>0.55000000000000004</v>
      </c>
      <c r="AR165" s="55">
        <f t="shared" ca="1" si="122"/>
        <v>0.69299999999999995</v>
      </c>
      <c r="AS165" s="55">
        <f t="shared" ca="1" si="122"/>
        <v>0.68100000000000005</v>
      </c>
      <c r="AT165" s="55">
        <f t="shared" ca="1" si="122"/>
        <v>0.64200000000000002</v>
      </c>
      <c r="AU165" s="55">
        <f t="shared" ca="1" si="122"/>
        <v>1.097</v>
      </c>
      <c r="AV165" s="55">
        <f t="shared" ca="1" si="122"/>
        <v>0.97199999999999998</v>
      </c>
      <c r="AW165" s="55">
        <f t="shared" ca="1" si="122"/>
        <v>1.494</v>
      </c>
      <c r="AX165" s="55">
        <f t="shared" ca="1" si="122"/>
        <v>1.734</v>
      </c>
      <c r="AY165" s="55">
        <f t="shared" ca="1" si="122"/>
        <v>1.482</v>
      </c>
      <c r="AZ165" s="55">
        <f t="shared" ca="1" si="122"/>
        <v>1.274</v>
      </c>
      <c r="BA165" s="55">
        <f t="shared" ca="1" si="122"/>
        <v>1.163</v>
      </c>
      <c r="BB165" s="55">
        <f t="shared" ca="1" si="122"/>
        <v>1.2969999999999999</v>
      </c>
      <c r="BC165" s="55">
        <f t="shared" ca="1" si="122"/>
        <v>1.044</v>
      </c>
      <c r="BD165" s="55">
        <f t="shared" ca="1" si="122"/>
        <v>1.002</v>
      </c>
      <c r="BE165" s="55">
        <f t="shared" ca="1" si="122"/>
        <v>2.8959999999999999</v>
      </c>
      <c r="BF165" s="55">
        <f t="shared" ca="1" si="122"/>
        <v>3.9780000000000002</v>
      </c>
      <c r="BG165" s="55">
        <f t="shared" ca="1" si="122"/>
        <v>2.0369999999999999</v>
      </c>
      <c r="BH165" s="55">
        <f t="shared" ca="1" si="122"/>
        <v>3.9689999999999999</v>
      </c>
      <c r="BI165" s="55">
        <f t="shared" ca="1" si="122"/>
        <v>3.7290000000000001</v>
      </c>
      <c r="BJ165" s="55">
        <f t="shared" ca="1" si="122"/>
        <v>2.6059999999999999</v>
      </c>
      <c r="BK165" s="55">
        <f t="shared" ca="1" si="122"/>
        <v>0.54400000000000004</v>
      </c>
      <c r="BL165" s="55">
        <f t="shared" ca="1" si="122"/>
        <v>0.62</v>
      </c>
      <c r="BM165" s="55">
        <f t="shared" ca="1" si="122"/>
        <v>0.91</v>
      </c>
      <c r="BN165" s="55">
        <f t="shared" ref="BN165:CS165" ca="1" si="123">IF($A105,BN105,NA())</f>
        <v>0.73199999999999998</v>
      </c>
      <c r="BO165" s="55">
        <f t="shared" ca="1" si="123"/>
        <v>0.81200000000000006</v>
      </c>
      <c r="BP165" s="55">
        <f t="shared" ca="1" si="123"/>
        <v>0.66900000000000004</v>
      </c>
      <c r="BQ165" s="55">
        <f t="shared" ca="1" si="123"/>
        <v>0.36499999999999999</v>
      </c>
      <c r="BR165" s="55">
        <f t="shared" ca="1" si="123"/>
        <v>0.753</v>
      </c>
      <c r="BS165" s="55">
        <f t="shared" ca="1" si="123"/>
        <v>0.49099999999999999</v>
      </c>
      <c r="BT165" s="55">
        <f t="shared" ca="1" si="123"/>
        <v>2.33</v>
      </c>
      <c r="BU165" s="55">
        <f t="shared" ca="1" si="123"/>
        <v>2.4420000000000002</v>
      </c>
      <c r="BV165" s="55">
        <f t="shared" ca="1" si="123"/>
        <v>2.238</v>
      </c>
      <c r="BW165" s="55">
        <f t="shared" ca="1" si="123"/>
        <v>2.359</v>
      </c>
      <c r="BX165" s="55">
        <f t="shared" ca="1" si="123"/>
        <v>2.2149999999999999</v>
      </c>
      <c r="BY165" s="55">
        <f t="shared" ca="1" si="123"/>
        <v>2.1829999999999998</v>
      </c>
      <c r="BZ165" s="55">
        <f t="shared" ca="1" si="123"/>
        <v>2.1469999999999998</v>
      </c>
      <c r="CA165" s="55">
        <f t="shared" ca="1" si="123"/>
        <v>1.7090000000000001</v>
      </c>
      <c r="CB165" s="55">
        <f t="shared" ca="1" si="123"/>
        <v>0.749</v>
      </c>
      <c r="CC165" s="55">
        <f t="shared" ca="1" si="123"/>
        <v>1.33</v>
      </c>
      <c r="CD165" s="55">
        <f t="shared" ca="1" si="123"/>
        <v>1.4530000000000001</v>
      </c>
      <c r="CE165" s="55">
        <f t="shared" ca="1" si="123"/>
        <v>0.60599999999999998</v>
      </c>
      <c r="CF165" s="55">
        <f t="shared" ca="1" si="123"/>
        <v>0.35199999999999998</v>
      </c>
      <c r="CG165" s="55">
        <f t="shared" ca="1" si="123"/>
        <v>0.58199999999999996</v>
      </c>
      <c r="CH165" s="55">
        <f t="shared" ca="1" si="123"/>
        <v>1.0289999999999999</v>
      </c>
      <c r="CI165" s="55">
        <f t="shared" ca="1" si="123"/>
        <v>1.32</v>
      </c>
      <c r="CJ165" s="55">
        <f t="shared" ca="1" si="123"/>
        <v>1.167</v>
      </c>
      <c r="CK165" s="55">
        <f t="shared" ca="1" si="123"/>
        <v>2.5499999999999998</v>
      </c>
      <c r="CL165" s="55">
        <f t="shared" ca="1" si="123"/>
        <v>2.5550000000000002</v>
      </c>
      <c r="CM165" s="55">
        <f t="shared" ca="1" si="123"/>
        <v>1.369</v>
      </c>
      <c r="CN165" s="55">
        <f t="shared" ca="1" si="123"/>
        <v>0.53300000000000003</v>
      </c>
      <c r="CO165" s="55">
        <f t="shared" ca="1" si="123"/>
        <v>0.44400000000000001</v>
      </c>
      <c r="CP165" s="55">
        <f t="shared" ca="1" si="123"/>
        <v>0.83599999999999997</v>
      </c>
      <c r="CQ165" s="55">
        <f t="shared" ca="1" si="123"/>
        <v>0.51100000000000001</v>
      </c>
      <c r="CR165" s="55">
        <f t="shared" ca="1" si="123"/>
        <v>0.89100000000000001</v>
      </c>
      <c r="CS165" s="55">
        <f t="shared" ca="1" si="123"/>
        <v>1.536</v>
      </c>
      <c r="CT165" s="55">
        <f t="shared" ref="CT165:DY165" ca="1" si="124">IF($A105,CT105,NA())</f>
        <v>1.4</v>
      </c>
      <c r="CU165" s="55">
        <f t="shared" ca="1" si="124"/>
        <v>1.4339999999999999</v>
      </c>
      <c r="CV165" s="55">
        <f t="shared" ca="1" si="124"/>
        <v>1.2749999999999999</v>
      </c>
      <c r="CW165" s="55">
        <f t="shared" ca="1" si="124"/>
        <v>1.456</v>
      </c>
      <c r="CX165" s="55">
        <f t="shared" ca="1" si="124"/>
        <v>1.5660000000000001</v>
      </c>
      <c r="CY165" s="55">
        <f t="shared" ca="1" si="124"/>
        <v>1.069</v>
      </c>
      <c r="CZ165" s="55">
        <f t="shared" ca="1" si="124"/>
        <v>0.47399999999999998</v>
      </c>
      <c r="DA165" s="55">
        <f t="shared" ca="1" si="124"/>
        <v>1.131</v>
      </c>
      <c r="DB165" s="55">
        <f t="shared" ca="1" si="124"/>
        <v>1.377</v>
      </c>
      <c r="DC165" s="55">
        <f t="shared" ca="1" si="124"/>
        <v>2.9449999999999998</v>
      </c>
      <c r="DD165" s="55">
        <f t="shared" ca="1" si="124"/>
        <v>0.50700000000000001</v>
      </c>
      <c r="DE165" s="55">
        <f t="shared" ca="1" si="124"/>
        <v>0.35599999999999998</v>
      </c>
      <c r="DF165" s="55">
        <f t="shared" ca="1" si="124"/>
        <v>0.442</v>
      </c>
      <c r="DG165" s="55">
        <f t="shared" ca="1" si="124"/>
        <v>1.0820000000000001</v>
      </c>
      <c r="DH165" s="55">
        <f t="shared" ca="1" si="124"/>
        <v>1.889</v>
      </c>
      <c r="DI165" s="55">
        <f t="shared" ca="1" si="124"/>
        <v>1.123</v>
      </c>
      <c r="DJ165" s="55">
        <f t="shared" ca="1" si="124"/>
        <v>1.0249999999999999</v>
      </c>
      <c r="DK165" s="55">
        <f t="shared" ca="1" si="124"/>
        <v>0.67300000000000004</v>
      </c>
      <c r="DL165" s="55">
        <f t="shared" ca="1" si="124"/>
        <v>0.70499999999999996</v>
      </c>
      <c r="DM165" s="55">
        <f t="shared" ca="1" si="124"/>
        <v>0.377</v>
      </c>
      <c r="DN165" s="55">
        <f t="shared" ca="1" si="124"/>
        <v>1.244</v>
      </c>
      <c r="DO165" s="55">
        <f t="shared" ca="1" si="124"/>
        <v>0.73</v>
      </c>
      <c r="DP165" s="55">
        <f t="shared" ca="1" si="124"/>
        <v>0.91100000000000003</v>
      </c>
      <c r="DQ165" s="55">
        <f t="shared" ca="1" si="124"/>
        <v>1.2629999999999999</v>
      </c>
      <c r="DR165" s="55">
        <f t="shared" ca="1" si="124"/>
        <v>1.242</v>
      </c>
      <c r="DS165" s="55">
        <f t="shared" ca="1" si="124"/>
        <v>1.153</v>
      </c>
      <c r="DT165" s="55">
        <f t="shared" ca="1" si="124"/>
        <v>1.4139999999999999</v>
      </c>
      <c r="DU165" s="55">
        <f t="shared" ca="1" si="124"/>
        <v>1.149</v>
      </c>
      <c r="DV165" s="55">
        <f t="shared" ca="1" si="124"/>
        <v>1.266</v>
      </c>
      <c r="DW165" s="55">
        <f t="shared" ca="1" si="124"/>
        <v>1.0429999999999999</v>
      </c>
      <c r="DX165" s="55">
        <f t="shared" ca="1" si="124"/>
        <v>0.46899999999999997</v>
      </c>
      <c r="DY165" s="55">
        <f t="shared" ca="1" si="124"/>
        <v>0.46300000000000002</v>
      </c>
      <c r="DZ165" s="55">
        <f t="shared" ref="DZ165:FE165" ca="1" si="125">IF($A105,DZ105,NA())</f>
        <v>1.268</v>
      </c>
      <c r="EA165" s="55">
        <f t="shared" ca="1" si="125"/>
        <v>0.35699999999999998</v>
      </c>
      <c r="EB165" s="55">
        <f t="shared" ca="1" si="125"/>
        <v>0.32900000000000001</v>
      </c>
      <c r="EC165" s="55">
        <f t="shared" ca="1" si="125"/>
        <v>0.24099999999999999</v>
      </c>
      <c r="ED165" s="55">
        <f t="shared" ca="1" si="125"/>
        <v>0.35799999999999998</v>
      </c>
      <c r="EE165" s="55">
        <f t="shared" ca="1" si="125"/>
        <v>1.532</v>
      </c>
      <c r="EF165" s="55">
        <f t="shared" ca="1" si="125"/>
        <v>1.4450000000000001</v>
      </c>
      <c r="EG165" s="55">
        <f t="shared" ca="1" si="125"/>
        <v>0.48899999999999999</v>
      </c>
      <c r="EH165" s="55">
        <f t="shared" ca="1" si="125"/>
        <v>0.52</v>
      </c>
      <c r="EI165" s="55">
        <f t="shared" ca="1" si="125"/>
        <v>0.312</v>
      </c>
      <c r="EJ165" s="55">
        <f t="shared" ca="1" si="125"/>
        <v>0.248</v>
      </c>
      <c r="EK165" s="55">
        <f t="shared" ca="1" si="125"/>
        <v>1.0289999999999999</v>
      </c>
      <c r="EL165" s="55">
        <f t="shared" ca="1" si="125"/>
        <v>0.94699999999999995</v>
      </c>
      <c r="EM165" s="55">
        <f t="shared" ca="1" si="125"/>
        <v>1.262</v>
      </c>
      <c r="EN165" s="55">
        <f t="shared" ca="1" si="125"/>
        <v>0.90100000000000002</v>
      </c>
      <c r="EO165" s="55">
        <f t="shared" ca="1" si="125"/>
        <v>1.38</v>
      </c>
      <c r="EP165" s="55">
        <f t="shared" ca="1" si="125"/>
        <v>1.51</v>
      </c>
      <c r="EQ165" s="55">
        <f t="shared" ca="1" si="125"/>
        <v>1.411</v>
      </c>
      <c r="ER165" s="55">
        <f t="shared" ca="1" si="125"/>
        <v>1.3660000000000001</v>
      </c>
      <c r="ES165" s="55">
        <f t="shared" ca="1" si="125"/>
        <v>1.4490000000000001</v>
      </c>
      <c r="ET165" s="55">
        <f t="shared" ca="1" si="125"/>
        <v>1.4379999999999999</v>
      </c>
      <c r="EU165" s="55">
        <f t="shared" ca="1" si="125"/>
        <v>1.0680000000000001</v>
      </c>
      <c r="EV165" s="55">
        <f t="shared" ca="1" si="125"/>
        <v>0.74399999999999999</v>
      </c>
      <c r="EW165" s="55">
        <f t="shared" ca="1" si="125"/>
        <v>0.58499999999999996</v>
      </c>
      <c r="EX165" s="55">
        <f t="shared" ca="1" si="125"/>
        <v>1.258</v>
      </c>
      <c r="EY165" s="55">
        <f t="shared" ca="1" si="125"/>
        <v>0.86799999999999999</v>
      </c>
      <c r="EZ165" s="55">
        <f t="shared" ca="1" si="125"/>
        <v>0.55400000000000005</v>
      </c>
      <c r="FA165" s="55">
        <f t="shared" ca="1" si="125"/>
        <v>1.1020000000000001</v>
      </c>
      <c r="FB165" s="55">
        <f t="shared" ca="1" si="125"/>
        <v>1.1240000000000001</v>
      </c>
      <c r="FC165" s="55">
        <f t="shared" ca="1" si="125"/>
        <v>1.0149999999999999</v>
      </c>
      <c r="FD165" s="55">
        <f t="shared" ca="1" si="125"/>
        <v>0.58899999999999997</v>
      </c>
      <c r="FE165" s="55">
        <f t="shared" ca="1" si="125"/>
        <v>0.23100000000000001</v>
      </c>
      <c r="FF165" s="55">
        <f t="shared" ref="FF165:FN165" ca="1" si="126">IF($A105,FF105,NA())</f>
        <v>0.46400000000000002</v>
      </c>
      <c r="FG165" s="55">
        <f t="shared" ca="1" si="126"/>
        <v>0.34200000000000003</v>
      </c>
      <c r="FH165" s="55">
        <f t="shared" ca="1" si="126"/>
        <v>0.20499999999999999</v>
      </c>
      <c r="FI165" s="55">
        <f t="shared" ca="1" si="126"/>
        <v>0.42099999999999999</v>
      </c>
      <c r="FJ165" s="55">
        <f t="shared" ca="1" si="126"/>
        <v>0.31</v>
      </c>
      <c r="FK165" s="55">
        <f t="shared" ca="1" si="126"/>
        <v>1.5920000000000001</v>
      </c>
      <c r="FL165" s="55">
        <f t="shared" ca="1" si="126"/>
        <v>1.746</v>
      </c>
      <c r="FM165" s="55">
        <f t="shared" ca="1" si="126"/>
        <v>2.3359999999999999</v>
      </c>
      <c r="FN165" s="55">
        <f t="shared" ca="1" si="126"/>
        <v>1.2450000000000001</v>
      </c>
    </row>
    <row r="166" spans="1:170">
      <c r="A166" s="55"/>
      <c r="B166" s="61" t="e">
        <f t="shared" ref="B166:AG166" si="127">IF($A106,B106,NA())</f>
        <v>#N/A</v>
      </c>
      <c r="C166" s="55" t="e">
        <f t="shared" si="127"/>
        <v>#N/A</v>
      </c>
      <c r="D166" s="55" t="e">
        <f t="shared" si="127"/>
        <v>#N/A</v>
      </c>
      <c r="E166" s="55" t="e">
        <f t="shared" si="127"/>
        <v>#N/A</v>
      </c>
      <c r="F166" s="55" t="e">
        <f t="shared" si="127"/>
        <v>#N/A</v>
      </c>
      <c r="G166" s="55" t="e">
        <f t="shared" si="127"/>
        <v>#N/A</v>
      </c>
      <c r="H166" s="55" t="e">
        <f t="shared" si="127"/>
        <v>#N/A</v>
      </c>
      <c r="I166" s="55" t="e">
        <f t="shared" si="127"/>
        <v>#N/A</v>
      </c>
      <c r="J166" s="55" t="e">
        <f t="shared" si="127"/>
        <v>#N/A</v>
      </c>
      <c r="K166" s="55" t="e">
        <f t="shared" si="127"/>
        <v>#N/A</v>
      </c>
      <c r="L166" s="55" t="e">
        <f t="shared" si="127"/>
        <v>#N/A</v>
      </c>
      <c r="M166" s="55" t="e">
        <f t="shared" si="127"/>
        <v>#N/A</v>
      </c>
      <c r="N166" s="55" t="e">
        <f t="shared" si="127"/>
        <v>#N/A</v>
      </c>
      <c r="O166" s="55" t="e">
        <f t="shared" si="127"/>
        <v>#N/A</v>
      </c>
      <c r="P166" s="55" t="e">
        <f t="shared" si="127"/>
        <v>#N/A</v>
      </c>
      <c r="Q166" s="55" t="e">
        <f t="shared" si="127"/>
        <v>#N/A</v>
      </c>
      <c r="R166" s="55" t="e">
        <f t="shared" si="127"/>
        <v>#N/A</v>
      </c>
      <c r="S166" s="55" t="e">
        <f t="shared" si="127"/>
        <v>#N/A</v>
      </c>
      <c r="T166" s="55" t="e">
        <f t="shared" si="127"/>
        <v>#N/A</v>
      </c>
      <c r="U166" s="55" t="e">
        <f t="shared" si="127"/>
        <v>#N/A</v>
      </c>
      <c r="V166" s="55" t="e">
        <f t="shared" si="127"/>
        <v>#N/A</v>
      </c>
      <c r="W166" s="55" t="e">
        <f t="shared" si="127"/>
        <v>#N/A</v>
      </c>
      <c r="X166" s="55" t="e">
        <f t="shared" si="127"/>
        <v>#N/A</v>
      </c>
      <c r="Y166" s="55" t="e">
        <f t="shared" si="127"/>
        <v>#N/A</v>
      </c>
      <c r="Z166" s="55" t="e">
        <f t="shared" si="127"/>
        <v>#N/A</v>
      </c>
      <c r="AA166" s="55" t="e">
        <f t="shared" si="127"/>
        <v>#N/A</v>
      </c>
      <c r="AB166" s="55" t="e">
        <f t="shared" si="127"/>
        <v>#N/A</v>
      </c>
      <c r="AC166" s="55" t="e">
        <f t="shared" si="127"/>
        <v>#N/A</v>
      </c>
      <c r="AD166" s="55" t="e">
        <f t="shared" si="127"/>
        <v>#N/A</v>
      </c>
      <c r="AE166" s="55" t="e">
        <f t="shared" si="127"/>
        <v>#N/A</v>
      </c>
      <c r="AF166" s="55" t="e">
        <f t="shared" si="127"/>
        <v>#N/A</v>
      </c>
      <c r="AG166" s="55" t="e">
        <f t="shared" si="127"/>
        <v>#N/A</v>
      </c>
      <c r="AH166" s="55" t="e">
        <f t="shared" ref="AH166:BM166" si="128">IF($A106,AH106,NA())</f>
        <v>#N/A</v>
      </c>
      <c r="AI166" s="55" t="e">
        <f t="shared" si="128"/>
        <v>#N/A</v>
      </c>
      <c r="AJ166" s="55" t="e">
        <f t="shared" si="128"/>
        <v>#N/A</v>
      </c>
      <c r="AK166" s="55" t="e">
        <f t="shared" si="128"/>
        <v>#N/A</v>
      </c>
      <c r="AL166" s="55" t="e">
        <f t="shared" si="128"/>
        <v>#N/A</v>
      </c>
      <c r="AM166" s="55" t="e">
        <f t="shared" si="128"/>
        <v>#N/A</v>
      </c>
      <c r="AN166" s="55" t="e">
        <f t="shared" si="128"/>
        <v>#N/A</v>
      </c>
      <c r="AO166" s="55" t="e">
        <f t="shared" si="128"/>
        <v>#N/A</v>
      </c>
      <c r="AP166" s="55" t="e">
        <f t="shared" si="128"/>
        <v>#N/A</v>
      </c>
      <c r="AQ166" s="55" t="e">
        <f t="shared" si="128"/>
        <v>#N/A</v>
      </c>
      <c r="AR166" s="55" t="e">
        <f t="shared" si="128"/>
        <v>#N/A</v>
      </c>
      <c r="AS166" s="55" t="e">
        <f t="shared" si="128"/>
        <v>#N/A</v>
      </c>
      <c r="AT166" s="55" t="e">
        <f t="shared" si="128"/>
        <v>#N/A</v>
      </c>
      <c r="AU166" s="55" t="e">
        <f t="shared" si="128"/>
        <v>#N/A</v>
      </c>
      <c r="AV166" s="55" t="e">
        <f t="shared" si="128"/>
        <v>#N/A</v>
      </c>
      <c r="AW166" s="55" t="e">
        <f t="shared" si="128"/>
        <v>#N/A</v>
      </c>
      <c r="AX166" s="55" t="e">
        <f t="shared" si="128"/>
        <v>#N/A</v>
      </c>
      <c r="AY166" s="55" t="e">
        <f t="shared" si="128"/>
        <v>#N/A</v>
      </c>
      <c r="AZ166" s="55" t="e">
        <f t="shared" si="128"/>
        <v>#N/A</v>
      </c>
      <c r="BA166" s="55" t="e">
        <f t="shared" si="128"/>
        <v>#N/A</v>
      </c>
      <c r="BB166" s="55" t="e">
        <f t="shared" si="128"/>
        <v>#N/A</v>
      </c>
      <c r="BC166" s="55" t="e">
        <f t="shared" si="128"/>
        <v>#N/A</v>
      </c>
      <c r="BD166" s="55" t="e">
        <f t="shared" si="128"/>
        <v>#N/A</v>
      </c>
      <c r="BE166" s="55" t="e">
        <f t="shared" si="128"/>
        <v>#N/A</v>
      </c>
      <c r="BF166" s="55" t="e">
        <f t="shared" si="128"/>
        <v>#N/A</v>
      </c>
      <c r="BG166" s="55" t="e">
        <f t="shared" si="128"/>
        <v>#N/A</v>
      </c>
      <c r="BH166" s="55" t="e">
        <f t="shared" si="128"/>
        <v>#N/A</v>
      </c>
      <c r="BI166" s="55" t="e">
        <f t="shared" si="128"/>
        <v>#N/A</v>
      </c>
      <c r="BJ166" s="55" t="e">
        <f t="shared" si="128"/>
        <v>#N/A</v>
      </c>
      <c r="BK166" s="55" t="e">
        <f t="shared" si="128"/>
        <v>#N/A</v>
      </c>
      <c r="BL166" s="55" t="e">
        <f t="shared" si="128"/>
        <v>#N/A</v>
      </c>
      <c r="BM166" s="55" t="e">
        <f t="shared" si="128"/>
        <v>#N/A</v>
      </c>
      <c r="BN166" s="55" t="e">
        <f t="shared" ref="BN166:CS166" si="129">IF($A106,BN106,NA())</f>
        <v>#N/A</v>
      </c>
      <c r="BO166" s="55" t="e">
        <f t="shared" si="129"/>
        <v>#N/A</v>
      </c>
      <c r="BP166" s="55" t="e">
        <f t="shared" si="129"/>
        <v>#N/A</v>
      </c>
      <c r="BQ166" s="55" t="e">
        <f t="shared" si="129"/>
        <v>#N/A</v>
      </c>
      <c r="BR166" s="55" t="e">
        <f t="shared" si="129"/>
        <v>#N/A</v>
      </c>
      <c r="BS166" s="55" t="e">
        <f t="shared" si="129"/>
        <v>#N/A</v>
      </c>
      <c r="BT166" s="55" t="e">
        <f t="shared" si="129"/>
        <v>#N/A</v>
      </c>
      <c r="BU166" s="55" t="e">
        <f t="shared" si="129"/>
        <v>#N/A</v>
      </c>
      <c r="BV166" s="55" t="e">
        <f t="shared" si="129"/>
        <v>#N/A</v>
      </c>
      <c r="BW166" s="55" t="e">
        <f t="shared" si="129"/>
        <v>#N/A</v>
      </c>
      <c r="BX166" s="55" t="e">
        <f t="shared" si="129"/>
        <v>#N/A</v>
      </c>
      <c r="BY166" s="55" t="e">
        <f t="shared" si="129"/>
        <v>#N/A</v>
      </c>
      <c r="BZ166" s="55" t="e">
        <f t="shared" si="129"/>
        <v>#N/A</v>
      </c>
      <c r="CA166" s="55" t="e">
        <f t="shared" si="129"/>
        <v>#N/A</v>
      </c>
      <c r="CB166" s="55" t="e">
        <f t="shared" si="129"/>
        <v>#N/A</v>
      </c>
      <c r="CC166" s="55" t="e">
        <f t="shared" si="129"/>
        <v>#N/A</v>
      </c>
      <c r="CD166" s="55" t="e">
        <f t="shared" si="129"/>
        <v>#N/A</v>
      </c>
      <c r="CE166" s="55" t="e">
        <f t="shared" si="129"/>
        <v>#N/A</v>
      </c>
      <c r="CF166" s="55" t="e">
        <f t="shared" si="129"/>
        <v>#N/A</v>
      </c>
      <c r="CG166" s="55" t="e">
        <f t="shared" si="129"/>
        <v>#N/A</v>
      </c>
      <c r="CH166" s="55" t="e">
        <f t="shared" si="129"/>
        <v>#N/A</v>
      </c>
      <c r="CI166" s="55" t="e">
        <f t="shared" si="129"/>
        <v>#N/A</v>
      </c>
      <c r="CJ166" s="55" t="e">
        <f t="shared" si="129"/>
        <v>#N/A</v>
      </c>
      <c r="CK166" s="55" t="e">
        <f t="shared" si="129"/>
        <v>#N/A</v>
      </c>
      <c r="CL166" s="55" t="e">
        <f t="shared" si="129"/>
        <v>#N/A</v>
      </c>
      <c r="CM166" s="55" t="e">
        <f t="shared" si="129"/>
        <v>#N/A</v>
      </c>
      <c r="CN166" s="55" t="e">
        <f t="shared" si="129"/>
        <v>#N/A</v>
      </c>
      <c r="CO166" s="55" t="e">
        <f t="shared" si="129"/>
        <v>#N/A</v>
      </c>
      <c r="CP166" s="55" t="e">
        <f t="shared" si="129"/>
        <v>#N/A</v>
      </c>
      <c r="CQ166" s="55" t="e">
        <f t="shared" si="129"/>
        <v>#N/A</v>
      </c>
      <c r="CR166" s="55" t="e">
        <f t="shared" si="129"/>
        <v>#N/A</v>
      </c>
      <c r="CS166" s="55" t="e">
        <f t="shared" si="129"/>
        <v>#N/A</v>
      </c>
      <c r="CT166" s="55" t="e">
        <f t="shared" ref="CT166:DY166" si="130">IF($A106,CT106,NA())</f>
        <v>#N/A</v>
      </c>
      <c r="CU166" s="55" t="e">
        <f t="shared" si="130"/>
        <v>#N/A</v>
      </c>
      <c r="CV166" s="55" t="e">
        <f t="shared" si="130"/>
        <v>#N/A</v>
      </c>
      <c r="CW166" s="55" t="e">
        <f t="shared" si="130"/>
        <v>#N/A</v>
      </c>
      <c r="CX166" s="55" t="e">
        <f t="shared" si="130"/>
        <v>#N/A</v>
      </c>
      <c r="CY166" s="55" t="e">
        <f t="shared" si="130"/>
        <v>#N/A</v>
      </c>
      <c r="CZ166" s="55" t="e">
        <f t="shared" si="130"/>
        <v>#N/A</v>
      </c>
      <c r="DA166" s="55" t="e">
        <f t="shared" si="130"/>
        <v>#N/A</v>
      </c>
      <c r="DB166" s="55" t="e">
        <f t="shared" si="130"/>
        <v>#N/A</v>
      </c>
      <c r="DC166" s="55" t="e">
        <f t="shared" si="130"/>
        <v>#N/A</v>
      </c>
      <c r="DD166" s="55" t="e">
        <f t="shared" si="130"/>
        <v>#N/A</v>
      </c>
      <c r="DE166" s="55" t="e">
        <f t="shared" si="130"/>
        <v>#N/A</v>
      </c>
      <c r="DF166" s="55" t="e">
        <f t="shared" si="130"/>
        <v>#N/A</v>
      </c>
      <c r="DG166" s="55" t="e">
        <f t="shared" si="130"/>
        <v>#N/A</v>
      </c>
      <c r="DH166" s="55" t="e">
        <f t="shared" si="130"/>
        <v>#N/A</v>
      </c>
      <c r="DI166" s="55" t="e">
        <f t="shared" si="130"/>
        <v>#N/A</v>
      </c>
      <c r="DJ166" s="55" t="e">
        <f t="shared" si="130"/>
        <v>#N/A</v>
      </c>
      <c r="DK166" s="55" t="e">
        <f t="shared" si="130"/>
        <v>#N/A</v>
      </c>
      <c r="DL166" s="55" t="e">
        <f t="shared" si="130"/>
        <v>#N/A</v>
      </c>
      <c r="DM166" s="55" t="e">
        <f t="shared" si="130"/>
        <v>#N/A</v>
      </c>
      <c r="DN166" s="55" t="e">
        <f t="shared" si="130"/>
        <v>#N/A</v>
      </c>
      <c r="DO166" s="55" t="e">
        <f t="shared" si="130"/>
        <v>#N/A</v>
      </c>
      <c r="DP166" s="55" t="e">
        <f t="shared" si="130"/>
        <v>#N/A</v>
      </c>
      <c r="DQ166" s="55" t="e">
        <f t="shared" si="130"/>
        <v>#N/A</v>
      </c>
      <c r="DR166" s="55" t="e">
        <f t="shared" si="130"/>
        <v>#N/A</v>
      </c>
      <c r="DS166" s="55" t="e">
        <f t="shared" si="130"/>
        <v>#N/A</v>
      </c>
      <c r="DT166" s="55" t="e">
        <f t="shared" si="130"/>
        <v>#N/A</v>
      </c>
      <c r="DU166" s="55" t="e">
        <f t="shared" si="130"/>
        <v>#N/A</v>
      </c>
      <c r="DV166" s="55" t="e">
        <f t="shared" si="130"/>
        <v>#N/A</v>
      </c>
      <c r="DW166" s="55" t="e">
        <f t="shared" si="130"/>
        <v>#N/A</v>
      </c>
      <c r="DX166" s="55" t="e">
        <f t="shared" si="130"/>
        <v>#N/A</v>
      </c>
      <c r="DY166" s="55" t="e">
        <f t="shared" si="130"/>
        <v>#N/A</v>
      </c>
      <c r="DZ166" s="55" t="e">
        <f t="shared" ref="DZ166:FE166" si="131">IF($A106,DZ106,NA())</f>
        <v>#N/A</v>
      </c>
      <c r="EA166" s="55" t="e">
        <f t="shared" si="131"/>
        <v>#N/A</v>
      </c>
      <c r="EB166" s="55" t="e">
        <f t="shared" si="131"/>
        <v>#N/A</v>
      </c>
      <c r="EC166" s="55" t="e">
        <f t="shared" si="131"/>
        <v>#N/A</v>
      </c>
      <c r="ED166" s="55" t="e">
        <f t="shared" si="131"/>
        <v>#N/A</v>
      </c>
      <c r="EE166" s="55" t="e">
        <f t="shared" si="131"/>
        <v>#N/A</v>
      </c>
      <c r="EF166" s="55" t="e">
        <f t="shared" si="131"/>
        <v>#N/A</v>
      </c>
      <c r="EG166" s="55" t="e">
        <f t="shared" si="131"/>
        <v>#N/A</v>
      </c>
      <c r="EH166" s="55" t="e">
        <f t="shared" si="131"/>
        <v>#N/A</v>
      </c>
      <c r="EI166" s="55" t="e">
        <f t="shared" si="131"/>
        <v>#N/A</v>
      </c>
      <c r="EJ166" s="55" t="e">
        <f t="shared" si="131"/>
        <v>#N/A</v>
      </c>
      <c r="EK166" s="55" t="e">
        <f t="shared" si="131"/>
        <v>#N/A</v>
      </c>
      <c r="EL166" s="55" t="e">
        <f t="shared" si="131"/>
        <v>#N/A</v>
      </c>
      <c r="EM166" s="55" t="e">
        <f t="shared" si="131"/>
        <v>#N/A</v>
      </c>
      <c r="EN166" s="55" t="e">
        <f t="shared" si="131"/>
        <v>#N/A</v>
      </c>
      <c r="EO166" s="55" t="e">
        <f t="shared" si="131"/>
        <v>#N/A</v>
      </c>
      <c r="EP166" s="55" t="e">
        <f t="shared" si="131"/>
        <v>#N/A</v>
      </c>
      <c r="EQ166" s="55" t="e">
        <f t="shared" si="131"/>
        <v>#N/A</v>
      </c>
      <c r="ER166" s="55" t="e">
        <f t="shared" si="131"/>
        <v>#N/A</v>
      </c>
      <c r="ES166" s="55" t="e">
        <f t="shared" si="131"/>
        <v>#N/A</v>
      </c>
      <c r="ET166" s="55" t="e">
        <f t="shared" si="131"/>
        <v>#N/A</v>
      </c>
      <c r="EU166" s="55" t="e">
        <f t="shared" si="131"/>
        <v>#N/A</v>
      </c>
      <c r="EV166" s="55" t="e">
        <f t="shared" si="131"/>
        <v>#N/A</v>
      </c>
      <c r="EW166" s="55" t="e">
        <f t="shared" si="131"/>
        <v>#N/A</v>
      </c>
      <c r="EX166" s="55" t="e">
        <f t="shared" si="131"/>
        <v>#N/A</v>
      </c>
      <c r="EY166" s="55" t="e">
        <f t="shared" si="131"/>
        <v>#N/A</v>
      </c>
      <c r="EZ166" s="55" t="e">
        <f t="shared" si="131"/>
        <v>#N/A</v>
      </c>
      <c r="FA166" s="55" t="e">
        <f t="shared" si="131"/>
        <v>#N/A</v>
      </c>
      <c r="FB166" s="55" t="e">
        <f t="shared" si="131"/>
        <v>#N/A</v>
      </c>
      <c r="FC166" s="55" t="e">
        <f t="shared" si="131"/>
        <v>#N/A</v>
      </c>
      <c r="FD166" s="55" t="e">
        <f t="shared" si="131"/>
        <v>#N/A</v>
      </c>
      <c r="FE166" s="55" t="e">
        <f t="shared" si="131"/>
        <v>#N/A</v>
      </c>
      <c r="FF166" s="55" t="e">
        <f t="shared" ref="FF166:FN166" si="132">IF($A106,FF106,NA())</f>
        <v>#N/A</v>
      </c>
      <c r="FG166" s="55" t="e">
        <f t="shared" si="132"/>
        <v>#N/A</v>
      </c>
      <c r="FH166" s="55" t="e">
        <f t="shared" si="132"/>
        <v>#N/A</v>
      </c>
      <c r="FI166" s="55" t="e">
        <f t="shared" si="132"/>
        <v>#N/A</v>
      </c>
      <c r="FJ166" s="55" t="e">
        <f t="shared" si="132"/>
        <v>#N/A</v>
      </c>
      <c r="FK166" s="55" t="e">
        <f t="shared" si="132"/>
        <v>#N/A</v>
      </c>
      <c r="FL166" s="55" t="e">
        <f t="shared" si="132"/>
        <v>#N/A</v>
      </c>
      <c r="FM166" s="55" t="e">
        <f t="shared" si="132"/>
        <v>#N/A</v>
      </c>
      <c r="FN166" s="55" t="e">
        <f t="shared" si="132"/>
        <v>#N/A</v>
      </c>
    </row>
    <row r="167" spans="1:170">
      <c r="A167" s="55"/>
      <c r="B167" s="61" t="e">
        <f t="shared" ref="B167:AG167" si="133">IF($A107,B107,NA())</f>
        <v>#N/A</v>
      </c>
      <c r="C167" s="55" t="e">
        <f t="shared" si="133"/>
        <v>#N/A</v>
      </c>
      <c r="D167" s="55" t="e">
        <f t="shared" si="133"/>
        <v>#N/A</v>
      </c>
      <c r="E167" s="55" t="e">
        <f t="shared" si="133"/>
        <v>#N/A</v>
      </c>
      <c r="F167" s="55" t="e">
        <f t="shared" si="133"/>
        <v>#N/A</v>
      </c>
      <c r="G167" s="55" t="e">
        <f t="shared" si="133"/>
        <v>#N/A</v>
      </c>
      <c r="H167" s="55" t="e">
        <f t="shared" si="133"/>
        <v>#N/A</v>
      </c>
      <c r="I167" s="55" t="e">
        <f t="shared" si="133"/>
        <v>#N/A</v>
      </c>
      <c r="J167" s="55" t="e">
        <f t="shared" si="133"/>
        <v>#N/A</v>
      </c>
      <c r="K167" s="55" t="e">
        <f t="shared" si="133"/>
        <v>#N/A</v>
      </c>
      <c r="L167" s="55" t="e">
        <f t="shared" si="133"/>
        <v>#N/A</v>
      </c>
      <c r="M167" s="55" t="e">
        <f t="shared" si="133"/>
        <v>#N/A</v>
      </c>
      <c r="N167" s="55" t="e">
        <f t="shared" si="133"/>
        <v>#N/A</v>
      </c>
      <c r="O167" s="55" t="e">
        <f t="shared" si="133"/>
        <v>#N/A</v>
      </c>
      <c r="P167" s="55" t="e">
        <f t="shared" si="133"/>
        <v>#N/A</v>
      </c>
      <c r="Q167" s="55" t="e">
        <f t="shared" si="133"/>
        <v>#N/A</v>
      </c>
      <c r="R167" s="55" t="e">
        <f t="shared" si="133"/>
        <v>#N/A</v>
      </c>
      <c r="S167" s="55" t="e">
        <f t="shared" si="133"/>
        <v>#N/A</v>
      </c>
      <c r="T167" s="55" t="e">
        <f t="shared" si="133"/>
        <v>#N/A</v>
      </c>
      <c r="U167" s="55" t="e">
        <f t="shared" si="133"/>
        <v>#N/A</v>
      </c>
      <c r="V167" s="55" t="e">
        <f t="shared" si="133"/>
        <v>#N/A</v>
      </c>
      <c r="W167" s="55" t="e">
        <f t="shared" si="133"/>
        <v>#N/A</v>
      </c>
      <c r="X167" s="55" t="e">
        <f t="shared" si="133"/>
        <v>#N/A</v>
      </c>
      <c r="Y167" s="55" t="e">
        <f t="shared" si="133"/>
        <v>#N/A</v>
      </c>
      <c r="Z167" s="55" t="e">
        <f t="shared" si="133"/>
        <v>#N/A</v>
      </c>
      <c r="AA167" s="55" t="e">
        <f t="shared" si="133"/>
        <v>#N/A</v>
      </c>
      <c r="AB167" s="55" t="e">
        <f t="shared" si="133"/>
        <v>#N/A</v>
      </c>
      <c r="AC167" s="55" t="e">
        <f t="shared" si="133"/>
        <v>#N/A</v>
      </c>
      <c r="AD167" s="55" t="e">
        <f t="shared" si="133"/>
        <v>#N/A</v>
      </c>
      <c r="AE167" s="55" t="e">
        <f t="shared" si="133"/>
        <v>#N/A</v>
      </c>
      <c r="AF167" s="55" t="e">
        <f t="shared" si="133"/>
        <v>#N/A</v>
      </c>
      <c r="AG167" s="55" t="e">
        <f t="shared" si="133"/>
        <v>#N/A</v>
      </c>
      <c r="AH167" s="55" t="e">
        <f t="shared" ref="AH167:BM167" si="134">IF($A107,AH107,NA())</f>
        <v>#N/A</v>
      </c>
      <c r="AI167" s="55" t="e">
        <f t="shared" si="134"/>
        <v>#N/A</v>
      </c>
      <c r="AJ167" s="55" t="e">
        <f t="shared" si="134"/>
        <v>#N/A</v>
      </c>
      <c r="AK167" s="55" t="e">
        <f t="shared" si="134"/>
        <v>#N/A</v>
      </c>
      <c r="AL167" s="55" t="e">
        <f t="shared" si="134"/>
        <v>#N/A</v>
      </c>
      <c r="AM167" s="55" t="e">
        <f t="shared" si="134"/>
        <v>#N/A</v>
      </c>
      <c r="AN167" s="55" t="e">
        <f t="shared" si="134"/>
        <v>#N/A</v>
      </c>
      <c r="AO167" s="55" t="e">
        <f t="shared" si="134"/>
        <v>#N/A</v>
      </c>
      <c r="AP167" s="55" t="e">
        <f t="shared" si="134"/>
        <v>#N/A</v>
      </c>
      <c r="AQ167" s="55" t="e">
        <f t="shared" si="134"/>
        <v>#N/A</v>
      </c>
      <c r="AR167" s="55" t="e">
        <f t="shared" si="134"/>
        <v>#N/A</v>
      </c>
      <c r="AS167" s="55" t="e">
        <f t="shared" si="134"/>
        <v>#N/A</v>
      </c>
      <c r="AT167" s="55" t="e">
        <f t="shared" si="134"/>
        <v>#N/A</v>
      </c>
      <c r="AU167" s="55" t="e">
        <f t="shared" si="134"/>
        <v>#N/A</v>
      </c>
      <c r="AV167" s="55" t="e">
        <f t="shared" si="134"/>
        <v>#N/A</v>
      </c>
      <c r="AW167" s="55" t="e">
        <f t="shared" si="134"/>
        <v>#N/A</v>
      </c>
      <c r="AX167" s="55" t="e">
        <f t="shared" si="134"/>
        <v>#N/A</v>
      </c>
      <c r="AY167" s="55" t="e">
        <f t="shared" si="134"/>
        <v>#N/A</v>
      </c>
      <c r="AZ167" s="55" t="e">
        <f t="shared" si="134"/>
        <v>#N/A</v>
      </c>
      <c r="BA167" s="55" t="e">
        <f t="shared" si="134"/>
        <v>#N/A</v>
      </c>
      <c r="BB167" s="55" t="e">
        <f t="shared" si="134"/>
        <v>#N/A</v>
      </c>
      <c r="BC167" s="55" t="e">
        <f t="shared" si="134"/>
        <v>#N/A</v>
      </c>
      <c r="BD167" s="55" t="e">
        <f t="shared" si="134"/>
        <v>#N/A</v>
      </c>
      <c r="BE167" s="55" t="e">
        <f t="shared" si="134"/>
        <v>#N/A</v>
      </c>
      <c r="BF167" s="55" t="e">
        <f t="shared" si="134"/>
        <v>#N/A</v>
      </c>
      <c r="BG167" s="55" t="e">
        <f t="shared" si="134"/>
        <v>#N/A</v>
      </c>
      <c r="BH167" s="55" t="e">
        <f t="shared" si="134"/>
        <v>#N/A</v>
      </c>
      <c r="BI167" s="55" t="e">
        <f t="shared" si="134"/>
        <v>#N/A</v>
      </c>
      <c r="BJ167" s="55" t="e">
        <f t="shared" si="134"/>
        <v>#N/A</v>
      </c>
      <c r="BK167" s="55" t="e">
        <f t="shared" si="134"/>
        <v>#N/A</v>
      </c>
      <c r="BL167" s="55" t="e">
        <f t="shared" si="134"/>
        <v>#N/A</v>
      </c>
      <c r="BM167" s="55" t="e">
        <f t="shared" si="134"/>
        <v>#N/A</v>
      </c>
      <c r="BN167" s="55" t="e">
        <f t="shared" ref="BN167:CS167" si="135">IF($A107,BN107,NA())</f>
        <v>#N/A</v>
      </c>
      <c r="BO167" s="55" t="e">
        <f t="shared" si="135"/>
        <v>#N/A</v>
      </c>
      <c r="BP167" s="55" t="e">
        <f t="shared" si="135"/>
        <v>#N/A</v>
      </c>
      <c r="BQ167" s="55" t="e">
        <f t="shared" si="135"/>
        <v>#N/A</v>
      </c>
      <c r="BR167" s="55" t="e">
        <f t="shared" si="135"/>
        <v>#N/A</v>
      </c>
      <c r="BS167" s="55" t="e">
        <f t="shared" si="135"/>
        <v>#N/A</v>
      </c>
      <c r="BT167" s="55" t="e">
        <f t="shared" si="135"/>
        <v>#N/A</v>
      </c>
      <c r="BU167" s="55" t="e">
        <f t="shared" si="135"/>
        <v>#N/A</v>
      </c>
      <c r="BV167" s="55" t="e">
        <f t="shared" si="135"/>
        <v>#N/A</v>
      </c>
      <c r="BW167" s="55" t="e">
        <f t="shared" si="135"/>
        <v>#N/A</v>
      </c>
      <c r="BX167" s="55" t="e">
        <f t="shared" si="135"/>
        <v>#N/A</v>
      </c>
      <c r="BY167" s="55" t="e">
        <f t="shared" si="135"/>
        <v>#N/A</v>
      </c>
      <c r="BZ167" s="55" t="e">
        <f t="shared" si="135"/>
        <v>#N/A</v>
      </c>
      <c r="CA167" s="55" t="e">
        <f t="shared" si="135"/>
        <v>#N/A</v>
      </c>
      <c r="CB167" s="55" t="e">
        <f t="shared" si="135"/>
        <v>#N/A</v>
      </c>
      <c r="CC167" s="55" t="e">
        <f t="shared" si="135"/>
        <v>#N/A</v>
      </c>
      <c r="CD167" s="55" t="e">
        <f t="shared" si="135"/>
        <v>#N/A</v>
      </c>
      <c r="CE167" s="55" t="e">
        <f t="shared" si="135"/>
        <v>#N/A</v>
      </c>
      <c r="CF167" s="55" t="e">
        <f t="shared" si="135"/>
        <v>#N/A</v>
      </c>
      <c r="CG167" s="55" t="e">
        <f t="shared" si="135"/>
        <v>#N/A</v>
      </c>
      <c r="CH167" s="55" t="e">
        <f t="shared" si="135"/>
        <v>#N/A</v>
      </c>
      <c r="CI167" s="55" t="e">
        <f t="shared" si="135"/>
        <v>#N/A</v>
      </c>
      <c r="CJ167" s="55" t="e">
        <f t="shared" si="135"/>
        <v>#N/A</v>
      </c>
      <c r="CK167" s="55" t="e">
        <f t="shared" si="135"/>
        <v>#N/A</v>
      </c>
      <c r="CL167" s="55" t="e">
        <f t="shared" si="135"/>
        <v>#N/A</v>
      </c>
      <c r="CM167" s="55" t="e">
        <f t="shared" si="135"/>
        <v>#N/A</v>
      </c>
      <c r="CN167" s="55" t="e">
        <f t="shared" si="135"/>
        <v>#N/A</v>
      </c>
      <c r="CO167" s="55" t="e">
        <f t="shared" si="135"/>
        <v>#N/A</v>
      </c>
      <c r="CP167" s="55" t="e">
        <f t="shared" si="135"/>
        <v>#N/A</v>
      </c>
      <c r="CQ167" s="55" t="e">
        <f t="shared" si="135"/>
        <v>#N/A</v>
      </c>
      <c r="CR167" s="55" t="e">
        <f t="shared" si="135"/>
        <v>#N/A</v>
      </c>
      <c r="CS167" s="55" t="e">
        <f t="shared" si="135"/>
        <v>#N/A</v>
      </c>
      <c r="CT167" s="55" t="e">
        <f t="shared" ref="CT167:DY167" si="136">IF($A107,CT107,NA())</f>
        <v>#N/A</v>
      </c>
      <c r="CU167" s="55" t="e">
        <f t="shared" si="136"/>
        <v>#N/A</v>
      </c>
      <c r="CV167" s="55" t="e">
        <f t="shared" si="136"/>
        <v>#N/A</v>
      </c>
      <c r="CW167" s="55" t="e">
        <f t="shared" si="136"/>
        <v>#N/A</v>
      </c>
      <c r="CX167" s="55" t="e">
        <f t="shared" si="136"/>
        <v>#N/A</v>
      </c>
      <c r="CY167" s="55" t="e">
        <f t="shared" si="136"/>
        <v>#N/A</v>
      </c>
      <c r="CZ167" s="55" t="e">
        <f t="shared" si="136"/>
        <v>#N/A</v>
      </c>
      <c r="DA167" s="55" t="e">
        <f t="shared" si="136"/>
        <v>#N/A</v>
      </c>
      <c r="DB167" s="55" t="e">
        <f t="shared" si="136"/>
        <v>#N/A</v>
      </c>
      <c r="DC167" s="55" t="e">
        <f t="shared" si="136"/>
        <v>#N/A</v>
      </c>
      <c r="DD167" s="55" t="e">
        <f t="shared" si="136"/>
        <v>#N/A</v>
      </c>
      <c r="DE167" s="55" t="e">
        <f t="shared" si="136"/>
        <v>#N/A</v>
      </c>
      <c r="DF167" s="55" t="e">
        <f t="shared" si="136"/>
        <v>#N/A</v>
      </c>
      <c r="DG167" s="55" t="e">
        <f t="shared" si="136"/>
        <v>#N/A</v>
      </c>
      <c r="DH167" s="55" t="e">
        <f t="shared" si="136"/>
        <v>#N/A</v>
      </c>
      <c r="DI167" s="55" t="e">
        <f t="shared" si="136"/>
        <v>#N/A</v>
      </c>
      <c r="DJ167" s="55" t="e">
        <f t="shared" si="136"/>
        <v>#N/A</v>
      </c>
      <c r="DK167" s="55" t="e">
        <f t="shared" si="136"/>
        <v>#N/A</v>
      </c>
      <c r="DL167" s="55" t="e">
        <f t="shared" si="136"/>
        <v>#N/A</v>
      </c>
      <c r="DM167" s="55" t="e">
        <f t="shared" si="136"/>
        <v>#N/A</v>
      </c>
      <c r="DN167" s="55" t="e">
        <f t="shared" si="136"/>
        <v>#N/A</v>
      </c>
      <c r="DO167" s="55" t="e">
        <f t="shared" si="136"/>
        <v>#N/A</v>
      </c>
      <c r="DP167" s="55" t="e">
        <f t="shared" si="136"/>
        <v>#N/A</v>
      </c>
      <c r="DQ167" s="55" t="e">
        <f t="shared" si="136"/>
        <v>#N/A</v>
      </c>
      <c r="DR167" s="55" t="e">
        <f t="shared" si="136"/>
        <v>#N/A</v>
      </c>
      <c r="DS167" s="55" t="e">
        <f t="shared" si="136"/>
        <v>#N/A</v>
      </c>
      <c r="DT167" s="55" t="e">
        <f t="shared" si="136"/>
        <v>#N/A</v>
      </c>
      <c r="DU167" s="55" t="e">
        <f t="shared" si="136"/>
        <v>#N/A</v>
      </c>
      <c r="DV167" s="55" t="e">
        <f t="shared" si="136"/>
        <v>#N/A</v>
      </c>
      <c r="DW167" s="55" t="e">
        <f t="shared" si="136"/>
        <v>#N/A</v>
      </c>
      <c r="DX167" s="55" t="e">
        <f t="shared" si="136"/>
        <v>#N/A</v>
      </c>
      <c r="DY167" s="55" t="e">
        <f t="shared" si="136"/>
        <v>#N/A</v>
      </c>
      <c r="DZ167" s="55" t="e">
        <f t="shared" ref="DZ167:FE167" si="137">IF($A107,DZ107,NA())</f>
        <v>#N/A</v>
      </c>
      <c r="EA167" s="55" t="e">
        <f t="shared" si="137"/>
        <v>#N/A</v>
      </c>
      <c r="EB167" s="55" t="e">
        <f t="shared" si="137"/>
        <v>#N/A</v>
      </c>
      <c r="EC167" s="55" t="e">
        <f t="shared" si="137"/>
        <v>#N/A</v>
      </c>
      <c r="ED167" s="55" t="e">
        <f t="shared" si="137"/>
        <v>#N/A</v>
      </c>
      <c r="EE167" s="55" t="e">
        <f t="shared" si="137"/>
        <v>#N/A</v>
      </c>
      <c r="EF167" s="55" t="e">
        <f t="shared" si="137"/>
        <v>#N/A</v>
      </c>
      <c r="EG167" s="55" t="e">
        <f t="shared" si="137"/>
        <v>#N/A</v>
      </c>
      <c r="EH167" s="55" t="e">
        <f t="shared" si="137"/>
        <v>#N/A</v>
      </c>
      <c r="EI167" s="55" t="e">
        <f t="shared" si="137"/>
        <v>#N/A</v>
      </c>
      <c r="EJ167" s="55" t="e">
        <f t="shared" si="137"/>
        <v>#N/A</v>
      </c>
      <c r="EK167" s="55" t="e">
        <f t="shared" si="137"/>
        <v>#N/A</v>
      </c>
      <c r="EL167" s="55" t="e">
        <f t="shared" si="137"/>
        <v>#N/A</v>
      </c>
      <c r="EM167" s="55" t="e">
        <f t="shared" si="137"/>
        <v>#N/A</v>
      </c>
      <c r="EN167" s="55" t="e">
        <f t="shared" si="137"/>
        <v>#N/A</v>
      </c>
      <c r="EO167" s="55" t="e">
        <f t="shared" si="137"/>
        <v>#N/A</v>
      </c>
      <c r="EP167" s="55" t="e">
        <f t="shared" si="137"/>
        <v>#N/A</v>
      </c>
      <c r="EQ167" s="55" t="e">
        <f t="shared" si="137"/>
        <v>#N/A</v>
      </c>
      <c r="ER167" s="55" t="e">
        <f t="shared" si="137"/>
        <v>#N/A</v>
      </c>
      <c r="ES167" s="55" t="e">
        <f t="shared" si="137"/>
        <v>#N/A</v>
      </c>
      <c r="ET167" s="55" t="e">
        <f t="shared" si="137"/>
        <v>#N/A</v>
      </c>
      <c r="EU167" s="55" t="e">
        <f t="shared" si="137"/>
        <v>#N/A</v>
      </c>
      <c r="EV167" s="55" t="e">
        <f t="shared" si="137"/>
        <v>#N/A</v>
      </c>
      <c r="EW167" s="55" t="e">
        <f t="shared" si="137"/>
        <v>#N/A</v>
      </c>
      <c r="EX167" s="55" t="e">
        <f t="shared" si="137"/>
        <v>#N/A</v>
      </c>
      <c r="EY167" s="55" t="e">
        <f t="shared" si="137"/>
        <v>#N/A</v>
      </c>
      <c r="EZ167" s="55" t="e">
        <f t="shared" si="137"/>
        <v>#N/A</v>
      </c>
      <c r="FA167" s="55" t="e">
        <f t="shared" si="137"/>
        <v>#N/A</v>
      </c>
      <c r="FB167" s="55" t="e">
        <f t="shared" si="137"/>
        <v>#N/A</v>
      </c>
      <c r="FC167" s="55" t="e">
        <f t="shared" si="137"/>
        <v>#N/A</v>
      </c>
      <c r="FD167" s="55" t="e">
        <f t="shared" si="137"/>
        <v>#N/A</v>
      </c>
      <c r="FE167" s="55" t="e">
        <f t="shared" si="137"/>
        <v>#N/A</v>
      </c>
      <c r="FF167" s="55" t="e">
        <f t="shared" ref="FF167:FN167" si="138">IF($A107,FF107,NA())</f>
        <v>#N/A</v>
      </c>
      <c r="FG167" s="55" t="e">
        <f t="shared" si="138"/>
        <v>#N/A</v>
      </c>
      <c r="FH167" s="55" t="e">
        <f t="shared" si="138"/>
        <v>#N/A</v>
      </c>
      <c r="FI167" s="55" t="e">
        <f t="shared" si="138"/>
        <v>#N/A</v>
      </c>
      <c r="FJ167" s="55" t="e">
        <f t="shared" si="138"/>
        <v>#N/A</v>
      </c>
      <c r="FK167" s="55" t="e">
        <f t="shared" si="138"/>
        <v>#N/A</v>
      </c>
      <c r="FL167" s="55" t="e">
        <f t="shared" si="138"/>
        <v>#N/A</v>
      </c>
      <c r="FM167" s="55" t="e">
        <f t="shared" si="138"/>
        <v>#N/A</v>
      </c>
      <c r="FN167" s="55" t="e">
        <f t="shared" si="138"/>
        <v>#N/A</v>
      </c>
    </row>
    <row r="168" spans="1:170">
      <c r="A168" s="55"/>
      <c r="B168" s="61" t="e">
        <f t="shared" ref="B168:AG168" si="139">IF($A108,B108,NA())</f>
        <v>#N/A</v>
      </c>
      <c r="C168" s="55" t="e">
        <f t="shared" si="139"/>
        <v>#N/A</v>
      </c>
      <c r="D168" s="55" t="e">
        <f t="shared" si="139"/>
        <v>#N/A</v>
      </c>
      <c r="E168" s="55" t="e">
        <f t="shared" si="139"/>
        <v>#N/A</v>
      </c>
      <c r="F168" s="55" t="e">
        <f t="shared" si="139"/>
        <v>#N/A</v>
      </c>
      <c r="G168" s="55" t="e">
        <f t="shared" si="139"/>
        <v>#N/A</v>
      </c>
      <c r="H168" s="55" t="e">
        <f t="shared" si="139"/>
        <v>#N/A</v>
      </c>
      <c r="I168" s="55" t="e">
        <f t="shared" si="139"/>
        <v>#N/A</v>
      </c>
      <c r="J168" s="55" t="e">
        <f t="shared" si="139"/>
        <v>#N/A</v>
      </c>
      <c r="K168" s="55" t="e">
        <f t="shared" si="139"/>
        <v>#N/A</v>
      </c>
      <c r="L168" s="55" t="e">
        <f t="shared" si="139"/>
        <v>#N/A</v>
      </c>
      <c r="M168" s="55" t="e">
        <f t="shared" si="139"/>
        <v>#N/A</v>
      </c>
      <c r="N168" s="55" t="e">
        <f t="shared" si="139"/>
        <v>#N/A</v>
      </c>
      <c r="O168" s="55" t="e">
        <f t="shared" si="139"/>
        <v>#N/A</v>
      </c>
      <c r="P168" s="55" t="e">
        <f t="shared" si="139"/>
        <v>#N/A</v>
      </c>
      <c r="Q168" s="55" t="e">
        <f t="shared" si="139"/>
        <v>#N/A</v>
      </c>
      <c r="R168" s="55" t="e">
        <f t="shared" si="139"/>
        <v>#N/A</v>
      </c>
      <c r="S168" s="55" t="e">
        <f t="shared" si="139"/>
        <v>#N/A</v>
      </c>
      <c r="T168" s="55" t="e">
        <f t="shared" si="139"/>
        <v>#N/A</v>
      </c>
      <c r="U168" s="55" t="e">
        <f t="shared" si="139"/>
        <v>#N/A</v>
      </c>
      <c r="V168" s="55" t="e">
        <f t="shared" si="139"/>
        <v>#N/A</v>
      </c>
      <c r="W168" s="55" t="e">
        <f t="shared" si="139"/>
        <v>#N/A</v>
      </c>
      <c r="X168" s="55" t="e">
        <f t="shared" si="139"/>
        <v>#N/A</v>
      </c>
      <c r="Y168" s="55" t="e">
        <f t="shared" si="139"/>
        <v>#N/A</v>
      </c>
      <c r="Z168" s="55" t="e">
        <f t="shared" si="139"/>
        <v>#N/A</v>
      </c>
      <c r="AA168" s="55" t="e">
        <f t="shared" si="139"/>
        <v>#N/A</v>
      </c>
      <c r="AB168" s="55" t="e">
        <f t="shared" si="139"/>
        <v>#N/A</v>
      </c>
      <c r="AC168" s="55" t="e">
        <f t="shared" si="139"/>
        <v>#N/A</v>
      </c>
      <c r="AD168" s="55" t="e">
        <f t="shared" si="139"/>
        <v>#N/A</v>
      </c>
      <c r="AE168" s="55" t="e">
        <f t="shared" si="139"/>
        <v>#N/A</v>
      </c>
      <c r="AF168" s="55" t="e">
        <f t="shared" si="139"/>
        <v>#N/A</v>
      </c>
      <c r="AG168" s="55" t="e">
        <f t="shared" si="139"/>
        <v>#N/A</v>
      </c>
      <c r="AH168" s="55" t="e">
        <f t="shared" ref="AH168:BM168" si="140">IF($A108,AH108,NA())</f>
        <v>#N/A</v>
      </c>
      <c r="AI168" s="55" t="e">
        <f t="shared" si="140"/>
        <v>#N/A</v>
      </c>
      <c r="AJ168" s="55" t="e">
        <f t="shared" si="140"/>
        <v>#N/A</v>
      </c>
      <c r="AK168" s="55" t="e">
        <f t="shared" si="140"/>
        <v>#N/A</v>
      </c>
      <c r="AL168" s="55" t="e">
        <f t="shared" si="140"/>
        <v>#N/A</v>
      </c>
      <c r="AM168" s="55" t="e">
        <f t="shared" si="140"/>
        <v>#N/A</v>
      </c>
      <c r="AN168" s="55" t="e">
        <f t="shared" si="140"/>
        <v>#N/A</v>
      </c>
      <c r="AO168" s="55" t="e">
        <f t="shared" si="140"/>
        <v>#N/A</v>
      </c>
      <c r="AP168" s="55" t="e">
        <f t="shared" si="140"/>
        <v>#N/A</v>
      </c>
      <c r="AQ168" s="55" t="e">
        <f t="shared" si="140"/>
        <v>#N/A</v>
      </c>
      <c r="AR168" s="55" t="e">
        <f t="shared" si="140"/>
        <v>#N/A</v>
      </c>
      <c r="AS168" s="55" t="e">
        <f t="shared" si="140"/>
        <v>#N/A</v>
      </c>
      <c r="AT168" s="55" t="e">
        <f t="shared" si="140"/>
        <v>#N/A</v>
      </c>
      <c r="AU168" s="55" t="e">
        <f t="shared" si="140"/>
        <v>#N/A</v>
      </c>
      <c r="AV168" s="55" t="e">
        <f t="shared" si="140"/>
        <v>#N/A</v>
      </c>
      <c r="AW168" s="55" t="e">
        <f t="shared" si="140"/>
        <v>#N/A</v>
      </c>
      <c r="AX168" s="55" t="e">
        <f t="shared" si="140"/>
        <v>#N/A</v>
      </c>
      <c r="AY168" s="55" t="e">
        <f t="shared" si="140"/>
        <v>#N/A</v>
      </c>
      <c r="AZ168" s="55" t="e">
        <f t="shared" si="140"/>
        <v>#N/A</v>
      </c>
      <c r="BA168" s="55" t="e">
        <f t="shared" si="140"/>
        <v>#N/A</v>
      </c>
      <c r="BB168" s="55" t="e">
        <f t="shared" si="140"/>
        <v>#N/A</v>
      </c>
      <c r="BC168" s="55" t="e">
        <f t="shared" si="140"/>
        <v>#N/A</v>
      </c>
      <c r="BD168" s="55" t="e">
        <f t="shared" si="140"/>
        <v>#N/A</v>
      </c>
      <c r="BE168" s="55" t="e">
        <f t="shared" si="140"/>
        <v>#N/A</v>
      </c>
      <c r="BF168" s="55" t="e">
        <f t="shared" si="140"/>
        <v>#N/A</v>
      </c>
      <c r="BG168" s="55" t="e">
        <f t="shared" si="140"/>
        <v>#N/A</v>
      </c>
      <c r="BH168" s="55" t="e">
        <f t="shared" si="140"/>
        <v>#N/A</v>
      </c>
      <c r="BI168" s="55" t="e">
        <f t="shared" si="140"/>
        <v>#N/A</v>
      </c>
      <c r="BJ168" s="55" t="e">
        <f t="shared" si="140"/>
        <v>#N/A</v>
      </c>
      <c r="BK168" s="55" t="e">
        <f t="shared" si="140"/>
        <v>#N/A</v>
      </c>
      <c r="BL168" s="55" t="e">
        <f t="shared" si="140"/>
        <v>#N/A</v>
      </c>
      <c r="BM168" s="55" t="e">
        <f t="shared" si="140"/>
        <v>#N/A</v>
      </c>
      <c r="BN168" s="55" t="e">
        <f t="shared" ref="BN168:CS168" si="141">IF($A108,BN108,NA())</f>
        <v>#N/A</v>
      </c>
      <c r="BO168" s="55" t="e">
        <f t="shared" si="141"/>
        <v>#N/A</v>
      </c>
      <c r="BP168" s="55" t="e">
        <f t="shared" si="141"/>
        <v>#N/A</v>
      </c>
      <c r="BQ168" s="55" t="e">
        <f t="shared" si="141"/>
        <v>#N/A</v>
      </c>
      <c r="BR168" s="55" t="e">
        <f t="shared" si="141"/>
        <v>#N/A</v>
      </c>
      <c r="BS168" s="55" t="e">
        <f t="shared" si="141"/>
        <v>#N/A</v>
      </c>
      <c r="BT168" s="55" t="e">
        <f t="shared" si="141"/>
        <v>#N/A</v>
      </c>
      <c r="BU168" s="55" t="e">
        <f t="shared" si="141"/>
        <v>#N/A</v>
      </c>
      <c r="BV168" s="55" t="e">
        <f t="shared" si="141"/>
        <v>#N/A</v>
      </c>
      <c r="BW168" s="55" t="e">
        <f t="shared" si="141"/>
        <v>#N/A</v>
      </c>
      <c r="BX168" s="55" t="e">
        <f t="shared" si="141"/>
        <v>#N/A</v>
      </c>
      <c r="BY168" s="55" t="e">
        <f t="shared" si="141"/>
        <v>#N/A</v>
      </c>
      <c r="BZ168" s="55" t="e">
        <f t="shared" si="141"/>
        <v>#N/A</v>
      </c>
      <c r="CA168" s="55" t="e">
        <f t="shared" si="141"/>
        <v>#N/A</v>
      </c>
      <c r="CB168" s="55" t="e">
        <f t="shared" si="141"/>
        <v>#N/A</v>
      </c>
      <c r="CC168" s="55" t="e">
        <f t="shared" si="141"/>
        <v>#N/A</v>
      </c>
      <c r="CD168" s="55" t="e">
        <f t="shared" si="141"/>
        <v>#N/A</v>
      </c>
      <c r="CE168" s="55" t="e">
        <f t="shared" si="141"/>
        <v>#N/A</v>
      </c>
      <c r="CF168" s="55" t="e">
        <f t="shared" si="141"/>
        <v>#N/A</v>
      </c>
      <c r="CG168" s="55" t="e">
        <f t="shared" si="141"/>
        <v>#N/A</v>
      </c>
      <c r="CH168" s="55" t="e">
        <f t="shared" si="141"/>
        <v>#N/A</v>
      </c>
      <c r="CI168" s="55" t="e">
        <f t="shared" si="141"/>
        <v>#N/A</v>
      </c>
      <c r="CJ168" s="55" t="e">
        <f t="shared" si="141"/>
        <v>#N/A</v>
      </c>
      <c r="CK168" s="55" t="e">
        <f t="shared" si="141"/>
        <v>#N/A</v>
      </c>
      <c r="CL168" s="55" t="e">
        <f t="shared" si="141"/>
        <v>#N/A</v>
      </c>
      <c r="CM168" s="55" t="e">
        <f t="shared" si="141"/>
        <v>#N/A</v>
      </c>
      <c r="CN168" s="55" t="e">
        <f t="shared" si="141"/>
        <v>#N/A</v>
      </c>
      <c r="CO168" s="55" t="e">
        <f t="shared" si="141"/>
        <v>#N/A</v>
      </c>
      <c r="CP168" s="55" t="e">
        <f t="shared" si="141"/>
        <v>#N/A</v>
      </c>
      <c r="CQ168" s="55" t="e">
        <f t="shared" si="141"/>
        <v>#N/A</v>
      </c>
      <c r="CR168" s="55" t="e">
        <f t="shared" si="141"/>
        <v>#N/A</v>
      </c>
      <c r="CS168" s="55" t="e">
        <f t="shared" si="141"/>
        <v>#N/A</v>
      </c>
      <c r="CT168" s="55" t="e">
        <f t="shared" ref="CT168:DY168" si="142">IF($A108,CT108,NA())</f>
        <v>#N/A</v>
      </c>
      <c r="CU168" s="55" t="e">
        <f t="shared" si="142"/>
        <v>#N/A</v>
      </c>
      <c r="CV168" s="55" t="e">
        <f t="shared" si="142"/>
        <v>#N/A</v>
      </c>
      <c r="CW168" s="55" t="e">
        <f t="shared" si="142"/>
        <v>#N/A</v>
      </c>
      <c r="CX168" s="55" t="e">
        <f t="shared" si="142"/>
        <v>#N/A</v>
      </c>
      <c r="CY168" s="55" t="e">
        <f t="shared" si="142"/>
        <v>#N/A</v>
      </c>
      <c r="CZ168" s="55" t="e">
        <f t="shared" si="142"/>
        <v>#N/A</v>
      </c>
      <c r="DA168" s="55" t="e">
        <f t="shared" si="142"/>
        <v>#N/A</v>
      </c>
      <c r="DB168" s="55" t="e">
        <f t="shared" si="142"/>
        <v>#N/A</v>
      </c>
      <c r="DC168" s="55" t="e">
        <f t="shared" si="142"/>
        <v>#N/A</v>
      </c>
      <c r="DD168" s="55" t="e">
        <f t="shared" si="142"/>
        <v>#N/A</v>
      </c>
      <c r="DE168" s="55" t="e">
        <f t="shared" si="142"/>
        <v>#N/A</v>
      </c>
      <c r="DF168" s="55" t="e">
        <f t="shared" si="142"/>
        <v>#N/A</v>
      </c>
      <c r="DG168" s="55" t="e">
        <f t="shared" si="142"/>
        <v>#N/A</v>
      </c>
      <c r="DH168" s="55" t="e">
        <f t="shared" si="142"/>
        <v>#N/A</v>
      </c>
      <c r="DI168" s="55" t="e">
        <f t="shared" si="142"/>
        <v>#N/A</v>
      </c>
      <c r="DJ168" s="55" t="e">
        <f t="shared" si="142"/>
        <v>#N/A</v>
      </c>
      <c r="DK168" s="55" t="e">
        <f t="shared" si="142"/>
        <v>#N/A</v>
      </c>
      <c r="DL168" s="55" t="e">
        <f t="shared" si="142"/>
        <v>#N/A</v>
      </c>
      <c r="DM168" s="55" t="e">
        <f t="shared" si="142"/>
        <v>#N/A</v>
      </c>
      <c r="DN168" s="55" t="e">
        <f t="shared" si="142"/>
        <v>#N/A</v>
      </c>
      <c r="DO168" s="55" t="e">
        <f t="shared" si="142"/>
        <v>#N/A</v>
      </c>
      <c r="DP168" s="55" t="e">
        <f t="shared" si="142"/>
        <v>#N/A</v>
      </c>
      <c r="DQ168" s="55" t="e">
        <f t="shared" si="142"/>
        <v>#N/A</v>
      </c>
      <c r="DR168" s="55" t="e">
        <f t="shared" si="142"/>
        <v>#N/A</v>
      </c>
      <c r="DS168" s="55" t="e">
        <f t="shared" si="142"/>
        <v>#N/A</v>
      </c>
      <c r="DT168" s="55" t="e">
        <f t="shared" si="142"/>
        <v>#N/A</v>
      </c>
      <c r="DU168" s="55" t="e">
        <f t="shared" si="142"/>
        <v>#N/A</v>
      </c>
      <c r="DV168" s="55" t="e">
        <f t="shared" si="142"/>
        <v>#N/A</v>
      </c>
      <c r="DW168" s="55" t="e">
        <f t="shared" si="142"/>
        <v>#N/A</v>
      </c>
      <c r="DX168" s="55" t="e">
        <f t="shared" si="142"/>
        <v>#N/A</v>
      </c>
      <c r="DY168" s="55" t="e">
        <f t="shared" si="142"/>
        <v>#N/A</v>
      </c>
      <c r="DZ168" s="55" t="e">
        <f t="shared" ref="DZ168:FE168" si="143">IF($A108,DZ108,NA())</f>
        <v>#N/A</v>
      </c>
      <c r="EA168" s="55" t="e">
        <f t="shared" si="143"/>
        <v>#N/A</v>
      </c>
      <c r="EB168" s="55" t="e">
        <f t="shared" si="143"/>
        <v>#N/A</v>
      </c>
      <c r="EC168" s="55" t="e">
        <f t="shared" si="143"/>
        <v>#N/A</v>
      </c>
      <c r="ED168" s="55" t="e">
        <f t="shared" si="143"/>
        <v>#N/A</v>
      </c>
      <c r="EE168" s="55" t="e">
        <f t="shared" si="143"/>
        <v>#N/A</v>
      </c>
      <c r="EF168" s="55" t="e">
        <f t="shared" si="143"/>
        <v>#N/A</v>
      </c>
      <c r="EG168" s="55" t="e">
        <f t="shared" si="143"/>
        <v>#N/A</v>
      </c>
      <c r="EH168" s="55" t="e">
        <f t="shared" si="143"/>
        <v>#N/A</v>
      </c>
      <c r="EI168" s="55" t="e">
        <f t="shared" si="143"/>
        <v>#N/A</v>
      </c>
      <c r="EJ168" s="55" t="e">
        <f t="shared" si="143"/>
        <v>#N/A</v>
      </c>
      <c r="EK168" s="55" t="e">
        <f t="shared" si="143"/>
        <v>#N/A</v>
      </c>
      <c r="EL168" s="55" t="e">
        <f t="shared" si="143"/>
        <v>#N/A</v>
      </c>
      <c r="EM168" s="55" t="e">
        <f t="shared" si="143"/>
        <v>#N/A</v>
      </c>
      <c r="EN168" s="55" t="e">
        <f t="shared" si="143"/>
        <v>#N/A</v>
      </c>
      <c r="EO168" s="55" t="e">
        <f t="shared" si="143"/>
        <v>#N/A</v>
      </c>
      <c r="EP168" s="55" t="e">
        <f t="shared" si="143"/>
        <v>#N/A</v>
      </c>
      <c r="EQ168" s="55" t="e">
        <f t="shared" si="143"/>
        <v>#N/A</v>
      </c>
      <c r="ER168" s="55" t="e">
        <f t="shared" si="143"/>
        <v>#N/A</v>
      </c>
      <c r="ES168" s="55" t="e">
        <f t="shared" si="143"/>
        <v>#N/A</v>
      </c>
      <c r="ET168" s="55" t="e">
        <f t="shared" si="143"/>
        <v>#N/A</v>
      </c>
      <c r="EU168" s="55" t="e">
        <f t="shared" si="143"/>
        <v>#N/A</v>
      </c>
      <c r="EV168" s="55" t="e">
        <f t="shared" si="143"/>
        <v>#N/A</v>
      </c>
      <c r="EW168" s="55" t="e">
        <f t="shared" si="143"/>
        <v>#N/A</v>
      </c>
      <c r="EX168" s="55" t="e">
        <f t="shared" si="143"/>
        <v>#N/A</v>
      </c>
      <c r="EY168" s="55" t="e">
        <f t="shared" si="143"/>
        <v>#N/A</v>
      </c>
      <c r="EZ168" s="55" t="e">
        <f t="shared" si="143"/>
        <v>#N/A</v>
      </c>
      <c r="FA168" s="55" t="e">
        <f t="shared" si="143"/>
        <v>#N/A</v>
      </c>
      <c r="FB168" s="55" t="e">
        <f t="shared" si="143"/>
        <v>#N/A</v>
      </c>
      <c r="FC168" s="55" t="e">
        <f t="shared" si="143"/>
        <v>#N/A</v>
      </c>
      <c r="FD168" s="55" t="e">
        <f t="shared" si="143"/>
        <v>#N/A</v>
      </c>
      <c r="FE168" s="55" t="e">
        <f t="shared" si="143"/>
        <v>#N/A</v>
      </c>
      <c r="FF168" s="55" t="e">
        <f t="shared" ref="FF168:FN168" si="144">IF($A108,FF108,NA())</f>
        <v>#N/A</v>
      </c>
      <c r="FG168" s="55" t="e">
        <f t="shared" si="144"/>
        <v>#N/A</v>
      </c>
      <c r="FH168" s="55" t="e">
        <f t="shared" si="144"/>
        <v>#N/A</v>
      </c>
      <c r="FI168" s="55" t="e">
        <f t="shared" si="144"/>
        <v>#N/A</v>
      </c>
      <c r="FJ168" s="55" t="e">
        <f t="shared" si="144"/>
        <v>#N/A</v>
      </c>
      <c r="FK168" s="55" t="e">
        <f t="shared" si="144"/>
        <v>#N/A</v>
      </c>
      <c r="FL168" s="55" t="e">
        <f t="shared" si="144"/>
        <v>#N/A</v>
      </c>
      <c r="FM168" s="55" t="e">
        <f t="shared" si="144"/>
        <v>#N/A</v>
      </c>
      <c r="FN168" s="55" t="e">
        <f t="shared" si="144"/>
        <v>#N/A</v>
      </c>
    </row>
    <row r="169" spans="1:170">
      <c r="A169" s="55"/>
      <c r="B169" s="61" t="e">
        <f t="shared" ref="B169:AG169" si="145">IF($A109,B109,NA())</f>
        <v>#N/A</v>
      </c>
      <c r="C169" s="55" t="e">
        <f t="shared" si="145"/>
        <v>#N/A</v>
      </c>
      <c r="D169" s="55" t="e">
        <f t="shared" si="145"/>
        <v>#N/A</v>
      </c>
      <c r="E169" s="55" t="e">
        <f t="shared" si="145"/>
        <v>#N/A</v>
      </c>
      <c r="F169" s="55" t="e">
        <f t="shared" si="145"/>
        <v>#N/A</v>
      </c>
      <c r="G169" s="55" t="e">
        <f t="shared" si="145"/>
        <v>#N/A</v>
      </c>
      <c r="H169" s="55" t="e">
        <f t="shared" si="145"/>
        <v>#N/A</v>
      </c>
      <c r="I169" s="55" t="e">
        <f t="shared" si="145"/>
        <v>#N/A</v>
      </c>
      <c r="J169" s="55" t="e">
        <f t="shared" si="145"/>
        <v>#N/A</v>
      </c>
      <c r="K169" s="55" t="e">
        <f t="shared" si="145"/>
        <v>#N/A</v>
      </c>
      <c r="L169" s="55" t="e">
        <f t="shared" si="145"/>
        <v>#N/A</v>
      </c>
      <c r="M169" s="55" t="e">
        <f t="shared" si="145"/>
        <v>#N/A</v>
      </c>
      <c r="N169" s="55" t="e">
        <f t="shared" si="145"/>
        <v>#N/A</v>
      </c>
      <c r="O169" s="55" t="e">
        <f t="shared" si="145"/>
        <v>#N/A</v>
      </c>
      <c r="P169" s="55" t="e">
        <f t="shared" si="145"/>
        <v>#N/A</v>
      </c>
      <c r="Q169" s="55" t="e">
        <f t="shared" si="145"/>
        <v>#N/A</v>
      </c>
      <c r="R169" s="55" t="e">
        <f t="shared" si="145"/>
        <v>#N/A</v>
      </c>
      <c r="S169" s="55" t="e">
        <f t="shared" si="145"/>
        <v>#N/A</v>
      </c>
      <c r="T169" s="55" t="e">
        <f t="shared" si="145"/>
        <v>#N/A</v>
      </c>
      <c r="U169" s="55" t="e">
        <f t="shared" si="145"/>
        <v>#N/A</v>
      </c>
      <c r="V169" s="55" t="e">
        <f t="shared" si="145"/>
        <v>#N/A</v>
      </c>
      <c r="W169" s="55" t="e">
        <f t="shared" si="145"/>
        <v>#N/A</v>
      </c>
      <c r="X169" s="55" t="e">
        <f t="shared" si="145"/>
        <v>#N/A</v>
      </c>
      <c r="Y169" s="55" t="e">
        <f t="shared" si="145"/>
        <v>#N/A</v>
      </c>
      <c r="Z169" s="55" t="e">
        <f t="shared" si="145"/>
        <v>#N/A</v>
      </c>
      <c r="AA169" s="55" t="e">
        <f t="shared" si="145"/>
        <v>#N/A</v>
      </c>
      <c r="AB169" s="55" t="e">
        <f t="shared" si="145"/>
        <v>#N/A</v>
      </c>
      <c r="AC169" s="55" t="e">
        <f t="shared" si="145"/>
        <v>#N/A</v>
      </c>
      <c r="AD169" s="55" t="e">
        <f t="shared" si="145"/>
        <v>#N/A</v>
      </c>
      <c r="AE169" s="55" t="e">
        <f t="shared" si="145"/>
        <v>#N/A</v>
      </c>
      <c r="AF169" s="55" t="e">
        <f t="shared" si="145"/>
        <v>#N/A</v>
      </c>
      <c r="AG169" s="55" t="e">
        <f t="shared" si="145"/>
        <v>#N/A</v>
      </c>
      <c r="AH169" s="55" t="e">
        <f t="shared" ref="AH169:BM169" si="146">IF($A109,AH109,NA())</f>
        <v>#N/A</v>
      </c>
      <c r="AI169" s="55" t="e">
        <f t="shared" si="146"/>
        <v>#N/A</v>
      </c>
      <c r="AJ169" s="55" t="e">
        <f t="shared" si="146"/>
        <v>#N/A</v>
      </c>
      <c r="AK169" s="55" t="e">
        <f t="shared" si="146"/>
        <v>#N/A</v>
      </c>
      <c r="AL169" s="55" t="e">
        <f t="shared" si="146"/>
        <v>#N/A</v>
      </c>
      <c r="AM169" s="55" t="e">
        <f t="shared" si="146"/>
        <v>#N/A</v>
      </c>
      <c r="AN169" s="55" t="e">
        <f t="shared" si="146"/>
        <v>#N/A</v>
      </c>
      <c r="AO169" s="55" t="e">
        <f t="shared" si="146"/>
        <v>#N/A</v>
      </c>
      <c r="AP169" s="55" t="e">
        <f t="shared" si="146"/>
        <v>#N/A</v>
      </c>
      <c r="AQ169" s="55" t="e">
        <f t="shared" si="146"/>
        <v>#N/A</v>
      </c>
      <c r="AR169" s="55" t="e">
        <f t="shared" si="146"/>
        <v>#N/A</v>
      </c>
      <c r="AS169" s="55" t="e">
        <f t="shared" si="146"/>
        <v>#N/A</v>
      </c>
      <c r="AT169" s="55" t="e">
        <f t="shared" si="146"/>
        <v>#N/A</v>
      </c>
      <c r="AU169" s="55" t="e">
        <f t="shared" si="146"/>
        <v>#N/A</v>
      </c>
      <c r="AV169" s="55" t="e">
        <f t="shared" si="146"/>
        <v>#N/A</v>
      </c>
      <c r="AW169" s="55" t="e">
        <f t="shared" si="146"/>
        <v>#N/A</v>
      </c>
      <c r="AX169" s="55" t="e">
        <f t="shared" si="146"/>
        <v>#N/A</v>
      </c>
      <c r="AY169" s="55" t="e">
        <f t="shared" si="146"/>
        <v>#N/A</v>
      </c>
      <c r="AZ169" s="55" t="e">
        <f t="shared" si="146"/>
        <v>#N/A</v>
      </c>
      <c r="BA169" s="55" t="e">
        <f t="shared" si="146"/>
        <v>#N/A</v>
      </c>
      <c r="BB169" s="55" t="e">
        <f t="shared" si="146"/>
        <v>#N/A</v>
      </c>
      <c r="BC169" s="55" t="e">
        <f t="shared" si="146"/>
        <v>#N/A</v>
      </c>
      <c r="BD169" s="55" t="e">
        <f t="shared" si="146"/>
        <v>#N/A</v>
      </c>
      <c r="BE169" s="55" t="e">
        <f t="shared" si="146"/>
        <v>#N/A</v>
      </c>
      <c r="BF169" s="55" t="e">
        <f t="shared" si="146"/>
        <v>#N/A</v>
      </c>
      <c r="BG169" s="55" t="e">
        <f t="shared" si="146"/>
        <v>#N/A</v>
      </c>
      <c r="BH169" s="55" t="e">
        <f t="shared" si="146"/>
        <v>#N/A</v>
      </c>
      <c r="BI169" s="55" t="e">
        <f t="shared" si="146"/>
        <v>#N/A</v>
      </c>
      <c r="BJ169" s="55" t="e">
        <f t="shared" si="146"/>
        <v>#N/A</v>
      </c>
      <c r="BK169" s="55" t="e">
        <f t="shared" si="146"/>
        <v>#N/A</v>
      </c>
      <c r="BL169" s="55" t="e">
        <f t="shared" si="146"/>
        <v>#N/A</v>
      </c>
      <c r="BM169" s="55" t="e">
        <f t="shared" si="146"/>
        <v>#N/A</v>
      </c>
      <c r="BN169" s="55" t="e">
        <f t="shared" ref="BN169:CS169" si="147">IF($A109,BN109,NA())</f>
        <v>#N/A</v>
      </c>
      <c r="BO169" s="55" t="e">
        <f t="shared" si="147"/>
        <v>#N/A</v>
      </c>
      <c r="BP169" s="55" t="e">
        <f t="shared" si="147"/>
        <v>#N/A</v>
      </c>
      <c r="BQ169" s="55" t="e">
        <f t="shared" si="147"/>
        <v>#N/A</v>
      </c>
      <c r="BR169" s="55" t="e">
        <f t="shared" si="147"/>
        <v>#N/A</v>
      </c>
      <c r="BS169" s="55" t="e">
        <f t="shared" si="147"/>
        <v>#N/A</v>
      </c>
      <c r="BT169" s="55" t="e">
        <f t="shared" si="147"/>
        <v>#N/A</v>
      </c>
      <c r="BU169" s="55" t="e">
        <f t="shared" si="147"/>
        <v>#N/A</v>
      </c>
      <c r="BV169" s="55" t="e">
        <f t="shared" si="147"/>
        <v>#N/A</v>
      </c>
      <c r="BW169" s="55" t="e">
        <f t="shared" si="147"/>
        <v>#N/A</v>
      </c>
      <c r="BX169" s="55" t="e">
        <f t="shared" si="147"/>
        <v>#N/A</v>
      </c>
      <c r="BY169" s="55" t="e">
        <f t="shared" si="147"/>
        <v>#N/A</v>
      </c>
      <c r="BZ169" s="55" t="e">
        <f t="shared" si="147"/>
        <v>#N/A</v>
      </c>
      <c r="CA169" s="55" t="e">
        <f t="shared" si="147"/>
        <v>#N/A</v>
      </c>
      <c r="CB169" s="55" t="e">
        <f t="shared" si="147"/>
        <v>#N/A</v>
      </c>
      <c r="CC169" s="55" t="e">
        <f t="shared" si="147"/>
        <v>#N/A</v>
      </c>
      <c r="CD169" s="55" t="e">
        <f t="shared" si="147"/>
        <v>#N/A</v>
      </c>
      <c r="CE169" s="55" t="e">
        <f t="shared" si="147"/>
        <v>#N/A</v>
      </c>
      <c r="CF169" s="55" t="e">
        <f t="shared" si="147"/>
        <v>#N/A</v>
      </c>
      <c r="CG169" s="55" t="e">
        <f t="shared" si="147"/>
        <v>#N/A</v>
      </c>
      <c r="CH169" s="55" t="e">
        <f t="shared" si="147"/>
        <v>#N/A</v>
      </c>
      <c r="CI169" s="55" t="e">
        <f t="shared" si="147"/>
        <v>#N/A</v>
      </c>
      <c r="CJ169" s="55" t="e">
        <f t="shared" si="147"/>
        <v>#N/A</v>
      </c>
      <c r="CK169" s="55" t="e">
        <f t="shared" si="147"/>
        <v>#N/A</v>
      </c>
      <c r="CL169" s="55" t="e">
        <f t="shared" si="147"/>
        <v>#N/A</v>
      </c>
      <c r="CM169" s="55" t="e">
        <f t="shared" si="147"/>
        <v>#N/A</v>
      </c>
      <c r="CN169" s="55" t="e">
        <f t="shared" si="147"/>
        <v>#N/A</v>
      </c>
      <c r="CO169" s="55" t="e">
        <f t="shared" si="147"/>
        <v>#N/A</v>
      </c>
      <c r="CP169" s="55" t="e">
        <f t="shared" si="147"/>
        <v>#N/A</v>
      </c>
      <c r="CQ169" s="55" t="e">
        <f t="shared" si="147"/>
        <v>#N/A</v>
      </c>
      <c r="CR169" s="55" t="e">
        <f t="shared" si="147"/>
        <v>#N/A</v>
      </c>
      <c r="CS169" s="55" t="e">
        <f t="shared" si="147"/>
        <v>#N/A</v>
      </c>
      <c r="CT169" s="55" t="e">
        <f t="shared" ref="CT169:DY169" si="148">IF($A109,CT109,NA())</f>
        <v>#N/A</v>
      </c>
      <c r="CU169" s="55" t="e">
        <f t="shared" si="148"/>
        <v>#N/A</v>
      </c>
      <c r="CV169" s="55" t="e">
        <f t="shared" si="148"/>
        <v>#N/A</v>
      </c>
      <c r="CW169" s="55" t="e">
        <f t="shared" si="148"/>
        <v>#N/A</v>
      </c>
      <c r="CX169" s="55" t="e">
        <f t="shared" si="148"/>
        <v>#N/A</v>
      </c>
      <c r="CY169" s="55" t="e">
        <f t="shared" si="148"/>
        <v>#N/A</v>
      </c>
      <c r="CZ169" s="55" t="e">
        <f t="shared" si="148"/>
        <v>#N/A</v>
      </c>
      <c r="DA169" s="55" t="e">
        <f t="shared" si="148"/>
        <v>#N/A</v>
      </c>
      <c r="DB169" s="55" t="e">
        <f t="shared" si="148"/>
        <v>#N/A</v>
      </c>
      <c r="DC169" s="55" t="e">
        <f t="shared" si="148"/>
        <v>#N/A</v>
      </c>
      <c r="DD169" s="55" t="e">
        <f t="shared" si="148"/>
        <v>#N/A</v>
      </c>
      <c r="DE169" s="55" t="e">
        <f t="shared" si="148"/>
        <v>#N/A</v>
      </c>
      <c r="DF169" s="55" t="e">
        <f t="shared" si="148"/>
        <v>#N/A</v>
      </c>
      <c r="DG169" s="55" t="e">
        <f t="shared" si="148"/>
        <v>#N/A</v>
      </c>
      <c r="DH169" s="55" t="e">
        <f t="shared" si="148"/>
        <v>#N/A</v>
      </c>
      <c r="DI169" s="55" t="e">
        <f t="shared" si="148"/>
        <v>#N/A</v>
      </c>
      <c r="DJ169" s="55" t="e">
        <f t="shared" si="148"/>
        <v>#N/A</v>
      </c>
      <c r="DK169" s="55" t="e">
        <f t="shared" si="148"/>
        <v>#N/A</v>
      </c>
      <c r="DL169" s="55" t="e">
        <f t="shared" si="148"/>
        <v>#N/A</v>
      </c>
      <c r="DM169" s="55" t="e">
        <f t="shared" si="148"/>
        <v>#N/A</v>
      </c>
      <c r="DN169" s="55" t="e">
        <f t="shared" si="148"/>
        <v>#N/A</v>
      </c>
      <c r="DO169" s="55" t="e">
        <f t="shared" si="148"/>
        <v>#N/A</v>
      </c>
      <c r="DP169" s="55" t="e">
        <f t="shared" si="148"/>
        <v>#N/A</v>
      </c>
      <c r="DQ169" s="55" t="e">
        <f t="shared" si="148"/>
        <v>#N/A</v>
      </c>
      <c r="DR169" s="55" t="e">
        <f t="shared" si="148"/>
        <v>#N/A</v>
      </c>
      <c r="DS169" s="55" t="e">
        <f t="shared" si="148"/>
        <v>#N/A</v>
      </c>
      <c r="DT169" s="55" t="e">
        <f t="shared" si="148"/>
        <v>#N/A</v>
      </c>
      <c r="DU169" s="55" t="e">
        <f t="shared" si="148"/>
        <v>#N/A</v>
      </c>
      <c r="DV169" s="55" t="e">
        <f t="shared" si="148"/>
        <v>#N/A</v>
      </c>
      <c r="DW169" s="55" t="e">
        <f t="shared" si="148"/>
        <v>#N/A</v>
      </c>
      <c r="DX169" s="55" t="e">
        <f t="shared" si="148"/>
        <v>#N/A</v>
      </c>
      <c r="DY169" s="55" t="e">
        <f t="shared" si="148"/>
        <v>#N/A</v>
      </c>
      <c r="DZ169" s="55" t="e">
        <f t="shared" ref="DZ169:FE169" si="149">IF($A109,DZ109,NA())</f>
        <v>#N/A</v>
      </c>
      <c r="EA169" s="55" t="e">
        <f t="shared" si="149"/>
        <v>#N/A</v>
      </c>
      <c r="EB169" s="55" t="e">
        <f t="shared" si="149"/>
        <v>#N/A</v>
      </c>
      <c r="EC169" s="55" t="e">
        <f t="shared" si="149"/>
        <v>#N/A</v>
      </c>
      <c r="ED169" s="55" t="e">
        <f t="shared" si="149"/>
        <v>#N/A</v>
      </c>
      <c r="EE169" s="55" t="e">
        <f t="shared" si="149"/>
        <v>#N/A</v>
      </c>
      <c r="EF169" s="55" t="e">
        <f t="shared" si="149"/>
        <v>#N/A</v>
      </c>
      <c r="EG169" s="55" t="e">
        <f t="shared" si="149"/>
        <v>#N/A</v>
      </c>
      <c r="EH169" s="55" t="e">
        <f t="shared" si="149"/>
        <v>#N/A</v>
      </c>
      <c r="EI169" s="55" t="e">
        <f t="shared" si="149"/>
        <v>#N/A</v>
      </c>
      <c r="EJ169" s="55" t="e">
        <f t="shared" si="149"/>
        <v>#N/A</v>
      </c>
      <c r="EK169" s="55" t="e">
        <f t="shared" si="149"/>
        <v>#N/A</v>
      </c>
      <c r="EL169" s="55" t="e">
        <f t="shared" si="149"/>
        <v>#N/A</v>
      </c>
      <c r="EM169" s="55" t="e">
        <f t="shared" si="149"/>
        <v>#N/A</v>
      </c>
      <c r="EN169" s="55" t="e">
        <f t="shared" si="149"/>
        <v>#N/A</v>
      </c>
      <c r="EO169" s="55" t="e">
        <f t="shared" si="149"/>
        <v>#N/A</v>
      </c>
      <c r="EP169" s="55" t="e">
        <f t="shared" si="149"/>
        <v>#N/A</v>
      </c>
      <c r="EQ169" s="55" t="e">
        <f t="shared" si="149"/>
        <v>#N/A</v>
      </c>
      <c r="ER169" s="55" t="e">
        <f t="shared" si="149"/>
        <v>#N/A</v>
      </c>
      <c r="ES169" s="55" t="e">
        <f t="shared" si="149"/>
        <v>#N/A</v>
      </c>
      <c r="ET169" s="55" t="e">
        <f t="shared" si="149"/>
        <v>#N/A</v>
      </c>
      <c r="EU169" s="55" t="e">
        <f t="shared" si="149"/>
        <v>#N/A</v>
      </c>
      <c r="EV169" s="55" t="e">
        <f t="shared" si="149"/>
        <v>#N/A</v>
      </c>
      <c r="EW169" s="55" t="e">
        <f t="shared" si="149"/>
        <v>#N/A</v>
      </c>
      <c r="EX169" s="55" t="e">
        <f t="shared" si="149"/>
        <v>#N/A</v>
      </c>
      <c r="EY169" s="55" t="e">
        <f t="shared" si="149"/>
        <v>#N/A</v>
      </c>
      <c r="EZ169" s="55" t="e">
        <f t="shared" si="149"/>
        <v>#N/A</v>
      </c>
      <c r="FA169" s="55" t="e">
        <f t="shared" si="149"/>
        <v>#N/A</v>
      </c>
      <c r="FB169" s="55" t="e">
        <f t="shared" si="149"/>
        <v>#N/A</v>
      </c>
      <c r="FC169" s="55" t="e">
        <f t="shared" si="149"/>
        <v>#N/A</v>
      </c>
      <c r="FD169" s="55" t="e">
        <f t="shared" si="149"/>
        <v>#N/A</v>
      </c>
      <c r="FE169" s="55" t="e">
        <f t="shared" si="149"/>
        <v>#N/A</v>
      </c>
      <c r="FF169" s="55" t="e">
        <f t="shared" ref="FF169:FN169" si="150">IF($A109,FF109,NA())</f>
        <v>#N/A</v>
      </c>
      <c r="FG169" s="55" t="e">
        <f t="shared" si="150"/>
        <v>#N/A</v>
      </c>
      <c r="FH169" s="55" t="e">
        <f t="shared" si="150"/>
        <v>#N/A</v>
      </c>
      <c r="FI169" s="55" t="e">
        <f t="shared" si="150"/>
        <v>#N/A</v>
      </c>
      <c r="FJ169" s="55" t="e">
        <f t="shared" si="150"/>
        <v>#N/A</v>
      </c>
      <c r="FK169" s="55" t="e">
        <f t="shared" si="150"/>
        <v>#N/A</v>
      </c>
      <c r="FL169" s="55" t="e">
        <f t="shared" si="150"/>
        <v>#N/A</v>
      </c>
      <c r="FM169" s="55" t="e">
        <f t="shared" si="150"/>
        <v>#N/A</v>
      </c>
      <c r="FN169" s="55" t="e">
        <f t="shared" si="150"/>
        <v>#N/A</v>
      </c>
    </row>
    <row r="170" spans="1:170">
      <c r="A170" s="55"/>
      <c r="B170" s="61" t="e">
        <f t="shared" ref="B170:AG170" si="151">IF($A110,B110,NA())</f>
        <v>#N/A</v>
      </c>
      <c r="C170" s="55" t="e">
        <f t="shared" si="151"/>
        <v>#N/A</v>
      </c>
      <c r="D170" s="55" t="e">
        <f t="shared" si="151"/>
        <v>#N/A</v>
      </c>
      <c r="E170" s="55" t="e">
        <f t="shared" si="151"/>
        <v>#N/A</v>
      </c>
      <c r="F170" s="55" t="e">
        <f t="shared" si="151"/>
        <v>#N/A</v>
      </c>
      <c r="G170" s="55" t="e">
        <f t="shared" si="151"/>
        <v>#N/A</v>
      </c>
      <c r="H170" s="55" t="e">
        <f t="shared" si="151"/>
        <v>#N/A</v>
      </c>
      <c r="I170" s="55" t="e">
        <f t="shared" si="151"/>
        <v>#N/A</v>
      </c>
      <c r="J170" s="55" t="e">
        <f t="shared" si="151"/>
        <v>#N/A</v>
      </c>
      <c r="K170" s="55" t="e">
        <f t="shared" si="151"/>
        <v>#N/A</v>
      </c>
      <c r="L170" s="55" t="e">
        <f t="shared" si="151"/>
        <v>#N/A</v>
      </c>
      <c r="M170" s="55" t="e">
        <f t="shared" si="151"/>
        <v>#N/A</v>
      </c>
      <c r="N170" s="55" t="e">
        <f t="shared" si="151"/>
        <v>#N/A</v>
      </c>
      <c r="O170" s="55" t="e">
        <f t="shared" si="151"/>
        <v>#N/A</v>
      </c>
      <c r="P170" s="55" t="e">
        <f t="shared" si="151"/>
        <v>#N/A</v>
      </c>
      <c r="Q170" s="55" t="e">
        <f t="shared" si="151"/>
        <v>#N/A</v>
      </c>
      <c r="R170" s="55" t="e">
        <f t="shared" si="151"/>
        <v>#N/A</v>
      </c>
      <c r="S170" s="55" t="e">
        <f t="shared" si="151"/>
        <v>#N/A</v>
      </c>
      <c r="T170" s="55" t="e">
        <f t="shared" si="151"/>
        <v>#N/A</v>
      </c>
      <c r="U170" s="55" t="e">
        <f t="shared" si="151"/>
        <v>#N/A</v>
      </c>
      <c r="V170" s="55" t="e">
        <f t="shared" si="151"/>
        <v>#N/A</v>
      </c>
      <c r="W170" s="55" t="e">
        <f t="shared" si="151"/>
        <v>#N/A</v>
      </c>
      <c r="X170" s="55" t="e">
        <f t="shared" si="151"/>
        <v>#N/A</v>
      </c>
      <c r="Y170" s="55" t="e">
        <f t="shared" si="151"/>
        <v>#N/A</v>
      </c>
      <c r="Z170" s="55" t="e">
        <f t="shared" si="151"/>
        <v>#N/A</v>
      </c>
      <c r="AA170" s="55" t="e">
        <f t="shared" si="151"/>
        <v>#N/A</v>
      </c>
      <c r="AB170" s="55" t="e">
        <f t="shared" si="151"/>
        <v>#N/A</v>
      </c>
      <c r="AC170" s="55" t="e">
        <f t="shared" si="151"/>
        <v>#N/A</v>
      </c>
      <c r="AD170" s="55" t="e">
        <f t="shared" si="151"/>
        <v>#N/A</v>
      </c>
      <c r="AE170" s="55" t="e">
        <f t="shared" si="151"/>
        <v>#N/A</v>
      </c>
      <c r="AF170" s="55" t="e">
        <f t="shared" si="151"/>
        <v>#N/A</v>
      </c>
      <c r="AG170" s="55" t="e">
        <f t="shared" si="151"/>
        <v>#N/A</v>
      </c>
      <c r="AH170" s="55" t="e">
        <f t="shared" ref="AH170:BM170" si="152">IF($A110,AH110,NA())</f>
        <v>#N/A</v>
      </c>
      <c r="AI170" s="55" t="e">
        <f t="shared" si="152"/>
        <v>#N/A</v>
      </c>
      <c r="AJ170" s="55" t="e">
        <f t="shared" si="152"/>
        <v>#N/A</v>
      </c>
      <c r="AK170" s="55" t="e">
        <f t="shared" si="152"/>
        <v>#N/A</v>
      </c>
      <c r="AL170" s="55" t="e">
        <f t="shared" si="152"/>
        <v>#N/A</v>
      </c>
      <c r="AM170" s="55" t="e">
        <f t="shared" si="152"/>
        <v>#N/A</v>
      </c>
      <c r="AN170" s="55" t="e">
        <f t="shared" si="152"/>
        <v>#N/A</v>
      </c>
      <c r="AO170" s="55" t="e">
        <f t="shared" si="152"/>
        <v>#N/A</v>
      </c>
      <c r="AP170" s="55" t="e">
        <f t="shared" si="152"/>
        <v>#N/A</v>
      </c>
      <c r="AQ170" s="55" t="e">
        <f t="shared" si="152"/>
        <v>#N/A</v>
      </c>
      <c r="AR170" s="55" t="e">
        <f t="shared" si="152"/>
        <v>#N/A</v>
      </c>
      <c r="AS170" s="55" t="e">
        <f t="shared" si="152"/>
        <v>#N/A</v>
      </c>
      <c r="AT170" s="55" t="e">
        <f t="shared" si="152"/>
        <v>#N/A</v>
      </c>
      <c r="AU170" s="55" t="e">
        <f t="shared" si="152"/>
        <v>#N/A</v>
      </c>
      <c r="AV170" s="55" t="e">
        <f t="shared" si="152"/>
        <v>#N/A</v>
      </c>
      <c r="AW170" s="55" t="e">
        <f t="shared" si="152"/>
        <v>#N/A</v>
      </c>
      <c r="AX170" s="55" t="e">
        <f t="shared" si="152"/>
        <v>#N/A</v>
      </c>
      <c r="AY170" s="55" t="e">
        <f t="shared" si="152"/>
        <v>#N/A</v>
      </c>
      <c r="AZ170" s="55" t="e">
        <f t="shared" si="152"/>
        <v>#N/A</v>
      </c>
      <c r="BA170" s="55" t="e">
        <f t="shared" si="152"/>
        <v>#N/A</v>
      </c>
      <c r="BB170" s="55" t="e">
        <f t="shared" si="152"/>
        <v>#N/A</v>
      </c>
      <c r="BC170" s="55" t="e">
        <f t="shared" si="152"/>
        <v>#N/A</v>
      </c>
      <c r="BD170" s="55" t="e">
        <f t="shared" si="152"/>
        <v>#N/A</v>
      </c>
      <c r="BE170" s="55" t="e">
        <f t="shared" si="152"/>
        <v>#N/A</v>
      </c>
      <c r="BF170" s="55" t="e">
        <f t="shared" si="152"/>
        <v>#N/A</v>
      </c>
      <c r="BG170" s="55" t="e">
        <f t="shared" si="152"/>
        <v>#N/A</v>
      </c>
      <c r="BH170" s="55" t="e">
        <f t="shared" si="152"/>
        <v>#N/A</v>
      </c>
      <c r="BI170" s="55" t="e">
        <f t="shared" si="152"/>
        <v>#N/A</v>
      </c>
      <c r="BJ170" s="55" t="e">
        <f t="shared" si="152"/>
        <v>#N/A</v>
      </c>
      <c r="BK170" s="55" t="e">
        <f t="shared" si="152"/>
        <v>#N/A</v>
      </c>
      <c r="BL170" s="55" t="e">
        <f t="shared" si="152"/>
        <v>#N/A</v>
      </c>
      <c r="BM170" s="55" t="e">
        <f t="shared" si="152"/>
        <v>#N/A</v>
      </c>
      <c r="BN170" s="55" t="e">
        <f t="shared" ref="BN170:CS170" si="153">IF($A110,BN110,NA())</f>
        <v>#N/A</v>
      </c>
      <c r="BO170" s="55" t="e">
        <f t="shared" si="153"/>
        <v>#N/A</v>
      </c>
      <c r="BP170" s="55" t="e">
        <f t="shared" si="153"/>
        <v>#N/A</v>
      </c>
      <c r="BQ170" s="55" t="e">
        <f t="shared" si="153"/>
        <v>#N/A</v>
      </c>
      <c r="BR170" s="55" t="e">
        <f t="shared" si="153"/>
        <v>#N/A</v>
      </c>
      <c r="BS170" s="55" t="e">
        <f t="shared" si="153"/>
        <v>#N/A</v>
      </c>
      <c r="BT170" s="55" t="e">
        <f t="shared" si="153"/>
        <v>#N/A</v>
      </c>
      <c r="BU170" s="55" t="e">
        <f t="shared" si="153"/>
        <v>#N/A</v>
      </c>
      <c r="BV170" s="55" t="e">
        <f t="shared" si="153"/>
        <v>#N/A</v>
      </c>
      <c r="BW170" s="55" t="e">
        <f t="shared" si="153"/>
        <v>#N/A</v>
      </c>
      <c r="BX170" s="55" t="e">
        <f t="shared" si="153"/>
        <v>#N/A</v>
      </c>
      <c r="BY170" s="55" t="e">
        <f t="shared" si="153"/>
        <v>#N/A</v>
      </c>
      <c r="BZ170" s="55" t="e">
        <f t="shared" si="153"/>
        <v>#N/A</v>
      </c>
      <c r="CA170" s="55" t="e">
        <f t="shared" si="153"/>
        <v>#N/A</v>
      </c>
      <c r="CB170" s="55" t="e">
        <f t="shared" si="153"/>
        <v>#N/A</v>
      </c>
      <c r="CC170" s="55" t="e">
        <f t="shared" si="153"/>
        <v>#N/A</v>
      </c>
      <c r="CD170" s="55" t="e">
        <f t="shared" si="153"/>
        <v>#N/A</v>
      </c>
      <c r="CE170" s="55" t="e">
        <f t="shared" si="153"/>
        <v>#N/A</v>
      </c>
      <c r="CF170" s="55" t="e">
        <f t="shared" si="153"/>
        <v>#N/A</v>
      </c>
      <c r="CG170" s="55" t="e">
        <f t="shared" si="153"/>
        <v>#N/A</v>
      </c>
      <c r="CH170" s="55" t="e">
        <f t="shared" si="153"/>
        <v>#N/A</v>
      </c>
      <c r="CI170" s="55" t="e">
        <f t="shared" si="153"/>
        <v>#N/A</v>
      </c>
      <c r="CJ170" s="55" t="e">
        <f t="shared" si="153"/>
        <v>#N/A</v>
      </c>
      <c r="CK170" s="55" t="e">
        <f t="shared" si="153"/>
        <v>#N/A</v>
      </c>
      <c r="CL170" s="55" t="e">
        <f t="shared" si="153"/>
        <v>#N/A</v>
      </c>
      <c r="CM170" s="55" t="e">
        <f t="shared" si="153"/>
        <v>#N/A</v>
      </c>
      <c r="CN170" s="55" t="e">
        <f t="shared" si="153"/>
        <v>#N/A</v>
      </c>
      <c r="CO170" s="55" t="e">
        <f t="shared" si="153"/>
        <v>#N/A</v>
      </c>
      <c r="CP170" s="55" t="e">
        <f t="shared" si="153"/>
        <v>#N/A</v>
      </c>
      <c r="CQ170" s="55" t="e">
        <f t="shared" si="153"/>
        <v>#N/A</v>
      </c>
      <c r="CR170" s="55" t="e">
        <f t="shared" si="153"/>
        <v>#N/A</v>
      </c>
      <c r="CS170" s="55" t="e">
        <f t="shared" si="153"/>
        <v>#N/A</v>
      </c>
      <c r="CT170" s="55" t="e">
        <f t="shared" ref="CT170:DY170" si="154">IF($A110,CT110,NA())</f>
        <v>#N/A</v>
      </c>
      <c r="CU170" s="55" t="e">
        <f t="shared" si="154"/>
        <v>#N/A</v>
      </c>
      <c r="CV170" s="55" t="e">
        <f t="shared" si="154"/>
        <v>#N/A</v>
      </c>
      <c r="CW170" s="55" t="e">
        <f t="shared" si="154"/>
        <v>#N/A</v>
      </c>
      <c r="CX170" s="55" t="e">
        <f t="shared" si="154"/>
        <v>#N/A</v>
      </c>
      <c r="CY170" s="55" t="e">
        <f t="shared" si="154"/>
        <v>#N/A</v>
      </c>
      <c r="CZ170" s="55" t="e">
        <f t="shared" si="154"/>
        <v>#N/A</v>
      </c>
      <c r="DA170" s="55" t="e">
        <f t="shared" si="154"/>
        <v>#N/A</v>
      </c>
      <c r="DB170" s="55" t="e">
        <f t="shared" si="154"/>
        <v>#N/A</v>
      </c>
      <c r="DC170" s="55" t="e">
        <f t="shared" si="154"/>
        <v>#N/A</v>
      </c>
      <c r="DD170" s="55" t="e">
        <f t="shared" si="154"/>
        <v>#N/A</v>
      </c>
      <c r="DE170" s="55" t="e">
        <f t="shared" si="154"/>
        <v>#N/A</v>
      </c>
      <c r="DF170" s="55" t="e">
        <f t="shared" si="154"/>
        <v>#N/A</v>
      </c>
      <c r="DG170" s="55" t="e">
        <f t="shared" si="154"/>
        <v>#N/A</v>
      </c>
      <c r="DH170" s="55" t="e">
        <f t="shared" si="154"/>
        <v>#N/A</v>
      </c>
      <c r="DI170" s="55" t="e">
        <f t="shared" si="154"/>
        <v>#N/A</v>
      </c>
      <c r="DJ170" s="55" t="e">
        <f t="shared" si="154"/>
        <v>#N/A</v>
      </c>
      <c r="DK170" s="55" t="e">
        <f t="shared" si="154"/>
        <v>#N/A</v>
      </c>
      <c r="DL170" s="55" t="e">
        <f t="shared" si="154"/>
        <v>#N/A</v>
      </c>
      <c r="DM170" s="55" t="e">
        <f t="shared" si="154"/>
        <v>#N/A</v>
      </c>
      <c r="DN170" s="55" t="e">
        <f t="shared" si="154"/>
        <v>#N/A</v>
      </c>
      <c r="DO170" s="55" t="e">
        <f t="shared" si="154"/>
        <v>#N/A</v>
      </c>
      <c r="DP170" s="55" t="e">
        <f t="shared" si="154"/>
        <v>#N/A</v>
      </c>
      <c r="DQ170" s="55" t="e">
        <f t="shared" si="154"/>
        <v>#N/A</v>
      </c>
      <c r="DR170" s="55" t="e">
        <f t="shared" si="154"/>
        <v>#N/A</v>
      </c>
      <c r="DS170" s="55" t="e">
        <f t="shared" si="154"/>
        <v>#N/A</v>
      </c>
      <c r="DT170" s="55" t="e">
        <f t="shared" si="154"/>
        <v>#N/A</v>
      </c>
      <c r="DU170" s="55" t="e">
        <f t="shared" si="154"/>
        <v>#N/A</v>
      </c>
      <c r="DV170" s="55" t="e">
        <f t="shared" si="154"/>
        <v>#N/A</v>
      </c>
      <c r="DW170" s="55" t="e">
        <f t="shared" si="154"/>
        <v>#N/A</v>
      </c>
      <c r="DX170" s="55" t="e">
        <f t="shared" si="154"/>
        <v>#N/A</v>
      </c>
      <c r="DY170" s="55" t="e">
        <f t="shared" si="154"/>
        <v>#N/A</v>
      </c>
      <c r="DZ170" s="55" t="e">
        <f t="shared" ref="DZ170:FE170" si="155">IF($A110,DZ110,NA())</f>
        <v>#N/A</v>
      </c>
      <c r="EA170" s="55" t="e">
        <f t="shared" si="155"/>
        <v>#N/A</v>
      </c>
      <c r="EB170" s="55" t="e">
        <f t="shared" si="155"/>
        <v>#N/A</v>
      </c>
      <c r="EC170" s="55" t="e">
        <f t="shared" si="155"/>
        <v>#N/A</v>
      </c>
      <c r="ED170" s="55" t="e">
        <f t="shared" si="155"/>
        <v>#N/A</v>
      </c>
      <c r="EE170" s="55" t="e">
        <f t="shared" si="155"/>
        <v>#N/A</v>
      </c>
      <c r="EF170" s="55" t="e">
        <f t="shared" si="155"/>
        <v>#N/A</v>
      </c>
      <c r="EG170" s="55" t="e">
        <f t="shared" si="155"/>
        <v>#N/A</v>
      </c>
      <c r="EH170" s="55" t="e">
        <f t="shared" si="155"/>
        <v>#N/A</v>
      </c>
      <c r="EI170" s="55" t="e">
        <f t="shared" si="155"/>
        <v>#N/A</v>
      </c>
      <c r="EJ170" s="55" t="e">
        <f t="shared" si="155"/>
        <v>#N/A</v>
      </c>
      <c r="EK170" s="55" t="e">
        <f t="shared" si="155"/>
        <v>#N/A</v>
      </c>
      <c r="EL170" s="55" t="e">
        <f t="shared" si="155"/>
        <v>#N/A</v>
      </c>
      <c r="EM170" s="55" t="e">
        <f t="shared" si="155"/>
        <v>#N/A</v>
      </c>
      <c r="EN170" s="55" t="e">
        <f t="shared" si="155"/>
        <v>#N/A</v>
      </c>
      <c r="EO170" s="55" t="e">
        <f t="shared" si="155"/>
        <v>#N/A</v>
      </c>
      <c r="EP170" s="55" t="e">
        <f t="shared" si="155"/>
        <v>#N/A</v>
      </c>
      <c r="EQ170" s="55" t="e">
        <f t="shared" si="155"/>
        <v>#N/A</v>
      </c>
      <c r="ER170" s="55" t="e">
        <f t="shared" si="155"/>
        <v>#N/A</v>
      </c>
      <c r="ES170" s="55" t="e">
        <f t="shared" si="155"/>
        <v>#N/A</v>
      </c>
      <c r="ET170" s="55" t="e">
        <f t="shared" si="155"/>
        <v>#N/A</v>
      </c>
      <c r="EU170" s="55" t="e">
        <f t="shared" si="155"/>
        <v>#N/A</v>
      </c>
      <c r="EV170" s="55" t="e">
        <f t="shared" si="155"/>
        <v>#N/A</v>
      </c>
      <c r="EW170" s="55" t="e">
        <f t="shared" si="155"/>
        <v>#N/A</v>
      </c>
      <c r="EX170" s="55" t="e">
        <f t="shared" si="155"/>
        <v>#N/A</v>
      </c>
      <c r="EY170" s="55" t="e">
        <f t="shared" si="155"/>
        <v>#N/A</v>
      </c>
      <c r="EZ170" s="55" t="e">
        <f t="shared" si="155"/>
        <v>#N/A</v>
      </c>
      <c r="FA170" s="55" t="e">
        <f t="shared" si="155"/>
        <v>#N/A</v>
      </c>
      <c r="FB170" s="55" t="e">
        <f t="shared" si="155"/>
        <v>#N/A</v>
      </c>
      <c r="FC170" s="55" t="e">
        <f t="shared" si="155"/>
        <v>#N/A</v>
      </c>
      <c r="FD170" s="55" t="e">
        <f t="shared" si="155"/>
        <v>#N/A</v>
      </c>
      <c r="FE170" s="55" t="e">
        <f t="shared" si="155"/>
        <v>#N/A</v>
      </c>
      <c r="FF170" s="55" t="e">
        <f t="shared" ref="FF170:FN170" si="156">IF($A110,FF110,NA())</f>
        <v>#N/A</v>
      </c>
      <c r="FG170" s="55" t="e">
        <f t="shared" si="156"/>
        <v>#N/A</v>
      </c>
      <c r="FH170" s="55" t="e">
        <f t="shared" si="156"/>
        <v>#N/A</v>
      </c>
      <c r="FI170" s="55" t="e">
        <f t="shared" si="156"/>
        <v>#N/A</v>
      </c>
      <c r="FJ170" s="55" t="e">
        <f t="shared" si="156"/>
        <v>#N/A</v>
      </c>
      <c r="FK170" s="55" t="e">
        <f t="shared" si="156"/>
        <v>#N/A</v>
      </c>
      <c r="FL170" s="55" t="e">
        <f t="shared" si="156"/>
        <v>#N/A</v>
      </c>
      <c r="FM170" s="55" t="e">
        <f t="shared" si="156"/>
        <v>#N/A</v>
      </c>
      <c r="FN170" s="55" t="e">
        <f t="shared" si="156"/>
        <v>#N/A</v>
      </c>
    </row>
    <row r="171" spans="1:170">
      <c r="A171" s="55"/>
      <c r="B171" s="61" t="e">
        <f t="shared" ref="B171:AG171" si="157">IF($A111,B111,NA())</f>
        <v>#N/A</v>
      </c>
      <c r="C171" s="55" t="e">
        <f t="shared" si="157"/>
        <v>#N/A</v>
      </c>
      <c r="D171" s="55" t="e">
        <f t="shared" si="157"/>
        <v>#N/A</v>
      </c>
      <c r="E171" s="55" t="e">
        <f t="shared" si="157"/>
        <v>#N/A</v>
      </c>
      <c r="F171" s="55" t="e">
        <f t="shared" si="157"/>
        <v>#N/A</v>
      </c>
      <c r="G171" s="55" t="e">
        <f t="shared" si="157"/>
        <v>#N/A</v>
      </c>
      <c r="H171" s="55" t="e">
        <f t="shared" si="157"/>
        <v>#N/A</v>
      </c>
      <c r="I171" s="55" t="e">
        <f t="shared" si="157"/>
        <v>#N/A</v>
      </c>
      <c r="J171" s="55" t="e">
        <f t="shared" si="157"/>
        <v>#N/A</v>
      </c>
      <c r="K171" s="55" t="e">
        <f t="shared" si="157"/>
        <v>#N/A</v>
      </c>
      <c r="L171" s="55" t="e">
        <f t="shared" si="157"/>
        <v>#N/A</v>
      </c>
      <c r="M171" s="55" t="e">
        <f t="shared" si="157"/>
        <v>#N/A</v>
      </c>
      <c r="N171" s="55" t="e">
        <f t="shared" si="157"/>
        <v>#N/A</v>
      </c>
      <c r="O171" s="55" t="e">
        <f t="shared" si="157"/>
        <v>#N/A</v>
      </c>
      <c r="P171" s="55" t="e">
        <f t="shared" si="157"/>
        <v>#N/A</v>
      </c>
      <c r="Q171" s="55" t="e">
        <f t="shared" si="157"/>
        <v>#N/A</v>
      </c>
      <c r="R171" s="55" t="e">
        <f t="shared" si="157"/>
        <v>#N/A</v>
      </c>
      <c r="S171" s="55" t="e">
        <f t="shared" si="157"/>
        <v>#N/A</v>
      </c>
      <c r="T171" s="55" t="e">
        <f t="shared" si="157"/>
        <v>#N/A</v>
      </c>
      <c r="U171" s="55" t="e">
        <f t="shared" si="157"/>
        <v>#N/A</v>
      </c>
      <c r="V171" s="55" t="e">
        <f t="shared" si="157"/>
        <v>#N/A</v>
      </c>
      <c r="W171" s="55" t="e">
        <f t="shared" si="157"/>
        <v>#N/A</v>
      </c>
      <c r="X171" s="55" t="e">
        <f t="shared" si="157"/>
        <v>#N/A</v>
      </c>
      <c r="Y171" s="55" t="e">
        <f t="shared" si="157"/>
        <v>#N/A</v>
      </c>
      <c r="Z171" s="55" t="e">
        <f t="shared" si="157"/>
        <v>#N/A</v>
      </c>
      <c r="AA171" s="55" t="e">
        <f t="shared" si="157"/>
        <v>#N/A</v>
      </c>
      <c r="AB171" s="55" t="e">
        <f t="shared" si="157"/>
        <v>#N/A</v>
      </c>
      <c r="AC171" s="55" t="e">
        <f t="shared" si="157"/>
        <v>#N/A</v>
      </c>
      <c r="AD171" s="55" t="e">
        <f t="shared" si="157"/>
        <v>#N/A</v>
      </c>
      <c r="AE171" s="55" t="e">
        <f t="shared" si="157"/>
        <v>#N/A</v>
      </c>
      <c r="AF171" s="55" t="e">
        <f t="shared" si="157"/>
        <v>#N/A</v>
      </c>
      <c r="AG171" s="55" t="e">
        <f t="shared" si="157"/>
        <v>#N/A</v>
      </c>
      <c r="AH171" s="55" t="e">
        <f t="shared" ref="AH171:BM171" si="158">IF($A111,AH111,NA())</f>
        <v>#N/A</v>
      </c>
      <c r="AI171" s="55" t="e">
        <f t="shared" si="158"/>
        <v>#N/A</v>
      </c>
      <c r="AJ171" s="55" t="e">
        <f t="shared" si="158"/>
        <v>#N/A</v>
      </c>
      <c r="AK171" s="55" t="e">
        <f t="shared" si="158"/>
        <v>#N/A</v>
      </c>
      <c r="AL171" s="55" t="e">
        <f t="shared" si="158"/>
        <v>#N/A</v>
      </c>
      <c r="AM171" s="55" t="e">
        <f t="shared" si="158"/>
        <v>#N/A</v>
      </c>
      <c r="AN171" s="55" t="e">
        <f t="shared" si="158"/>
        <v>#N/A</v>
      </c>
      <c r="AO171" s="55" t="e">
        <f t="shared" si="158"/>
        <v>#N/A</v>
      </c>
      <c r="AP171" s="55" t="e">
        <f t="shared" si="158"/>
        <v>#N/A</v>
      </c>
      <c r="AQ171" s="55" t="e">
        <f t="shared" si="158"/>
        <v>#N/A</v>
      </c>
      <c r="AR171" s="55" t="e">
        <f t="shared" si="158"/>
        <v>#N/A</v>
      </c>
      <c r="AS171" s="55" t="e">
        <f t="shared" si="158"/>
        <v>#N/A</v>
      </c>
      <c r="AT171" s="55" t="e">
        <f t="shared" si="158"/>
        <v>#N/A</v>
      </c>
      <c r="AU171" s="55" t="e">
        <f t="shared" si="158"/>
        <v>#N/A</v>
      </c>
      <c r="AV171" s="55" t="e">
        <f t="shared" si="158"/>
        <v>#N/A</v>
      </c>
      <c r="AW171" s="55" t="e">
        <f t="shared" si="158"/>
        <v>#N/A</v>
      </c>
      <c r="AX171" s="55" t="e">
        <f t="shared" si="158"/>
        <v>#N/A</v>
      </c>
      <c r="AY171" s="55" t="e">
        <f t="shared" si="158"/>
        <v>#N/A</v>
      </c>
      <c r="AZ171" s="55" t="e">
        <f t="shared" si="158"/>
        <v>#N/A</v>
      </c>
      <c r="BA171" s="55" t="e">
        <f t="shared" si="158"/>
        <v>#N/A</v>
      </c>
      <c r="BB171" s="55" t="e">
        <f t="shared" si="158"/>
        <v>#N/A</v>
      </c>
      <c r="BC171" s="55" t="e">
        <f t="shared" si="158"/>
        <v>#N/A</v>
      </c>
      <c r="BD171" s="55" t="e">
        <f t="shared" si="158"/>
        <v>#N/A</v>
      </c>
      <c r="BE171" s="55" t="e">
        <f t="shared" si="158"/>
        <v>#N/A</v>
      </c>
      <c r="BF171" s="55" t="e">
        <f t="shared" si="158"/>
        <v>#N/A</v>
      </c>
      <c r="BG171" s="55" t="e">
        <f t="shared" si="158"/>
        <v>#N/A</v>
      </c>
      <c r="BH171" s="55" t="e">
        <f t="shared" si="158"/>
        <v>#N/A</v>
      </c>
      <c r="BI171" s="55" t="e">
        <f t="shared" si="158"/>
        <v>#N/A</v>
      </c>
      <c r="BJ171" s="55" t="e">
        <f t="shared" si="158"/>
        <v>#N/A</v>
      </c>
      <c r="BK171" s="55" t="e">
        <f t="shared" si="158"/>
        <v>#N/A</v>
      </c>
      <c r="BL171" s="55" t="e">
        <f t="shared" si="158"/>
        <v>#N/A</v>
      </c>
      <c r="BM171" s="55" t="e">
        <f t="shared" si="158"/>
        <v>#N/A</v>
      </c>
      <c r="BN171" s="55" t="e">
        <f t="shared" ref="BN171:CS171" si="159">IF($A111,BN111,NA())</f>
        <v>#N/A</v>
      </c>
      <c r="BO171" s="55" t="e">
        <f t="shared" si="159"/>
        <v>#N/A</v>
      </c>
      <c r="BP171" s="55" t="e">
        <f t="shared" si="159"/>
        <v>#N/A</v>
      </c>
      <c r="BQ171" s="55" t="e">
        <f t="shared" si="159"/>
        <v>#N/A</v>
      </c>
      <c r="BR171" s="55" t="e">
        <f t="shared" si="159"/>
        <v>#N/A</v>
      </c>
      <c r="BS171" s="55" t="e">
        <f t="shared" si="159"/>
        <v>#N/A</v>
      </c>
      <c r="BT171" s="55" t="e">
        <f t="shared" si="159"/>
        <v>#N/A</v>
      </c>
      <c r="BU171" s="55" t="e">
        <f t="shared" si="159"/>
        <v>#N/A</v>
      </c>
      <c r="BV171" s="55" t="e">
        <f t="shared" si="159"/>
        <v>#N/A</v>
      </c>
      <c r="BW171" s="55" t="e">
        <f t="shared" si="159"/>
        <v>#N/A</v>
      </c>
      <c r="BX171" s="55" t="e">
        <f t="shared" si="159"/>
        <v>#N/A</v>
      </c>
      <c r="BY171" s="55" t="e">
        <f t="shared" si="159"/>
        <v>#N/A</v>
      </c>
      <c r="BZ171" s="55" t="e">
        <f t="shared" si="159"/>
        <v>#N/A</v>
      </c>
      <c r="CA171" s="55" t="e">
        <f t="shared" si="159"/>
        <v>#N/A</v>
      </c>
      <c r="CB171" s="55" t="e">
        <f t="shared" si="159"/>
        <v>#N/A</v>
      </c>
      <c r="CC171" s="55" t="e">
        <f t="shared" si="159"/>
        <v>#N/A</v>
      </c>
      <c r="CD171" s="55" t="e">
        <f t="shared" si="159"/>
        <v>#N/A</v>
      </c>
      <c r="CE171" s="55" t="e">
        <f t="shared" si="159"/>
        <v>#N/A</v>
      </c>
      <c r="CF171" s="55" t="e">
        <f t="shared" si="159"/>
        <v>#N/A</v>
      </c>
      <c r="CG171" s="55" t="e">
        <f t="shared" si="159"/>
        <v>#N/A</v>
      </c>
      <c r="CH171" s="55" t="e">
        <f t="shared" si="159"/>
        <v>#N/A</v>
      </c>
      <c r="CI171" s="55" t="e">
        <f t="shared" si="159"/>
        <v>#N/A</v>
      </c>
      <c r="CJ171" s="55" t="e">
        <f t="shared" si="159"/>
        <v>#N/A</v>
      </c>
      <c r="CK171" s="55" t="e">
        <f t="shared" si="159"/>
        <v>#N/A</v>
      </c>
      <c r="CL171" s="55" t="e">
        <f t="shared" si="159"/>
        <v>#N/A</v>
      </c>
      <c r="CM171" s="55" t="e">
        <f t="shared" si="159"/>
        <v>#N/A</v>
      </c>
      <c r="CN171" s="55" t="e">
        <f t="shared" si="159"/>
        <v>#N/A</v>
      </c>
      <c r="CO171" s="55" t="e">
        <f t="shared" si="159"/>
        <v>#N/A</v>
      </c>
      <c r="CP171" s="55" t="e">
        <f t="shared" si="159"/>
        <v>#N/A</v>
      </c>
      <c r="CQ171" s="55" t="e">
        <f t="shared" si="159"/>
        <v>#N/A</v>
      </c>
      <c r="CR171" s="55" t="e">
        <f t="shared" si="159"/>
        <v>#N/A</v>
      </c>
      <c r="CS171" s="55" t="e">
        <f t="shared" si="159"/>
        <v>#N/A</v>
      </c>
      <c r="CT171" s="55" t="e">
        <f t="shared" ref="CT171:DY171" si="160">IF($A111,CT111,NA())</f>
        <v>#N/A</v>
      </c>
      <c r="CU171" s="55" t="e">
        <f t="shared" si="160"/>
        <v>#N/A</v>
      </c>
      <c r="CV171" s="55" t="e">
        <f t="shared" si="160"/>
        <v>#N/A</v>
      </c>
      <c r="CW171" s="55" t="e">
        <f t="shared" si="160"/>
        <v>#N/A</v>
      </c>
      <c r="CX171" s="55" t="e">
        <f t="shared" si="160"/>
        <v>#N/A</v>
      </c>
      <c r="CY171" s="55" t="e">
        <f t="shared" si="160"/>
        <v>#N/A</v>
      </c>
      <c r="CZ171" s="55" t="e">
        <f t="shared" si="160"/>
        <v>#N/A</v>
      </c>
      <c r="DA171" s="55" t="e">
        <f t="shared" si="160"/>
        <v>#N/A</v>
      </c>
      <c r="DB171" s="55" t="e">
        <f t="shared" si="160"/>
        <v>#N/A</v>
      </c>
      <c r="DC171" s="55" t="e">
        <f t="shared" si="160"/>
        <v>#N/A</v>
      </c>
      <c r="DD171" s="55" t="e">
        <f t="shared" si="160"/>
        <v>#N/A</v>
      </c>
      <c r="DE171" s="55" t="e">
        <f t="shared" si="160"/>
        <v>#N/A</v>
      </c>
      <c r="DF171" s="55" t="e">
        <f t="shared" si="160"/>
        <v>#N/A</v>
      </c>
      <c r="DG171" s="55" t="e">
        <f t="shared" si="160"/>
        <v>#N/A</v>
      </c>
      <c r="DH171" s="55" t="e">
        <f t="shared" si="160"/>
        <v>#N/A</v>
      </c>
      <c r="DI171" s="55" t="e">
        <f t="shared" si="160"/>
        <v>#N/A</v>
      </c>
      <c r="DJ171" s="55" t="e">
        <f t="shared" si="160"/>
        <v>#N/A</v>
      </c>
      <c r="DK171" s="55" t="e">
        <f t="shared" si="160"/>
        <v>#N/A</v>
      </c>
      <c r="DL171" s="55" t="e">
        <f t="shared" si="160"/>
        <v>#N/A</v>
      </c>
      <c r="DM171" s="55" t="e">
        <f t="shared" si="160"/>
        <v>#N/A</v>
      </c>
      <c r="DN171" s="55" t="e">
        <f t="shared" si="160"/>
        <v>#N/A</v>
      </c>
      <c r="DO171" s="55" t="e">
        <f t="shared" si="160"/>
        <v>#N/A</v>
      </c>
      <c r="DP171" s="55" t="e">
        <f t="shared" si="160"/>
        <v>#N/A</v>
      </c>
      <c r="DQ171" s="55" t="e">
        <f t="shared" si="160"/>
        <v>#N/A</v>
      </c>
      <c r="DR171" s="55" t="e">
        <f t="shared" si="160"/>
        <v>#N/A</v>
      </c>
      <c r="DS171" s="55" t="e">
        <f t="shared" si="160"/>
        <v>#N/A</v>
      </c>
      <c r="DT171" s="55" t="e">
        <f t="shared" si="160"/>
        <v>#N/A</v>
      </c>
      <c r="DU171" s="55" t="e">
        <f t="shared" si="160"/>
        <v>#N/A</v>
      </c>
      <c r="DV171" s="55" t="e">
        <f t="shared" si="160"/>
        <v>#N/A</v>
      </c>
      <c r="DW171" s="55" t="e">
        <f t="shared" si="160"/>
        <v>#N/A</v>
      </c>
      <c r="DX171" s="55" t="e">
        <f t="shared" si="160"/>
        <v>#N/A</v>
      </c>
      <c r="DY171" s="55" t="e">
        <f t="shared" si="160"/>
        <v>#N/A</v>
      </c>
      <c r="DZ171" s="55" t="e">
        <f t="shared" ref="DZ171:FE171" si="161">IF($A111,DZ111,NA())</f>
        <v>#N/A</v>
      </c>
      <c r="EA171" s="55" t="e">
        <f t="shared" si="161"/>
        <v>#N/A</v>
      </c>
      <c r="EB171" s="55" t="e">
        <f t="shared" si="161"/>
        <v>#N/A</v>
      </c>
      <c r="EC171" s="55" t="e">
        <f t="shared" si="161"/>
        <v>#N/A</v>
      </c>
      <c r="ED171" s="55" t="e">
        <f t="shared" si="161"/>
        <v>#N/A</v>
      </c>
      <c r="EE171" s="55" t="e">
        <f t="shared" si="161"/>
        <v>#N/A</v>
      </c>
      <c r="EF171" s="55" t="e">
        <f t="shared" si="161"/>
        <v>#N/A</v>
      </c>
      <c r="EG171" s="55" t="e">
        <f t="shared" si="161"/>
        <v>#N/A</v>
      </c>
      <c r="EH171" s="55" t="e">
        <f t="shared" si="161"/>
        <v>#N/A</v>
      </c>
      <c r="EI171" s="55" t="e">
        <f t="shared" si="161"/>
        <v>#N/A</v>
      </c>
      <c r="EJ171" s="55" t="e">
        <f t="shared" si="161"/>
        <v>#N/A</v>
      </c>
      <c r="EK171" s="55" t="e">
        <f t="shared" si="161"/>
        <v>#N/A</v>
      </c>
      <c r="EL171" s="55" t="e">
        <f t="shared" si="161"/>
        <v>#N/A</v>
      </c>
      <c r="EM171" s="55" t="e">
        <f t="shared" si="161"/>
        <v>#N/A</v>
      </c>
      <c r="EN171" s="55" t="e">
        <f t="shared" si="161"/>
        <v>#N/A</v>
      </c>
      <c r="EO171" s="55" t="e">
        <f t="shared" si="161"/>
        <v>#N/A</v>
      </c>
      <c r="EP171" s="55" t="e">
        <f t="shared" si="161"/>
        <v>#N/A</v>
      </c>
      <c r="EQ171" s="55" t="e">
        <f t="shared" si="161"/>
        <v>#N/A</v>
      </c>
      <c r="ER171" s="55" t="e">
        <f t="shared" si="161"/>
        <v>#N/A</v>
      </c>
      <c r="ES171" s="55" t="e">
        <f t="shared" si="161"/>
        <v>#N/A</v>
      </c>
      <c r="ET171" s="55" t="e">
        <f t="shared" si="161"/>
        <v>#N/A</v>
      </c>
      <c r="EU171" s="55" t="e">
        <f t="shared" si="161"/>
        <v>#N/A</v>
      </c>
      <c r="EV171" s="55" t="e">
        <f t="shared" si="161"/>
        <v>#N/A</v>
      </c>
      <c r="EW171" s="55" t="e">
        <f t="shared" si="161"/>
        <v>#N/A</v>
      </c>
      <c r="EX171" s="55" t="e">
        <f t="shared" si="161"/>
        <v>#N/A</v>
      </c>
      <c r="EY171" s="55" t="e">
        <f t="shared" si="161"/>
        <v>#N/A</v>
      </c>
      <c r="EZ171" s="55" t="e">
        <f t="shared" si="161"/>
        <v>#N/A</v>
      </c>
      <c r="FA171" s="55" t="e">
        <f t="shared" si="161"/>
        <v>#N/A</v>
      </c>
      <c r="FB171" s="55" t="e">
        <f t="shared" si="161"/>
        <v>#N/A</v>
      </c>
      <c r="FC171" s="55" t="e">
        <f t="shared" si="161"/>
        <v>#N/A</v>
      </c>
      <c r="FD171" s="55" t="e">
        <f t="shared" si="161"/>
        <v>#N/A</v>
      </c>
      <c r="FE171" s="55" t="e">
        <f t="shared" si="161"/>
        <v>#N/A</v>
      </c>
      <c r="FF171" s="55" t="e">
        <f t="shared" ref="FF171:FN171" si="162">IF($A111,FF111,NA())</f>
        <v>#N/A</v>
      </c>
      <c r="FG171" s="55" t="e">
        <f t="shared" si="162"/>
        <v>#N/A</v>
      </c>
      <c r="FH171" s="55" t="e">
        <f t="shared" si="162"/>
        <v>#N/A</v>
      </c>
      <c r="FI171" s="55" t="e">
        <f t="shared" si="162"/>
        <v>#N/A</v>
      </c>
      <c r="FJ171" s="55" t="e">
        <f t="shared" si="162"/>
        <v>#N/A</v>
      </c>
      <c r="FK171" s="55" t="e">
        <f t="shared" si="162"/>
        <v>#N/A</v>
      </c>
      <c r="FL171" s="55" t="e">
        <f t="shared" si="162"/>
        <v>#N/A</v>
      </c>
      <c r="FM171" s="55" t="e">
        <f t="shared" si="162"/>
        <v>#N/A</v>
      </c>
      <c r="FN171" s="55" t="e">
        <f t="shared" si="162"/>
        <v>#N/A</v>
      </c>
    </row>
    <row r="172" spans="1:170">
      <c r="A172" s="55"/>
      <c r="B172" s="61">
        <f t="shared" ref="B172:AG172" si="163">IF($A112,B112,NA())</f>
        <v>27</v>
      </c>
      <c r="C172" s="55">
        <f t="shared" ca="1" si="163"/>
        <v>1.681</v>
      </c>
      <c r="D172" s="55">
        <f t="shared" ca="1" si="163"/>
        <v>1.7609999999999999</v>
      </c>
      <c r="E172" s="55">
        <f t="shared" ca="1" si="163"/>
        <v>1.71</v>
      </c>
      <c r="F172" s="55">
        <f t="shared" ca="1" si="163"/>
        <v>1.8049999999999999</v>
      </c>
      <c r="G172" s="55">
        <f t="shared" ca="1" si="163"/>
        <v>1.161</v>
      </c>
      <c r="H172" s="55">
        <f t="shared" ca="1" si="163"/>
        <v>0.86599999999999999</v>
      </c>
      <c r="I172" s="55">
        <f t="shared" ca="1" si="163"/>
        <v>0.91900000000000004</v>
      </c>
      <c r="J172" s="55">
        <f t="shared" ca="1" si="163"/>
        <v>1.347</v>
      </c>
      <c r="K172" s="55">
        <f t="shared" ca="1" si="163"/>
        <v>1.0509999999999999</v>
      </c>
      <c r="L172" s="55">
        <f t="shared" ca="1" si="163"/>
        <v>1.403</v>
      </c>
      <c r="M172" s="55">
        <f t="shared" ca="1" si="163"/>
        <v>1.181</v>
      </c>
      <c r="N172" s="55">
        <f t="shared" ca="1" si="163"/>
        <v>0.81499999999999995</v>
      </c>
      <c r="O172" s="55">
        <f t="shared" ca="1" si="163"/>
        <v>0.876</v>
      </c>
      <c r="P172" s="55">
        <f t="shared" ca="1" si="163"/>
        <v>1.0329999999999999</v>
      </c>
      <c r="Q172" s="55">
        <f t="shared" ca="1" si="163"/>
        <v>0.54200000000000004</v>
      </c>
      <c r="R172" s="55">
        <f t="shared" ca="1" si="163"/>
        <v>0.48399999999999999</v>
      </c>
      <c r="S172" s="55">
        <f t="shared" ca="1" si="163"/>
        <v>0.60199999999999998</v>
      </c>
      <c r="T172" s="55">
        <f t="shared" ca="1" si="163"/>
        <v>0.46200000000000002</v>
      </c>
      <c r="U172" s="55">
        <f t="shared" ca="1" si="163"/>
        <v>0.52400000000000002</v>
      </c>
      <c r="V172" s="55">
        <f t="shared" ca="1" si="163"/>
        <v>0.40400000000000003</v>
      </c>
      <c r="W172" s="55">
        <f t="shared" ca="1" si="163"/>
        <v>0.48599999999999999</v>
      </c>
      <c r="X172" s="55">
        <f t="shared" ca="1" si="163"/>
        <v>0.68</v>
      </c>
      <c r="Y172" s="55">
        <f t="shared" ca="1" si="163"/>
        <v>1.228</v>
      </c>
      <c r="Z172" s="55">
        <f t="shared" ca="1" si="163"/>
        <v>1.712</v>
      </c>
      <c r="AA172" s="55">
        <f t="shared" ca="1" si="163"/>
        <v>1.7410000000000001</v>
      </c>
      <c r="AB172" s="55">
        <f t="shared" ca="1" si="163"/>
        <v>1.714</v>
      </c>
      <c r="AC172" s="55">
        <f t="shared" ca="1" si="163"/>
        <v>1.6</v>
      </c>
      <c r="AD172" s="55">
        <f t="shared" ca="1" si="163"/>
        <v>1.698</v>
      </c>
      <c r="AE172" s="55">
        <f t="shared" ca="1" si="163"/>
        <v>1.147</v>
      </c>
      <c r="AF172" s="55">
        <f t="shared" ca="1" si="163"/>
        <v>0.84899999999999998</v>
      </c>
      <c r="AG172" s="55">
        <f t="shared" ca="1" si="163"/>
        <v>0.77300000000000002</v>
      </c>
      <c r="AH172" s="55">
        <f t="shared" ref="AH172:BM172" ca="1" si="164">IF($A112,AH112,NA())</f>
        <v>1.4</v>
      </c>
      <c r="AI172" s="55">
        <f t="shared" ca="1" si="164"/>
        <v>1.681</v>
      </c>
      <c r="AJ172" s="55">
        <f t="shared" ca="1" si="164"/>
        <v>1.127</v>
      </c>
      <c r="AK172" s="55">
        <f t="shared" ca="1" si="164"/>
        <v>0.44900000000000001</v>
      </c>
      <c r="AL172" s="55">
        <f t="shared" ca="1" si="164"/>
        <v>0.70199999999999996</v>
      </c>
      <c r="AM172" s="55">
        <f t="shared" ca="1" si="164"/>
        <v>1.139</v>
      </c>
      <c r="AN172" s="55">
        <f t="shared" ca="1" si="164"/>
        <v>0.83799999999999997</v>
      </c>
      <c r="AO172" s="55">
        <f t="shared" ca="1" si="164"/>
        <v>0.751</v>
      </c>
      <c r="AP172" s="55">
        <f t="shared" ca="1" si="164"/>
        <v>0.748</v>
      </c>
      <c r="AQ172" s="55">
        <f t="shared" ca="1" si="164"/>
        <v>1.319</v>
      </c>
      <c r="AR172" s="55">
        <f t="shared" ca="1" si="164"/>
        <v>0.751</v>
      </c>
      <c r="AS172" s="55">
        <f t="shared" ca="1" si="164"/>
        <v>0.76</v>
      </c>
      <c r="AT172" s="55">
        <f t="shared" ca="1" si="164"/>
        <v>1.0089999999999999</v>
      </c>
      <c r="AU172" s="55">
        <f t="shared" ca="1" si="164"/>
        <v>0.83699999999999997</v>
      </c>
      <c r="AV172" s="55">
        <f t="shared" ca="1" si="164"/>
        <v>0.76600000000000001</v>
      </c>
      <c r="AW172" s="55">
        <f t="shared" ca="1" si="164"/>
        <v>1.2869999999999999</v>
      </c>
      <c r="AX172" s="55">
        <f t="shared" ca="1" si="164"/>
        <v>1.7170000000000001</v>
      </c>
      <c r="AY172" s="55">
        <f t="shared" ca="1" si="164"/>
        <v>1.5309999999999999</v>
      </c>
      <c r="AZ172" s="55">
        <f t="shared" ca="1" si="164"/>
        <v>1.6259999999999999</v>
      </c>
      <c r="BA172" s="55">
        <f t="shared" ca="1" si="164"/>
        <v>1.526</v>
      </c>
      <c r="BB172" s="55">
        <f t="shared" ca="1" si="164"/>
        <v>1.647</v>
      </c>
      <c r="BC172" s="55">
        <f t="shared" ca="1" si="164"/>
        <v>1.0169999999999999</v>
      </c>
      <c r="BD172" s="55">
        <f t="shared" ca="1" si="164"/>
        <v>0.66600000000000004</v>
      </c>
      <c r="BE172" s="55">
        <f t="shared" ca="1" si="164"/>
        <v>0.745</v>
      </c>
      <c r="BF172" s="55">
        <f t="shared" ca="1" si="164"/>
        <v>1.276</v>
      </c>
      <c r="BG172" s="55">
        <f t="shared" ca="1" si="164"/>
        <v>0.53300000000000003</v>
      </c>
      <c r="BH172" s="55">
        <f t="shared" ca="1" si="164"/>
        <v>0.33100000000000002</v>
      </c>
      <c r="BI172" s="55">
        <f t="shared" ca="1" si="164"/>
        <v>0.26200000000000001</v>
      </c>
      <c r="BJ172" s="55">
        <f t="shared" ca="1" si="164"/>
        <v>0.38600000000000001</v>
      </c>
      <c r="BK172" s="55">
        <f t="shared" ca="1" si="164"/>
        <v>0.48099999999999998</v>
      </c>
      <c r="BL172" s="55">
        <f t="shared" ca="1" si="164"/>
        <v>0.67600000000000005</v>
      </c>
      <c r="BM172" s="55">
        <f t="shared" ca="1" si="164"/>
        <v>0.39500000000000002</v>
      </c>
      <c r="BN172" s="55">
        <f t="shared" ref="BN172:CS172" ca="1" si="165">IF($A112,BN112,NA())</f>
        <v>0.91500000000000004</v>
      </c>
      <c r="BO172" s="55">
        <f t="shared" ca="1" si="165"/>
        <v>2.0680000000000001</v>
      </c>
      <c r="BP172" s="55">
        <f t="shared" ca="1" si="165"/>
        <v>1.399</v>
      </c>
      <c r="BQ172" s="55">
        <f t="shared" ca="1" si="165"/>
        <v>1.0760000000000001</v>
      </c>
      <c r="BR172" s="55">
        <f t="shared" ca="1" si="165"/>
        <v>1.101</v>
      </c>
      <c r="BS172" s="55">
        <f t="shared" ca="1" si="165"/>
        <v>1.0620000000000001</v>
      </c>
      <c r="BT172" s="55">
        <f t="shared" ca="1" si="165"/>
        <v>1.55</v>
      </c>
      <c r="BU172" s="55">
        <f t="shared" ca="1" si="165"/>
        <v>1.661</v>
      </c>
      <c r="BV172" s="55">
        <f t="shared" ca="1" si="165"/>
        <v>1.7549999999999999</v>
      </c>
      <c r="BW172" s="55">
        <f t="shared" ca="1" si="165"/>
        <v>1.8560000000000001</v>
      </c>
      <c r="BX172" s="55">
        <f t="shared" ca="1" si="165"/>
        <v>2.0190000000000001</v>
      </c>
      <c r="BY172" s="55">
        <f t="shared" ca="1" si="165"/>
        <v>1.7110000000000001</v>
      </c>
      <c r="BZ172" s="55">
        <f t="shared" ca="1" si="165"/>
        <v>1.81</v>
      </c>
      <c r="CA172" s="55">
        <f t="shared" ca="1" si="165"/>
        <v>1.5669999999999999</v>
      </c>
      <c r="CB172" s="55">
        <f t="shared" ca="1" si="165"/>
        <v>0.97499999999999998</v>
      </c>
      <c r="CC172" s="55">
        <f t="shared" ca="1" si="165"/>
        <v>0.87</v>
      </c>
      <c r="CD172" s="55">
        <f t="shared" ca="1" si="165"/>
        <v>1.609</v>
      </c>
      <c r="CE172" s="55">
        <f t="shared" ca="1" si="165"/>
        <v>1.26</v>
      </c>
      <c r="CF172" s="55">
        <f t="shared" ca="1" si="165"/>
        <v>0.98499999999999999</v>
      </c>
      <c r="CG172" s="55">
        <f t="shared" ca="1" si="165"/>
        <v>1.1399999999999999</v>
      </c>
      <c r="CH172" s="55">
        <f t="shared" ca="1" si="165"/>
        <v>3.0670000000000002</v>
      </c>
      <c r="CI172" s="55">
        <f t="shared" ca="1" si="165"/>
        <v>2.8809999999999998</v>
      </c>
      <c r="CJ172" s="55">
        <f t="shared" ca="1" si="165"/>
        <v>1.127</v>
      </c>
      <c r="CK172" s="55">
        <f t="shared" ca="1" si="165"/>
        <v>1.0169999999999999</v>
      </c>
      <c r="CL172" s="55">
        <f t="shared" ca="1" si="165"/>
        <v>0.96199999999999997</v>
      </c>
      <c r="CM172" s="55">
        <f t="shared" ca="1" si="165"/>
        <v>1.6419999999999999</v>
      </c>
      <c r="CN172" s="55">
        <f t="shared" ca="1" si="165"/>
        <v>1.2649999999999999</v>
      </c>
      <c r="CO172" s="55">
        <f t="shared" ca="1" si="165"/>
        <v>0.874</v>
      </c>
      <c r="CP172" s="55">
        <f t="shared" ca="1" si="165"/>
        <v>1.1579999999999999</v>
      </c>
      <c r="CQ172" s="55">
        <f t="shared" ca="1" si="165"/>
        <v>1.163</v>
      </c>
      <c r="CR172" s="55">
        <f t="shared" ca="1" si="165"/>
        <v>1.4730000000000001</v>
      </c>
      <c r="CS172" s="55">
        <f t="shared" ca="1" si="165"/>
        <v>1.9810000000000001</v>
      </c>
      <c r="CT172" s="55">
        <f t="shared" ref="CT172:DY172" ca="1" si="166">IF($A112,CT112,NA())</f>
        <v>2.645</v>
      </c>
      <c r="CU172" s="55">
        <f t="shared" ca="1" si="166"/>
        <v>2.6779999999999999</v>
      </c>
      <c r="CV172" s="55">
        <f t="shared" ca="1" si="166"/>
        <v>2.5150000000000001</v>
      </c>
      <c r="CW172" s="55">
        <f t="shared" ca="1" si="166"/>
        <v>2.5310000000000001</v>
      </c>
      <c r="CX172" s="55">
        <f t="shared" ca="1" si="166"/>
        <v>2.613</v>
      </c>
      <c r="CY172" s="55">
        <f t="shared" ca="1" si="166"/>
        <v>2.105</v>
      </c>
      <c r="CZ172" s="55">
        <f t="shared" ca="1" si="166"/>
        <v>1.643</v>
      </c>
      <c r="DA172" s="55">
        <f t="shared" ca="1" si="166"/>
        <v>1.9910000000000001</v>
      </c>
      <c r="DB172" s="55">
        <f t="shared" ca="1" si="166"/>
        <v>1.6519999999999999</v>
      </c>
      <c r="DC172" s="55">
        <f t="shared" ca="1" si="166"/>
        <v>1.538</v>
      </c>
      <c r="DD172" s="55">
        <f t="shared" ca="1" si="166"/>
        <v>1.2250000000000001</v>
      </c>
      <c r="DE172" s="55">
        <f t="shared" ca="1" si="166"/>
        <v>0.46500000000000002</v>
      </c>
      <c r="DF172" s="55">
        <f t="shared" ca="1" si="166"/>
        <v>0.64400000000000002</v>
      </c>
      <c r="DG172" s="55">
        <f t="shared" ca="1" si="166"/>
        <v>0.38600000000000001</v>
      </c>
      <c r="DH172" s="55">
        <f t="shared" ca="1" si="166"/>
        <v>0.46700000000000003</v>
      </c>
      <c r="DI172" s="55">
        <f t="shared" ca="1" si="166"/>
        <v>0.67</v>
      </c>
      <c r="DJ172" s="55">
        <f t="shared" ca="1" si="166"/>
        <v>0.86299999999999999</v>
      </c>
      <c r="DK172" s="55">
        <f t="shared" ca="1" si="166"/>
        <v>0.58199999999999996</v>
      </c>
      <c r="DL172" s="55">
        <f t="shared" ca="1" si="166"/>
        <v>1.323</v>
      </c>
      <c r="DM172" s="55">
        <f t="shared" ca="1" si="166"/>
        <v>1.581</v>
      </c>
      <c r="DN172" s="55">
        <f t="shared" ca="1" si="166"/>
        <v>1.4730000000000001</v>
      </c>
      <c r="DO172" s="55">
        <f t="shared" ca="1" si="166"/>
        <v>1.524</v>
      </c>
      <c r="DP172" s="55">
        <f t="shared" ca="1" si="166"/>
        <v>0.96899999999999997</v>
      </c>
      <c r="DQ172" s="55">
        <f t="shared" ca="1" si="166"/>
        <v>1.6910000000000001</v>
      </c>
      <c r="DR172" s="55">
        <f t="shared" ca="1" si="166"/>
        <v>1.726</v>
      </c>
      <c r="DS172" s="55">
        <f t="shared" ca="1" si="166"/>
        <v>1.615</v>
      </c>
      <c r="DT172" s="55">
        <f t="shared" ca="1" si="166"/>
        <v>1.7210000000000001</v>
      </c>
      <c r="DU172" s="55">
        <f t="shared" ca="1" si="166"/>
        <v>2.0169999999999999</v>
      </c>
      <c r="DV172" s="55">
        <f t="shared" ca="1" si="166"/>
        <v>2.09</v>
      </c>
      <c r="DW172" s="55">
        <f t="shared" ca="1" si="166"/>
        <v>1.49</v>
      </c>
      <c r="DX172" s="55">
        <f t="shared" ca="1" si="166"/>
        <v>1.1879999999999999</v>
      </c>
      <c r="DY172" s="55">
        <f t="shared" ca="1" si="166"/>
        <v>0.71099999999999997</v>
      </c>
      <c r="DZ172" s="55">
        <f t="shared" ref="DZ172:FE172" ca="1" si="167">IF($A112,DZ112,NA())</f>
        <v>1.7669999999999999</v>
      </c>
      <c r="EA172" s="55">
        <f t="shared" ca="1" si="167"/>
        <v>1.111</v>
      </c>
      <c r="EB172" s="55">
        <f t="shared" ca="1" si="167"/>
        <v>1.153</v>
      </c>
      <c r="EC172" s="55">
        <f t="shared" ca="1" si="167"/>
        <v>0.86599999999999999</v>
      </c>
      <c r="ED172" s="55">
        <f t="shared" ca="1" si="167"/>
        <v>0.746</v>
      </c>
      <c r="EE172" s="55">
        <f t="shared" ca="1" si="167"/>
        <v>0.36099999999999999</v>
      </c>
      <c r="EF172" s="55">
        <f t="shared" ca="1" si="167"/>
        <v>0.77300000000000002</v>
      </c>
      <c r="EG172" s="55">
        <f t="shared" ca="1" si="167"/>
        <v>0.505</v>
      </c>
      <c r="EH172" s="55">
        <f t="shared" ca="1" si="167"/>
        <v>0.53900000000000003</v>
      </c>
      <c r="EI172" s="55">
        <f t="shared" ca="1" si="167"/>
        <v>0.36</v>
      </c>
      <c r="EJ172" s="55">
        <f t="shared" ca="1" si="167"/>
        <v>0.56100000000000005</v>
      </c>
      <c r="EK172" s="55">
        <f t="shared" ca="1" si="167"/>
        <v>0.68300000000000005</v>
      </c>
      <c r="EL172" s="55">
        <f t="shared" ca="1" si="167"/>
        <v>0.48499999999999999</v>
      </c>
      <c r="EM172" s="55">
        <f t="shared" ca="1" si="167"/>
        <v>0.55800000000000005</v>
      </c>
      <c r="EN172" s="55">
        <f t="shared" ca="1" si="167"/>
        <v>0.74099999999999999</v>
      </c>
      <c r="EO172" s="55">
        <f t="shared" ca="1" si="167"/>
        <v>1.3720000000000001</v>
      </c>
      <c r="EP172" s="55">
        <f t="shared" ca="1" si="167"/>
        <v>1.448</v>
      </c>
      <c r="EQ172" s="55">
        <f t="shared" ca="1" si="167"/>
        <v>1.5149999999999999</v>
      </c>
      <c r="ER172" s="55">
        <f t="shared" ca="1" si="167"/>
        <v>1.4930000000000001</v>
      </c>
      <c r="ES172" s="55">
        <f t="shared" ca="1" si="167"/>
        <v>1.3660000000000001</v>
      </c>
      <c r="ET172" s="55">
        <f t="shared" ca="1" si="167"/>
        <v>1.3380000000000001</v>
      </c>
      <c r="EU172" s="55">
        <f t="shared" ca="1" si="167"/>
        <v>1.052</v>
      </c>
      <c r="EV172" s="55">
        <f t="shared" ca="1" si="167"/>
        <v>0.42</v>
      </c>
      <c r="EW172" s="55">
        <f t="shared" ca="1" si="167"/>
        <v>0.96699999999999997</v>
      </c>
      <c r="EX172" s="55">
        <f t="shared" ca="1" si="167"/>
        <v>0.373</v>
      </c>
      <c r="EY172" s="55">
        <f t="shared" ca="1" si="167"/>
        <v>0.67200000000000004</v>
      </c>
      <c r="EZ172" s="55">
        <f t="shared" ca="1" si="167"/>
        <v>0.63500000000000001</v>
      </c>
      <c r="FA172" s="55">
        <f t="shared" ca="1" si="167"/>
        <v>0.80300000000000005</v>
      </c>
      <c r="FB172" s="55">
        <f t="shared" ca="1" si="167"/>
        <v>0.79100000000000004</v>
      </c>
      <c r="FC172" s="55">
        <f t="shared" ca="1" si="167"/>
        <v>0.77900000000000003</v>
      </c>
      <c r="FD172" s="55">
        <f t="shared" ca="1" si="167"/>
        <v>0.626</v>
      </c>
      <c r="FE172" s="55">
        <f t="shared" ca="1" si="167"/>
        <v>0.65300000000000002</v>
      </c>
      <c r="FF172" s="55">
        <f t="shared" ref="FF172:FN172" ca="1" si="168">IF($A112,FF112,NA())</f>
        <v>0.79</v>
      </c>
      <c r="FG172" s="55">
        <f t="shared" ca="1" si="168"/>
        <v>0.41</v>
      </c>
      <c r="FH172" s="55">
        <f t="shared" ca="1" si="168"/>
        <v>0.55300000000000005</v>
      </c>
      <c r="FI172" s="55">
        <f t="shared" ca="1" si="168"/>
        <v>1.482</v>
      </c>
      <c r="FJ172" s="55">
        <f t="shared" ca="1" si="168"/>
        <v>1.4990000000000001</v>
      </c>
      <c r="FK172" s="55">
        <f t="shared" ca="1" si="168"/>
        <v>0.77100000000000002</v>
      </c>
      <c r="FL172" s="55">
        <f t="shared" ca="1" si="168"/>
        <v>0.86299999999999999</v>
      </c>
      <c r="FM172" s="55">
        <f t="shared" ca="1" si="168"/>
        <v>2.6539999999999999</v>
      </c>
      <c r="FN172" s="55">
        <f t="shared" ca="1" si="168"/>
        <v>2.5680000000000001</v>
      </c>
    </row>
    <row r="173" spans="1:170">
      <c r="A173" s="55"/>
      <c r="B173" s="61" t="e">
        <f t="shared" ref="B173:AG173" si="169">IF($A113,B113,NA())</f>
        <v>#N/A</v>
      </c>
      <c r="C173" s="55" t="e">
        <f t="shared" si="169"/>
        <v>#N/A</v>
      </c>
      <c r="D173" s="55" t="e">
        <f t="shared" si="169"/>
        <v>#N/A</v>
      </c>
      <c r="E173" s="55" t="e">
        <f t="shared" si="169"/>
        <v>#N/A</v>
      </c>
      <c r="F173" s="55" t="e">
        <f t="shared" si="169"/>
        <v>#N/A</v>
      </c>
      <c r="G173" s="55" t="e">
        <f t="shared" si="169"/>
        <v>#N/A</v>
      </c>
      <c r="H173" s="55" t="e">
        <f t="shared" si="169"/>
        <v>#N/A</v>
      </c>
      <c r="I173" s="55" t="e">
        <f t="shared" si="169"/>
        <v>#N/A</v>
      </c>
      <c r="J173" s="55" t="e">
        <f t="shared" si="169"/>
        <v>#N/A</v>
      </c>
      <c r="K173" s="55" t="e">
        <f t="shared" si="169"/>
        <v>#N/A</v>
      </c>
      <c r="L173" s="55" t="e">
        <f t="shared" si="169"/>
        <v>#N/A</v>
      </c>
      <c r="M173" s="55" t="e">
        <f t="shared" si="169"/>
        <v>#N/A</v>
      </c>
      <c r="N173" s="55" t="e">
        <f t="shared" si="169"/>
        <v>#N/A</v>
      </c>
      <c r="O173" s="55" t="e">
        <f t="shared" si="169"/>
        <v>#N/A</v>
      </c>
      <c r="P173" s="55" t="e">
        <f t="shared" si="169"/>
        <v>#N/A</v>
      </c>
      <c r="Q173" s="55" t="e">
        <f t="shared" si="169"/>
        <v>#N/A</v>
      </c>
      <c r="R173" s="55" t="e">
        <f t="shared" si="169"/>
        <v>#N/A</v>
      </c>
      <c r="S173" s="55" t="e">
        <f t="shared" si="169"/>
        <v>#N/A</v>
      </c>
      <c r="T173" s="55" t="e">
        <f t="shared" si="169"/>
        <v>#N/A</v>
      </c>
      <c r="U173" s="55" t="e">
        <f t="shared" si="169"/>
        <v>#N/A</v>
      </c>
      <c r="V173" s="55" t="e">
        <f t="shared" si="169"/>
        <v>#N/A</v>
      </c>
      <c r="W173" s="55" t="e">
        <f t="shared" si="169"/>
        <v>#N/A</v>
      </c>
      <c r="X173" s="55" t="e">
        <f t="shared" si="169"/>
        <v>#N/A</v>
      </c>
      <c r="Y173" s="55" t="e">
        <f t="shared" si="169"/>
        <v>#N/A</v>
      </c>
      <c r="Z173" s="55" t="e">
        <f t="shared" si="169"/>
        <v>#N/A</v>
      </c>
      <c r="AA173" s="55" t="e">
        <f t="shared" si="169"/>
        <v>#N/A</v>
      </c>
      <c r="AB173" s="55" t="e">
        <f t="shared" si="169"/>
        <v>#N/A</v>
      </c>
      <c r="AC173" s="55" t="e">
        <f t="shared" si="169"/>
        <v>#N/A</v>
      </c>
      <c r="AD173" s="55" t="e">
        <f t="shared" si="169"/>
        <v>#N/A</v>
      </c>
      <c r="AE173" s="55" t="e">
        <f t="shared" si="169"/>
        <v>#N/A</v>
      </c>
      <c r="AF173" s="55" t="e">
        <f t="shared" si="169"/>
        <v>#N/A</v>
      </c>
      <c r="AG173" s="55" t="e">
        <f t="shared" si="169"/>
        <v>#N/A</v>
      </c>
      <c r="AH173" s="55" t="e">
        <f t="shared" ref="AH173:BM173" si="170">IF($A113,AH113,NA())</f>
        <v>#N/A</v>
      </c>
      <c r="AI173" s="55" t="e">
        <f t="shared" si="170"/>
        <v>#N/A</v>
      </c>
      <c r="AJ173" s="55" t="e">
        <f t="shared" si="170"/>
        <v>#N/A</v>
      </c>
      <c r="AK173" s="55" t="e">
        <f t="shared" si="170"/>
        <v>#N/A</v>
      </c>
      <c r="AL173" s="55" t="e">
        <f t="shared" si="170"/>
        <v>#N/A</v>
      </c>
      <c r="AM173" s="55" t="e">
        <f t="shared" si="170"/>
        <v>#N/A</v>
      </c>
      <c r="AN173" s="55" t="e">
        <f t="shared" si="170"/>
        <v>#N/A</v>
      </c>
      <c r="AO173" s="55" t="e">
        <f t="shared" si="170"/>
        <v>#N/A</v>
      </c>
      <c r="AP173" s="55" t="e">
        <f t="shared" si="170"/>
        <v>#N/A</v>
      </c>
      <c r="AQ173" s="55" t="e">
        <f t="shared" si="170"/>
        <v>#N/A</v>
      </c>
      <c r="AR173" s="55" t="e">
        <f t="shared" si="170"/>
        <v>#N/A</v>
      </c>
      <c r="AS173" s="55" t="e">
        <f t="shared" si="170"/>
        <v>#N/A</v>
      </c>
      <c r="AT173" s="55" t="e">
        <f t="shared" si="170"/>
        <v>#N/A</v>
      </c>
      <c r="AU173" s="55" t="e">
        <f t="shared" si="170"/>
        <v>#N/A</v>
      </c>
      <c r="AV173" s="55" t="e">
        <f t="shared" si="170"/>
        <v>#N/A</v>
      </c>
      <c r="AW173" s="55" t="e">
        <f t="shared" si="170"/>
        <v>#N/A</v>
      </c>
      <c r="AX173" s="55" t="e">
        <f t="shared" si="170"/>
        <v>#N/A</v>
      </c>
      <c r="AY173" s="55" t="e">
        <f t="shared" si="170"/>
        <v>#N/A</v>
      </c>
      <c r="AZ173" s="55" t="e">
        <f t="shared" si="170"/>
        <v>#N/A</v>
      </c>
      <c r="BA173" s="55" t="e">
        <f t="shared" si="170"/>
        <v>#N/A</v>
      </c>
      <c r="BB173" s="55" t="e">
        <f t="shared" si="170"/>
        <v>#N/A</v>
      </c>
      <c r="BC173" s="55" t="e">
        <f t="shared" si="170"/>
        <v>#N/A</v>
      </c>
      <c r="BD173" s="55" t="e">
        <f t="shared" si="170"/>
        <v>#N/A</v>
      </c>
      <c r="BE173" s="55" t="e">
        <f t="shared" si="170"/>
        <v>#N/A</v>
      </c>
      <c r="BF173" s="55" t="e">
        <f t="shared" si="170"/>
        <v>#N/A</v>
      </c>
      <c r="BG173" s="55" t="e">
        <f t="shared" si="170"/>
        <v>#N/A</v>
      </c>
      <c r="BH173" s="55" t="e">
        <f t="shared" si="170"/>
        <v>#N/A</v>
      </c>
      <c r="BI173" s="55" t="e">
        <f t="shared" si="170"/>
        <v>#N/A</v>
      </c>
      <c r="BJ173" s="55" t="e">
        <f t="shared" si="170"/>
        <v>#N/A</v>
      </c>
      <c r="BK173" s="55" t="e">
        <f t="shared" si="170"/>
        <v>#N/A</v>
      </c>
      <c r="BL173" s="55" t="e">
        <f t="shared" si="170"/>
        <v>#N/A</v>
      </c>
      <c r="BM173" s="55" t="e">
        <f t="shared" si="170"/>
        <v>#N/A</v>
      </c>
      <c r="BN173" s="55" t="e">
        <f t="shared" ref="BN173:CS173" si="171">IF($A113,BN113,NA())</f>
        <v>#N/A</v>
      </c>
      <c r="BO173" s="55" t="e">
        <f t="shared" si="171"/>
        <v>#N/A</v>
      </c>
      <c r="BP173" s="55" t="e">
        <f t="shared" si="171"/>
        <v>#N/A</v>
      </c>
      <c r="BQ173" s="55" t="e">
        <f t="shared" si="171"/>
        <v>#N/A</v>
      </c>
      <c r="BR173" s="55" t="e">
        <f t="shared" si="171"/>
        <v>#N/A</v>
      </c>
      <c r="BS173" s="55" t="e">
        <f t="shared" si="171"/>
        <v>#N/A</v>
      </c>
      <c r="BT173" s="55" t="e">
        <f t="shared" si="171"/>
        <v>#N/A</v>
      </c>
      <c r="BU173" s="55" t="e">
        <f t="shared" si="171"/>
        <v>#N/A</v>
      </c>
      <c r="BV173" s="55" t="e">
        <f t="shared" si="171"/>
        <v>#N/A</v>
      </c>
      <c r="BW173" s="55" t="e">
        <f t="shared" si="171"/>
        <v>#N/A</v>
      </c>
      <c r="BX173" s="55" t="e">
        <f t="shared" si="171"/>
        <v>#N/A</v>
      </c>
      <c r="BY173" s="55" t="e">
        <f t="shared" si="171"/>
        <v>#N/A</v>
      </c>
      <c r="BZ173" s="55" t="e">
        <f t="shared" si="171"/>
        <v>#N/A</v>
      </c>
      <c r="CA173" s="55" t="e">
        <f t="shared" si="171"/>
        <v>#N/A</v>
      </c>
      <c r="CB173" s="55" t="e">
        <f t="shared" si="171"/>
        <v>#N/A</v>
      </c>
      <c r="CC173" s="55" t="e">
        <f t="shared" si="171"/>
        <v>#N/A</v>
      </c>
      <c r="CD173" s="55" t="e">
        <f t="shared" si="171"/>
        <v>#N/A</v>
      </c>
      <c r="CE173" s="55" t="e">
        <f t="shared" si="171"/>
        <v>#N/A</v>
      </c>
      <c r="CF173" s="55" t="e">
        <f t="shared" si="171"/>
        <v>#N/A</v>
      </c>
      <c r="CG173" s="55" t="e">
        <f t="shared" si="171"/>
        <v>#N/A</v>
      </c>
      <c r="CH173" s="55" t="e">
        <f t="shared" si="171"/>
        <v>#N/A</v>
      </c>
      <c r="CI173" s="55" t="e">
        <f t="shared" si="171"/>
        <v>#N/A</v>
      </c>
      <c r="CJ173" s="55" t="e">
        <f t="shared" si="171"/>
        <v>#N/A</v>
      </c>
      <c r="CK173" s="55" t="e">
        <f t="shared" si="171"/>
        <v>#N/A</v>
      </c>
      <c r="CL173" s="55" t="e">
        <f t="shared" si="171"/>
        <v>#N/A</v>
      </c>
      <c r="CM173" s="55" t="e">
        <f t="shared" si="171"/>
        <v>#N/A</v>
      </c>
      <c r="CN173" s="55" t="e">
        <f t="shared" si="171"/>
        <v>#N/A</v>
      </c>
      <c r="CO173" s="55" t="e">
        <f t="shared" si="171"/>
        <v>#N/A</v>
      </c>
      <c r="CP173" s="55" t="e">
        <f t="shared" si="171"/>
        <v>#N/A</v>
      </c>
      <c r="CQ173" s="55" t="e">
        <f t="shared" si="171"/>
        <v>#N/A</v>
      </c>
      <c r="CR173" s="55" t="e">
        <f t="shared" si="171"/>
        <v>#N/A</v>
      </c>
      <c r="CS173" s="55" t="e">
        <f t="shared" si="171"/>
        <v>#N/A</v>
      </c>
      <c r="CT173" s="55" t="e">
        <f t="shared" ref="CT173:DY173" si="172">IF($A113,CT113,NA())</f>
        <v>#N/A</v>
      </c>
      <c r="CU173" s="55" t="e">
        <f t="shared" si="172"/>
        <v>#N/A</v>
      </c>
      <c r="CV173" s="55" t="e">
        <f t="shared" si="172"/>
        <v>#N/A</v>
      </c>
      <c r="CW173" s="55" t="e">
        <f t="shared" si="172"/>
        <v>#N/A</v>
      </c>
      <c r="CX173" s="55" t="e">
        <f t="shared" si="172"/>
        <v>#N/A</v>
      </c>
      <c r="CY173" s="55" t="e">
        <f t="shared" si="172"/>
        <v>#N/A</v>
      </c>
      <c r="CZ173" s="55" t="e">
        <f t="shared" si="172"/>
        <v>#N/A</v>
      </c>
      <c r="DA173" s="55" t="e">
        <f t="shared" si="172"/>
        <v>#N/A</v>
      </c>
      <c r="DB173" s="55" t="e">
        <f t="shared" si="172"/>
        <v>#N/A</v>
      </c>
      <c r="DC173" s="55" t="e">
        <f t="shared" si="172"/>
        <v>#N/A</v>
      </c>
      <c r="DD173" s="55" t="e">
        <f t="shared" si="172"/>
        <v>#N/A</v>
      </c>
      <c r="DE173" s="55" t="e">
        <f t="shared" si="172"/>
        <v>#N/A</v>
      </c>
      <c r="DF173" s="55" t="e">
        <f t="shared" si="172"/>
        <v>#N/A</v>
      </c>
      <c r="DG173" s="55" t="e">
        <f t="shared" si="172"/>
        <v>#N/A</v>
      </c>
      <c r="DH173" s="55" t="e">
        <f t="shared" si="172"/>
        <v>#N/A</v>
      </c>
      <c r="DI173" s="55" t="e">
        <f t="shared" si="172"/>
        <v>#N/A</v>
      </c>
      <c r="DJ173" s="55" t="e">
        <f t="shared" si="172"/>
        <v>#N/A</v>
      </c>
      <c r="DK173" s="55" t="e">
        <f t="shared" si="172"/>
        <v>#N/A</v>
      </c>
      <c r="DL173" s="55" t="e">
        <f t="shared" si="172"/>
        <v>#N/A</v>
      </c>
      <c r="DM173" s="55" t="e">
        <f t="shared" si="172"/>
        <v>#N/A</v>
      </c>
      <c r="DN173" s="55" t="e">
        <f t="shared" si="172"/>
        <v>#N/A</v>
      </c>
      <c r="DO173" s="55" t="e">
        <f t="shared" si="172"/>
        <v>#N/A</v>
      </c>
      <c r="DP173" s="55" t="e">
        <f t="shared" si="172"/>
        <v>#N/A</v>
      </c>
      <c r="DQ173" s="55" t="e">
        <f t="shared" si="172"/>
        <v>#N/A</v>
      </c>
      <c r="DR173" s="55" t="e">
        <f t="shared" si="172"/>
        <v>#N/A</v>
      </c>
      <c r="DS173" s="55" t="e">
        <f t="shared" si="172"/>
        <v>#N/A</v>
      </c>
      <c r="DT173" s="55" t="e">
        <f t="shared" si="172"/>
        <v>#N/A</v>
      </c>
      <c r="DU173" s="55" t="e">
        <f t="shared" si="172"/>
        <v>#N/A</v>
      </c>
      <c r="DV173" s="55" t="e">
        <f t="shared" si="172"/>
        <v>#N/A</v>
      </c>
      <c r="DW173" s="55" t="e">
        <f t="shared" si="172"/>
        <v>#N/A</v>
      </c>
      <c r="DX173" s="55" t="e">
        <f t="shared" si="172"/>
        <v>#N/A</v>
      </c>
      <c r="DY173" s="55" t="e">
        <f t="shared" si="172"/>
        <v>#N/A</v>
      </c>
      <c r="DZ173" s="55" t="e">
        <f t="shared" ref="DZ173:FE173" si="173">IF($A113,DZ113,NA())</f>
        <v>#N/A</v>
      </c>
      <c r="EA173" s="55" t="e">
        <f t="shared" si="173"/>
        <v>#N/A</v>
      </c>
      <c r="EB173" s="55" t="e">
        <f t="shared" si="173"/>
        <v>#N/A</v>
      </c>
      <c r="EC173" s="55" t="e">
        <f t="shared" si="173"/>
        <v>#N/A</v>
      </c>
      <c r="ED173" s="55" t="e">
        <f t="shared" si="173"/>
        <v>#N/A</v>
      </c>
      <c r="EE173" s="55" t="e">
        <f t="shared" si="173"/>
        <v>#N/A</v>
      </c>
      <c r="EF173" s="55" t="e">
        <f t="shared" si="173"/>
        <v>#N/A</v>
      </c>
      <c r="EG173" s="55" t="e">
        <f t="shared" si="173"/>
        <v>#N/A</v>
      </c>
      <c r="EH173" s="55" t="e">
        <f t="shared" si="173"/>
        <v>#N/A</v>
      </c>
      <c r="EI173" s="55" t="e">
        <f t="shared" si="173"/>
        <v>#N/A</v>
      </c>
      <c r="EJ173" s="55" t="e">
        <f t="shared" si="173"/>
        <v>#N/A</v>
      </c>
      <c r="EK173" s="55" t="e">
        <f t="shared" si="173"/>
        <v>#N/A</v>
      </c>
      <c r="EL173" s="55" t="e">
        <f t="shared" si="173"/>
        <v>#N/A</v>
      </c>
      <c r="EM173" s="55" t="e">
        <f t="shared" si="173"/>
        <v>#N/A</v>
      </c>
      <c r="EN173" s="55" t="e">
        <f t="shared" si="173"/>
        <v>#N/A</v>
      </c>
      <c r="EO173" s="55" t="e">
        <f t="shared" si="173"/>
        <v>#N/A</v>
      </c>
      <c r="EP173" s="55" t="e">
        <f t="shared" si="173"/>
        <v>#N/A</v>
      </c>
      <c r="EQ173" s="55" t="e">
        <f t="shared" si="173"/>
        <v>#N/A</v>
      </c>
      <c r="ER173" s="55" t="e">
        <f t="shared" si="173"/>
        <v>#N/A</v>
      </c>
      <c r="ES173" s="55" t="e">
        <f t="shared" si="173"/>
        <v>#N/A</v>
      </c>
      <c r="ET173" s="55" t="e">
        <f t="shared" si="173"/>
        <v>#N/A</v>
      </c>
      <c r="EU173" s="55" t="e">
        <f t="shared" si="173"/>
        <v>#N/A</v>
      </c>
      <c r="EV173" s="55" t="e">
        <f t="shared" si="173"/>
        <v>#N/A</v>
      </c>
      <c r="EW173" s="55" t="e">
        <f t="shared" si="173"/>
        <v>#N/A</v>
      </c>
      <c r="EX173" s="55" t="e">
        <f t="shared" si="173"/>
        <v>#N/A</v>
      </c>
      <c r="EY173" s="55" t="e">
        <f t="shared" si="173"/>
        <v>#N/A</v>
      </c>
      <c r="EZ173" s="55" t="e">
        <f t="shared" si="173"/>
        <v>#N/A</v>
      </c>
      <c r="FA173" s="55" t="e">
        <f t="shared" si="173"/>
        <v>#N/A</v>
      </c>
      <c r="FB173" s="55" t="e">
        <f t="shared" si="173"/>
        <v>#N/A</v>
      </c>
      <c r="FC173" s="55" t="e">
        <f t="shared" si="173"/>
        <v>#N/A</v>
      </c>
      <c r="FD173" s="55" t="e">
        <f t="shared" si="173"/>
        <v>#N/A</v>
      </c>
      <c r="FE173" s="55" t="e">
        <f t="shared" si="173"/>
        <v>#N/A</v>
      </c>
      <c r="FF173" s="55" t="e">
        <f t="shared" ref="FF173:FN173" si="174">IF($A113,FF113,NA())</f>
        <v>#N/A</v>
      </c>
      <c r="FG173" s="55" t="e">
        <f t="shared" si="174"/>
        <v>#N/A</v>
      </c>
      <c r="FH173" s="55" t="e">
        <f t="shared" si="174"/>
        <v>#N/A</v>
      </c>
      <c r="FI173" s="55" t="e">
        <f t="shared" si="174"/>
        <v>#N/A</v>
      </c>
      <c r="FJ173" s="55" t="e">
        <f t="shared" si="174"/>
        <v>#N/A</v>
      </c>
      <c r="FK173" s="55" t="e">
        <f t="shared" si="174"/>
        <v>#N/A</v>
      </c>
      <c r="FL173" s="55" t="e">
        <f t="shared" si="174"/>
        <v>#N/A</v>
      </c>
      <c r="FM173" s="55" t="e">
        <f t="shared" si="174"/>
        <v>#N/A</v>
      </c>
      <c r="FN173" s="55" t="e">
        <f t="shared" si="174"/>
        <v>#N/A</v>
      </c>
    </row>
    <row r="174" spans="1:170">
      <c r="A174" s="55"/>
      <c r="B174" s="61" t="e">
        <f t="shared" ref="B174:AG174" si="175">IF($A114,B114,NA())</f>
        <v>#N/A</v>
      </c>
      <c r="C174" s="55" t="e">
        <f t="shared" si="175"/>
        <v>#N/A</v>
      </c>
      <c r="D174" s="55" t="e">
        <f t="shared" si="175"/>
        <v>#N/A</v>
      </c>
      <c r="E174" s="55" t="e">
        <f t="shared" si="175"/>
        <v>#N/A</v>
      </c>
      <c r="F174" s="55" t="e">
        <f t="shared" si="175"/>
        <v>#N/A</v>
      </c>
      <c r="G174" s="55" t="e">
        <f t="shared" si="175"/>
        <v>#N/A</v>
      </c>
      <c r="H174" s="55" t="e">
        <f t="shared" si="175"/>
        <v>#N/A</v>
      </c>
      <c r="I174" s="55" t="e">
        <f t="shared" si="175"/>
        <v>#N/A</v>
      </c>
      <c r="J174" s="55" t="e">
        <f t="shared" si="175"/>
        <v>#N/A</v>
      </c>
      <c r="K174" s="55" t="e">
        <f t="shared" si="175"/>
        <v>#N/A</v>
      </c>
      <c r="L174" s="55" t="e">
        <f t="shared" si="175"/>
        <v>#N/A</v>
      </c>
      <c r="M174" s="55" t="e">
        <f t="shared" si="175"/>
        <v>#N/A</v>
      </c>
      <c r="N174" s="55" t="e">
        <f t="shared" si="175"/>
        <v>#N/A</v>
      </c>
      <c r="O174" s="55" t="e">
        <f t="shared" si="175"/>
        <v>#N/A</v>
      </c>
      <c r="P174" s="55" t="e">
        <f t="shared" si="175"/>
        <v>#N/A</v>
      </c>
      <c r="Q174" s="55" t="e">
        <f t="shared" si="175"/>
        <v>#N/A</v>
      </c>
      <c r="R174" s="55" t="e">
        <f t="shared" si="175"/>
        <v>#N/A</v>
      </c>
      <c r="S174" s="55" t="e">
        <f t="shared" si="175"/>
        <v>#N/A</v>
      </c>
      <c r="T174" s="55" t="e">
        <f t="shared" si="175"/>
        <v>#N/A</v>
      </c>
      <c r="U174" s="55" t="e">
        <f t="shared" si="175"/>
        <v>#N/A</v>
      </c>
      <c r="V174" s="55" t="e">
        <f t="shared" si="175"/>
        <v>#N/A</v>
      </c>
      <c r="W174" s="55" t="e">
        <f t="shared" si="175"/>
        <v>#N/A</v>
      </c>
      <c r="X174" s="55" t="e">
        <f t="shared" si="175"/>
        <v>#N/A</v>
      </c>
      <c r="Y174" s="55" t="e">
        <f t="shared" si="175"/>
        <v>#N/A</v>
      </c>
      <c r="Z174" s="55" t="e">
        <f t="shared" si="175"/>
        <v>#N/A</v>
      </c>
      <c r="AA174" s="55" t="e">
        <f t="shared" si="175"/>
        <v>#N/A</v>
      </c>
      <c r="AB174" s="55" t="e">
        <f t="shared" si="175"/>
        <v>#N/A</v>
      </c>
      <c r="AC174" s="55" t="e">
        <f t="shared" si="175"/>
        <v>#N/A</v>
      </c>
      <c r="AD174" s="55" t="e">
        <f t="shared" si="175"/>
        <v>#N/A</v>
      </c>
      <c r="AE174" s="55" t="e">
        <f t="shared" si="175"/>
        <v>#N/A</v>
      </c>
      <c r="AF174" s="55" t="e">
        <f t="shared" si="175"/>
        <v>#N/A</v>
      </c>
      <c r="AG174" s="55" t="e">
        <f t="shared" si="175"/>
        <v>#N/A</v>
      </c>
      <c r="AH174" s="55" t="e">
        <f t="shared" ref="AH174:BM174" si="176">IF($A114,AH114,NA())</f>
        <v>#N/A</v>
      </c>
      <c r="AI174" s="55" t="e">
        <f t="shared" si="176"/>
        <v>#N/A</v>
      </c>
      <c r="AJ174" s="55" t="e">
        <f t="shared" si="176"/>
        <v>#N/A</v>
      </c>
      <c r="AK174" s="55" t="e">
        <f t="shared" si="176"/>
        <v>#N/A</v>
      </c>
      <c r="AL174" s="55" t="e">
        <f t="shared" si="176"/>
        <v>#N/A</v>
      </c>
      <c r="AM174" s="55" t="e">
        <f t="shared" si="176"/>
        <v>#N/A</v>
      </c>
      <c r="AN174" s="55" t="e">
        <f t="shared" si="176"/>
        <v>#N/A</v>
      </c>
      <c r="AO174" s="55" t="e">
        <f t="shared" si="176"/>
        <v>#N/A</v>
      </c>
      <c r="AP174" s="55" t="e">
        <f t="shared" si="176"/>
        <v>#N/A</v>
      </c>
      <c r="AQ174" s="55" t="e">
        <f t="shared" si="176"/>
        <v>#N/A</v>
      </c>
      <c r="AR174" s="55" t="e">
        <f t="shared" si="176"/>
        <v>#N/A</v>
      </c>
      <c r="AS174" s="55" t="e">
        <f t="shared" si="176"/>
        <v>#N/A</v>
      </c>
      <c r="AT174" s="55" t="e">
        <f t="shared" si="176"/>
        <v>#N/A</v>
      </c>
      <c r="AU174" s="55" t="e">
        <f t="shared" si="176"/>
        <v>#N/A</v>
      </c>
      <c r="AV174" s="55" t="e">
        <f t="shared" si="176"/>
        <v>#N/A</v>
      </c>
      <c r="AW174" s="55" t="e">
        <f t="shared" si="176"/>
        <v>#N/A</v>
      </c>
      <c r="AX174" s="55" t="e">
        <f t="shared" si="176"/>
        <v>#N/A</v>
      </c>
      <c r="AY174" s="55" t="e">
        <f t="shared" si="176"/>
        <v>#N/A</v>
      </c>
      <c r="AZ174" s="55" t="e">
        <f t="shared" si="176"/>
        <v>#N/A</v>
      </c>
      <c r="BA174" s="55" t="e">
        <f t="shared" si="176"/>
        <v>#N/A</v>
      </c>
      <c r="BB174" s="55" t="e">
        <f t="shared" si="176"/>
        <v>#N/A</v>
      </c>
      <c r="BC174" s="55" t="e">
        <f t="shared" si="176"/>
        <v>#N/A</v>
      </c>
      <c r="BD174" s="55" t="e">
        <f t="shared" si="176"/>
        <v>#N/A</v>
      </c>
      <c r="BE174" s="55" t="e">
        <f t="shared" si="176"/>
        <v>#N/A</v>
      </c>
      <c r="BF174" s="55" t="e">
        <f t="shared" si="176"/>
        <v>#N/A</v>
      </c>
      <c r="BG174" s="55" t="e">
        <f t="shared" si="176"/>
        <v>#N/A</v>
      </c>
      <c r="BH174" s="55" t="e">
        <f t="shared" si="176"/>
        <v>#N/A</v>
      </c>
      <c r="BI174" s="55" t="e">
        <f t="shared" si="176"/>
        <v>#N/A</v>
      </c>
      <c r="BJ174" s="55" t="e">
        <f t="shared" si="176"/>
        <v>#N/A</v>
      </c>
      <c r="BK174" s="55" t="e">
        <f t="shared" si="176"/>
        <v>#N/A</v>
      </c>
      <c r="BL174" s="55" t="e">
        <f t="shared" si="176"/>
        <v>#N/A</v>
      </c>
      <c r="BM174" s="55" t="e">
        <f t="shared" si="176"/>
        <v>#N/A</v>
      </c>
      <c r="BN174" s="55" t="e">
        <f t="shared" ref="BN174:CS174" si="177">IF($A114,BN114,NA())</f>
        <v>#N/A</v>
      </c>
      <c r="BO174" s="55" t="e">
        <f t="shared" si="177"/>
        <v>#N/A</v>
      </c>
      <c r="BP174" s="55" t="e">
        <f t="shared" si="177"/>
        <v>#N/A</v>
      </c>
      <c r="BQ174" s="55" t="e">
        <f t="shared" si="177"/>
        <v>#N/A</v>
      </c>
      <c r="BR174" s="55" t="e">
        <f t="shared" si="177"/>
        <v>#N/A</v>
      </c>
      <c r="BS174" s="55" t="e">
        <f t="shared" si="177"/>
        <v>#N/A</v>
      </c>
      <c r="BT174" s="55" t="e">
        <f t="shared" si="177"/>
        <v>#N/A</v>
      </c>
      <c r="BU174" s="55" t="e">
        <f t="shared" si="177"/>
        <v>#N/A</v>
      </c>
      <c r="BV174" s="55" t="e">
        <f t="shared" si="177"/>
        <v>#N/A</v>
      </c>
      <c r="BW174" s="55" t="e">
        <f t="shared" si="177"/>
        <v>#N/A</v>
      </c>
      <c r="BX174" s="55" t="e">
        <f t="shared" si="177"/>
        <v>#N/A</v>
      </c>
      <c r="BY174" s="55" t="e">
        <f t="shared" si="177"/>
        <v>#N/A</v>
      </c>
      <c r="BZ174" s="55" t="e">
        <f t="shared" si="177"/>
        <v>#N/A</v>
      </c>
      <c r="CA174" s="55" t="e">
        <f t="shared" si="177"/>
        <v>#N/A</v>
      </c>
      <c r="CB174" s="55" t="e">
        <f t="shared" si="177"/>
        <v>#N/A</v>
      </c>
      <c r="CC174" s="55" t="e">
        <f t="shared" si="177"/>
        <v>#N/A</v>
      </c>
      <c r="CD174" s="55" t="e">
        <f t="shared" si="177"/>
        <v>#N/A</v>
      </c>
      <c r="CE174" s="55" t="e">
        <f t="shared" si="177"/>
        <v>#N/A</v>
      </c>
      <c r="CF174" s="55" t="e">
        <f t="shared" si="177"/>
        <v>#N/A</v>
      </c>
      <c r="CG174" s="55" t="e">
        <f t="shared" si="177"/>
        <v>#N/A</v>
      </c>
      <c r="CH174" s="55" t="e">
        <f t="shared" si="177"/>
        <v>#N/A</v>
      </c>
      <c r="CI174" s="55" t="e">
        <f t="shared" si="177"/>
        <v>#N/A</v>
      </c>
      <c r="CJ174" s="55" t="e">
        <f t="shared" si="177"/>
        <v>#N/A</v>
      </c>
      <c r="CK174" s="55" t="e">
        <f t="shared" si="177"/>
        <v>#N/A</v>
      </c>
      <c r="CL174" s="55" t="e">
        <f t="shared" si="177"/>
        <v>#N/A</v>
      </c>
      <c r="CM174" s="55" t="e">
        <f t="shared" si="177"/>
        <v>#N/A</v>
      </c>
      <c r="CN174" s="55" t="e">
        <f t="shared" si="177"/>
        <v>#N/A</v>
      </c>
      <c r="CO174" s="55" t="e">
        <f t="shared" si="177"/>
        <v>#N/A</v>
      </c>
      <c r="CP174" s="55" t="e">
        <f t="shared" si="177"/>
        <v>#N/A</v>
      </c>
      <c r="CQ174" s="55" t="e">
        <f t="shared" si="177"/>
        <v>#N/A</v>
      </c>
      <c r="CR174" s="55" t="e">
        <f t="shared" si="177"/>
        <v>#N/A</v>
      </c>
      <c r="CS174" s="55" t="e">
        <f t="shared" si="177"/>
        <v>#N/A</v>
      </c>
      <c r="CT174" s="55" t="e">
        <f t="shared" ref="CT174:DY174" si="178">IF($A114,CT114,NA())</f>
        <v>#N/A</v>
      </c>
      <c r="CU174" s="55" t="e">
        <f t="shared" si="178"/>
        <v>#N/A</v>
      </c>
      <c r="CV174" s="55" t="e">
        <f t="shared" si="178"/>
        <v>#N/A</v>
      </c>
      <c r="CW174" s="55" t="e">
        <f t="shared" si="178"/>
        <v>#N/A</v>
      </c>
      <c r="CX174" s="55" t="e">
        <f t="shared" si="178"/>
        <v>#N/A</v>
      </c>
      <c r="CY174" s="55" t="e">
        <f t="shared" si="178"/>
        <v>#N/A</v>
      </c>
      <c r="CZ174" s="55" t="e">
        <f t="shared" si="178"/>
        <v>#N/A</v>
      </c>
      <c r="DA174" s="55" t="e">
        <f t="shared" si="178"/>
        <v>#N/A</v>
      </c>
      <c r="DB174" s="55" t="e">
        <f t="shared" si="178"/>
        <v>#N/A</v>
      </c>
      <c r="DC174" s="55" t="e">
        <f t="shared" si="178"/>
        <v>#N/A</v>
      </c>
      <c r="DD174" s="55" t="e">
        <f t="shared" si="178"/>
        <v>#N/A</v>
      </c>
      <c r="DE174" s="55" t="e">
        <f t="shared" si="178"/>
        <v>#N/A</v>
      </c>
      <c r="DF174" s="55" t="e">
        <f t="shared" si="178"/>
        <v>#N/A</v>
      </c>
      <c r="DG174" s="55" t="e">
        <f t="shared" si="178"/>
        <v>#N/A</v>
      </c>
      <c r="DH174" s="55" t="e">
        <f t="shared" si="178"/>
        <v>#N/A</v>
      </c>
      <c r="DI174" s="55" t="e">
        <f t="shared" si="178"/>
        <v>#N/A</v>
      </c>
      <c r="DJ174" s="55" t="e">
        <f t="shared" si="178"/>
        <v>#N/A</v>
      </c>
      <c r="DK174" s="55" t="e">
        <f t="shared" si="178"/>
        <v>#N/A</v>
      </c>
      <c r="DL174" s="55" t="e">
        <f t="shared" si="178"/>
        <v>#N/A</v>
      </c>
      <c r="DM174" s="55" t="e">
        <f t="shared" si="178"/>
        <v>#N/A</v>
      </c>
      <c r="DN174" s="55" t="e">
        <f t="shared" si="178"/>
        <v>#N/A</v>
      </c>
      <c r="DO174" s="55" t="e">
        <f t="shared" si="178"/>
        <v>#N/A</v>
      </c>
      <c r="DP174" s="55" t="e">
        <f t="shared" si="178"/>
        <v>#N/A</v>
      </c>
      <c r="DQ174" s="55" t="e">
        <f t="shared" si="178"/>
        <v>#N/A</v>
      </c>
      <c r="DR174" s="55" t="e">
        <f t="shared" si="178"/>
        <v>#N/A</v>
      </c>
      <c r="DS174" s="55" t="e">
        <f t="shared" si="178"/>
        <v>#N/A</v>
      </c>
      <c r="DT174" s="55" t="e">
        <f t="shared" si="178"/>
        <v>#N/A</v>
      </c>
      <c r="DU174" s="55" t="e">
        <f t="shared" si="178"/>
        <v>#N/A</v>
      </c>
      <c r="DV174" s="55" t="e">
        <f t="shared" si="178"/>
        <v>#N/A</v>
      </c>
      <c r="DW174" s="55" t="e">
        <f t="shared" si="178"/>
        <v>#N/A</v>
      </c>
      <c r="DX174" s="55" t="e">
        <f t="shared" si="178"/>
        <v>#N/A</v>
      </c>
      <c r="DY174" s="55" t="e">
        <f t="shared" si="178"/>
        <v>#N/A</v>
      </c>
      <c r="DZ174" s="55" t="e">
        <f t="shared" ref="DZ174:FE174" si="179">IF($A114,DZ114,NA())</f>
        <v>#N/A</v>
      </c>
      <c r="EA174" s="55" t="e">
        <f t="shared" si="179"/>
        <v>#N/A</v>
      </c>
      <c r="EB174" s="55" t="e">
        <f t="shared" si="179"/>
        <v>#N/A</v>
      </c>
      <c r="EC174" s="55" t="e">
        <f t="shared" si="179"/>
        <v>#N/A</v>
      </c>
      <c r="ED174" s="55" t="e">
        <f t="shared" si="179"/>
        <v>#N/A</v>
      </c>
      <c r="EE174" s="55" t="e">
        <f t="shared" si="179"/>
        <v>#N/A</v>
      </c>
      <c r="EF174" s="55" t="e">
        <f t="shared" si="179"/>
        <v>#N/A</v>
      </c>
      <c r="EG174" s="55" t="e">
        <f t="shared" si="179"/>
        <v>#N/A</v>
      </c>
      <c r="EH174" s="55" t="e">
        <f t="shared" si="179"/>
        <v>#N/A</v>
      </c>
      <c r="EI174" s="55" t="e">
        <f t="shared" si="179"/>
        <v>#N/A</v>
      </c>
      <c r="EJ174" s="55" t="e">
        <f t="shared" si="179"/>
        <v>#N/A</v>
      </c>
      <c r="EK174" s="55" t="e">
        <f t="shared" si="179"/>
        <v>#N/A</v>
      </c>
      <c r="EL174" s="55" t="e">
        <f t="shared" si="179"/>
        <v>#N/A</v>
      </c>
      <c r="EM174" s="55" t="e">
        <f t="shared" si="179"/>
        <v>#N/A</v>
      </c>
      <c r="EN174" s="55" t="e">
        <f t="shared" si="179"/>
        <v>#N/A</v>
      </c>
      <c r="EO174" s="55" t="e">
        <f t="shared" si="179"/>
        <v>#N/A</v>
      </c>
      <c r="EP174" s="55" t="e">
        <f t="shared" si="179"/>
        <v>#N/A</v>
      </c>
      <c r="EQ174" s="55" t="e">
        <f t="shared" si="179"/>
        <v>#N/A</v>
      </c>
      <c r="ER174" s="55" t="e">
        <f t="shared" si="179"/>
        <v>#N/A</v>
      </c>
      <c r="ES174" s="55" t="e">
        <f t="shared" si="179"/>
        <v>#N/A</v>
      </c>
      <c r="ET174" s="55" t="e">
        <f t="shared" si="179"/>
        <v>#N/A</v>
      </c>
      <c r="EU174" s="55" t="e">
        <f t="shared" si="179"/>
        <v>#N/A</v>
      </c>
      <c r="EV174" s="55" t="e">
        <f t="shared" si="179"/>
        <v>#N/A</v>
      </c>
      <c r="EW174" s="55" t="e">
        <f t="shared" si="179"/>
        <v>#N/A</v>
      </c>
      <c r="EX174" s="55" t="e">
        <f t="shared" si="179"/>
        <v>#N/A</v>
      </c>
      <c r="EY174" s="55" t="e">
        <f t="shared" si="179"/>
        <v>#N/A</v>
      </c>
      <c r="EZ174" s="55" t="e">
        <f t="shared" si="179"/>
        <v>#N/A</v>
      </c>
      <c r="FA174" s="55" t="e">
        <f t="shared" si="179"/>
        <v>#N/A</v>
      </c>
      <c r="FB174" s="55" t="e">
        <f t="shared" si="179"/>
        <v>#N/A</v>
      </c>
      <c r="FC174" s="55" t="e">
        <f t="shared" si="179"/>
        <v>#N/A</v>
      </c>
      <c r="FD174" s="55" t="e">
        <f t="shared" si="179"/>
        <v>#N/A</v>
      </c>
      <c r="FE174" s="55" t="e">
        <f t="shared" si="179"/>
        <v>#N/A</v>
      </c>
      <c r="FF174" s="55" t="e">
        <f t="shared" ref="FF174:FN174" si="180">IF($A114,FF114,NA())</f>
        <v>#N/A</v>
      </c>
      <c r="FG174" s="55" t="e">
        <f t="shared" si="180"/>
        <v>#N/A</v>
      </c>
      <c r="FH174" s="55" t="e">
        <f t="shared" si="180"/>
        <v>#N/A</v>
      </c>
      <c r="FI174" s="55" t="e">
        <f t="shared" si="180"/>
        <v>#N/A</v>
      </c>
      <c r="FJ174" s="55" t="e">
        <f t="shared" si="180"/>
        <v>#N/A</v>
      </c>
      <c r="FK174" s="55" t="e">
        <f t="shared" si="180"/>
        <v>#N/A</v>
      </c>
      <c r="FL174" s="55" t="e">
        <f t="shared" si="180"/>
        <v>#N/A</v>
      </c>
      <c r="FM174" s="55" t="e">
        <f t="shared" si="180"/>
        <v>#N/A</v>
      </c>
      <c r="FN174" s="55" t="e">
        <f t="shared" si="180"/>
        <v>#N/A</v>
      </c>
    </row>
    <row r="175" spans="1:170">
      <c r="A175" s="55"/>
      <c r="B175" s="61" t="e">
        <f t="shared" ref="B175:AG175" si="181">IF($A115,B115,NA())</f>
        <v>#N/A</v>
      </c>
      <c r="C175" s="55" t="e">
        <f t="shared" si="181"/>
        <v>#N/A</v>
      </c>
      <c r="D175" s="55" t="e">
        <f t="shared" si="181"/>
        <v>#N/A</v>
      </c>
      <c r="E175" s="55" t="e">
        <f t="shared" si="181"/>
        <v>#N/A</v>
      </c>
      <c r="F175" s="55" t="e">
        <f t="shared" si="181"/>
        <v>#N/A</v>
      </c>
      <c r="G175" s="55" t="e">
        <f t="shared" si="181"/>
        <v>#N/A</v>
      </c>
      <c r="H175" s="55" t="e">
        <f t="shared" si="181"/>
        <v>#N/A</v>
      </c>
      <c r="I175" s="55" t="e">
        <f t="shared" si="181"/>
        <v>#N/A</v>
      </c>
      <c r="J175" s="55" t="e">
        <f t="shared" si="181"/>
        <v>#N/A</v>
      </c>
      <c r="K175" s="55" t="e">
        <f t="shared" si="181"/>
        <v>#N/A</v>
      </c>
      <c r="L175" s="55" t="e">
        <f t="shared" si="181"/>
        <v>#N/A</v>
      </c>
      <c r="M175" s="55" t="e">
        <f t="shared" si="181"/>
        <v>#N/A</v>
      </c>
      <c r="N175" s="55" t="e">
        <f t="shared" si="181"/>
        <v>#N/A</v>
      </c>
      <c r="O175" s="55" t="e">
        <f t="shared" si="181"/>
        <v>#N/A</v>
      </c>
      <c r="P175" s="55" t="e">
        <f t="shared" si="181"/>
        <v>#N/A</v>
      </c>
      <c r="Q175" s="55" t="e">
        <f t="shared" si="181"/>
        <v>#N/A</v>
      </c>
      <c r="R175" s="55" t="e">
        <f t="shared" si="181"/>
        <v>#N/A</v>
      </c>
      <c r="S175" s="55" t="e">
        <f t="shared" si="181"/>
        <v>#N/A</v>
      </c>
      <c r="T175" s="55" t="e">
        <f t="shared" si="181"/>
        <v>#N/A</v>
      </c>
      <c r="U175" s="55" t="e">
        <f t="shared" si="181"/>
        <v>#N/A</v>
      </c>
      <c r="V175" s="55" t="e">
        <f t="shared" si="181"/>
        <v>#N/A</v>
      </c>
      <c r="W175" s="55" t="e">
        <f t="shared" si="181"/>
        <v>#N/A</v>
      </c>
      <c r="X175" s="55" t="e">
        <f t="shared" si="181"/>
        <v>#N/A</v>
      </c>
      <c r="Y175" s="55" t="e">
        <f t="shared" si="181"/>
        <v>#N/A</v>
      </c>
      <c r="Z175" s="55" t="e">
        <f t="shared" si="181"/>
        <v>#N/A</v>
      </c>
      <c r="AA175" s="55" t="e">
        <f t="shared" si="181"/>
        <v>#N/A</v>
      </c>
      <c r="AB175" s="55" t="e">
        <f t="shared" si="181"/>
        <v>#N/A</v>
      </c>
      <c r="AC175" s="55" t="e">
        <f t="shared" si="181"/>
        <v>#N/A</v>
      </c>
      <c r="AD175" s="55" t="e">
        <f t="shared" si="181"/>
        <v>#N/A</v>
      </c>
      <c r="AE175" s="55" t="e">
        <f t="shared" si="181"/>
        <v>#N/A</v>
      </c>
      <c r="AF175" s="55" t="e">
        <f t="shared" si="181"/>
        <v>#N/A</v>
      </c>
      <c r="AG175" s="55" t="e">
        <f t="shared" si="181"/>
        <v>#N/A</v>
      </c>
      <c r="AH175" s="55" t="e">
        <f t="shared" ref="AH175:BM175" si="182">IF($A115,AH115,NA())</f>
        <v>#N/A</v>
      </c>
      <c r="AI175" s="55" t="e">
        <f t="shared" si="182"/>
        <v>#N/A</v>
      </c>
      <c r="AJ175" s="55" t="e">
        <f t="shared" si="182"/>
        <v>#N/A</v>
      </c>
      <c r="AK175" s="55" t="e">
        <f t="shared" si="182"/>
        <v>#N/A</v>
      </c>
      <c r="AL175" s="55" t="e">
        <f t="shared" si="182"/>
        <v>#N/A</v>
      </c>
      <c r="AM175" s="55" t="e">
        <f t="shared" si="182"/>
        <v>#N/A</v>
      </c>
      <c r="AN175" s="55" t="e">
        <f t="shared" si="182"/>
        <v>#N/A</v>
      </c>
      <c r="AO175" s="55" t="e">
        <f t="shared" si="182"/>
        <v>#N/A</v>
      </c>
      <c r="AP175" s="55" t="e">
        <f t="shared" si="182"/>
        <v>#N/A</v>
      </c>
      <c r="AQ175" s="55" t="e">
        <f t="shared" si="182"/>
        <v>#N/A</v>
      </c>
      <c r="AR175" s="55" t="e">
        <f t="shared" si="182"/>
        <v>#N/A</v>
      </c>
      <c r="AS175" s="55" t="e">
        <f t="shared" si="182"/>
        <v>#N/A</v>
      </c>
      <c r="AT175" s="55" t="e">
        <f t="shared" si="182"/>
        <v>#N/A</v>
      </c>
      <c r="AU175" s="55" t="e">
        <f t="shared" si="182"/>
        <v>#N/A</v>
      </c>
      <c r="AV175" s="55" t="e">
        <f t="shared" si="182"/>
        <v>#N/A</v>
      </c>
      <c r="AW175" s="55" t="e">
        <f t="shared" si="182"/>
        <v>#N/A</v>
      </c>
      <c r="AX175" s="55" t="e">
        <f t="shared" si="182"/>
        <v>#N/A</v>
      </c>
      <c r="AY175" s="55" t="e">
        <f t="shared" si="182"/>
        <v>#N/A</v>
      </c>
      <c r="AZ175" s="55" t="e">
        <f t="shared" si="182"/>
        <v>#N/A</v>
      </c>
      <c r="BA175" s="55" t="e">
        <f t="shared" si="182"/>
        <v>#N/A</v>
      </c>
      <c r="BB175" s="55" t="e">
        <f t="shared" si="182"/>
        <v>#N/A</v>
      </c>
      <c r="BC175" s="55" t="e">
        <f t="shared" si="182"/>
        <v>#N/A</v>
      </c>
      <c r="BD175" s="55" t="e">
        <f t="shared" si="182"/>
        <v>#N/A</v>
      </c>
      <c r="BE175" s="55" t="e">
        <f t="shared" si="182"/>
        <v>#N/A</v>
      </c>
      <c r="BF175" s="55" t="e">
        <f t="shared" si="182"/>
        <v>#N/A</v>
      </c>
      <c r="BG175" s="55" t="e">
        <f t="shared" si="182"/>
        <v>#N/A</v>
      </c>
      <c r="BH175" s="55" t="e">
        <f t="shared" si="182"/>
        <v>#N/A</v>
      </c>
      <c r="BI175" s="55" t="e">
        <f t="shared" si="182"/>
        <v>#N/A</v>
      </c>
      <c r="BJ175" s="55" t="e">
        <f t="shared" si="182"/>
        <v>#N/A</v>
      </c>
      <c r="BK175" s="55" t="e">
        <f t="shared" si="182"/>
        <v>#N/A</v>
      </c>
      <c r="BL175" s="55" t="e">
        <f t="shared" si="182"/>
        <v>#N/A</v>
      </c>
      <c r="BM175" s="55" t="e">
        <f t="shared" si="182"/>
        <v>#N/A</v>
      </c>
      <c r="BN175" s="55" t="e">
        <f t="shared" ref="BN175:CS175" si="183">IF($A115,BN115,NA())</f>
        <v>#N/A</v>
      </c>
      <c r="BO175" s="55" t="e">
        <f t="shared" si="183"/>
        <v>#N/A</v>
      </c>
      <c r="BP175" s="55" t="e">
        <f t="shared" si="183"/>
        <v>#N/A</v>
      </c>
      <c r="BQ175" s="55" t="e">
        <f t="shared" si="183"/>
        <v>#N/A</v>
      </c>
      <c r="BR175" s="55" t="e">
        <f t="shared" si="183"/>
        <v>#N/A</v>
      </c>
      <c r="BS175" s="55" t="e">
        <f t="shared" si="183"/>
        <v>#N/A</v>
      </c>
      <c r="BT175" s="55" t="e">
        <f t="shared" si="183"/>
        <v>#N/A</v>
      </c>
      <c r="BU175" s="55" t="e">
        <f t="shared" si="183"/>
        <v>#N/A</v>
      </c>
      <c r="BV175" s="55" t="e">
        <f t="shared" si="183"/>
        <v>#N/A</v>
      </c>
      <c r="BW175" s="55" t="e">
        <f t="shared" si="183"/>
        <v>#N/A</v>
      </c>
      <c r="BX175" s="55" t="e">
        <f t="shared" si="183"/>
        <v>#N/A</v>
      </c>
      <c r="BY175" s="55" t="e">
        <f t="shared" si="183"/>
        <v>#N/A</v>
      </c>
      <c r="BZ175" s="55" t="e">
        <f t="shared" si="183"/>
        <v>#N/A</v>
      </c>
      <c r="CA175" s="55" t="e">
        <f t="shared" si="183"/>
        <v>#N/A</v>
      </c>
      <c r="CB175" s="55" t="e">
        <f t="shared" si="183"/>
        <v>#N/A</v>
      </c>
      <c r="CC175" s="55" t="e">
        <f t="shared" si="183"/>
        <v>#N/A</v>
      </c>
      <c r="CD175" s="55" t="e">
        <f t="shared" si="183"/>
        <v>#N/A</v>
      </c>
      <c r="CE175" s="55" t="e">
        <f t="shared" si="183"/>
        <v>#N/A</v>
      </c>
      <c r="CF175" s="55" t="e">
        <f t="shared" si="183"/>
        <v>#N/A</v>
      </c>
      <c r="CG175" s="55" t="e">
        <f t="shared" si="183"/>
        <v>#N/A</v>
      </c>
      <c r="CH175" s="55" t="e">
        <f t="shared" si="183"/>
        <v>#N/A</v>
      </c>
      <c r="CI175" s="55" t="e">
        <f t="shared" si="183"/>
        <v>#N/A</v>
      </c>
      <c r="CJ175" s="55" t="e">
        <f t="shared" si="183"/>
        <v>#N/A</v>
      </c>
      <c r="CK175" s="55" t="e">
        <f t="shared" si="183"/>
        <v>#N/A</v>
      </c>
      <c r="CL175" s="55" t="e">
        <f t="shared" si="183"/>
        <v>#N/A</v>
      </c>
      <c r="CM175" s="55" t="e">
        <f t="shared" si="183"/>
        <v>#N/A</v>
      </c>
      <c r="CN175" s="55" t="e">
        <f t="shared" si="183"/>
        <v>#N/A</v>
      </c>
      <c r="CO175" s="55" t="e">
        <f t="shared" si="183"/>
        <v>#N/A</v>
      </c>
      <c r="CP175" s="55" t="e">
        <f t="shared" si="183"/>
        <v>#N/A</v>
      </c>
      <c r="CQ175" s="55" t="e">
        <f t="shared" si="183"/>
        <v>#N/A</v>
      </c>
      <c r="CR175" s="55" t="e">
        <f t="shared" si="183"/>
        <v>#N/A</v>
      </c>
      <c r="CS175" s="55" t="e">
        <f t="shared" si="183"/>
        <v>#N/A</v>
      </c>
      <c r="CT175" s="55" t="e">
        <f t="shared" ref="CT175:DY175" si="184">IF($A115,CT115,NA())</f>
        <v>#N/A</v>
      </c>
      <c r="CU175" s="55" t="e">
        <f t="shared" si="184"/>
        <v>#N/A</v>
      </c>
      <c r="CV175" s="55" t="e">
        <f t="shared" si="184"/>
        <v>#N/A</v>
      </c>
      <c r="CW175" s="55" t="e">
        <f t="shared" si="184"/>
        <v>#N/A</v>
      </c>
      <c r="CX175" s="55" t="e">
        <f t="shared" si="184"/>
        <v>#N/A</v>
      </c>
      <c r="CY175" s="55" t="e">
        <f t="shared" si="184"/>
        <v>#N/A</v>
      </c>
      <c r="CZ175" s="55" t="e">
        <f t="shared" si="184"/>
        <v>#N/A</v>
      </c>
      <c r="DA175" s="55" t="e">
        <f t="shared" si="184"/>
        <v>#N/A</v>
      </c>
      <c r="DB175" s="55" t="e">
        <f t="shared" si="184"/>
        <v>#N/A</v>
      </c>
      <c r="DC175" s="55" t="e">
        <f t="shared" si="184"/>
        <v>#N/A</v>
      </c>
      <c r="DD175" s="55" t="e">
        <f t="shared" si="184"/>
        <v>#N/A</v>
      </c>
      <c r="DE175" s="55" t="e">
        <f t="shared" si="184"/>
        <v>#N/A</v>
      </c>
      <c r="DF175" s="55" t="e">
        <f t="shared" si="184"/>
        <v>#N/A</v>
      </c>
      <c r="DG175" s="55" t="e">
        <f t="shared" si="184"/>
        <v>#N/A</v>
      </c>
      <c r="DH175" s="55" t="e">
        <f t="shared" si="184"/>
        <v>#N/A</v>
      </c>
      <c r="DI175" s="55" t="e">
        <f t="shared" si="184"/>
        <v>#N/A</v>
      </c>
      <c r="DJ175" s="55" t="e">
        <f t="shared" si="184"/>
        <v>#N/A</v>
      </c>
      <c r="DK175" s="55" t="e">
        <f t="shared" si="184"/>
        <v>#N/A</v>
      </c>
      <c r="DL175" s="55" t="e">
        <f t="shared" si="184"/>
        <v>#N/A</v>
      </c>
      <c r="DM175" s="55" t="e">
        <f t="shared" si="184"/>
        <v>#N/A</v>
      </c>
      <c r="DN175" s="55" t="e">
        <f t="shared" si="184"/>
        <v>#N/A</v>
      </c>
      <c r="DO175" s="55" t="e">
        <f t="shared" si="184"/>
        <v>#N/A</v>
      </c>
      <c r="DP175" s="55" t="e">
        <f t="shared" si="184"/>
        <v>#N/A</v>
      </c>
      <c r="DQ175" s="55" t="e">
        <f t="shared" si="184"/>
        <v>#N/A</v>
      </c>
      <c r="DR175" s="55" t="e">
        <f t="shared" si="184"/>
        <v>#N/A</v>
      </c>
      <c r="DS175" s="55" t="e">
        <f t="shared" si="184"/>
        <v>#N/A</v>
      </c>
      <c r="DT175" s="55" t="e">
        <f t="shared" si="184"/>
        <v>#N/A</v>
      </c>
      <c r="DU175" s="55" t="e">
        <f t="shared" si="184"/>
        <v>#N/A</v>
      </c>
      <c r="DV175" s="55" t="e">
        <f t="shared" si="184"/>
        <v>#N/A</v>
      </c>
      <c r="DW175" s="55" t="e">
        <f t="shared" si="184"/>
        <v>#N/A</v>
      </c>
      <c r="DX175" s="55" t="e">
        <f t="shared" si="184"/>
        <v>#N/A</v>
      </c>
      <c r="DY175" s="55" t="e">
        <f t="shared" si="184"/>
        <v>#N/A</v>
      </c>
      <c r="DZ175" s="55" t="e">
        <f t="shared" ref="DZ175:FE175" si="185">IF($A115,DZ115,NA())</f>
        <v>#N/A</v>
      </c>
      <c r="EA175" s="55" t="e">
        <f t="shared" si="185"/>
        <v>#N/A</v>
      </c>
      <c r="EB175" s="55" t="e">
        <f t="shared" si="185"/>
        <v>#N/A</v>
      </c>
      <c r="EC175" s="55" t="e">
        <f t="shared" si="185"/>
        <v>#N/A</v>
      </c>
      <c r="ED175" s="55" t="e">
        <f t="shared" si="185"/>
        <v>#N/A</v>
      </c>
      <c r="EE175" s="55" t="e">
        <f t="shared" si="185"/>
        <v>#N/A</v>
      </c>
      <c r="EF175" s="55" t="e">
        <f t="shared" si="185"/>
        <v>#N/A</v>
      </c>
      <c r="EG175" s="55" t="e">
        <f t="shared" si="185"/>
        <v>#N/A</v>
      </c>
      <c r="EH175" s="55" t="e">
        <f t="shared" si="185"/>
        <v>#N/A</v>
      </c>
      <c r="EI175" s="55" t="e">
        <f t="shared" si="185"/>
        <v>#N/A</v>
      </c>
      <c r="EJ175" s="55" t="e">
        <f t="shared" si="185"/>
        <v>#N/A</v>
      </c>
      <c r="EK175" s="55" t="e">
        <f t="shared" si="185"/>
        <v>#N/A</v>
      </c>
      <c r="EL175" s="55" t="e">
        <f t="shared" si="185"/>
        <v>#N/A</v>
      </c>
      <c r="EM175" s="55" t="e">
        <f t="shared" si="185"/>
        <v>#N/A</v>
      </c>
      <c r="EN175" s="55" t="e">
        <f t="shared" si="185"/>
        <v>#N/A</v>
      </c>
      <c r="EO175" s="55" t="e">
        <f t="shared" si="185"/>
        <v>#N/A</v>
      </c>
      <c r="EP175" s="55" t="e">
        <f t="shared" si="185"/>
        <v>#N/A</v>
      </c>
      <c r="EQ175" s="55" t="e">
        <f t="shared" si="185"/>
        <v>#N/A</v>
      </c>
      <c r="ER175" s="55" t="e">
        <f t="shared" si="185"/>
        <v>#N/A</v>
      </c>
      <c r="ES175" s="55" t="e">
        <f t="shared" si="185"/>
        <v>#N/A</v>
      </c>
      <c r="ET175" s="55" t="e">
        <f t="shared" si="185"/>
        <v>#N/A</v>
      </c>
      <c r="EU175" s="55" t="e">
        <f t="shared" si="185"/>
        <v>#N/A</v>
      </c>
      <c r="EV175" s="55" t="e">
        <f t="shared" si="185"/>
        <v>#N/A</v>
      </c>
      <c r="EW175" s="55" t="e">
        <f t="shared" si="185"/>
        <v>#N/A</v>
      </c>
      <c r="EX175" s="55" t="e">
        <f t="shared" si="185"/>
        <v>#N/A</v>
      </c>
      <c r="EY175" s="55" t="e">
        <f t="shared" si="185"/>
        <v>#N/A</v>
      </c>
      <c r="EZ175" s="55" t="e">
        <f t="shared" si="185"/>
        <v>#N/A</v>
      </c>
      <c r="FA175" s="55" t="e">
        <f t="shared" si="185"/>
        <v>#N/A</v>
      </c>
      <c r="FB175" s="55" t="e">
        <f t="shared" si="185"/>
        <v>#N/A</v>
      </c>
      <c r="FC175" s="55" t="e">
        <f t="shared" si="185"/>
        <v>#N/A</v>
      </c>
      <c r="FD175" s="55" t="e">
        <f t="shared" si="185"/>
        <v>#N/A</v>
      </c>
      <c r="FE175" s="55" t="e">
        <f t="shared" si="185"/>
        <v>#N/A</v>
      </c>
      <c r="FF175" s="55" t="e">
        <f t="shared" ref="FF175:FN175" si="186">IF($A115,FF115,NA())</f>
        <v>#N/A</v>
      </c>
      <c r="FG175" s="55" t="e">
        <f t="shared" si="186"/>
        <v>#N/A</v>
      </c>
      <c r="FH175" s="55" t="e">
        <f t="shared" si="186"/>
        <v>#N/A</v>
      </c>
      <c r="FI175" s="55" t="e">
        <f t="shared" si="186"/>
        <v>#N/A</v>
      </c>
      <c r="FJ175" s="55" t="e">
        <f t="shared" si="186"/>
        <v>#N/A</v>
      </c>
      <c r="FK175" s="55" t="e">
        <f t="shared" si="186"/>
        <v>#N/A</v>
      </c>
      <c r="FL175" s="55" t="e">
        <f t="shared" si="186"/>
        <v>#N/A</v>
      </c>
      <c r="FM175" s="55" t="e">
        <f t="shared" si="186"/>
        <v>#N/A</v>
      </c>
      <c r="FN175" s="55" t="e">
        <f t="shared" si="186"/>
        <v>#N/A</v>
      </c>
    </row>
    <row r="176" spans="1:170">
      <c r="A176" s="55"/>
      <c r="B176" s="61" t="e">
        <f t="shared" ref="B176:AG176" si="187">IF($A116,B116,NA())</f>
        <v>#N/A</v>
      </c>
      <c r="C176" s="55" t="e">
        <f t="shared" si="187"/>
        <v>#N/A</v>
      </c>
      <c r="D176" s="55" t="e">
        <f t="shared" si="187"/>
        <v>#N/A</v>
      </c>
      <c r="E176" s="55" t="e">
        <f t="shared" si="187"/>
        <v>#N/A</v>
      </c>
      <c r="F176" s="55" t="e">
        <f t="shared" si="187"/>
        <v>#N/A</v>
      </c>
      <c r="G176" s="55" t="e">
        <f t="shared" si="187"/>
        <v>#N/A</v>
      </c>
      <c r="H176" s="55" t="e">
        <f t="shared" si="187"/>
        <v>#N/A</v>
      </c>
      <c r="I176" s="55" t="e">
        <f t="shared" si="187"/>
        <v>#N/A</v>
      </c>
      <c r="J176" s="55" t="e">
        <f t="shared" si="187"/>
        <v>#N/A</v>
      </c>
      <c r="K176" s="55" t="e">
        <f t="shared" si="187"/>
        <v>#N/A</v>
      </c>
      <c r="L176" s="55" t="e">
        <f t="shared" si="187"/>
        <v>#N/A</v>
      </c>
      <c r="M176" s="55" t="e">
        <f t="shared" si="187"/>
        <v>#N/A</v>
      </c>
      <c r="N176" s="55" t="e">
        <f t="shared" si="187"/>
        <v>#N/A</v>
      </c>
      <c r="O176" s="55" t="e">
        <f t="shared" si="187"/>
        <v>#N/A</v>
      </c>
      <c r="P176" s="55" t="e">
        <f t="shared" si="187"/>
        <v>#N/A</v>
      </c>
      <c r="Q176" s="55" t="e">
        <f t="shared" si="187"/>
        <v>#N/A</v>
      </c>
      <c r="R176" s="55" t="e">
        <f t="shared" si="187"/>
        <v>#N/A</v>
      </c>
      <c r="S176" s="55" t="e">
        <f t="shared" si="187"/>
        <v>#N/A</v>
      </c>
      <c r="T176" s="55" t="e">
        <f t="shared" si="187"/>
        <v>#N/A</v>
      </c>
      <c r="U176" s="55" t="e">
        <f t="shared" si="187"/>
        <v>#N/A</v>
      </c>
      <c r="V176" s="55" t="e">
        <f t="shared" si="187"/>
        <v>#N/A</v>
      </c>
      <c r="W176" s="55" t="e">
        <f t="shared" si="187"/>
        <v>#N/A</v>
      </c>
      <c r="X176" s="55" t="e">
        <f t="shared" si="187"/>
        <v>#N/A</v>
      </c>
      <c r="Y176" s="55" t="e">
        <f t="shared" si="187"/>
        <v>#N/A</v>
      </c>
      <c r="Z176" s="55" t="e">
        <f t="shared" si="187"/>
        <v>#N/A</v>
      </c>
      <c r="AA176" s="55" t="e">
        <f t="shared" si="187"/>
        <v>#N/A</v>
      </c>
      <c r="AB176" s="55" t="e">
        <f t="shared" si="187"/>
        <v>#N/A</v>
      </c>
      <c r="AC176" s="55" t="e">
        <f t="shared" si="187"/>
        <v>#N/A</v>
      </c>
      <c r="AD176" s="55" t="e">
        <f t="shared" si="187"/>
        <v>#N/A</v>
      </c>
      <c r="AE176" s="55" t="e">
        <f t="shared" si="187"/>
        <v>#N/A</v>
      </c>
      <c r="AF176" s="55" t="e">
        <f t="shared" si="187"/>
        <v>#N/A</v>
      </c>
      <c r="AG176" s="55" t="e">
        <f t="shared" si="187"/>
        <v>#N/A</v>
      </c>
      <c r="AH176" s="55" t="e">
        <f t="shared" ref="AH176:BM176" si="188">IF($A116,AH116,NA())</f>
        <v>#N/A</v>
      </c>
      <c r="AI176" s="55" t="e">
        <f t="shared" si="188"/>
        <v>#N/A</v>
      </c>
      <c r="AJ176" s="55" t="e">
        <f t="shared" si="188"/>
        <v>#N/A</v>
      </c>
      <c r="AK176" s="55" t="e">
        <f t="shared" si="188"/>
        <v>#N/A</v>
      </c>
      <c r="AL176" s="55" t="e">
        <f t="shared" si="188"/>
        <v>#N/A</v>
      </c>
      <c r="AM176" s="55" t="e">
        <f t="shared" si="188"/>
        <v>#N/A</v>
      </c>
      <c r="AN176" s="55" t="e">
        <f t="shared" si="188"/>
        <v>#N/A</v>
      </c>
      <c r="AO176" s="55" t="e">
        <f t="shared" si="188"/>
        <v>#N/A</v>
      </c>
      <c r="AP176" s="55" t="e">
        <f t="shared" si="188"/>
        <v>#N/A</v>
      </c>
      <c r="AQ176" s="55" t="e">
        <f t="shared" si="188"/>
        <v>#N/A</v>
      </c>
      <c r="AR176" s="55" t="e">
        <f t="shared" si="188"/>
        <v>#N/A</v>
      </c>
      <c r="AS176" s="55" t="e">
        <f t="shared" si="188"/>
        <v>#N/A</v>
      </c>
      <c r="AT176" s="55" t="e">
        <f t="shared" si="188"/>
        <v>#N/A</v>
      </c>
      <c r="AU176" s="55" t="e">
        <f t="shared" si="188"/>
        <v>#N/A</v>
      </c>
      <c r="AV176" s="55" t="e">
        <f t="shared" si="188"/>
        <v>#N/A</v>
      </c>
      <c r="AW176" s="55" t="e">
        <f t="shared" si="188"/>
        <v>#N/A</v>
      </c>
      <c r="AX176" s="55" t="e">
        <f t="shared" si="188"/>
        <v>#N/A</v>
      </c>
      <c r="AY176" s="55" t="e">
        <f t="shared" si="188"/>
        <v>#N/A</v>
      </c>
      <c r="AZ176" s="55" t="e">
        <f t="shared" si="188"/>
        <v>#N/A</v>
      </c>
      <c r="BA176" s="55" t="e">
        <f t="shared" si="188"/>
        <v>#N/A</v>
      </c>
      <c r="BB176" s="55" t="e">
        <f t="shared" si="188"/>
        <v>#N/A</v>
      </c>
      <c r="BC176" s="55" t="e">
        <f t="shared" si="188"/>
        <v>#N/A</v>
      </c>
      <c r="BD176" s="55" t="e">
        <f t="shared" si="188"/>
        <v>#N/A</v>
      </c>
      <c r="BE176" s="55" t="e">
        <f t="shared" si="188"/>
        <v>#N/A</v>
      </c>
      <c r="BF176" s="55" t="e">
        <f t="shared" si="188"/>
        <v>#N/A</v>
      </c>
      <c r="BG176" s="55" t="e">
        <f t="shared" si="188"/>
        <v>#N/A</v>
      </c>
      <c r="BH176" s="55" t="e">
        <f t="shared" si="188"/>
        <v>#N/A</v>
      </c>
      <c r="BI176" s="55" t="e">
        <f t="shared" si="188"/>
        <v>#N/A</v>
      </c>
      <c r="BJ176" s="55" t="e">
        <f t="shared" si="188"/>
        <v>#N/A</v>
      </c>
      <c r="BK176" s="55" t="e">
        <f t="shared" si="188"/>
        <v>#N/A</v>
      </c>
      <c r="BL176" s="55" t="e">
        <f t="shared" si="188"/>
        <v>#N/A</v>
      </c>
      <c r="BM176" s="55" t="e">
        <f t="shared" si="188"/>
        <v>#N/A</v>
      </c>
      <c r="BN176" s="55" t="e">
        <f t="shared" ref="BN176:CS176" si="189">IF($A116,BN116,NA())</f>
        <v>#N/A</v>
      </c>
      <c r="BO176" s="55" t="e">
        <f t="shared" si="189"/>
        <v>#N/A</v>
      </c>
      <c r="BP176" s="55" t="e">
        <f t="shared" si="189"/>
        <v>#N/A</v>
      </c>
      <c r="BQ176" s="55" t="e">
        <f t="shared" si="189"/>
        <v>#N/A</v>
      </c>
      <c r="BR176" s="55" t="e">
        <f t="shared" si="189"/>
        <v>#N/A</v>
      </c>
      <c r="BS176" s="55" t="e">
        <f t="shared" si="189"/>
        <v>#N/A</v>
      </c>
      <c r="BT176" s="55" t="e">
        <f t="shared" si="189"/>
        <v>#N/A</v>
      </c>
      <c r="BU176" s="55" t="e">
        <f t="shared" si="189"/>
        <v>#N/A</v>
      </c>
      <c r="BV176" s="55" t="e">
        <f t="shared" si="189"/>
        <v>#N/A</v>
      </c>
      <c r="BW176" s="55" t="e">
        <f t="shared" si="189"/>
        <v>#N/A</v>
      </c>
      <c r="BX176" s="55" t="e">
        <f t="shared" si="189"/>
        <v>#N/A</v>
      </c>
      <c r="BY176" s="55" t="e">
        <f t="shared" si="189"/>
        <v>#N/A</v>
      </c>
      <c r="BZ176" s="55" t="e">
        <f t="shared" si="189"/>
        <v>#N/A</v>
      </c>
      <c r="CA176" s="55" t="e">
        <f t="shared" si="189"/>
        <v>#N/A</v>
      </c>
      <c r="CB176" s="55" t="e">
        <f t="shared" si="189"/>
        <v>#N/A</v>
      </c>
      <c r="CC176" s="55" t="e">
        <f t="shared" si="189"/>
        <v>#N/A</v>
      </c>
      <c r="CD176" s="55" t="e">
        <f t="shared" si="189"/>
        <v>#N/A</v>
      </c>
      <c r="CE176" s="55" t="e">
        <f t="shared" si="189"/>
        <v>#N/A</v>
      </c>
      <c r="CF176" s="55" t="e">
        <f t="shared" si="189"/>
        <v>#N/A</v>
      </c>
      <c r="CG176" s="55" t="e">
        <f t="shared" si="189"/>
        <v>#N/A</v>
      </c>
      <c r="CH176" s="55" t="e">
        <f t="shared" si="189"/>
        <v>#N/A</v>
      </c>
      <c r="CI176" s="55" t="e">
        <f t="shared" si="189"/>
        <v>#N/A</v>
      </c>
      <c r="CJ176" s="55" t="e">
        <f t="shared" si="189"/>
        <v>#N/A</v>
      </c>
      <c r="CK176" s="55" t="e">
        <f t="shared" si="189"/>
        <v>#N/A</v>
      </c>
      <c r="CL176" s="55" t="e">
        <f t="shared" si="189"/>
        <v>#N/A</v>
      </c>
      <c r="CM176" s="55" t="e">
        <f t="shared" si="189"/>
        <v>#N/A</v>
      </c>
      <c r="CN176" s="55" t="e">
        <f t="shared" si="189"/>
        <v>#N/A</v>
      </c>
      <c r="CO176" s="55" t="e">
        <f t="shared" si="189"/>
        <v>#N/A</v>
      </c>
      <c r="CP176" s="55" t="e">
        <f t="shared" si="189"/>
        <v>#N/A</v>
      </c>
      <c r="CQ176" s="55" t="e">
        <f t="shared" si="189"/>
        <v>#N/A</v>
      </c>
      <c r="CR176" s="55" t="e">
        <f t="shared" si="189"/>
        <v>#N/A</v>
      </c>
      <c r="CS176" s="55" t="e">
        <f t="shared" si="189"/>
        <v>#N/A</v>
      </c>
      <c r="CT176" s="55" t="e">
        <f t="shared" ref="CT176:DY176" si="190">IF($A116,CT116,NA())</f>
        <v>#N/A</v>
      </c>
      <c r="CU176" s="55" t="e">
        <f t="shared" si="190"/>
        <v>#N/A</v>
      </c>
      <c r="CV176" s="55" t="e">
        <f t="shared" si="190"/>
        <v>#N/A</v>
      </c>
      <c r="CW176" s="55" t="e">
        <f t="shared" si="190"/>
        <v>#N/A</v>
      </c>
      <c r="CX176" s="55" t="e">
        <f t="shared" si="190"/>
        <v>#N/A</v>
      </c>
      <c r="CY176" s="55" t="e">
        <f t="shared" si="190"/>
        <v>#N/A</v>
      </c>
      <c r="CZ176" s="55" t="e">
        <f t="shared" si="190"/>
        <v>#N/A</v>
      </c>
      <c r="DA176" s="55" t="e">
        <f t="shared" si="190"/>
        <v>#N/A</v>
      </c>
      <c r="DB176" s="55" t="e">
        <f t="shared" si="190"/>
        <v>#N/A</v>
      </c>
      <c r="DC176" s="55" t="e">
        <f t="shared" si="190"/>
        <v>#N/A</v>
      </c>
      <c r="DD176" s="55" t="e">
        <f t="shared" si="190"/>
        <v>#N/A</v>
      </c>
      <c r="DE176" s="55" t="e">
        <f t="shared" si="190"/>
        <v>#N/A</v>
      </c>
      <c r="DF176" s="55" t="e">
        <f t="shared" si="190"/>
        <v>#N/A</v>
      </c>
      <c r="DG176" s="55" t="e">
        <f t="shared" si="190"/>
        <v>#N/A</v>
      </c>
      <c r="DH176" s="55" t="e">
        <f t="shared" si="190"/>
        <v>#N/A</v>
      </c>
      <c r="DI176" s="55" t="e">
        <f t="shared" si="190"/>
        <v>#N/A</v>
      </c>
      <c r="DJ176" s="55" t="e">
        <f t="shared" si="190"/>
        <v>#N/A</v>
      </c>
      <c r="DK176" s="55" t="e">
        <f t="shared" si="190"/>
        <v>#N/A</v>
      </c>
      <c r="DL176" s="55" t="e">
        <f t="shared" si="190"/>
        <v>#N/A</v>
      </c>
      <c r="DM176" s="55" t="e">
        <f t="shared" si="190"/>
        <v>#N/A</v>
      </c>
      <c r="DN176" s="55" t="e">
        <f t="shared" si="190"/>
        <v>#N/A</v>
      </c>
      <c r="DO176" s="55" t="e">
        <f t="shared" si="190"/>
        <v>#N/A</v>
      </c>
      <c r="DP176" s="55" t="e">
        <f t="shared" si="190"/>
        <v>#N/A</v>
      </c>
      <c r="DQ176" s="55" t="e">
        <f t="shared" si="190"/>
        <v>#N/A</v>
      </c>
      <c r="DR176" s="55" t="e">
        <f t="shared" si="190"/>
        <v>#N/A</v>
      </c>
      <c r="DS176" s="55" t="e">
        <f t="shared" si="190"/>
        <v>#N/A</v>
      </c>
      <c r="DT176" s="55" t="e">
        <f t="shared" si="190"/>
        <v>#N/A</v>
      </c>
      <c r="DU176" s="55" t="e">
        <f t="shared" si="190"/>
        <v>#N/A</v>
      </c>
      <c r="DV176" s="55" t="e">
        <f t="shared" si="190"/>
        <v>#N/A</v>
      </c>
      <c r="DW176" s="55" t="e">
        <f t="shared" si="190"/>
        <v>#N/A</v>
      </c>
      <c r="DX176" s="55" t="e">
        <f t="shared" si="190"/>
        <v>#N/A</v>
      </c>
      <c r="DY176" s="55" t="e">
        <f t="shared" si="190"/>
        <v>#N/A</v>
      </c>
      <c r="DZ176" s="55" t="e">
        <f t="shared" ref="DZ176:FE176" si="191">IF($A116,DZ116,NA())</f>
        <v>#N/A</v>
      </c>
      <c r="EA176" s="55" t="e">
        <f t="shared" si="191"/>
        <v>#N/A</v>
      </c>
      <c r="EB176" s="55" t="e">
        <f t="shared" si="191"/>
        <v>#N/A</v>
      </c>
      <c r="EC176" s="55" t="e">
        <f t="shared" si="191"/>
        <v>#N/A</v>
      </c>
      <c r="ED176" s="55" t="e">
        <f t="shared" si="191"/>
        <v>#N/A</v>
      </c>
      <c r="EE176" s="55" t="e">
        <f t="shared" si="191"/>
        <v>#N/A</v>
      </c>
      <c r="EF176" s="55" t="e">
        <f t="shared" si="191"/>
        <v>#N/A</v>
      </c>
      <c r="EG176" s="55" t="e">
        <f t="shared" si="191"/>
        <v>#N/A</v>
      </c>
      <c r="EH176" s="55" t="e">
        <f t="shared" si="191"/>
        <v>#N/A</v>
      </c>
      <c r="EI176" s="55" t="e">
        <f t="shared" si="191"/>
        <v>#N/A</v>
      </c>
      <c r="EJ176" s="55" t="e">
        <f t="shared" si="191"/>
        <v>#N/A</v>
      </c>
      <c r="EK176" s="55" t="e">
        <f t="shared" si="191"/>
        <v>#N/A</v>
      </c>
      <c r="EL176" s="55" t="e">
        <f t="shared" si="191"/>
        <v>#N/A</v>
      </c>
      <c r="EM176" s="55" t="e">
        <f t="shared" si="191"/>
        <v>#N/A</v>
      </c>
      <c r="EN176" s="55" t="e">
        <f t="shared" si="191"/>
        <v>#N/A</v>
      </c>
      <c r="EO176" s="55" t="e">
        <f t="shared" si="191"/>
        <v>#N/A</v>
      </c>
      <c r="EP176" s="55" t="e">
        <f t="shared" si="191"/>
        <v>#N/A</v>
      </c>
      <c r="EQ176" s="55" t="e">
        <f t="shared" si="191"/>
        <v>#N/A</v>
      </c>
      <c r="ER176" s="55" t="e">
        <f t="shared" si="191"/>
        <v>#N/A</v>
      </c>
      <c r="ES176" s="55" t="e">
        <f t="shared" si="191"/>
        <v>#N/A</v>
      </c>
      <c r="ET176" s="55" t="e">
        <f t="shared" si="191"/>
        <v>#N/A</v>
      </c>
      <c r="EU176" s="55" t="e">
        <f t="shared" si="191"/>
        <v>#N/A</v>
      </c>
      <c r="EV176" s="55" t="e">
        <f t="shared" si="191"/>
        <v>#N/A</v>
      </c>
      <c r="EW176" s="55" t="e">
        <f t="shared" si="191"/>
        <v>#N/A</v>
      </c>
      <c r="EX176" s="55" t="e">
        <f t="shared" si="191"/>
        <v>#N/A</v>
      </c>
      <c r="EY176" s="55" t="e">
        <f t="shared" si="191"/>
        <v>#N/A</v>
      </c>
      <c r="EZ176" s="55" t="e">
        <f t="shared" si="191"/>
        <v>#N/A</v>
      </c>
      <c r="FA176" s="55" t="e">
        <f t="shared" si="191"/>
        <v>#N/A</v>
      </c>
      <c r="FB176" s="55" t="e">
        <f t="shared" si="191"/>
        <v>#N/A</v>
      </c>
      <c r="FC176" s="55" t="e">
        <f t="shared" si="191"/>
        <v>#N/A</v>
      </c>
      <c r="FD176" s="55" t="e">
        <f t="shared" si="191"/>
        <v>#N/A</v>
      </c>
      <c r="FE176" s="55" t="e">
        <f t="shared" si="191"/>
        <v>#N/A</v>
      </c>
      <c r="FF176" s="55" t="e">
        <f t="shared" ref="FF176:FN176" si="192">IF($A116,FF116,NA())</f>
        <v>#N/A</v>
      </c>
      <c r="FG176" s="55" t="e">
        <f t="shared" si="192"/>
        <v>#N/A</v>
      </c>
      <c r="FH176" s="55" t="e">
        <f t="shared" si="192"/>
        <v>#N/A</v>
      </c>
      <c r="FI176" s="55" t="e">
        <f t="shared" si="192"/>
        <v>#N/A</v>
      </c>
      <c r="FJ176" s="55" t="e">
        <f t="shared" si="192"/>
        <v>#N/A</v>
      </c>
      <c r="FK176" s="55" t="e">
        <f t="shared" si="192"/>
        <v>#N/A</v>
      </c>
      <c r="FL176" s="55" t="e">
        <f t="shared" si="192"/>
        <v>#N/A</v>
      </c>
      <c r="FM176" s="55" t="e">
        <f t="shared" si="192"/>
        <v>#N/A</v>
      </c>
      <c r="FN176" s="55" t="e">
        <f t="shared" si="192"/>
        <v>#N/A</v>
      </c>
    </row>
    <row r="177" spans="1:170">
      <c r="A177" s="55"/>
      <c r="B177" s="61" t="e">
        <f t="shared" ref="B177:AG177" si="193">IF($A117,B117,NA())</f>
        <v>#N/A</v>
      </c>
      <c r="C177" s="55" t="e">
        <f t="shared" si="193"/>
        <v>#N/A</v>
      </c>
      <c r="D177" s="55" t="e">
        <f t="shared" si="193"/>
        <v>#N/A</v>
      </c>
      <c r="E177" s="55" t="e">
        <f t="shared" si="193"/>
        <v>#N/A</v>
      </c>
      <c r="F177" s="55" t="e">
        <f t="shared" si="193"/>
        <v>#N/A</v>
      </c>
      <c r="G177" s="55" t="e">
        <f t="shared" si="193"/>
        <v>#N/A</v>
      </c>
      <c r="H177" s="55" t="e">
        <f t="shared" si="193"/>
        <v>#N/A</v>
      </c>
      <c r="I177" s="55" t="e">
        <f t="shared" si="193"/>
        <v>#N/A</v>
      </c>
      <c r="J177" s="55" t="e">
        <f t="shared" si="193"/>
        <v>#N/A</v>
      </c>
      <c r="K177" s="55" t="e">
        <f t="shared" si="193"/>
        <v>#N/A</v>
      </c>
      <c r="L177" s="55" t="e">
        <f t="shared" si="193"/>
        <v>#N/A</v>
      </c>
      <c r="M177" s="55" t="e">
        <f t="shared" si="193"/>
        <v>#N/A</v>
      </c>
      <c r="N177" s="55" t="e">
        <f t="shared" si="193"/>
        <v>#N/A</v>
      </c>
      <c r="O177" s="55" t="e">
        <f t="shared" si="193"/>
        <v>#N/A</v>
      </c>
      <c r="P177" s="55" t="e">
        <f t="shared" si="193"/>
        <v>#N/A</v>
      </c>
      <c r="Q177" s="55" t="e">
        <f t="shared" si="193"/>
        <v>#N/A</v>
      </c>
      <c r="R177" s="55" t="e">
        <f t="shared" si="193"/>
        <v>#N/A</v>
      </c>
      <c r="S177" s="55" t="e">
        <f t="shared" si="193"/>
        <v>#N/A</v>
      </c>
      <c r="T177" s="55" t="e">
        <f t="shared" si="193"/>
        <v>#N/A</v>
      </c>
      <c r="U177" s="55" t="e">
        <f t="shared" si="193"/>
        <v>#N/A</v>
      </c>
      <c r="V177" s="55" t="e">
        <f t="shared" si="193"/>
        <v>#N/A</v>
      </c>
      <c r="W177" s="55" t="e">
        <f t="shared" si="193"/>
        <v>#N/A</v>
      </c>
      <c r="X177" s="55" t="e">
        <f t="shared" si="193"/>
        <v>#N/A</v>
      </c>
      <c r="Y177" s="55" t="e">
        <f t="shared" si="193"/>
        <v>#N/A</v>
      </c>
      <c r="Z177" s="55" t="e">
        <f t="shared" si="193"/>
        <v>#N/A</v>
      </c>
      <c r="AA177" s="55" t="e">
        <f t="shared" si="193"/>
        <v>#N/A</v>
      </c>
      <c r="AB177" s="55" t="e">
        <f t="shared" si="193"/>
        <v>#N/A</v>
      </c>
      <c r="AC177" s="55" t="e">
        <f t="shared" si="193"/>
        <v>#N/A</v>
      </c>
      <c r="AD177" s="55" t="e">
        <f t="shared" si="193"/>
        <v>#N/A</v>
      </c>
      <c r="AE177" s="55" t="e">
        <f t="shared" si="193"/>
        <v>#N/A</v>
      </c>
      <c r="AF177" s="55" t="e">
        <f t="shared" si="193"/>
        <v>#N/A</v>
      </c>
      <c r="AG177" s="55" t="e">
        <f t="shared" si="193"/>
        <v>#N/A</v>
      </c>
      <c r="AH177" s="55" t="e">
        <f t="shared" ref="AH177:BM177" si="194">IF($A117,AH117,NA())</f>
        <v>#N/A</v>
      </c>
      <c r="AI177" s="55" t="e">
        <f t="shared" si="194"/>
        <v>#N/A</v>
      </c>
      <c r="AJ177" s="55" t="e">
        <f t="shared" si="194"/>
        <v>#N/A</v>
      </c>
      <c r="AK177" s="55" t="e">
        <f t="shared" si="194"/>
        <v>#N/A</v>
      </c>
      <c r="AL177" s="55" t="e">
        <f t="shared" si="194"/>
        <v>#N/A</v>
      </c>
      <c r="AM177" s="55" t="e">
        <f t="shared" si="194"/>
        <v>#N/A</v>
      </c>
      <c r="AN177" s="55" t="e">
        <f t="shared" si="194"/>
        <v>#N/A</v>
      </c>
      <c r="AO177" s="55" t="e">
        <f t="shared" si="194"/>
        <v>#N/A</v>
      </c>
      <c r="AP177" s="55" t="e">
        <f t="shared" si="194"/>
        <v>#N/A</v>
      </c>
      <c r="AQ177" s="55" t="e">
        <f t="shared" si="194"/>
        <v>#N/A</v>
      </c>
      <c r="AR177" s="55" t="e">
        <f t="shared" si="194"/>
        <v>#N/A</v>
      </c>
      <c r="AS177" s="55" t="e">
        <f t="shared" si="194"/>
        <v>#N/A</v>
      </c>
      <c r="AT177" s="55" t="e">
        <f t="shared" si="194"/>
        <v>#N/A</v>
      </c>
      <c r="AU177" s="55" t="e">
        <f t="shared" si="194"/>
        <v>#N/A</v>
      </c>
      <c r="AV177" s="55" t="e">
        <f t="shared" si="194"/>
        <v>#N/A</v>
      </c>
      <c r="AW177" s="55" t="e">
        <f t="shared" si="194"/>
        <v>#N/A</v>
      </c>
      <c r="AX177" s="55" t="e">
        <f t="shared" si="194"/>
        <v>#N/A</v>
      </c>
      <c r="AY177" s="55" t="e">
        <f t="shared" si="194"/>
        <v>#N/A</v>
      </c>
      <c r="AZ177" s="55" t="e">
        <f t="shared" si="194"/>
        <v>#N/A</v>
      </c>
      <c r="BA177" s="55" t="e">
        <f t="shared" si="194"/>
        <v>#N/A</v>
      </c>
      <c r="BB177" s="55" t="e">
        <f t="shared" si="194"/>
        <v>#N/A</v>
      </c>
      <c r="BC177" s="55" t="e">
        <f t="shared" si="194"/>
        <v>#N/A</v>
      </c>
      <c r="BD177" s="55" t="e">
        <f t="shared" si="194"/>
        <v>#N/A</v>
      </c>
      <c r="BE177" s="55" t="e">
        <f t="shared" si="194"/>
        <v>#N/A</v>
      </c>
      <c r="BF177" s="55" t="e">
        <f t="shared" si="194"/>
        <v>#N/A</v>
      </c>
      <c r="BG177" s="55" t="e">
        <f t="shared" si="194"/>
        <v>#N/A</v>
      </c>
      <c r="BH177" s="55" t="e">
        <f t="shared" si="194"/>
        <v>#N/A</v>
      </c>
      <c r="BI177" s="55" t="e">
        <f t="shared" si="194"/>
        <v>#N/A</v>
      </c>
      <c r="BJ177" s="55" t="e">
        <f t="shared" si="194"/>
        <v>#N/A</v>
      </c>
      <c r="BK177" s="55" t="e">
        <f t="shared" si="194"/>
        <v>#N/A</v>
      </c>
      <c r="BL177" s="55" t="e">
        <f t="shared" si="194"/>
        <v>#N/A</v>
      </c>
      <c r="BM177" s="55" t="e">
        <f t="shared" si="194"/>
        <v>#N/A</v>
      </c>
      <c r="BN177" s="55" t="e">
        <f t="shared" ref="BN177:CS177" si="195">IF($A117,BN117,NA())</f>
        <v>#N/A</v>
      </c>
      <c r="BO177" s="55" t="e">
        <f t="shared" si="195"/>
        <v>#N/A</v>
      </c>
      <c r="BP177" s="55" t="e">
        <f t="shared" si="195"/>
        <v>#N/A</v>
      </c>
      <c r="BQ177" s="55" t="e">
        <f t="shared" si="195"/>
        <v>#N/A</v>
      </c>
      <c r="BR177" s="55" t="e">
        <f t="shared" si="195"/>
        <v>#N/A</v>
      </c>
      <c r="BS177" s="55" t="e">
        <f t="shared" si="195"/>
        <v>#N/A</v>
      </c>
      <c r="BT177" s="55" t="e">
        <f t="shared" si="195"/>
        <v>#N/A</v>
      </c>
      <c r="BU177" s="55" t="e">
        <f t="shared" si="195"/>
        <v>#N/A</v>
      </c>
      <c r="BV177" s="55" t="e">
        <f t="shared" si="195"/>
        <v>#N/A</v>
      </c>
      <c r="BW177" s="55" t="e">
        <f t="shared" si="195"/>
        <v>#N/A</v>
      </c>
      <c r="BX177" s="55" t="e">
        <f t="shared" si="195"/>
        <v>#N/A</v>
      </c>
      <c r="BY177" s="55" t="e">
        <f t="shared" si="195"/>
        <v>#N/A</v>
      </c>
      <c r="BZ177" s="55" t="e">
        <f t="shared" si="195"/>
        <v>#N/A</v>
      </c>
      <c r="CA177" s="55" t="e">
        <f t="shared" si="195"/>
        <v>#N/A</v>
      </c>
      <c r="CB177" s="55" t="e">
        <f t="shared" si="195"/>
        <v>#N/A</v>
      </c>
      <c r="CC177" s="55" t="e">
        <f t="shared" si="195"/>
        <v>#N/A</v>
      </c>
      <c r="CD177" s="55" t="e">
        <f t="shared" si="195"/>
        <v>#N/A</v>
      </c>
      <c r="CE177" s="55" t="e">
        <f t="shared" si="195"/>
        <v>#N/A</v>
      </c>
      <c r="CF177" s="55" t="e">
        <f t="shared" si="195"/>
        <v>#N/A</v>
      </c>
      <c r="CG177" s="55" t="e">
        <f t="shared" si="195"/>
        <v>#N/A</v>
      </c>
      <c r="CH177" s="55" t="e">
        <f t="shared" si="195"/>
        <v>#N/A</v>
      </c>
      <c r="CI177" s="55" t="e">
        <f t="shared" si="195"/>
        <v>#N/A</v>
      </c>
      <c r="CJ177" s="55" t="e">
        <f t="shared" si="195"/>
        <v>#N/A</v>
      </c>
      <c r="CK177" s="55" t="e">
        <f t="shared" si="195"/>
        <v>#N/A</v>
      </c>
      <c r="CL177" s="55" t="e">
        <f t="shared" si="195"/>
        <v>#N/A</v>
      </c>
      <c r="CM177" s="55" t="e">
        <f t="shared" si="195"/>
        <v>#N/A</v>
      </c>
      <c r="CN177" s="55" t="e">
        <f t="shared" si="195"/>
        <v>#N/A</v>
      </c>
      <c r="CO177" s="55" t="e">
        <f t="shared" si="195"/>
        <v>#N/A</v>
      </c>
      <c r="CP177" s="55" t="e">
        <f t="shared" si="195"/>
        <v>#N/A</v>
      </c>
      <c r="CQ177" s="55" t="e">
        <f t="shared" si="195"/>
        <v>#N/A</v>
      </c>
      <c r="CR177" s="55" t="e">
        <f t="shared" si="195"/>
        <v>#N/A</v>
      </c>
      <c r="CS177" s="55" t="e">
        <f t="shared" si="195"/>
        <v>#N/A</v>
      </c>
      <c r="CT177" s="55" t="e">
        <f t="shared" ref="CT177:DY177" si="196">IF($A117,CT117,NA())</f>
        <v>#N/A</v>
      </c>
      <c r="CU177" s="55" t="e">
        <f t="shared" si="196"/>
        <v>#N/A</v>
      </c>
      <c r="CV177" s="55" t="e">
        <f t="shared" si="196"/>
        <v>#N/A</v>
      </c>
      <c r="CW177" s="55" t="e">
        <f t="shared" si="196"/>
        <v>#N/A</v>
      </c>
      <c r="CX177" s="55" t="e">
        <f t="shared" si="196"/>
        <v>#N/A</v>
      </c>
      <c r="CY177" s="55" t="e">
        <f t="shared" si="196"/>
        <v>#N/A</v>
      </c>
      <c r="CZ177" s="55" t="e">
        <f t="shared" si="196"/>
        <v>#N/A</v>
      </c>
      <c r="DA177" s="55" t="e">
        <f t="shared" si="196"/>
        <v>#N/A</v>
      </c>
      <c r="DB177" s="55" t="e">
        <f t="shared" si="196"/>
        <v>#N/A</v>
      </c>
      <c r="DC177" s="55" t="e">
        <f t="shared" si="196"/>
        <v>#N/A</v>
      </c>
      <c r="DD177" s="55" t="e">
        <f t="shared" si="196"/>
        <v>#N/A</v>
      </c>
      <c r="DE177" s="55" t="e">
        <f t="shared" si="196"/>
        <v>#N/A</v>
      </c>
      <c r="DF177" s="55" t="e">
        <f t="shared" si="196"/>
        <v>#N/A</v>
      </c>
      <c r="DG177" s="55" t="e">
        <f t="shared" si="196"/>
        <v>#N/A</v>
      </c>
      <c r="DH177" s="55" t="e">
        <f t="shared" si="196"/>
        <v>#N/A</v>
      </c>
      <c r="DI177" s="55" t="e">
        <f t="shared" si="196"/>
        <v>#N/A</v>
      </c>
      <c r="DJ177" s="55" t="e">
        <f t="shared" si="196"/>
        <v>#N/A</v>
      </c>
      <c r="DK177" s="55" t="e">
        <f t="shared" si="196"/>
        <v>#N/A</v>
      </c>
      <c r="DL177" s="55" t="e">
        <f t="shared" si="196"/>
        <v>#N/A</v>
      </c>
      <c r="DM177" s="55" t="e">
        <f t="shared" si="196"/>
        <v>#N/A</v>
      </c>
      <c r="DN177" s="55" t="e">
        <f t="shared" si="196"/>
        <v>#N/A</v>
      </c>
      <c r="DO177" s="55" t="e">
        <f t="shared" si="196"/>
        <v>#N/A</v>
      </c>
      <c r="DP177" s="55" t="e">
        <f t="shared" si="196"/>
        <v>#N/A</v>
      </c>
      <c r="DQ177" s="55" t="e">
        <f t="shared" si="196"/>
        <v>#N/A</v>
      </c>
      <c r="DR177" s="55" t="e">
        <f t="shared" si="196"/>
        <v>#N/A</v>
      </c>
      <c r="DS177" s="55" t="e">
        <f t="shared" si="196"/>
        <v>#N/A</v>
      </c>
      <c r="DT177" s="55" t="e">
        <f t="shared" si="196"/>
        <v>#N/A</v>
      </c>
      <c r="DU177" s="55" t="e">
        <f t="shared" si="196"/>
        <v>#N/A</v>
      </c>
      <c r="DV177" s="55" t="e">
        <f t="shared" si="196"/>
        <v>#N/A</v>
      </c>
      <c r="DW177" s="55" t="e">
        <f t="shared" si="196"/>
        <v>#N/A</v>
      </c>
      <c r="DX177" s="55" t="e">
        <f t="shared" si="196"/>
        <v>#N/A</v>
      </c>
      <c r="DY177" s="55" t="e">
        <f t="shared" si="196"/>
        <v>#N/A</v>
      </c>
      <c r="DZ177" s="55" t="e">
        <f t="shared" ref="DZ177:FE177" si="197">IF($A117,DZ117,NA())</f>
        <v>#N/A</v>
      </c>
      <c r="EA177" s="55" t="e">
        <f t="shared" si="197"/>
        <v>#N/A</v>
      </c>
      <c r="EB177" s="55" t="e">
        <f t="shared" si="197"/>
        <v>#N/A</v>
      </c>
      <c r="EC177" s="55" t="e">
        <f t="shared" si="197"/>
        <v>#N/A</v>
      </c>
      <c r="ED177" s="55" t="e">
        <f t="shared" si="197"/>
        <v>#N/A</v>
      </c>
      <c r="EE177" s="55" t="e">
        <f t="shared" si="197"/>
        <v>#N/A</v>
      </c>
      <c r="EF177" s="55" t="e">
        <f t="shared" si="197"/>
        <v>#N/A</v>
      </c>
      <c r="EG177" s="55" t="e">
        <f t="shared" si="197"/>
        <v>#N/A</v>
      </c>
      <c r="EH177" s="55" t="e">
        <f t="shared" si="197"/>
        <v>#N/A</v>
      </c>
      <c r="EI177" s="55" t="e">
        <f t="shared" si="197"/>
        <v>#N/A</v>
      </c>
      <c r="EJ177" s="55" t="e">
        <f t="shared" si="197"/>
        <v>#N/A</v>
      </c>
      <c r="EK177" s="55" t="e">
        <f t="shared" si="197"/>
        <v>#N/A</v>
      </c>
      <c r="EL177" s="55" t="e">
        <f t="shared" si="197"/>
        <v>#N/A</v>
      </c>
      <c r="EM177" s="55" t="e">
        <f t="shared" si="197"/>
        <v>#N/A</v>
      </c>
      <c r="EN177" s="55" t="e">
        <f t="shared" si="197"/>
        <v>#N/A</v>
      </c>
      <c r="EO177" s="55" t="e">
        <f t="shared" si="197"/>
        <v>#N/A</v>
      </c>
      <c r="EP177" s="55" t="e">
        <f t="shared" si="197"/>
        <v>#N/A</v>
      </c>
      <c r="EQ177" s="55" t="e">
        <f t="shared" si="197"/>
        <v>#N/A</v>
      </c>
      <c r="ER177" s="55" t="e">
        <f t="shared" si="197"/>
        <v>#N/A</v>
      </c>
      <c r="ES177" s="55" t="e">
        <f t="shared" si="197"/>
        <v>#N/A</v>
      </c>
      <c r="ET177" s="55" t="e">
        <f t="shared" si="197"/>
        <v>#N/A</v>
      </c>
      <c r="EU177" s="55" t="e">
        <f t="shared" si="197"/>
        <v>#N/A</v>
      </c>
      <c r="EV177" s="55" t="e">
        <f t="shared" si="197"/>
        <v>#N/A</v>
      </c>
      <c r="EW177" s="55" t="e">
        <f t="shared" si="197"/>
        <v>#N/A</v>
      </c>
      <c r="EX177" s="55" t="e">
        <f t="shared" si="197"/>
        <v>#N/A</v>
      </c>
      <c r="EY177" s="55" t="e">
        <f t="shared" si="197"/>
        <v>#N/A</v>
      </c>
      <c r="EZ177" s="55" t="e">
        <f t="shared" si="197"/>
        <v>#N/A</v>
      </c>
      <c r="FA177" s="55" t="e">
        <f t="shared" si="197"/>
        <v>#N/A</v>
      </c>
      <c r="FB177" s="55" t="e">
        <f t="shared" si="197"/>
        <v>#N/A</v>
      </c>
      <c r="FC177" s="55" t="e">
        <f t="shared" si="197"/>
        <v>#N/A</v>
      </c>
      <c r="FD177" s="55" t="e">
        <f t="shared" si="197"/>
        <v>#N/A</v>
      </c>
      <c r="FE177" s="55" t="e">
        <f t="shared" si="197"/>
        <v>#N/A</v>
      </c>
      <c r="FF177" s="55" t="e">
        <f t="shared" ref="FF177:FN177" si="198">IF($A117,FF117,NA())</f>
        <v>#N/A</v>
      </c>
      <c r="FG177" s="55" t="e">
        <f t="shared" si="198"/>
        <v>#N/A</v>
      </c>
      <c r="FH177" s="55" t="e">
        <f t="shared" si="198"/>
        <v>#N/A</v>
      </c>
      <c r="FI177" s="55" t="e">
        <f t="shared" si="198"/>
        <v>#N/A</v>
      </c>
      <c r="FJ177" s="55" t="e">
        <f t="shared" si="198"/>
        <v>#N/A</v>
      </c>
      <c r="FK177" s="55" t="e">
        <f t="shared" si="198"/>
        <v>#N/A</v>
      </c>
      <c r="FL177" s="55" t="e">
        <f t="shared" si="198"/>
        <v>#N/A</v>
      </c>
      <c r="FM177" s="55" t="e">
        <f t="shared" si="198"/>
        <v>#N/A</v>
      </c>
      <c r="FN177" s="55" t="e">
        <f t="shared" si="198"/>
        <v>#N/A</v>
      </c>
    </row>
    <row r="178" spans="1:170">
      <c r="A178" s="55"/>
      <c r="B178" s="61" t="e">
        <f t="shared" ref="B178:AG178" si="199">IF($A118,B118,NA())</f>
        <v>#N/A</v>
      </c>
      <c r="C178" s="55" t="e">
        <f t="shared" si="199"/>
        <v>#N/A</v>
      </c>
      <c r="D178" s="55" t="e">
        <f t="shared" si="199"/>
        <v>#N/A</v>
      </c>
      <c r="E178" s="55" t="e">
        <f t="shared" si="199"/>
        <v>#N/A</v>
      </c>
      <c r="F178" s="55" t="e">
        <f t="shared" si="199"/>
        <v>#N/A</v>
      </c>
      <c r="G178" s="55" t="e">
        <f t="shared" si="199"/>
        <v>#N/A</v>
      </c>
      <c r="H178" s="55" t="e">
        <f t="shared" si="199"/>
        <v>#N/A</v>
      </c>
      <c r="I178" s="55" t="e">
        <f t="shared" si="199"/>
        <v>#N/A</v>
      </c>
      <c r="J178" s="55" t="e">
        <f t="shared" si="199"/>
        <v>#N/A</v>
      </c>
      <c r="K178" s="55" t="e">
        <f t="shared" si="199"/>
        <v>#N/A</v>
      </c>
      <c r="L178" s="55" t="e">
        <f t="shared" si="199"/>
        <v>#N/A</v>
      </c>
      <c r="M178" s="55" t="e">
        <f t="shared" si="199"/>
        <v>#N/A</v>
      </c>
      <c r="N178" s="55" t="e">
        <f t="shared" si="199"/>
        <v>#N/A</v>
      </c>
      <c r="O178" s="55" t="e">
        <f t="shared" si="199"/>
        <v>#N/A</v>
      </c>
      <c r="P178" s="55" t="e">
        <f t="shared" si="199"/>
        <v>#N/A</v>
      </c>
      <c r="Q178" s="55" t="e">
        <f t="shared" si="199"/>
        <v>#N/A</v>
      </c>
      <c r="R178" s="55" t="e">
        <f t="shared" si="199"/>
        <v>#N/A</v>
      </c>
      <c r="S178" s="55" t="e">
        <f t="shared" si="199"/>
        <v>#N/A</v>
      </c>
      <c r="T178" s="55" t="e">
        <f t="shared" si="199"/>
        <v>#N/A</v>
      </c>
      <c r="U178" s="55" t="e">
        <f t="shared" si="199"/>
        <v>#N/A</v>
      </c>
      <c r="V178" s="55" t="e">
        <f t="shared" si="199"/>
        <v>#N/A</v>
      </c>
      <c r="W178" s="55" t="e">
        <f t="shared" si="199"/>
        <v>#N/A</v>
      </c>
      <c r="X178" s="55" t="e">
        <f t="shared" si="199"/>
        <v>#N/A</v>
      </c>
      <c r="Y178" s="55" t="e">
        <f t="shared" si="199"/>
        <v>#N/A</v>
      </c>
      <c r="Z178" s="55" t="e">
        <f t="shared" si="199"/>
        <v>#N/A</v>
      </c>
      <c r="AA178" s="55" t="e">
        <f t="shared" si="199"/>
        <v>#N/A</v>
      </c>
      <c r="AB178" s="55" t="e">
        <f t="shared" si="199"/>
        <v>#N/A</v>
      </c>
      <c r="AC178" s="55" t="e">
        <f t="shared" si="199"/>
        <v>#N/A</v>
      </c>
      <c r="AD178" s="55" t="e">
        <f t="shared" si="199"/>
        <v>#N/A</v>
      </c>
      <c r="AE178" s="55" t="e">
        <f t="shared" si="199"/>
        <v>#N/A</v>
      </c>
      <c r="AF178" s="55" t="e">
        <f t="shared" si="199"/>
        <v>#N/A</v>
      </c>
      <c r="AG178" s="55" t="e">
        <f t="shared" si="199"/>
        <v>#N/A</v>
      </c>
      <c r="AH178" s="55" t="e">
        <f t="shared" ref="AH178:BM178" si="200">IF($A118,AH118,NA())</f>
        <v>#N/A</v>
      </c>
      <c r="AI178" s="55" t="e">
        <f t="shared" si="200"/>
        <v>#N/A</v>
      </c>
      <c r="AJ178" s="55" t="e">
        <f t="shared" si="200"/>
        <v>#N/A</v>
      </c>
      <c r="AK178" s="55" t="e">
        <f t="shared" si="200"/>
        <v>#N/A</v>
      </c>
      <c r="AL178" s="55" t="e">
        <f t="shared" si="200"/>
        <v>#N/A</v>
      </c>
      <c r="AM178" s="55" t="e">
        <f t="shared" si="200"/>
        <v>#N/A</v>
      </c>
      <c r="AN178" s="55" t="e">
        <f t="shared" si="200"/>
        <v>#N/A</v>
      </c>
      <c r="AO178" s="55" t="e">
        <f t="shared" si="200"/>
        <v>#N/A</v>
      </c>
      <c r="AP178" s="55" t="e">
        <f t="shared" si="200"/>
        <v>#N/A</v>
      </c>
      <c r="AQ178" s="55" t="e">
        <f t="shared" si="200"/>
        <v>#N/A</v>
      </c>
      <c r="AR178" s="55" t="e">
        <f t="shared" si="200"/>
        <v>#N/A</v>
      </c>
      <c r="AS178" s="55" t="e">
        <f t="shared" si="200"/>
        <v>#N/A</v>
      </c>
      <c r="AT178" s="55" t="e">
        <f t="shared" si="200"/>
        <v>#N/A</v>
      </c>
      <c r="AU178" s="55" t="e">
        <f t="shared" si="200"/>
        <v>#N/A</v>
      </c>
      <c r="AV178" s="55" t="e">
        <f t="shared" si="200"/>
        <v>#N/A</v>
      </c>
      <c r="AW178" s="55" t="e">
        <f t="shared" si="200"/>
        <v>#N/A</v>
      </c>
      <c r="AX178" s="55" t="e">
        <f t="shared" si="200"/>
        <v>#N/A</v>
      </c>
      <c r="AY178" s="55" t="e">
        <f t="shared" si="200"/>
        <v>#N/A</v>
      </c>
      <c r="AZ178" s="55" t="e">
        <f t="shared" si="200"/>
        <v>#N/A</v>
      </c>
      <c r="BA178" s="55" t="e">
        <f t="shared" si="200"/>
        <v>#N/A</v>
      </c>
      <c r="BB178" s="55" t="e">
        <f t="shared" si="200"/>
        <v>#N/A</v>
      </c>
      <c r="BC178" s="55" t="e">
        <f t="shared" si="200"/>
        <v>#N/A</v>
      </c>
      <c r="BD178" s="55" t="e">
        <f t="shared" si="200"/>
        <v>#N/A</v>
      </c>
      <c r="BE178" s="55" t="e">
        <f t="shared" si="200"/>
        <v>#N/A</v>
      </c>
      <c r="BF178" s="55" t="e">
        <f t="shared" si="200"/>
        <v>#N/A</v>
      </c>
      <c r="BG178" s="55" t="e">
        <f t="shared" si="200"/>
        <v>#N/A</v>
      </c>
      <c r="BH178" s="55" t="e">
        <f t="shared" si="200"/>
        <v>#N/A</v>
      </c>
      <c r="BI178" s="55" t="e">
        <f t="shared" si="200"/>
        <v>#N/A</v>
      </c>
      <c r="BJ178" s="55" t="e">
        <f t="shared" si="200"/>
        <v>#N/A</v>
      </c>
      <c r="BK178" s="55" t="e">
        <f t="shared" si="200"/>
        <v>#N/A</v>
      </c>
      <c r="BL178" s="55" t="e">
        <f t="shared" si="200"/>
        <v>#N/A</v>
      </c>
      <c r="BM178" s="55" t="e">
        <f t="shared" si="200"/>
        <v>#N/A</v>
      </c>
      <c r="BN178" s="55" t="e">
        <f t="shared" ref="BN178:CS178" si="201">IF($A118,BN118,NA())</f>
        <v>#N/A</v>
      </c>
      <c r="BO178" s="55" t="e">
        <f t="shared" si="201"/>
        <v>#N/A</v>
      </c>
      <c r="BP178" s="55" t="e">
        <f t="shared" si="201"/>
        <v>#N/A</v>
      </c>
      <c r="BQ178" s="55" t="e">
        <f t="shared" si="201"/>
        <v>#N/A</v>
      </c>
      <c r="BR178" s="55" t="e">
        <f t="shared" si="201"/>
        <v>#N/A</v>
      </c>
      <c r="BS178" s="55" t="e">
        <f t="shared" si="201"/>
        <v>#N/A</v>
      </c>
      <c r="BT178" s="55" t="e">
        <f t="shared" si="201"/>
        <v>#N/A</v>
      </c>
      <c r="BU178" s="55" t="e">
        <f t="shared" si="201"/>
        <v>#N/A</v>
      </c>
      <c r="BV178" s="55" t="e">
        <f t="shared" si="201"/>
        <v>#N/A</v>
      </c>
      <c r="BW178" s="55" t="e">
        <f t="shared" si="201"/>
        <v>#N/A</v>
      </c>
      <c r="BX178" s="55" t="e">
        <f t="shared" si="201"/>
        <v>#N/A</v>
      </c>
      <c r="BY178" s="55" t="e">
        <f t="shared" si="201"/>
        <v>#N/A</v>
      </c>
      <c r="BZ178" s="55" t="e">
        <f t="shared" si="201"/>
        <v>#N/A</v>
      </c>
      <c r="CA178" s="55" t="e">
        <f t="shared" si="201"/>
        <v>#N/A</v>
      </c>
      <c r="CB178" s="55" t="e">
        <f t="shared" si="201"/>
        <v>#N/A</v>
      </c>
      <c r="CC178" s="55" t="e">
        <f t="shared" si="201"/>
        <v>#N/A</v>
      </c>
      <c r="CD178" s="55" t="e">
        <f t="shared" si="201"/>
        <v>#N/A</v>
      </c>
      <c r="CE178" s="55" t="e">
        <f t="shared" si="201"/>
        <v>#N/A</v>
      </c>
      <c r="CF178" s="55" t="e">
        <f t="shared" si="201"/>
        <v>#N/A</v>
      </c>
      <c r="CG178" s="55" t="e">
        <f t="shared" si="201"/>
        <v>#N/A</v>
      </c>
      <c r="CH178" s="55" t="e">
        <f t="shared" si="201"/>
        <v>#N/A</v>
      </c>
      <c r="CI178" s="55" t="e">
        <f t="shared" si="201"/>
        <v>#N/A</v>
      </c>
      <c r="CJ178" s="55" t="e">
        <f t="shared" si="201"/>
        <v>#N/A</v>
      </c>
      <c r="CK178" s="55" t="e">
        <f t="shared" si="201"/>
        <v>#N/A</v>
      </c>
      <c r="CL178" s="55" t="e">
        <f t="shared" si="201"/>
        <v>#N/A</v>
      </c>
      <c r="CM178" s="55" t="e">
        <f t="shared" si="201"/>
        <v>#N/A</v>
      </c>
      <c r="CN178" s="55" t="e">
        <f t="shared" si="201"/>
        <v>#N/A</v>
      </c>
      <c r="CO178" s="55" t="e">
        <f t="shared" si="201"/>
        <v>#N/A</v>
      </c>
      <c r="CP178" s="55" t="e">
        <f t="shared" si="201"/>
        <v>#N/A</v>
      </c>
      <c r="CQ178" s="55" t="e">
        <f t="shared" si="201"/>
        <v>#N/A</v>
      </c>
      <c r="CR178" s="55" t="e">
        <f t="shared" si="201"/>
        <v>#N/A</v>
      </c>
      <c r="CS178" s="55" t="e">
        <f t="shared" si="201"/>
        <v>#N/A</v>
      </c>
      <c r="CT178" s="55" t="e">
        <f t="shared" ref="CT178:DY178" si="202">IF($A118,CT118,NA())</f>
        <v>#N/A</v>
      </c>
      <c r="CU178" s="55" t="e">
        <f t="shared" si="202"/>
        <v>#N/A</v>
      </c>
      <c r="CV178" s="55" t="e">
        <f t="shared" si="202"/>
        <v>#N/A</v>
      </c>
      <c r="CW178" s="55" t="e">
        <f t="shared" si="202"/>
        <v>#N/A</v>
      </c>
      <c r="CX178" s="55" t="e">
        <f t="shared" si="202"/>
        <v>#N/A</v>
      </c>
      <c r="CY178" s="55" t="e">
        <f t="shared" si="202"/>
        <v>#N/A</v>
      </c>
      <c r="CZ178" s="55" t="e">
        <f t="shared" si="202"/>
        <v>#N/A</v>
      </c>
      <c r="DA178" s="55" t="e">
        <f t="shared" si="202"/>
        <v>#N/A</v>
      </c>
      <c r="DB178" s="55" t="e">
        <f t="shared" si="202"/>
        <v>#N/A</v>
      </c>
      <c r="DC178" s="55" t="e">
        <f t="shared" si="202"/>
        <v>#N/A</v>
      </c>
      <c r="DD178" s="55" t="e">
        <f t="shared" si="202"/>
        <v>#N/A</v>
      </c>
      <c r="DE178" s="55" t="e">
        <f t="shared" si="202"/>
        <v>#N/A</v>
      </c>
      <c r="DF178" s="55" t="e">
        <f t="shared" si="202"/>
        <v>#N/A</v>
      </c>
      <c r="DG178" s="55" t="e">
        <f t="shared" si="202"/>
        <v>#N/A</v>
      </c>
      <c r="DH178" s="55" t="e">
        <f t="shared" si="202"/>
        <v>#N/A</v>
      </c>
      <c r="DI178" s="55" t="e">
        <f t="shared" si="202"/>
        <v>#N/A</v>
      </c>
      <c r="DJ178" s="55" t="e">
        <f t="shared" si="202"/>
        <v>#N/A</v>
      </c>
      <c r="DK178" s="55" t="e">
        <f t="shared" si="202"/>
        <v>#N/A</v>
      </c>
      <c r="DL178" s="55" t="e">
        <f t="shared" si="202"/>
        <v>#N/A</v>
      </c>
      <c r="DM178" s="55" t="e">
        <f t="shared" si="202"/>
        <v>#N/A</v>
      </c>
      <c r="DN178" s="55" t="e">
        <f t="shared" si="202"/>
        <v>#N/A</v>
      </c>
      <c r="DO178" s="55" t="e">
        <f t="shared" si="202"/>
        <v>#N/A</v>
      </c>
      <c r="DP178" s="55" t="e">
        <f t="shared" si="202"/>
        <v>#N/A</v>
      </c>
      <c r="DQ178" s="55" t="e">
        <f t="shared" si="202"/>
        <v>#N/A</v>
      </c>
      <c r="DR178" s="55" t="e">
        <f t="shared" si="202"/>
        <v>#N/A</v>
      </c>
      <c r="DS178" s="55" t="e">
        <f t="shared" si="202"/>
        <v>#N/A</v>
      </c>
      <c r="DT178" s="55" t="e">
        <f t="shared" si="202"/>
        <v>#N/A</v>
      </c>
      <c r="DU178" s="55" t="e">
        <f t="shared" si="202"/>
        <v>#N/A</v>
      </c>
      <c r="DV178" s="55" t="e">
        <f t="shared" si="202"/>
        <v>#N/A</v>
      </c>
      <c r="DW178" s="55" t="e">
        <f t="shared" si="202"/>
        <v>#N/A</v>
      </c>
      <c r="DX178" s="55" t="e">
        <f t="shared" si="202"/>
        <v>#N/A</v>
      </c>
      <c r="DY178" s="55" t="e">
        <f t="shared" si="202"/>
        <v>#N/A</v>
      </c>
      <c r="DZ178" s="55" t="e">
        <f t="shared" ref="DZ178:FE178" si="203">IF($A118,DZ118,NA())</f>
        <v>#N/A</v>
      </c>
      <c r="EA178" s="55" t="e">
        <f t="shared" si="203"/>
        <v>#N/A</v>
      </c>
      <c r="EB178" s="55" t="e">
        <f t="shared" si="203"/>
        <v>#N/A</v>
      </c>
      <c r="EC178" s="55" t="e">
        <f t="shared" si="203"/>
        <v>#N/A</v>
      </c>
      <c r="ED178" s="55" t="e">
        <f t="shared" si="203"/>
        <v>#N/A</v>
      </c>
      <c r="EE178" s="55" t="e">
        <f t="shared" si="203"/>
        <v>#N/A</v>
      </c>
      <c r="EF178" s="55" t="e">
        <f t="shared" si="203"/>
        <v>#N/A</v>
      </c>
      <c r="EG178" s="55" t="e">
        <f t="shared" si="203"/>
        <v>#N/A</v>
      </c>
      <c r="EH178" s="55" t="e">
        <f t="shared" si="203"/>
        <v>#N/A</v>
      </c>
      <c r="EI178" s="55" t="e">
        <f t="shared" si="203"/>
        <v>#N/A</v>
      </c>
      <c r="EJ178" s="55" t="e">
        <f t="shared" si="203"/>
        <v>#N/A</v>
      </c>
      <c r="EK178" s="55" t="e">
        <f t="shared" si="203"/>
        <v>#N/A</v>
      </c>
      <c r="EL178" s="55" t="e">
        <f t="shared" si="203"/>
        <v>#N/A</v>
      </c>
      <c r="EM178" s="55" t="e">
        <f t="shared" si="203"/>
        <v>#N/A</v>
      </c>
      <c r="EN178" s="55" t="e">
        <f t="shared" si="203"/>
        <v>#N/A</v>
      </c>
      <c r="EO178" s="55" t="e">
        <f t="shared" si="203"/>
        <v>#N/A</v>
      </c>
      <c r="EP178" s="55" t="e">
        <f t="shared" si="203"/>
        <v>#N/A</v>
      </c>
      <c r="EQ178" s="55" t="e">
        <f t="shared" si="203"/>
        <v>#N/A</v>
      </c>
      <c r="ER178" s="55" t="e">
        <f t="shared" si="203"/>
        <v>#N/A</v>
      </c>
      <c r="ES178" s="55" t="e">
        <f t="shared" si="203"/>
        <v>#N/A</v>
      </c>
      <c r="ET178" s="55" t="e">
        <f t="shared" si="203"/>
        <v>#N/A</v>
      </c>
      <c r="EU178" s="55" t="e">
        <f t="shared" si="203"/>
        <v>#N/A</v>
      </c>
      <c r="EV178" s="55" t="e">
        <f t="shared" si="203"/>
        <v>#N/A</v>
      </c>
      <c r="EW178" s="55" t="e">
        <f t="shared" si="203"/>
        <v>#N/A</v>
      </c>
      <c r="EX178" s="55" t="e">
        <f t="shared" si="203"/>
        <v>#N/A</v>
      </c>
      <c r="EY178" s="55" t="e">
        <f t="shared" si="203"/>
        <v>#N/A</v>
      </c>
      <c r="EZ178" s="55" t="e">
        <f t="shared" si="203"/>
        <v>#N/A</v>
      </c>
      <c r="FA178" s="55" t="e">
        <f t="shared" si="203"/>
        <v>#N/A</v>
      </c>
      <c r="FB178" s="55" t="e">
        <f t="shared" si="203"/>
        <v>#N/A</v>
      </c>
      <c r="FC178" s="55" t="e">
        <f t="shared" si="203"/>
        <v>#N/A</v>
      </c>
      <c r="FD178" s="55" t="e">
        <f t="shared" si="203"/>
        <v>#N/A</v>
      </c>
      <c r="FE178" s="55" t="e">
        <f t="shared" si="203"/>
        <v>#N/A</v>
      </c>
      <c r="FF178" s="55" t="e">
        <f t="shared" ref="FF178:FN178" si="204">IF($A118,FF118,NA())</f>
        <v>#N/A</v>
      </c>
      <c r="FG178" s="55" t="e">
        <f t="shared" si="204"/>
        <v>#N/A</v>
      </c>
      <c r="FH178" s="55" t="e">
        <f t="shared" si="204"/>
        <v>#N/A</v>
      </c>
      <c r="FI178" s="55" t="e">
        <f t="shared" si="204"/>
        <v>#N/A</v>
      </c>
      <c r="FJ178" s="55" t="e">
        <f t="shared" si="204"/>
        <v>#N/A</v>
      </c>
      <c r="FK178" s="55" t="e">
        <f t="shared" si="204"/>
        <v>#N/A</v>
      </c>
      <c r="FL178" s="55" t="e">
        <f t="shared" si="204"/>
        <v>#N/A</v>
      </c>
      <c r="FM178" s="55" t="e">
        <f t="shared" si="204"/>
        <v>#N/A</v>
      </c>
      <c r="FN178" s="55" t="e">
        <f t="shared" si="204"/>
        <v>#N/A</v>
      </c>
    </row>
    <row r="179" spans="1:170">
      <c r="A179" s="55"/>
      <c r="B179" s="61" t="e">
        <f t="shared" ref="B179:AG179" si="205">IF($A119,B119,NA())</f>
        <v>#N/A</v>
      </c>
      <c r="C179" s="55" t="e">
        <f t="shared" si="205"/>
        <v>#N/A</v>
      </c>
      <c r="D179" s="55" t="e">
        <f t="shared" si="205"/>
        <v>#N/A</v>
      </c>
      <c r="E179" s="55" t="e">
        <f t="shared" si="205"/>
        <v>#N/A</v>
      </c>
      <c r="F179" s="55" t="e">
        <f t="shared" si="205"/>
        <v>#N/A</v>
      </c>
      <c r="G179" s="55" t="e">
        <f t="shared" si="205"/>
        <v>#N/A</v>
      </c>
      <c r="H179" s="55" t="e">
        <f t="shared" si="205"/>
        <v>#N/A</v>
      </c>
      <c r="I179" s="55" t="e">
        <f t="shared" si="205"/>
        <v>#N/A</v>
      </c>
      <c r="J179" s="55" t="e">
        <f t="shared" si="205"/>
        <v>#N/A</v>
      </c>
      <c r="K179" s="55" t="e">
        <f t="shared" si="205"/>
        <v>#N/A</v>
      </c>
      <c r="L179" s="55" t="e">
        <f t="shared" si="205"/>
        <v>#N/A</v>
      </c>
      <c r="M179" s="55" t="e">
        <f t="shared" si="205"/>
        <v>#N/A</v>
      </c>
      <c r="N179" s="55" t="e">
        <f t="shared" si="205"/>
        <v>#N/A</v>
      </c>
      <c r="O179" s="55" t="e">
        <f t="shared" si="205"/>
        <v>#N/A</v>
      </c>
      <c r="P179" s="55" t="e">
        <f t="shared" si="205"/>
        <v>#N/A</v>
      </c>
      <c r="Q179" s="55" t="e">
        <f t="shared" si="205"/>
        <v>#N/A</v>
      </c>
      <c r="R179" s="55" t="e">
        <f t="shared" si="205"/>
        <v>#N/A</v>
      </c>
      <c r="S179" s="55" t="e">
        <f t="shared" si="205"/>
        <v>#N/A</v>
      </c>
      <c r="T179" s="55" t="e">
        <f t="shared" si="205"/>
        <v>#N/A</v>
      </c>
      <c r="U179" s="55" t="e">
        <f t="shared" si="205"/>
        <v>#N/A</v>
      </c>
      <c r="V179" s="55" t="e">
        <f t="shared" si="205"/>
        <v>#N/A</v>
      </c>
      <c r="W179" s="55" t="e">
        <f t="shared" si="205"/>
        <v>#N/A</v>
      </c>
      <c r="X179" s="55" t="e">
        <f t="shared" si="205"/>
        <v>#N/A</v>
      </c>
      <c r="Y179" s="55" t="e">
        <f t="shared" si="205"/>
        <v>#N/A</v>
      </c>
      <c r="Z179" s="55" t="e">
        <f t="shared" si="205"/>
        <v>#N/A</v>
      </c>
      <c r="AA179" s="55" t="e">
        <f t="shared" si="205"/>
        <v>#N/A</v>
      </c>
      <c r="AB179" s="55" t="e">
        <f t="shared" si="205"/>
        <v>#N/A</v>
      </c>
      <c r="AC179" s="55" t="e">
        <f t="shared" si="205"/>
        <v>#N/A</v>
      </c>
      <c r="AD179" s="55" t="e">
        <f t="shared" si="205"/>
        <v>#N/A</v>
      </c>
      <c r="AE179" s="55" t="e">
        <f t="shared" si="205"/>
        <v>#N/A</v>
      </c>
      <c r="AF179" s="55" t="e">
        <f t="shared" si="205"/>
        <v>#N/A</v>
      </c>
      <c r="AG179" s="55" t="e">
        <f t="shared" si="205"/>
        <v>#N/A</v>
      </c>
      <c r="AH179" s="55" t="e">
        <f t="shared" ref="AH179:BM179" si="206">IF($A119,AH119,NA())</f>
        <v>#N/A</v>
      </c>
      <c r="AI179" s="55" t="e">
        <f t="shared" si="206"/>
        <v>#N/A</v>
      </c>
      <c r="AJ179" s="55" t="e">
        <f t="shared" si="206"/>
        <v>#N/A</v>
      </c>
      <c r="AK179" s="55" t="e">
        <f t="shared" si="206"/>
        <v>#N/A</v>
      </c>
      <c r="AL179" s="55" t="e">
        <f t="shared" si="206"/>
        <v>#N/A</v>
      </c>
      <c r="AM179" s="55" t="e">
        <f t="shared" si="206"/>
        <v>#N/A</v>
      </c>
      <c r="AN179" s="55" t="e">
        <f t="shared" si="206"/>
        <v>#N/A</v>
      </c>
      <c r="AO179" s="55" t="e">
        <f t="shared" si="206"/>
        <v>#N/A</v>
      </c>
      <c r="AP179" s="55" t="e">
        <f t="shared" si="206"/>
        <v>#N/A</v>
      </c>
      <c r="AQ179" s="55" t="e">
        <f t="shared" si="206"/>
        <v>#N/A</v>
      </c>
      <c r="AR179" s="55" t="e">
        <f t="shared" si="206"/>
        <v>#N/A</v>
      </c>
      <c r="AS179" s="55" t="e">
        <f t="shared" si="206"/>
        <v>#N/A</v>
      </c>
      <c r="AT179" s="55" t="e">
        <f t="shared" si="206"/>
        <v>#N/A</v>
      </c>
      <c r="AU179" s="55" t="e">
        <f t="shared" si="206"/>
        <v>#N/A</v>
      </c>
      <c r="AV179" s="55" t="e">
        <f t="shared" si="206"/>
        <v>#N/A</v>
      </c>
      <c r="AW179" s="55" t="e">
        <f t="shared" si="206"/>
        <v>#N/A</v>
      </c>
      <c r="AX179" s="55" t="e">
        <f t="shared" si="206"/>
        <v>#N/A</v>
      </c>
      <c r="AY179" s="55" t="e">
        <f t="shared" si="206"/>
        <v>#N/A</v>
      </c>
      <c r="AZ179" s="55" t="e">
        <f t="shared" si="206"/>
        <v>#N/A</v>
      </c>
      <c r="BA179" s="55" t="e">
        <f t="shared" si="206"/>
        <v>#N/A</v>
      </c>
      <c r="BB179" s="55" t="e">
        <f t="shared" si="206"/>
        <v>#N/A</v>
      </c>
      <c r="BC179" s="55" t="e">
        <f t="shared" si="206"/>
        <v>#N/A</v>
      </c>
      <c r="BD179" s="55" t="e">
        <f t="shared" si="206"/>
        <v>#N/A</v>
      </c>
      <c r="BE179" s="55" t="e">
        <f t="shared" si="206"/>
        <v>#N/A</v>
      </c>
      <c r="BF179" s="55" t="e">
        <f t="shared" si="206"/>
        <v>#N/A</v>
      </c>
      <c r="BG179" s="55" t="e">
        <f t="shared" si="206"/>
        <v>#N/A</v>
      </c>
      <c r="BH179" s="55" t="e">
        <f t="shared" si="206"/>
        <v>#N/A</v>
      </c>
      <c r="BI179" s="55" t="e">
        <f t="shared" si="206"/>
        <v>#N/A</v>
      </c>
      <c r="BJ179" s="55" t="e">
        <f t="shared" si="206"/>
        <v>#N/A</v>
      </c>
      <c r="BK179" s="55" t="e">
        <f t="shared" si="206"/>
        <v>#N/A</v>
      </c>
      <c r="BL179" s="55" t="e">
        <f t="shared" si="206"/>
        <v>#N/A</v>
      </c>
      <c r="BM179" s="55" t="e">
        <f t="shared" si="206"/>
        <v>#N/A</v>
      </c>
      <c r="BN179" s="55" t="e">
        <f t="shared" ref="BN179:CS179" si="207">IF($A119,BN119,NA())</f>
        <v>#N/A</v>
      </c>
      <c r="BO179" s="55" t="e">
        <f t="shared" si="207"/>
        <v>#N/A</v>
      </c>
      <c r="BP179" s="55" t="e">
        <f t="shared" si="207"/>
        <v>#N/A</v>
      </c>
      <c r="BQ179" s="55" t="e">
        <f t="shared" si="207"/>
        <v>#N/A</v>
      </c>
      <c r="BR179" s="55" t="e">
        <f t="shared" si="207"/>
        <v>#N/A</v>
      </c>
      <c r="BS179" s="55" t="e">
        <f t="shared" si="207"/>
        <v>#N/A</v>
      </c>
      <c r="BT179" s="55" t="e">
        <f t="shared" si="207"/>
        <v>#N/A</v>
      </c>
      <c r="BU179" s="55" t="e">
        <f t="shared" si="207"/>
        <v>#N/A</v>
      </c>
      <c r="BV179" s="55" t="e">
        <f t="shared" si="207"/>
        <v>#N/A</v>
      </c>
      <c r="BW179" s="55" t="e">
        <f t="shared" si="207"/>
        <v>#N/A</v>
      </c>
      <c r="BX179" s="55" t="e">
        <f t="shared" si="207"/>
        <v>#N/A</v>
      </c>
      <c r="BY179" s="55" t="e">
        <f t="shared" si="207"/>
        <v>#N/A</v>
      </c>
      <c r="BZ179" s="55" t="e">
        <f t="shared" si="207"/>
        <v>#N/A</v>
      </c>
      <c r="CA179" s="55" t="e">
        <f t="shared" si="207"/>
        <v>#N/A</v>
      </c>
      <c r="CB179" s="55" t="e">
        <f t="shared" si="207"/>
        <v>#N/A</v>
      </c>
      <c r="CC179" s="55" t="e">
        <f t="shared" si="207"/>
        <v>#N/A</v>
      </c>
      <c r="CD179" s="55" t="e">
        <f t="shared" si="207"/>
        <v>#N/A</v>
      </c>
      <c r="CE179" s="55" t="e">
        <f t="shared" si="207"/>
        <v>#N/A</v>
      </c>
      <c r="CF179" s="55" t="e">
        <f t="shared" si="207"/>
        <v>#N/A</v>
      </c>
      <c r="CG179" s="55" t="e">
        <f t="shared" si="207"/>
        <v>#N/A</v>
      </c>
      <c r="CH179" s="55" t="e">
        <f t="shared" si="207"/>
        <v>#N/A</v>
      </c>
      <c r="CI179" s="55" t="e">
        <f t="shared" si="207"/>
        <v>#N/A</v>
      </c>
      <c r="CJ179" s="55" t="e">
        <f t="shared" si="207"/>
        <v>#N/A</v>
      </c>
      <c r="CK179" s="55" t="e">
        <f t="shared" si="207"/>
        <v>#N/A</v>
      </c>
      <c r="CL179" s="55" t="e">
        <f t="shared" si="207"/>
        <v>#N/A</v>
      </c>
      <c r="CM179" s="55" t="e">
        <f t="shared" si="207"/>
        <v>#N/A</v>
      </c>
      <c r="CN179" s="55" t="e">
        <f t="shared" si="207"/>
        <v>#N/A</v>
      </c>
      <c r="CO179" s="55" t="e">
        <f t="shared" si="207"/>
        <v>#N/A</v>
      </c>
      <c r="CP179" s="55" t="e">
        <f t="shared" si="207"/>
        <v>#N/A</v>
      </c>
      <c r="CQ179" s="55" t="e">
        <f t="shared" si="207"/>
        <v>#N/A</v>
      </c>
      <c r="CR179" s="55" t="e">
        <f t="shared" si="207"/>
        <v>#N/A</v>
      </c>
      <c r="CS179" s="55" t="e">
        <f t="shared" si="207"/>
        <v>#N/A</v>
      </c>
      <c r="CT179" s="55" t="e">
        <f t="shared" ref="CT179:DY179" si="208">IF($A119,CT119,NA())</f>
        <v>#N/A</v>
      </c>
      <c r="CU179" s="55" t="e">
        <f t="shared" si="208"/>
        <v>#N/A</v>
      </c>
      <c r="CV179" s="55" t="e">
        <f t="shared" si="208"/>
        <v>#N/A</v>
      </c>
      <c r="CW179" s="55" t="e">
        <f t="shared" si="208"/>
        <v>#N/A</v>
      </c>
      <c r="CX179" s="55" t="e">
        <f t="shared" si="208"/>
        <v>#N/A</v>
      </c>
      <c r="CY179" s="55" t="e">
        <f t="shared" si="208"/>
        <v>#N/A</v>
      </c>
      <c r="CZ179" s="55" t="e">
        <f t="shared" si="208"/>
        <v>#N/A</v>
      </c>
      <c r="DA179" s="55" t="e">
        <f t="shared" si="208"/>
        <v>#N/A</v>
      </c>
      <c r="DB179" s="55" t="e">
        <f t="shared" si="208"/>
        <v>#N/A</v>
      </c>
      <c r="DC179" s="55" t="e">
        <f t="shared" si="208"/>
        <v>#N/A</v>
      </c>
      <c r="DD179" s="55" t="e">
        <f t="shared" si="208"/>
        <v>#N/A</v>
      </c>
      <c r="DE179" s="55" t="e">
        <f t="shared" si="208"/>
        <v>#N/A</v>
      </c>
      <c r="DF179" s="55" t="e">
        <f t="shared" si="208"/>
        <v>#N/A</v>
      </c>
      <c r="DG179" s="55" t="e">
        <f t="shared" si="208"/>
        <v>#N/A</v>
      </c>
      <c r="DH179" s="55" t="e">
        <f t="shared" si="208"/>
        <v>#N/A</v>
      </c>
      <c r="DI179" s="55" t="e">
        <f t="shared" si="208"/>
        <v>#N/A</v>
      </c>
      <c r="DJ179" s="55" t="e">
        <f t="shared" si="208"/>
        <v>#N/A</v>
      </c>
      <c r="DK179" s="55" t="e">
        <f t="shared" si="208"/>
        <v>#N/A</v>
      </c>
      <c r="DL179" s="55" t="e">
        <f t="shared" si="208"/>
        <v>#N/A</v>
      </c>
      <c r="DM179" s="55" t="e">
        <f t="shared" si="208"/>
        <v>#N/A</v>
      </c>
      <c r="DN179" s="55" t="e">
        <f t="shared" si="208"/>
        <v>#N/A</v>
      </c>
      <c r="DO179" s="55" t="e">
        <f t="shared" si="208"/>
        <v>#N/A</v>
      </c>
      <c r="DP179" s="55" t="e">
        <f t="shared" si="208"/>
        <v>#N/A</v>
      </c>
      <c r="DQ179" s="55" t="e">
        <f t="shared" si="208"/>
        <v>#N/A</v>
      </c>
      <c r="DR179" s="55" t="e">
        <f t="shared" si="208"/>
        <v>#N/A</v>
      </c>
      <c r="DS179" s="55" t="e">
        <f t="shared" si="208"/>
        <v>#N/A</v>
      </c>
      <c r="DT179" s="55" t="e">
        <f t="shared" si="208"/>
        <v>#N/A</v>
      </c>
      <c r="DU179" s="55" t="e">
        <f t="shared" si="208"/>
        <v>#N/A</v>
      </c>
      <c r="DV179" s="55" t="e">
        <f t="shared" si="208"/>
        <v>#N/A</v>
      </c>
      <c r="DW179" s="55" t="e">
        <f t="shared" si="208"/>
        <v>#N/A</v>
      </c>
      <c r="DX179" s="55" t="e">
        <f t="shared" si="208"/>
        <v>#N/A</v>
      </c>
      <c r="DY179" s="55" t="e">
        <f t="shared" si="208"/>
        <v>#N/A</v>
      </c>
      <c r="DZ179" s="55" t="e">
        <f t="shared" ref="DZ179:FE179" si="209">IF($A119,DZ119,NA())</f>
        <v>#N/A</v>
      </c>
      <c r="EA179" s="55" t="e">
        <f t="shared" si="209"/>
        <v>#N/A</v>
      </c>
      <c r="EB179" s="55" t="e">
        <f t="shared" si="209"/>
        <v>#N/A</v>
      </c>
      <c r="EC179" s="55" t="e">
        <f t="shared" si="209"/>
        <v>#N/A</v>
      </c>
      <c r="ED179" s="55" t="e">
        <f t="shared" si="209"/>
        <v>#N/A</v>
      </c>
      <c r="EE179" s="55" t="e">
        <f t="shared" si="209"/>
        <v>#N/A</v>
      </c>
      <c r="EF179" s="55" t="e">
        <f t="shared" si="209"/>
        <v>#N/A</v>
      </c>
      <c r="EG179" s="55" t="e">
        <f t="shared" si="209"/>
        <v>#N/A</v>
      </c>
      <c r="EH179" s="55" t="e">
        <f t="shared" si="209"/>
        <v>#N/A</v>
      </c>
      <c r="EI179" s="55" t="e">
        <f t="shared" si="209"/>
        <v>#N/A</v>
      </c>
      <c r="EJ179" s="55" t="e">
        <f t="shared" si="209"/>
        <v>#N/A</v>
      </c>
      <c r="EK179" s="55" t="e">
        <f t="shared" si="209"/>
        <v>#N/A</v>
      </c>
      <c r="EL179" s="55" t="e">
        <f t="shared" si="209"/>
        <v>#N/A</v>
      </c>
      <c r="EM179" s="55" t="e">
        <f t="shared" si="209"/>
        <v>#N/A</v>
      </c>
      <c r="EN179" s="55" t="e">
        <f t="shared" si="209"/>
        <v>#N/A</v>
      </c>
      <c r="EO179" s="55" t="e">
        <f t="shared" si="209"/>
        <v>#N/A</v>
      </c>
      <c r="EP179" s="55" t="e">
        <f t="shared" si="209"/>
        <v>#N/A</v>
      </c>
      <c r="EQ179" s="55" t="e">
        <f t="shared" si="209"/>
        <v>#N/A</v>
      </c>
      <c r="ER179" s="55" t="e">
        <f t="shared" si="209"/>
        <v>#N/A</v>
      </c>
      <c r="ES179" s="55" t="e">
        <f t="shared" si="209"/>
        <v>#N/A</v>
      </c>
      <c r="ET179" s="55" t="e">
        <f t="shared" si="209"/>
        <v>#N/A</v>
      </c>
      <c r="EU179" s="55" t="e">
        <f t="shared" si="209"/>
        <v>#N/A</v>
      </c>
      <c r="EV179" s="55" t="e">
        <f t="shared" si="209"/>
        <v>#N/A</v>
      </c>
      <c r="EW179" s="55" t="e">
        <f t="shared" si="209"/>
        <v>#N/A</v>
      </c>
      <c r="EX179" s="55" t="e">
        <f t="shared" si="209"/>
        <v>#N/A</v>
      </c>
      <c r="EY179" s="55" t="e">
        <f t="shared" si="209"/>
        <v>#N/A</v>
      </c>
      <c r="EZ179" s="55" t="e">
        <f t="shared" si="209"/>
        <v>#N/A</v>
      </c>
      <c r="FA179" s="55" t="e">
        <f t="shared" si="209"/>
        <v>#N/A</v>
      </c>
      <c r="FB179" s="55" t="e">
        <f t="shared" si="209"/>
        <v>#N/A</v>
      </c>
      <c r="FC179" s="55" t="e">
        <f t="shared" si="209"/>
        <v>#N/A</v>
      </c>
      <c r="FD179" s="55" t="e">
        <f t="shared" si="209"/>
        <v>#N/A</v>
      </c>
      <c r="FE179" s="55" t="e">
        <f t="shared" si="209"/>
        <v>#N/A</v>
      </c>
      <c r="FF179" s="55" t="e">
        <f t="shared" ref="FF179:FN179" si="210">IF($A119,FF119,NA())</f>
        <v>#N/A</v>
      </c>
      <c r="FG179" s="55" t="e">
        <f t="shared" si="210"/>
        <v>#N/A</v>
      </c>
      <c r="FH179" s="55" t="e">
        <f t="shared" si="210"/>
        <v>#N/A</v>
      </c>
      <c r="FI179" s="55" t="e">
        <f t="shared" si="210"/>
        <v>#N/A</v>
      </c>
      <c r="FJ179" s="55" t="e">
        <f t="shared" si="210"/>
        <v>#N/A</v>
      </c>
      <c r="FK179" s="55" t="e">
        <f t="shared" si="210"/>
        <v>#N/A</v>
      </c>
      <c r="FL179" s="55" t="e">
        <f t="shared" si="210"/>
        <v>#N/A</v>
      </c>
      <c r="FM179" s="55" t="e">
        <f t="shared" si="210"/>
        <v>#N/A</v>
      </c>
      <c r="FN179" s="55" t="e">
        <f t="shared" si="210"/>
        <v>#N/A</v>
      </c>
    </row>
    <row r="180" spans="1:170">
      <c r="A180" s="55"/>
      <c r="B180" s="61" t="e">
        <f t="shared" ref="B180:AG180" si="211">IF($A120,B120,NA())</f>
        <v>#N/A</v>
      </c>
      <c r="C180" s="55" t="e">
        <f t="shared" si="211"/>
        <v>#N/A</v>
      </c>
      <c r="D180" s="55" t="e">
        <f t="shared" si="211"/>
        <v>#N/A</v>
      </c>
      <c r="E180" s="55" t="e">
        <f t="shared" si="211"/>
        <v>#N/A</v>
      </c>
      <c r="F180" s="55" t="e">
        <f t="shared" si="211"/>
        <v>#N/A</v>
      </c>
      <c r="G180" s="55" t="e">
        <f t="shared" si="211"/>
        <v>#N/A</v>
      </c>
      <c r="H180" s="55" t="e">
        <f t="shared" si="211"/>
        <v>#N/A</v>
      </c>
      <c r="I180" s="55" t="e">
        <f t="shared" si="211"/>
        <v>#N/A</v>
      </c>
      <c r="J180" s="55" t="e">
        <f t="shared" si="211"/>
        <v>#N/A</v>
      </c>
      <c r="K180" s="55" t="e">
        <f t="shared" si="211"/>
        <v>#N/A</v>
      </c>
      <c r="L180" s="55" t="e">
        <f t="shared" si="211"/>
        <v>#N/A</v>
      </c>
      <c r="M180" s="55" t="e">
        <f t="shared" si="211"/>
        <v>#N/A</v>
      </c>
      <c r="N180" s="55" t="e">
        <f t="shared" si="211"/>
        <v>#N/A</v>
      </c>
      <c r="O180" s="55" t="e">
        <f t="shared" si="211"/>
        <v>#N/A</v>
      </c>
      <c r="P180" s="55" t="e">
        <f t="shared" si="211"/>
        <v>#N/A</v>
      </c>
      <c r="Q180" s="55" t="e">
        <f t="shared" si="211"/>
        <v>#N/A</v>
      </c>
      <c r="R180" s="55" t="e">
        <f t="shared" si="211"/>
        <v>#N/A</v>
      </c>
      <c r="S180" s="55" t="e">
        <f t="shared" si="211"/>
        <v>#N/A</v>
      </c>
      <c r="T180" s="55" t="e">
        <f t="shared" si="211"/>
        <v>#N/A</v>
      </c>
      <c r="U180" s="55" t="e">
        <f t="shared" si="211"/>
        <v>#N/A</v>
      </c>
      <c r="V180" s="55" t="e">
        <f t="shared" si="211"/>
        <v>#N/A</v>
      </c>
      <c r="W180" s="55" t="e">
        <f t="shared" si="211"/>
        <v>#N/A</v>
      </c>
      <c r="X180" s="55" t="e">
        <f t="shared" si="211"/>
        <v>#N/A</v>
      </c>
      <c r="Y180" s="55" t="e">
        <f t="shared" si="211"/>
        <v>#N/A</v>
      </c>
      <c r="Z180" s="55" t="e">
        <f t="shared" si="211"/>
        <v>#N/A</v>
      </c>
      <c r="AA180" s="55" t="e">
        <f t="shared" si="211"/>
        <v>#N/A</v>
      </c>
      <c r="AB180" s="55" t="e">
        <f t="shared" si="211"/>
        <v>#N/A</v>
      </c>
      <c r="AC180" s="55" t="e">
        <f t="shared" si="211"/>
        <v>#N/A</v>
      </c>
      <c r="AD180" s="55" t="e">
        <f t="shared" si="211"/>
        <v>#N/A</v>
      </c>
      <c r="AE180" s="55" t="e">
        <f t="shared" si="211"/>
        <v>#N/A</v>
      </c>
      <c r="AF180" s="55" t="e">
        <f t="shared" si="211"/>
        <v>#N/A</v>
      </c>
      <c r="AG180" s="55" t="e">
        <f t="shared" si="211"/>
        <v>#N/A</v>
      </c>
      <c r="AH180" s="55" t="e">
        <f t="shared" ref="AH180:BM180" si="212">IF($A120,AH120,NA())</f>
        <v>#N/A</v>
      </c>
      <c r="AI180" s="55" t="e">
        <f t="shared" si="212"/>
        <v>#N/A</v>
      </c>
      <c r="AJ180" s="55" t="e">
        <f t="shared" si="212"/>
        <v>#N/A</v>
      </c>
      <c r="AK180" s="55" t="e">
        <f t="shared" si="212"/>
        <v>#N/A</v>
      </c>
      <c r="AL180" s="55" t="e">
        <f t="shared" si="212"/>
        <v>#N/A</v>
      </c>
      <c r="AM180" s="55" t="e">
        <f t="shared" si="212"/>
        <v>#N/A</v>
      </c>
      <c r="AN180" s="55" t="e">
        <f t="shared" si="212"/>
        <v>#N/A</v>
      </c>
      <c r="AO180" s="55" t="e">
        <f t="shared" si="212"/>
        <v>#N/A</v>
      </c>
      <c r="AP180" s="55" t="e">
        <f t="shared" si="212"/>
        <v>#N/A</v>
      </c>
      <c r="AQ180" s="55" t="e">
        <f t="shared" si="212"/>
        <v>#N/A</v>
      </c>
      <c r="AR180" s="55" t="e">
        <f t="shared" si="212"/>
        <v>#N/A</v>
      </c>
      <c r="AS180" s="55" t="e">
        <f t="shared" si="212"/>
        <v>#N/A</v>
      </c>
      <c r="AT180" s="55" t="e">
        <f t="shared" si="212"/>
        <v>#N/A</v>
      </c>
      <c r="AU180" s="55" t="e">
        <f t="shared" si="212"/>
        <v>#N/A</v>
      </c>
      <c r="AV180" s="55" t="e">
        <f t="shared" si="212"/>
        <v>#N/A</v>
      </c>
      <c r="AW180" s="55" t="e">
        <f t="shared" si="212"/>
        <v>#N/A</v>
      </c>
      <c r="AX180" s="55" t="e">
        <f t="shared" si="212"/>
        <v>#N/A</v>
      </c>
      <c r="AY180" s="55" t="e">
        <f t="shared" si="212"/>
        <v>#N/A</v>
      </c>
      <c r="AZ180" s="55" t="e">
        <f t="shared" si="212"/>
        <v>#N/A</v>
      </c>
      <c r="BA180" s="55" t="e">
        <f t="shared" si="212"/>
        <v>#N/A</v>
      </c>
      <c r="BB180" s="55" t="e">
        <f t="shared" si="212"/>
        <v>#N/A</v>
      </c>
      <c r="BC180" s="55" t="e">
        <f t="shared" si="212"/>
        <v>#N/A</v>
      </c>
      <c r="BD180" s="55" t="e">
        <f t="shared" si="212"/>
        <v>#N/A</v>
      </c>
      <c r="BE180" s="55" t="e">
        <f t="shared" si="212"/>
        <v>#N/A</v>
      </c>
      <c r="BF180" s="55" t="e">
        <f t="shared" si="212"/>
        <v>#N/A</v>
      </c>
      <c r="BG180" s="55" t="e">
        <f t="shared" si="212"/>
        <v>#N/A</v>
      </c>
      <c r="BH180" s="55" t="e">
        <f t="shared" si="212"/>
        <v>#N/A</v>
      </c>
      <c r="BI180" s="55" t="e">
        <f t="shared" si="212"/>
        <v>#N/A</v>
      </c>
      <c r="BJ180" s="55" t="e">
        <f t="shared" si="212"/>
        <v>#N/A</v>
      </c>
      <c r="BK180" s="55" t="e">
        <f t="shared" si="212"/>
        <v>#N/A</v>
      </c>
      <c r="BL180" s="55" t="e">
        <f t="shared" si="212"/>
        <v>#N/A</v>
      </c>
      <c r="BM180" s="55" t="e">
        <f t="shared" si="212"/>
        <v>#N/A</v>
      </c>
      <c r="BN180" s="55" t="e">
        <f t="shared" ref="BN180:CS180" si="213">IF($A120,BN120,NA())</f>
        <v>#N/A</v>
      </c>
      <c r="BO180" s="55" t="e">
        <f t="shared" si="213"/>
        <v>#N/A</v>
      </c>
      <c r="BP180" s="55" t="e">
        <f t="shared" si="213"/>
        <v>#N/A</v>
      </c>
      <c r="BQ180" s="55" t="e">
        <f t="shared" si="213"/>
        <v>#N/A</v>
      </c>
      <c r="BR180" s="55" t="e">
        <f t="shared" si="213"/>
        <v>#N/A</v>
      </c>
      <c r="BS180" s="55" t="e">
        <f t="shared" si="213"/>
        <v>#N/A</v>
      </c>
      <c r="BT180" s="55" t="e">
        <f t="shared" si="213"/>
        <v>#N/A</v>
      </c>
      <c r="BU180" s="55" t="e">
        <f t="shared" si="213"/>
        <v>#N/A</v>
      </c>
      <c r="BV180" s="55" t="e">
        <f t="shared" si="213"/>
        <v>#N/A</v>
      </c>
      <c r="BW180" s="55" t="e">
        <f t="shared" si="213"/>
        <v>#N/A</v>
      </c>
      <c r="BX180" s="55" t="e">
        <f t="shared" si="213"/>
        <v>#N/A</v>
      </c>
      <c r="BY180" s="55" t="e">
        <f t="shared" si="213"/>
        <v>#N/A</v>
      </c>
      <c r="BZ180" s="55" t="e">
        <f t="shared" si="213"/>
        <v>#N/A</v>
      </c>
      <c r="CA180" s="55" t="e">
        <f t="shared" si="213"/>
        <v>#N/A</v>
      </c>
      <c r="CB180" s="55" t="e">
        <f t="shared" si="213"/>
        <v>#N/A</v>
      </c>
      <c r="CC180" s="55" t="e">
        <f t="shared" si="213"/>
        <v>#N/A</v>
      </c>
      <c r="CD180" s="55" t="e">
        <f t="shared" si="213"/>
        <v>#N/A</v>
      </c>
      <c r="CE180" s="55" t="e">
        <f t="shared" si="213"/>
        <v>#N/A</v>
      </c>
      <c r="CF180" s="55" t="e">
        <f t="shared" si="213"/>
        <v>#N/A</v>
      </c>
      <c r="CG180" s="55" t="e">
        <f t="shared" si="213"/>
        <v>#N/A</v>
      </c>
      <c r="CH180" s="55" t="e">
        <f t="shared" si="213"/>
        <v>#N/A</v>
      </c>
      <c r="CI180" s="55" t="e">
        <f t="shared" si="213"/>
        <v>#N/A</v>
      </c>
      <c r="CJ180" s="55" t="e">
        <f t="shared" si="213"/>
        <v>#N/A</v>
      </c>
      <c r="CK180" s="55" t="e">
        <f t="shared" si="213"/>
        <v>#N/A</v>
      </c>
      <c r="CL180" s="55" t="e">
        <f t="shared" si="213"/>
        <v>#N/A</v>
      </c>
      <c r="CM180" s="55" t="e">
        <f t="shared" si="213"/>
        <v>#N/A</v>
      </c>
      <c r="CN180" s="55" t="e">
        <f t="shared" si="213"/>
        <v>#N/A</v>
      </c>
      <c r="CO180" s="55" t="e">
        <f t="shared" si="213"/>
        <v>#N/A</v>
      </c>
      <c r="CP180" s="55" t="e">
        <f t="shared" si="213"/>
        <v>#N/A</v>
      </c>
      <c r="CQ180" s="55" t="e">
        <f t="shared" si="213"/>
        <v>#N/A</v>
      </c>
      <c r="CR180" s="55" t="e">
        <f t="shared" si="213"/>
        <v>#N/A</v>
      </c>
      <c r="CS180" s="55" t="e">
        <f t="shared" si="213"/>
        <v>#N/A</v>
      </c>
      <c r="CT180" s="55" t="e">
        <f t="shared" ref="CT180:DY180" si="214">IF($A120,CT120,NA())</f>
        <v>#N/A</v>
      </c>
      <c r="CU180" s="55" t="e">
        <f t="shared" si="214"/>
        <v>#N/A</v>
      </c>
      <c r="CV180" s="55" t="e">
        <f t="shared" si="214"/>
        <v>#N/A</v>
      </c>
      <c r="CW180" s="55" t="e">
        <f t="shared" si="214"/>
        <v>#N/A</v>
      </c>
      <c r="CX180" s="55" t="e">
        <f t="shared" si="214"/>
        <v>#N/A</v>
      </c>
      <c r="CY180" s="55" t="e">
        <f t="shared" si="214"/>
        <v>#N/A</v>
      </c>
      <c r="CZ180" s="55" t="e">
        <f t="shared" si="214"/>
        <v>#N/A</v>
      </c>
      <c r="DA180" s="55" t="e">
        <f t="shared" si="214"/>
        <v>#N/A</v>
      </c>
      <c r="DB180" s="55" t="e">
        <f t="shared" si="214"/>
        <v>#N/A</v>
      </c>
      <c r="DC180" s="55" t="e">
        <f t="shared" si="214"/>
        <v>#N/A</v>
      </c>
      <c r="DD180" s="55" t="e">
        <f t="shared" si="214"/>
        <v>#N/A</v>
      </c>
      <c r="DE180" s="55" t="e">
        <f t="shared" si="214"/>
        <v>#N/A</v>
      </c>
      <c r="DF180" s="55" t="e">
        <f t="shared" si="214"/>
        <v>#N/A</v>
      </c>
      <c r="DG180" s="55" t="e">
        <f t="shared" si="214"/>
        <v>#N/A</v>
      </c>
      <c r="DH180" s="55" t="e">
        <f t="shared" si="214"/>
        <v>#N/A</v>
      </c>
      <c r="DI180" s="55" t="e">
        <f t="shared" si="214"/>
        <v>#N/A</v>
      </c>
      <c r="DJ180" s="55" t="e">
        <f t="shared" si="214"/>
        <v>#N/A</v>
      </c>
      <c r="DK180" s="55" t="e">
        <f t="shared" si="214"/>
        <v>#N/A</v>
      </c>
      <c r="DL180" s="55" t="e">
        <f t="shared" si="214"/>
        <v>#N/A</v>
      </c>
      <c r="DM180" s="55" t="e">
        <f t="shared" si="214"/>
        <v>#N/A</v>
      </c>
      <c r="DN180" s="55" t="e">
        <f t="shared" si="214"/>
        <v>#N/A</v>
      </c>
      <c r="DO180" s="55" t="e">
        <f t="shared" si="214"/>
        <v>#N/A</v>
      </c>
      <c r="DP180" s="55" t="e">
        <f t="shared" si="214"/>
        <v>#N/A</v>
      </c>
      <c r="DQ180" s="55" t="e">
        <f t="shared" si="214"/>
        <v>#N/A</v>
      </c>
      <c r="DR180" s="55" t="e">
        <f t="shared" si="214"/>
        <v>#N/A</v>
      </c>
      <c r="DS180" s="55" t="e">
        <f t="shared" si="214"/>
        <v>#N/A</v>
      </c>
      <c r="DT180" s="55" t="e">
        <f t="shared" si="214"/>
        <v>#N/A</v>
      </c>
      <c r="DU180" s="55" t="e">
        <f t="shared" si="214"/>
        <v>#N/A</v>
      </c>
      <c r="DV180" s="55" t="e">
        <f t="shared" si="214"/>
        <v>#N/A</v>
      </c>
      <c r="DW180" s="55" t="e">
        <f t="shared" si="214"/>
        <v>#N/A</v>
      </c>
      <c r="DX180" s="55" t="e">
        <f t="shared" si="214"/>
        <v>#N/A</v>
      </c>
      <c r="DY180" s="55" t="e">
        <f t="shared" si="214"/>
        <v>#N/A</v>
      </c>
      <c r="DZ180" s="55" t="e">
        <f t="shared" ref="DZ180:FE180" si="215">IF($A120,DZ120,NA())</f>
        <v>#N/A</v>
      </c>
      <c r="EA180" s="55" t="e">
        <f t="shared" si="215"/>
        <v>#N/A</v>
      </c>
      <c r="EB180" s="55" t="e">
        <f t="shared" si="215"/>
        <v>#N/A</v>
      </c>
      <c r="EC180" s="55" t="e">
        <f t="shared" si="215"/>
        <v>#N/A</v>
      </c>
      <c r="ED180" s="55" t="e">
        <f t="shared" si="215"/>
        <v>#N/A</v>
      </c>
      <c r="EE180" s="55" t="e">
        <f t="shared" si="215"/>
        <v>#N/A</v>
      </c>
      <c r="EF180" s="55" t="e">
        <f t="shared" si="215"/>
        <v>#N/A</v>
      </c>
      <c r="EG180" s="55" t="e">
        <f t="shared" si="215"/>
        <v>#N/A</v>
      </c>
      <c r="EH180" s="55" t="e">
        <f t="shared" si="215"/>
        <v>#N/A</v>
      </c>
      <c r="EI180" s="55" t="e">
        <f t="shared" si="215"/>
        <v>#N/A</v>
      </c>
      <c r="EJ180" s="55" t="e">
        <f t="shared" si="215"/>
        <v>#N/A</v>
      </c>
      <c r="EK180" s="55" t="e">
        <f t="shared" si="215"/>
        <v>#N/A</v>
      </c>
      <c r="EL180" s="55" t="e">
        <f t="shared" si="215"/>
        <v>#N/A</v>
      </c>
      <c r="EM180" s="55" t="e">
        <f t="shared" si="215"/>
        <v>#N/A</v>
      </c>
      <c r="EN180" s="55" t="e">
        <f t="shared" si="215"/>
        <v>#N/A</v>
      </c>
      <c r="EO180" s="55" t="e">
        <f t="shared" si="215"/>
        <v>#N/A</v>
      </c>
      <c r="EP180" s="55" t="e">
        <f t="shared" si="215"/>
        <v>#N/A</v>
      </c>
      <c r="EQ180" s="55" t="e">
        <f t="shared" si="215"/>
        <v>#N/A</v>
      </c>
      <c r="ER180" s="55" t="e">
        <f t="shared" si="215"/>
        <v>#N/A</v>
      </c>
      <c r="ES180" s="55" t="e">
        <f t="shared" si="215"/>
        <v>#N/A</v>
      </c>
      <c r="ET180" s="55" t="e">
        <f t="shared" si="215"/>
        <v>#N/A</v>
      </c>
      <c r="EU180" s="55" t="e">
        <f t="shared" si="215"/>
        <v>#N/A</v>
      </c>
      <c r="EV180" s="55" t="e">
        <f t="shared" si="215"/>
        <v>#N/A</v>
      </c>
      <c r="EW180" s="55" t="e">
        <f t="shared" si="215"/>
        <v>#N/A</v>
      </c>
      <c r="EX180" s="55" t="e">
        <f t="shared" si="215"/>
        <v>#N/A</v>
      </c>
      <c r="EY180" s="55" t="e">
        <f t="shared" si="215"/>
        <v>#N/A</v>
      </c>
      <c r="EZ180" s="55" t="e">
        <f t="shared" si="215"/>
        <v>#N/A</v>
      </c>
      <c r="FA180" s="55" t="e">
        <f t="shared" si="215"/>
        <v>#N/A</v>
      </c>
      <c r="FB180" s="55" t="e">
        <f t="shared" si="215"/>
        <v>#N/A</v>
      </c>
      <c r="FC180" s="55" t="e">
        <f t="shared" si="215"/>
        <v>#N/A</v>
      </c>
      <c r="FD180" s="55" t="e">
        <f t="shared" si="215"/>
        <v>#N/A</v>
      </c>
      <c r="FE180" s="55" t="e">
        <f t="shared" si="215"/>
        <v>#N/A</v>
      </c>
      <c r="FF180" s="55" t="e">
        <f t="shared" ref="FF180:FN180" si="216">IF($A120,FF120,NA())</f>
        <v>#N/A</v>
      </c>
      <c r="FG180" s="55" t="e">
        <f t="shared" si="216"/>
        <v>#N/A</v>
      </c>
      <c r="FH180" s="55" t="e">
        <f t="shared" si="216"/>
        <v>#N/A</v>
      </c>
      <c r="FI180" s="55" t="e">
        <f t="shared" si="216"/>
        <v>#N/A</v>
      </c>
      <c r="FJ180" s="55" t="e">
        <f t="shared" si="216"/>
        <v>#N/A</v>
      </c>
      <c r="FK180" s="55" t="e">
        <f t="shared" si="216"/>
        <v>#N/A</v>
      </c>
      <c r="FL180" s="55" t="e">
        <f t="shared" si="216"/>
        <v>#N/A</v>
      </c>
      <c r="FM180" s="55" t="e">
        <f t="shared" si="216"/>
        <v>#N/A</v>
      </c>
      <c r="FN180" s="55" t="e">
        <f t="shared" si="216"/>
        <v>#N/A</v>
      </c>
    </row>
    <row r="181" spans="1:170">
      <c r="A181" s="55"/>
      <c r="B181" s="61" t="e">
        <f t="shared" ref="B181:AG181" si="217">IF($A121,B121,NA())</f>
        <v>#N/A</v>
      </c>
      <c r="C181" s="55" t="e">
        <f t="shared" si="217"/>
        <v>#N/A</v>
      </c>
      <c r="D181" s="55" t="e">
        <f t="shared" si="217"/>
        <v>#N/A</v>
      </c>
      <c r="E181" s="55" t="e">
        <f t="shared" si="217"/>
        <v>#N/A</v>
      </c>
      <c r="F181" s="55" t="e">
        <f t="shared" si="217"/>
        <v>#N/A</v>
      </c>
      <c r="G181" s="55" t="e">
        <f t="shared" si="217"/>
        <v>#N/A</v>
      </c>
      <c r="H181" s="55" t="e">
        <f t="shared" si="217"/>
        <v>#N/A</v>
      </c>
      <c r="I181" s="55" t="e">
        <f t="shared" si="217"/>
        <v>#N/A</v>
      </c>
      <c r="J181" s="55" t="e">
        <f t="shared" si="217"/>
        <v>#N/A</v>
      </c>
      <c r="K181" s="55" t="e">
        <f t="shared" si="217"/>
        <v>#N/A</v>
      </c>
      <c r="L181" s="55" t="e">
        <f t="shared" si="217"/>
        <v>#N/A</v>
      </c>
      <c r="M181" s="55" t="e">
        <f t="shared" si="217"/>
        <v>#N/A</v>
      </c>
      <c r="N181" s="55" t="e">
        <f t="shared" si="217"/>
        <v>#N/A</v>
      </c>
      <c r="O181" s="55" t="e">
        <f t="shared" si="217"/>
        <v>#N/A</v>
      </c>
      <c r="P181" s="55" t="e">
        <f t="shared" si="217"/>
        <v>#N/A</v>
      </c>
      <c r="Q181" s="55" t="e">
        <f t="shared" si="217"/>
        <v>#N/A</v>
      </c>
      <c r="R181" s="55" t="e">
        <f t="shared" si="217"/>
        <v>#N/A</v>
      </c>
      <c r="S181" s="55" t="e">
        <f t="shared" si="217"/>
        <v>#N/A</v>
      </c>
      <c r="T181" s="55" t="e">
        <f t="shared" si="217"/>
        <v>#N/A</v>
      </c>
      <c r="U181" s="55" t="e">
        <f t="shared" si="217"/>
        <v>#N/A</v>
      </c>
      <c r="V181" s="55" t="e">
        <f t="shared" si="217"/>
        <v>#N/A</v>
      </c>
      <c r="W181" s="55" t="e">
        <f t="shared" si="217"/>
        <v>#N/A</v>
      </c>
      <c r="X181" s="55" t="e">
        <f t="shared" si="217"/>
        <v>#N/A</v>
      </c>
      <c r="Y181" s="55" t="e">
        <f t="shared" si="217"/>
        <v>#N/A</v>
      </c>
      <c r="Z181" s="55" t="e">
        <f t="shared" si="217"/>
        <v>#N/A</v>
      </c>
      <c r="AA181" s="55" t="e">
        <f t="shared" si="217"/>
        <v>#N/A</v>
      </c>
      <c r="AB181" s="55" t="e">
        <f t="shared" si="217"/>
        <v>#N/A</v>
      </c>
      <c r="AC181" s="55" t="e">
        <f t="shared" si="217"/>
        <v>#N/A</v>
      </c>
      <c r="AD181" s="55" t="e">
        <f t="shared" si="217"/>
        <v>#N/A</v>
      </c>
      <c r="AE181" s="55" t="e">
        <f t="shared" si="217"/>
        <v>#N/A</v>
      </c>
      <c r="AF181" s="55" t="e">
        <f t="shared" si="217"/>
        <v>#N/A</v>
      </c>
      <c r="AG181" s="55" t="e">
        <f t="shared" si="217"/>
        <v>#N/A</v>
      </c>
      <c r="AH181" s="55" t="e">
        <f t="shared" ref="AH181:BM181" si="218">IF($A121,AH121,NA())</f>
        <v>#N/A</v>
      </c>
      <c r="AI181" s="55" t="e">
        <f t="shared" si="218"/>
        <v>#N/A</v>
      </c>
      <c r="AJ181" s="55" t="e">
        <f t="shared" si="218"/>
        <v>#N/A</v>
      </c>
      <c r="AK181" s="55" t="e">
        <f t="shared" si="218"/>
        <v>#N/A</v>
      </c>
      <c r="AL181" s="55" t="e">
        <f t="shared" si="218"/>
        <v>#N/A</v>
      </c>
      <c r="AM181" s="55" t="e">
        <f t="shared" si="218"/>
        <v>#N/A</v>
      </c>
      <c r="AN181" s="55" t="e">
        <f t="shared" si="218"/>
        <v>#N/A</v>
      </c>
      <c r="AO181" s="55" t="e">
        <f t="shared" si="218"/>
        <v>#N/A</v>
      </c>
      <c r="AP181" s="55" t="e">
        <f t="shared" si="218"/>
        <v>#N/A</v>
      </c>
      <c r="AQ181" s="55" t="e">
        <f t="shared" si="218"/>
        <v>#N/A</v>
      </c>
      <c r="AR181" s="55" t="e">
        <f t="shared" si="218"/>
        <v>#N/A</v>
      </c>
      <c r="AS181" s="55" t="e">
        <f t="shared" si="218"/>
        <v>#N/A</v>
      </c>
      <c r="AT181" s="55" t="e">
        <f t="shared" si="218"/>
        <v>#N/A</v>
      </c>
      <c r="AU181" s="55" t="e">
        <f t="shared" si="218"/>
        <v>#N/A</v>
      </c>
      <c r="AV181" s="55" t="e">
        <f t="shared" si="218"/>
        <v>#N/A</v>
      </c>
      <c r="AW181" s="55" t="e">
        <f t="shared" si="218"/>
        <v>#N/A</v>
      </c>
      <c r="AX181" s="55" t="e">
        <f t="shared" si="218"/>
        <v>#N/A</v>
      </c>
      <c r="AY181" s="55" t="e">
        <f t="shared" si="218"/>
        <v>#N/A</v>
      </c>
      <c r="AZ181" s="55" t="e">
        <f t="shared" si="218"/>
        <v>#N/A</v>
      </c>
      <c r="BA181" s="55" t="e">
        <f t="shared" si="218"/>
        <v>#N/A</v>
      </c>
      <c r="BB181" s="55" t="e">
        <f t="shared" si="218"/>
        <v>#N/A</v>
      </c>
      <c r="BC181" s="55" t="e">
        <f t="shared" si="218"/>
        <v>#N/A</v>
      </c>
      <c r="BD181" s="55" t="e">
        <f t="shared" si="218"/>
        <v>#N/A</v>
      </c>
      <c r="BE181" s="55" t="e">
        <f t="shared" si="218"/>
        <v>#N/A</v>
      </c>
      <c r="BF181" s="55" t="e">
        <f t="shared" si="218"/>
        <v>#N/A</v>
      </c>
      <c r="BG181" s="55" t="e">
        <f t="shared" si="218"/>
        <v>#N/A</v>
      </c>
      <c r="BH181" s="55" t="e">
        <f t="shared" si="218"/>
        <v>#N/A</v>
      </c>
      <c r="BI181" s="55" t="e">
        <f t="shared" si="218"/>
        <v>#N/A</v>
      </c>
      <c r="BJ181" s="55" t="e">
        <f t="shared" si="218"/>
        <v>#N/A</v>
      </c>
      <c r="BK181" s="55" t="e">
        <f t="shared" si="218"/>
        <v>#N/A</v>
      </c>
      <c r="BL181" s="55" t="e">
        <f t="shared" si="218"/>
        <v>#N/A</v>
      </c>
      <c r="BM181" s="55" t="e">
        <f t="shared" si="218"/>
        <v>#N/A</v>
      </c>
      <c r="BN181" s="55" t="e">
        <f t="shared" ref="BN181:CS181" si="219">IF($A121,BN121,NA())</f>
        <v>#N/A</v>
      </c>
      <c r="BO181" s="55" t="e">
        <f t="shared" si="219"/>
        <v>#N/A</v>
      </c>
      <c r="BP181" s="55" t="e">
        <f t="shared" si="219"/>
        <v>#N/A</v>
      </c>
      <c r="BQ181" s="55" t="e">
        <f t="shared" si="219"/>
        <v>#N/A</v>
      </c>
      <c r="BR181" s="55" t="e">
        <f t="shared" si="219"/>
        <v>#N/A</v>
      </c>
      <c r="BS181" s="55" t="e">
        <f t="shared" si="219"/>
        <v>#N/A</v>
      </c>
      <c r="BT181" s="55" t="e">
        <f t="shared" si="219"/>
        <v>#N/A</v>
      </c>
      <c r="BU181" s="55" t="e">
        <f t="shared" si="219"/>
        <v>#N/A</v>
      </c>
      <c r="BV181" s="55" t="e">
        <f t="shared" si="219"/>
        <v>#N/A</v>
      </c>
      <c r="BW181" s="55" t="e">
        <f t="shared" si="219"/>
        <v>#N/A</v>
      </c>
      <c r="BX181" s="55" t="e">
        <f t="shared" si="219"/>
        <v>#N/A</v>
      </c>
      <c r="BY181" s="55" t="e">
        <f t="shared" si="219"/>
        <v>#N/A</v>
      </c>
      <c r="BZ181" s="55" t="e">
        <f t="shared" si="219"/>
        <v>#N/A</v>
      </c>
      <c r="CA181" s="55" t="e">
        <f t="shared" si="219"/>
        <v>#N/A</v>
      </c>
      <c r="CB181" s="55" t="e">
        <f t="shared" si="219"/>
        <v>#N/A</v>
      </c>
      <c r="CC181" s="55" t="e">
        <f t="shared" si="219"/>
        <v>#N/A</v>
      </c>
      <c r="CD181" s="55" t="e">
        <f t="shared" si="219"/>
        <v>#N/A</v>
      </c>
      <c r="CE181" s="55" t="e">
        <f t="shared" si="219"/>
        <v>#N/A</v>
      </c>
      <c r="CF181" s="55" t="e">
        <f t="shared" si="219"/>
        <v>#N/A</v>
      </c>
      <c r="CG181" s="55" t="e">
        <f t="shared" si="219"/>
        <v>#N/A</v>
      </c>
      <c r="CH181" s="55" t="e">
        <f t="shared" si="219"/>
        <v>#N/A</v>
      </c>
      <c r="CI181" s="55" t="e">
        <f t="shared" si="219"/>
        <v>#N/A</v>
      </c>
      <c r="CJ181" s="55" t="e">
        <f t="shared" si="219"/>
        <v>#N/A</v>
      </c>
      <c r="CK181" s="55" t="e">
        <f t="shared" si="219"/>
        <v>#N/A</v>
      </c>
      <c r="CL181" s="55" t="e">
        <f t="shared" si="219"/>
        <v>#N/A</v>
      </c>
      <c r="CM181" s="55" t="e">
        <f t="shared" si="219"/>
        <v>#N/A</v>
      </c>
      <c r="CN181" s="55" t="e">
        <f t="shared" si="219"/>
        <v>#N/A</v>
      </c>
      <c r="CO181" s="55" t="e">
        <f t="shared" si="219"/>
        <v>#N/A</v>
      </c>
      <c r="CP181" s="55" t="e">
        <f t="shared" si="219"/>
        <v>#N/A</v>
      </c>
      <c r="CQ181" s="55" t="e">
        <f t="shared" si="219"/>
        <v>#N/A</v>
      </c>
      <c r="CR181" s="55" t="e">
        <f t="shared" si="219"/>
        <v>#N/A</v>
      </c>
      <c r="CS181" s="55" t="e">
        <f t="shared" si="219"/>
        <v>#N/A</v>
      </c>
      <c r="CT181" s="55" t="e">
        <f t="shared" ref="CT181:DY181" si="220">IF($A121,CT121,NA())</f>
        <v>#N/A</v>
      </c>
      <c r="CU181" s="55" t="e">
        <f t="shared" si="220"/>
        <v>#N/A</v>
      </c>
      <c r="CV181" s="55" t="e">
        <f t="shared" si="220"/>
        <v>#N/A</v>
      </c>
      <c r="CW181" s="55" t="e">
        <f t="shared" si="220"/>
        <v>#N/A</v>
      </c>
      <c r="CX181" s="55" t="e">
        <f t="shared" si="220"/>
        <v>#N/A</v>
      </c>
      <c r="CY181" s="55" t="e">
        <f t="shared" si="220"/>
        <v>#N/A</v>
      </c>
      <c r="CZ181" s="55" t="e">
        <f t="shared" si="220"/>
        <v>#N/A</v>
      </c>
      <c r="DA181" s="55" t="e">
        <f t="shared" si="220"/>
        <v>#N/A</v>
      </c>
      <c r="DB181" s="55" t="e">
        <f t="shared" si="220"/>
        <v>#N/A</v>
      </c>
      <c r="DC181" s="55" t="e">
        <f t="shared" si="220"/>
        <v>#N/A</v>
      </c>
      <c r="DD181" s="55" t="e">
        <f t="shared" si="220"/>
        <v>#N/A</v>
      </c>
      <c r="DE181" s="55" t="e">
        <f t="shared" si="220"/>
        <v>#N/A</v>
      </c>
      <c r="DF181" s="55" t="e">
        <f t="shared" si="220"/>
        <v>#N/A</v>
      </c>
      <c r="DG181" s="55" t="e">
        <f t="shared" si="220"/>
        <v>#N/A</v>
      </c>
      <c r="DH181" s="55" t="e">
        <f t="shared" si="220"/>
        <v>#N/A</v>
      </c>
      <c r="DI181" s="55" t="e">
        <f t="shared" si="220"/>
        <v>#N/A</v>
      </c>
      <c r="DJ181" s="55" t="e">
        <f t="shared" si="220"/>
        <v>#N/A</v>
      </c>
      <c r="DK181" s="55" t="e">
        <f t="shared" si="220"/>
        <v>#N/A</v>
      </c>
      <c r="DL181" s="55" t="e">
        <f t="shared" si="220"/>
        <v>#N/A</v>
      </c>
      <c r="DM181" s="55" t="e">
        <f t="shared" si="220"/>
        <v>#N/A</v>
      </c>
      <c r="DN181" s="55" t="e">
        <f t="shared" si="220"/>
        <v>#N/A</v>
      </c>
      <c r="DO181" s="55" t="e">
        <f t="shared" si="220"/>
        <v>#N/A</v>
      </c>
      <c r="DP181" s="55" t="e">
        <f t="shared" si="220"/>
        <v>#N/A</v>
      </c>
      <c r="DQ181" s="55" t="e">
        <f t="shared" si="220"/>
        <v>#N/A</v>
      </c>
      <c r="DR181" s="55" t="e">
        <f t="shared" si="220"/>
        <v>#N/A</v>
      </c>
      <c r="DS181" s="55" t="e">
        <f t="shared" si="220"/>
        <v>#N/A</v>
      </c>
      <c r="DT181" s="55" t="e">
        <f t="shared" si="220"/>
        <v>#N/A</v>
      </c>
      <c r="DU181" s="55" t="e">
        <f t="shared" si="220"/>
        <v>#N/A</v>
      </c>
      <c r="DV181" s="55" t="e">
        <f t="shared" si="220"/>
        <v>#N/A</v>
      </c>
      <c r="DW181" s="55" t="e">
        <f t="shared" si="220"/>
        <v>#N/A</v>
      </c>
      <c r="DX181" s="55" t="e">
        <f t="shared" si="220"/>
        <v>#N/A</v>
      </c>
      <c r="DY181" s="55" t="e">
        <f t="shared" si="220"/>
        <v>#N/A</v>
      </c>
      <c r="DZ181" s="55" t="e">
        <f t="shared" ref="DZ181:FE181" si="221">IF($A121,DZ121,NA())</f>
        <v>#N/A</v>
      </c>
      <c r="EA181" s="55" t="e">
        <f t="shared" si="221"/>
        <v>#N/A</v>
      </c>
      <c r="EB181" s="55" t="e">
        <f t="shared" si="221"/>
        <v>#N/A</v>
      </c>
      <c r="EC181" s="55" t="e">
        <f t="shared" si="221"/>
        <v>#N/A</v>
      </c>
      <c r="ED181" s="55" t="e">
        <f t="shared" si="221"/>
        <v>#N/A</v>
      </c>
      <c r="EE181" s="55" t="e">
        <f t="shared" si="221"/>
        <v>#N/A</v>
      </c>
      <c r="EF181" s="55" t="e">
        <f t="shared" si="221"/>
        <v>#N/A</v>
      </c>
      <c r="EG181" s="55" t="e">
        <f t="shared" si="221"/>
        <v>#N/A</v>
      </c>
      <c r="EH181" s="55" t="e">
        <f t="shared" si="221"/>
        <v>#N/A</v>
      </c>
      <c r="EI181" s="55" t="e">
        <f t="shared" si="221"/>
        <v>#N/A</v>
      </c>
      <c r="EJ181" s="55" t="e">
        <f t="shared" si="221"/>
        <v>#N/A</v>
      </c>
      <c r="EK181" s="55" t="e">
        <f t="shared" si="221"/>
        <v>#N/A</v>
      </c>
      <c r="EL181" s="55" t="e">
        <f t="shared" si="221"/>
        <v>#N/A</v>
      </c>
      <c r="EM181" s="55" t="e">
        <f t="shared" si="221"/>
        <v>#N/A</v>
      </c>
      <c r="EN181" s="55" t="e">
        <f t="shared" si="221"/>
        <v>#N/A</v>
      </c>
      <c r="EO181" s="55" t="e">
        <f t="shared" si="221"/>
        <v>#N/A</v>
      </c>
      <c r="EP181" s="55" t="e">
        <f t="shared" si="221"/>
        <v>#N/A</v>
      </c>
      <c r="EQ181" s="55" t="e">
        <f t="shared" si="221"/>
        <v>#N/A</v>
      </c>
      <c r="ER181" s="55" t="e">
        <f t="shared" si="221"/>
        <v>#N/A</v>
      </c>
      <c r="ES181" s="55" t="e">
        <f t="shared" si="221"/>
        <v>#N/A</v>
      </c>
      <c r="ET181" s="55" t="e">
        <f t="shared" si="221"/>
        <v>#N/A</v>
      </c>
      <c r="EU181" s="55" t="e">
        <f t="shared" si="221"/>
        <v>#N/A</v>
      </c>
      <c r="EV181" s="55" t="e">
        <f t="shared" si="221"/>
        <v>#N/A</v>
      </c>
      <c r="EW181" s="55" t="e">
        <f t="shared" si="221"/>
        <v>#N/A</v>
      </c>
      <c r="EX181" s="55" t="e">
        <f t="shared" si="221"/>
        <v>#N/A</v>
      </c>
      <c r="EY181" s="55" t="e">
        <f t="shared" si="221"/>
        <v>#N/A</v>
      </c>
      <c r="EZ181" s="55" t="e">
        <f t="shared" si="221"/>
        <v>#N/A</v>
      </c>
      <c r="FA181" s="55" t="e">
        <f t="shared" si="221"/>
        <v>#N/A</v>
      </c>
      <c r="FB181" s="55" t="e">
        <f t="shared" si="221"/>
        <v>#N/A</v>
      </c>
      <c r="FC181" s="55" t="e">
        <f t="shared" si="221"/>
        <v>#N/A</v>
      </c>
      <c r="FD181" s="55" t="e">
        <f t="shared" si="221"/>
        <v>#N/A</v>
      </c>
      <c r="FE181" s="55" t="e">
        <f t="shared" si="221"/>
        <v>#N/A</v>
      </c>
      <c r="FF181" s="55" t="e">
        <f t="shared" ref="FF181:FN181" si="222">IF($A121,FF121,NA())</f>
        <v>#N/A</v>
      </c>
      <c r="FG181" s="55" t="e">
        <f t="shared" si="222"/>
        <v>#N/A</v>
      </c>
      <c r="FH181" s="55" t="e">
        <f t="shared" si="222"/>
        <v>#N/A</v>
      </c>
      <c r="FI181" s="55" t="e">
        <f t="shared" si="222"/>
        <v>#N/A</v>
      </c>
      <c r="FJ181" s="55" t="e">
        <f t="shared" si="222"/>
        <v>#N/A</v>
      </c>
      <c r="FK181" s="55" t="e">
        <f t="shared" si="222"/>
        <v>#N/A</v>
      </c>
      <c r="FL181" s="55" t="e">
        <f t="shared" si="222"/>
        <v>#N/A</v>
      </c>
      <c r="FM181" s="55" t="e">
        <f t="shared" si="222"/>
        <v>#N/A</v>
      </c>
      <c r="FN181" s="55" t="e">
        <f t="shared" si="222"/>
        <v>#N/A</v>
      </c>
    </row>
    <row r="182" spans="1:170">
      <c r="A182" s="55"/>
      <c r="B182" s="61" t="e">
        <f t="shared" ref="B182:AG182" si="223">IF($A122,B122,NA())</f>
        <v>#N/A</v>
      </c>
      <c r="C182" s="55" t="e">
        <f t="shared" si="223"/>
        <v>#N/A</v>
      </c>
      <c r="D182" s="55" t="e">
        <f t="shared" si="223"/>
        <v>#N/A</v>
      </c>
      <c r="E182" s="55" t="e">
        <f t="shared" si="223"/>
        <v>#N/A</v>
      </c>
      <c r="F182" s="55" t="e">
        <f t="shared" si="223"/>
        <v>#N/A</v>
      </c>
      <c r="G182" s="55" t="e">
        <f t="shared" si="223"/>
        <v>#N/A</v>
      </c>
      <c r="H182" s="55" t="e">
        <f t="shared" si="223"/>
        <v>#N/A</v>
      </c>
      <c r="I182" s="55" t="e">
        <f t="shared" si="223"/>
        <v>#N/A</v>
      </c>
      <c r="J182" s="55" t="e">
        <f t="shared" si="223"/>
        <v>#N/A</v>
      </c>
      <c r="K182" s="55" t="e">
        <f t="shared" si="223"/>
        <v>#N/A</v>
      </c>
      <c r="L182" s="55" t="e">
        <f t="shared" si="223"/>
        <v>#N/A</v>
      </c>
      <c r="M182" s="55" t="e">
        <f t="shared" si="223"/>
        <v>#N/A</v>
      </c>
      <c r="N182" s="55" t="e">
        <f t="shared" si="223"/>
        <v>#N/A</v>
      </c>
      <c r="O182" s="55" t="e">
        <f t="shared" si="223"/>
        <v>#N/A</v>
      </c>
      <c r="P182" s="55" t="e">
        <f t="shared" si="223"/>
        <v>#N/A</v>
      </c>
      <c r="Q182" s="55" t="e">
        <f t="shared" si="223"/>
        <v>#N/A</v>
      </c>
      <c r="R182" s="55" t="e">
        <f t="shared" si="223"/>
        <v>#N/A</v>
      </c>
      <c r="S182" s="55" t="e">
        <f t="shared" si="223"/>
        <v>#N/A</v>
      </c>
      <c r="T182" s="55" t="e">
        <f t="shared" si="223"/>
        <v>#N/A</v>
      </c>
      <c r="U182" s="55" t="e">
        <f t="shared" si="223"/>
        <v>#N/A</v>
      </c>
      <c r="V182" s="55" t="e">
        <f t="shared" si="223"/>
        <v>#N/A</v>
      </c>
      <c r="W182" s="55" t="e">
        <f t="shared" si="223"/>
        <v>#N/A</v>
      </c>
      <c r="X182" s="55" t="e">
        <f t="shared" si="223"/>
        <v>#N/A</v>
      </c>
      <c r="Y182" s="55" t="e">
        <f t="shared" si="223"/>
        <v>#N/A</v>
      </c>
      <c r="Z182" s="55" t="e">
        <f t="shared" si="223"/>
        <v>#N/A</v>
      </c>
      <c r="AA182" s="55" t="e">
        <f t="shared" si="223"/>
        <v>#N/A</v>
      </c>
      <c r="AB182" s="55" t="e">
        <f t="shared" si="223"/>
        <v>#N/A</v>
      </c>
      <c r="AC182" s="55" t="e">
        <f t="shared" si="223"/>
        <v>#N/A</v>
      </c>
      <c r="AD182" s="55" t="e">
        <f t="shared" si="223"/>
        <v>#N/A</v>
      </c>
      <c r="AE182" s="55" t="e">
        <f t="shared" si="223"/>
        <v>#N/A</v>
      </c>
      <c r="AF182" s="55" t="e">
        <f t="shared" si="223"/>
        <v>#N/A</v>
      </c>
      <c r="AG182" s="55" t="e">
        <f t="shared" si="223"/>
        <v>#N/A</v>
      </c>
      <c r="AH182" s="55" t="e">
        <f t="shared" ref="AH182:BM182" si="224">IF($A122,AH122,NA())</f>
        <v>#N/A</v>
      </c>
      <c r="AI182" s="55" t="e">
        <f t="shared" si="224"/>
        <v>#N/A</v>
      </c>
      <c r="AJ182" s="55" t="e">
        <f t="shared" si="224"/>
        <v>#N/A</v>
      </c>
      <c r="AK182" s="55" t="e">
        <f t="shared" si="224"/>
        <v>#N/A</v>
      </c>
      <c r="AL182" s="55" t="e">
        <f t="shared" si="224"/>
        <v>#N/A</v>
      </c>
      <c r="AM182" s="55" t="e">
        <f t="shared" si="224"/>
        <v>#N/A</v>
      </c>
      <c r="AN182" s="55" t="e">
        <f t="shared" si="224"/>
        <v>#N/A</v>
      </c>
      <c r="AO182" s="55" t="e">
        <f t="shared" si="224"/>
        <v>#N/A</v>
      </c>
      <c r="AP182" s="55" t="e">
        <f t="shared" si="224"/>
        <v>#N/A</v>
      </c>
      <c r="AQ182" s="55" t="e">
        <f t="shared" si="224"/>
        <v>#N/A</v>
      </c>
      <c r="AR182" s="55" t="e">
        <f t="shared" si="224"/>
        <v>#N/A</v>
      </c>
      <c r="AS182" s="55" t="e">
        <f t="shared" si="224"/>
        <v>#N/A</v>
      </c>
      <c r="AT182" s="55" t="e">
        <f t="shared" si="224"/>
        <v>#N/A</v>
      </c>
      <c r="AU182" s="55" t="e">
        <f t="shared" si="224"/>
        <v>#N/A</v>
      </c>
      <c r="AV182" s="55" t="e">
        <f t="shared" si="224"/>
        <v>#N/A</v>
      </c>
      <c r="AW182" s="55" t="e">
        <f t="shared" si="224"/>
        <v>#N/A</v>
      </c>
      <c r="AX182" s="55" t="e">
        <f t="shared" si="224"/>
        <v>#N/A</v>
      </c>
      <c r="AY182" s="55" t="e">
        <f t="shared" si="224"/>
        <v>#N/A</v>
      </c>
      <c r="AZ182" s="55" t="e">
        <f t="shared" si="224"/>
        <v>#N/A</v>
      </c>
      <c r="BA182" s="55" t="e">
        <f t="shared" si="224"/>
        <v>#N/A</v>
      </c>
      <c r="BB182" s="55" t="e">
        <f t="shared" si="224"/>
        <v>#N/A</v>
      </c>
      <c r="BC182" s="55" t="e">
        <f t="shared" si="224"/>
        <v>#N/A</v>
      </c>
      <c r="BD182" s="55" t="e">
        <f t="shared" si="224"/>
        <v>#N/A</v>
      </c>
      <c r="BE182" s="55" t="e">
        <f t="shared" si="224"/>
        <v>#N/A</v>
      </c>
      <c r="BF182" s="55" t="e">
        <f t="shared" si="224"/>
        <v>#N/A</v>
      </c>
      <c r="BG182" s="55" t="e">
        <f t="shared" si="224"/>
        <v>#N/A</v>
      </c>
      <c r="BH182" s="55" t="e">
        <f t="shared" si="224"/>
        <v>#N/A</v>
      </c>
      <c r="BI182" s="55" t="e">
        <f t="shared" si="224"/>
        <v>#N/A</v>
      </c>
      <c r="BJ182" s="55" t="e">
        <f t="shared" si="224"/>
        <v>#N/A</v>
      </c>
      <c r="BK182" s="55" t="e">
        <f t="shared" si="224"/>
        <v>#N/A</v>
      </c>
      <c r="BL182" s="55" t="e">
        <f t="shared" si="224"/>
        <v>#N/A</v>
      </c>
      <c r="BM182" s="55" t="e">
        <f t="shared" si="224"/>
        <v>#N/A</v>
      </c>
      <c r="BN182" s="55" t="e">
        <f t="shared" ref="BN182:CS182" si="225">IF($A122,BN122,NA())</f>
        <v>#N/A</v>
      </c>
      <c r="BO182" s="55" t="e">
        <f t="shared" si="225"/>
        <v>#N/A</v>
      </c>
      <c r="BP182" s="55" t="e">
        <f t="shared" si="225"/>
        <v>#N/A</v>
      </c>
      <c r="BQ182" s="55" t="e">
        <f t="shared" si="225"/>
        <v>#N/A</v>
      </c>
      <c r="BR182" s="55" t="e">
        <f t="shared" si="225"/>
        <v>#N/A</v>
      </c>
      <c r="BS182" s="55" t="e">
        <f t="shared" si="225"/>
        <v>#N/A</v>
      </c>
      <c r="BT182" s="55" t="e">
        <f t="shared" si="225"/>
        <v>#N/A</v>
      </c>
      <c r="BU182" s="55" t="e">
        <f t="shared" si="225"/>
        <v>#N/A</v>
      </c>
      <c r="BV182" s="55" t="e">
        <f t="shared" si="225"/>
        <v>#N/A</v>
      </c>
      <c r="BW182" s="55" t="e">
        <f t="shared" si="225"/>
        <v>#N/A</v>
      </c>
      <c r="BX182" s="55" t="e">
        <f t="shared" si="225"/>
        <v>#N/A</v>
      </c>
      <c r="BY182" s="55" t="e">
        <f t="shared" si="225"/>
        <v>#N/A</v>
      </c>
      <c r="BZ182" s="55" t="e">
        <f t="shared" si="225"/>
        <v>#N/A</v>
      </c>
      <c r="CA182" s="55" t="e">
        <f t="shared" si="225"/>
        <v>#N/A</v>
      </c>
      <c r="CB182" s="55" t="e">
        <f t="shared" si="225"/>
        <v>#N/A</v>
      </c>
      <c r="CC182" s="55" t="e">
        <f t="shared" si="225"/>
        <v>#N/A</v>
      </c>
      <c r="CD182" s="55" t="e">
        <f t="shared" si="225"/>
        <v>#N/A</v>
      </c>
      <c r="CE182" s="55" t="e">
        <f t="shared" si="225"/>
        <v>#N/A</v>
      </c>
      <c r="CF182" s="55" t="e">
        <f t="shared" si="225"/>
        <v>#N/A</v>
      </c>
      <c r="CG182" s="55" t="e">
        <f t="shared" si="225"/>
        <v>#N/A</v>
      </c>
      <c r="CH182" s="55" t="e">
        <f t="shared" si="225"/>
        <v>#N/A</v>
      </c>
      <c r="CI182" s="55" t="e">
        <f t="shared" si="225"/>
        <v>#N/A</v>
      </c>
      <c r="CJ182" s="55" t="e">
        <f t="shared" si="225"/>
        <v>#N/A</v>
      </c>
      <c r="CK182" s="55" t="e">
        <f t="shared" si="225"/>
        <v>#N/A</v>
      </c>
      <c r="CL182" s="55" t="e">
        <f t="shared" si="225"/>
        <v>#N/A</v>
      </c>
      <c r="CM182" s="55" t="e">
        <f t="shared" si="225"/>
        <v>#N/A</v>
      </c>
      <c r="CN182" s="55" t="e">
        <f t="shared" si="225"/>
        <v>#N/A</v>
      </c>
      <c r="CO182" s="55" t="e">
        <f t="shared" si="225"/>
        <v>#N/A</v>
      </c>
      <c r="CP182" s="55" t="e">
        <f t="shared" si="225"/>
        <v>#N/A</v>
      </c>
      <c r="CQ182" s="55" t="e">
        <f t="shared" si="225"/>
        <v>#N/A</v>
      </c>
      <c r="CR182" s="55" t="e">
        <f t="shared" si="225"/>
        <v>#N/A</v>
      </c>
      <c r="CS182" s="55" t="e">
        <f t="shared" si="225"/>
        <v>#N/A</v>
      </c>
      <c r="CT182" s="55" t="e">
        <f t="shared" ref="CT182:DY182" si="226">IF($A122,CT122,NA())</f>
        <v>#N/A</v>
      </c>
      <c r="CU182" s="55" t="e">
        <f t="shared" si="226"/>
        <v>#N/A</v>
      </c>
      <c r="CV182" s="55" t="e">
        <f t="shared" si="226"/>
        <v>#N/A</v>
      </c>
      <c r="CW182" s="55" t="e">
        <f t="shared" si="226"/>
        <v>#N/A</v>
      </c>
      <c r="CX182" s="55" t="e">
        <f t="shared" si="226"/>
        <v>#N/A</v>
      </c>
      <c r="CY182" s="55" t="e">
        <f t="shared" si="226"/>
        <v>#N/A</v>
      </c>
      <c r="CZ182" s="55" t="e">
        <f t="shared" si="226"/>
        <v>#N/A</v>
      </c>
      <c r="DA182" s="55" t="e">
        <f t="shared" si="226"/>
        <v>#N/A</v>
      </c>
      <c r="DB182" s="55" t="e">
        <f t="shared" si="226"/>
        <v>#N/A</v>
      </c>
      <c r="DC182" s="55" t="e">
        <f t="shared" si="226"/>
        <v>#N/A</v>
      </c>
      <c r="DD182" s="55" t="e">
        <f t="shared" si="226"/>
        <v>#N/A</v>
      </c>
      <c r="DE182" s="55" t="e">
        <f t="shared" si="226"/>
        <v>#N/A</v>
      </c>
      <c r="DF182" s="55" t="e">
        <f t="shared" si="226"/>
        <v>#N/A</v>
      </c>
      <c r="DG182" s="55" t="e">
        <f t="shared" si="226"/>
        <v>#N/A</v>
      </c>
      <c r="DH182" s="55" t="e">
        <f t="shared" si="226"/>
        <v>#N/A</v>
      </c>
      <c r="DI182" s="55" t="e">
        <f t="shared" si="226"/>
        <v>#N/A</v>
      </c>
      <c r="DJ182" s="55" t="e">
        <f t="shared" si="226"/>
        <v>#N/A</v>
      </c>
      <c r="DK182" s="55" t="e">
        <f t="shared" si="226"/>
        <v>#N/A</v>
      </c>
      <c r="DL182" s="55" t="e">
        <f t="shared" si="226"/>
        <v>#N/A</v>
      </c>
      <c r="DM182" s="55" t="e">
        <f t="shared" si="226"/>
        <v>#N/A</v>
      </c>
      <c r="DN182" s="55" t="e">
        <f t="shared" si="226"/>
        <v>#N/A</v>
      </c>
      <c r="DO182" s="55" t="e">
        <f t="shared" si="226"/>
        <v>#N/A</v>
      </c>
      <c r="DP182" s="55" t="e">
        <f t="shared" si="226"/>
        <v>#N/A</v>
      </c>
      <c r="DQ182" s="55" t="e">
        <f t="shared" si="226"/>
        <v>#N/A</v>
      </c>
      <c r="DR182" s="55" t="e">
        <f t="shared" si="226"/>
        <v>#N/A</v>
      </c>
      <c r="DS182" s="55" t="e">
        <f t="shared" si="226"/>
        <v>#N/A</v>
      </c>
      <c r="DT182" s="55" t="e">
        <f t="shared" si="226"/>
        <v>#N/A</v>
      </c>
      <c r="DU182" s="55" t="e">
        <f t="shared" si="226"/>
        <v>#N/A</v>
      </c>
      <c r="DV182" s="55" t="e">
        <f t="shared" si="226"/>
        <v>#N/A</v>
      </c>
      <c r="DW182" s="55" t="e">
        <f t="shared" si="226"/>
        <v>#N/A</v>
      </c>
      <c r="DX182" s="55" t="e">
        <f t="shared" si="226"/>
        <v>#N/A</v>
      </c>
      <c r="DY182" s="55" t="e">
        <f t="shared" si="226"/>
        <v>#N/A</v>
      </c>
      <c r="DZ182" s="55" t="e">
        <f t="shared" ref="DZ182:FE182" si="227">IF($A122,DZ122,NA())</f>
        <v>#N/A</v>
      </c>
      <c r="EA182" s="55" t="e">
        <f t="shared" si="227"/>
        <v>#N/A</v>
      </c>
      <c r="EB182" s="55" t="e">
        <f t="shared" si="227"/>
        <v>#N/A</v>
      </c>
      <c r="EC182" s="55" t="e">
        <f t="shared" si="227"/>
        <v>#N/A</v>
      </c>
      <c r="ED182" s="55" t="e">
        <f t="shared" si="227"/>
        <v>#N/A</v>
      </c>
      <c r="EE182" s="55" t="e">
        <f t="shared" si="227"/>
        <v>#N/A</v>
      </c>
      <c r="EF182" s="55" t="e">
        <f t="shared" si="227"/>
        <v>#N/A</v>
      </c>
      <c r="EG182" s="55" t="e">
        <f t="shared" si="227"/>
        <v>#N/A</v>
      </c>
      <c r="EH182" s="55" t="e">
        <f t="shared" si="227"/>
        <v>#N/A</v>
      </c>
      <c r="EI182" s="55" t="e">
        <f t="shared" si="227"/>
        <v>#N/A</v>
      </c>
      <c r="EJ182" s="55" t="e">
        <f t="shared" si="227"/>
        <v>#N/A</v>
      </c>
      <c r="EK182" s="55" t="e">
        <f t="shared" si="227"/>
        <v>#N/A</v>
      </c>
      <c r="EL182" s="55" t="e">
        <f t="shared" si="227"/>
        <v>#N/A</v>
      </c>
      <c r="EM182" s="55" t="e">
        <f t="shared" si="227"/>
        <v>#N/A</v>
      </c>
      <c r="EN182" s="55" t="e">
        <f t="shared" si="227"/>
        <v>#N/A</v>
      </c>
      <c r="EO182" s="55" t="e">
        <f t="shared" si="227"/>
        <v>#N/A</v>
      </c>
      <c r="EP182" s="55" t="e">
        <f t="shared" si="227"/>
        <v>#N/A</v>
      </c>
      <c r="EQ182" s="55" t="e">
        <f t="shared" si="227"/>
        <v>#N/A</v>
      </c>
      <c r="ER182" s="55" t="e">
        <f t="shared" si="227"/>
        <v>#N/A</v>
      </c>
      <c r="ES182" s="55" t="e">
        <f t="shared" si="227"/>
        <v>#N/A</v>
      </c>
      <c r="ET182" s="55" t="e">
        <f t="shared" si="227"/>
        <v>#N/A</v>
      </c>
      <c r="EU182" s="55" t="e">
        <f t="shared" si="227"/>
        <v>#N/A</v>
      </c>
      <c r="EV182" s="55" t="e">
        <f t="shared" si="227"/>
        <v>#N/A</v>
      </c>
      <c r="EW182" s="55" t="e">
        <f t="shared" si="227"/>
        <v>#N/A</v>
      </c>
      <c r="EX182" s="55" t="e">
        <f t="shared" si="227"/>
        <v>#N/A</v>
      </c>
      <c r="EY182" s="55" t="e">
        <f t="shared" si="227"/>
        <v>#N/A</v>
      </c>
      <c r="EZ182" s="55" t="e">
        <f t="shared" si="227"/>
        <v>#N/A</v>
      </c>
      <c r="FA182" s="55" t="e">
        <f t="shared" si="227"/>
        <v>#N/A</v>
      </c>
      <c r="FB182" s="55" t="e">
        <f t="shared" si="227"/>
        <v>#N/A</v>
      </c>
      <c r="FC182" s="55" t="e">
        <f t="shared" si="227"/>
        <v>#N/A</v>
      </c>
      <c r="FD182" s="55" t="e">
        <f t="shared" si="227"/>
        <v>#N/A</v>
      </c>
      <c r="FE182" s="55" t="e">
        <f t="shared" si="227"/>
        <v>#N/A</v>
      </c>
      <c r="FF182" s="55" t="e">
        <f t="shared" ref="FF182:FN182" si="228">IF($A122,FF122,NA())</f>
        <v>#N/A</v>
      </c>
      <c r="FG182" s="55" t="e">
        <f t="shared" si="228"/>
        <v>#N/A</v>
      </c>
      <c r="FH182" s="55" t="e">
        <f t="shared" si="228"/>
        <v>#N/A</v>
      </c>
      <c r="FI182" s="55" t="e">
        <f t="shared" si="228"/>
        <v>#N/A</v>
      </c>
      <c r="FJ182" s="55" t="e">
        <f t="shared" si="228"/>
        <v>#N/A</v>
      </c>
      <c r="FK182" s="55" t="e">
        <f t="shared" si="228"/>
        <v>#N/A</v>
      </c>
      <c r="FL182" s="55" t="e">
        <f t="shared" si="228"/>
        <v>#N/A</v>
      </c>
      <c r="FM182" s="55" t="e">
        <f t="shared" si="228"/>
        <v>#N/A</v>
      </c>
      <c r="FN182" s="55" t="e">
        <f t="shared" si="228"/>
        <v>#N/A</v>
      </c>
    </row>
    <row r="183" spans="1:170">
      <c r="A183" s="55"/>
      <c r="B183" s="61">
        <f t="shared" ref="B183:AG183" si="229">IF($A123,B123,NA())</f>
        <v>38</v>
      </c>
      <c r="C183" s="55">
        <f t="shared" ca="1" si="229"/>
        <v>2.0049999999999999</v>
      </c>
      <c r="D183" s="55">
        <f t="shared" ca="1" si="229"/>
        <v>1.8839999999999999</v>
      </c>
      <c r="E183" s="55">
        <f t="shared" ca="1" si="229"/>
        <v>1.982</v>
      </c>
      <c r="F183" s="55">
        <f t="shared" ca="1" si="229"/>
        <v>2.008</v>
      </c>
      <c r="G183" s="55">
        <f t="shared" ca="1" si="229"/>
        <v>1.909</v>
      </c>
      <c r="H183" s="55">
        <f t="shared" ca="1" si="229"/>
        <v>1.994</v>
      </c>
      <c r="I183" s="55">
        <f t="shared" ca="1" si="229"/>
        <v>1.915</v>
      </c>
      <c r="J183" s="55">
        <f t="shared" ca="1" si="229"/>
        <v>0.66800000000000004</v>
      </c>
      <c r="K183" s="55">
        <f t="shared" ca="1" si="229"/>
        <v>2.6339999999999999</v>
      </c>
      <c r="L183" s="55">
        <f t="shared" ca="1" si="229"/>
        <v>3.3620000000000001</v>
      </c>
      <c r="M183" s="55">
        <f t="shared" ca="1" si="229"/>
        <v>0.86799999999999999</v>
      </c>
      <c r="N183" s="55">
        <f t="shared" ca="1" si="229"/>
        <v>1.0189999999999999</v>
      </c>
      <c r="O183" s="55">
        <f t="shared" ca="1" si="229"/>
        <v>0.69799999999999995</v>
      </c>
      <c r="P183" s="55">
        <f t="shared" ca="1" si="229"/>
        <v>0.55300000000000005</v>
      </c>
      <c r="Q183" s="55">
        <f t="shared" ca="1" si="229"/>
        <v>1.355</v>
      </c>
      <c r="R183" s="55">
        <f t="shared" ca="1" si="229"/>
        <v>1.175</v>
      </c>
      <c r="S183" s="55">
        <f t="shared" ca="1" si="229"/>
        <v>1.726</v>
      </c>
      <c r="T183" s="55">
        <f t="shared" ca="1" si="229"/>
        <v>1.288</v>
      </c>
      <c r="U183" s="55">
        <f t="shared" ca="1" si="229"/>
        <v>0.54700000000000004</v>
      </c>
      <c r="V183" s="55">
        <f t="shared" ca="1" si="229"/>
        <v>0.85699999999999998</v>
      </c>
      <c r="W183" s="55">
        <f t="shared" ca="1" si="229"/>
        <v>1.3169999999999999</v>
      </c>
      <c r="X183" s="55">
        <f t="shared" ca="1" si="229"/>
        <v>1.206</v>
      </c>
      <c r="Y183" s="55">
        <f t="shared" ca="1" si="229"/>
        <v>1.405</v>
      </c>
      <c r="Z183" s="55">
        <f t="shared" ca="1" si="229"/>
        <v>1.1910000000000001</v>
      </c>
      <c r="AA183" s="55">
        <f t="shared" ca="1" si="229"/>
        <v>1.161</v>
      </c>
      <c r="AB183" s="55">
        <f t="shared" ca="1" si="229"/>
        <v>1.2490000000000001</v>
      </c>
      <c r="AC183" s="55">
        <f t="shared" ca="1" si="229"/>
        <v>1.23</v>
      </c>
      <c r="AD183" s="55">
        <f t="shared" ca="1" si="229"/>
        <v>1.506</v>
      </c>
      <c r="AE183" s="55">
        <f t="shared" ca="1" si="229"/>
        <v>1.526</v>
      </c>
      <c r="AF183" s="55">
        <f t="shared" ca="1" si="229"/>
        <v>1.54</v>
      </c>
      <c r="AG183" s="55">
        <f t="shared" ca="1" si="229"/>
        <v>1.627</v>
      </c>
      <c r="AH183" s="55">
        <f t="shared" ref="AH183:BM183" ca="1" si="230">IF($A123,AH123,NA())</f>
        <v>0.76300000000000001</v>
      </c>
      <c r="AI183" s="55">
        <f t="shared" ca="1" si="230"/>
        <v>3.4009999999999998</v>
      </c>
      <c r="AJ183" s="55">
        <f t="shared" ca="1" si="230"/>
        <v>3.06</v>
      </c>
      <c r="AK183" s="55">
        <f t="shared" ca="1" si="230"/>
        <v>3.1059999999999999</v>
      </c>
      <c r="AL183" s="55">
        <f t="shared" ca="1" si="230"/>
        <v>2.734</v>
      </c>
      <c r="AM183" s="55">
        <f t="shared" ca="1" si="230"/>
        <v>2.7530000000000001</v>
      </c>
      <c r="AN183" s="55">
        <f t="shared" ca="1" si="230"/>
        <v>1.5669999999999999</v>
      </c>
      <c r="AO183" s="55">
        <f t="shared" ca="1" si="230"/>
        <v>5.37</v>
      </c>
      <c r="AP183" s="55">
        <f t="shared" ca="1" si="230"/>
        <v>3.3929999999999998</v>
      </c>
      <c r="AQ183" s="55">
        <f t="shared" ca="1" si="230"/>
        <v>2.0089999999999999</v>
      </c>
      <c r="AR183" s="55">
        <f t="shared" ca="1" si="230"/>
        <v>0.66600000000000004</v>
      </c>
      <c r="AS183" s="55">
        <f t="shared" ca="1" si="230"/>
        <v>0.51400000000000001</v>
      </c>
      <c r="AT183" s="55">
        <f t="shared" ca="1" si="230"/>
        <v>1.139</v>
      </c>
      <c r="AU183" s="55">
        <f t="shared" ca="1" si="230"/>
        <v>1.272</v>
      </c>
      <c r="AV183" s="55">
        <f t="shared" ca="1" si="230"/>
        <v>1.3240000000000001</v>
      </c>
      <c r="AW183" s="55">
        <f t="shared" ca="1" si="230"/>
        <v>1.2729999999999999</v>
      </c>
      <c r="AX183" s="55">
        <f t="shared" ca="1" si="230"/>
        <v>1.3089999999999999</v>
      </c>
      <c r="AY183" s="55">
        <f t="shared" ca="1" si="230"/>
        <v>1.411</v>
      </c>
      <c r="AZ183" s="55">
        <f t="shared" ca="1" si="230"/>
        <v>1.6140000000000001</v>
      </c>
      <c r="BA183" s="55">
        <f t="shared" ca="1" si="230"/>
        <v>1.77</v>
      </c>
      <c r="BB183" s="55">
        <f t="shared" ca="1" si="230"/>
        <v>1.5840000000000001</v>
      </c>
      <c r="BC183" s="55">
        <f t="shared" ca="1" si="230"/>
        <v>1.698</v>
      </c>
      <c r="BD183" s="55">
        <f t="shared" ca="1" si="230"/>
        <v>1.5840000000000001</v>
      </c>
      <c r="BE183" s="55">
        <f t="shared" ca="1" si="230"/>
        <v>1.407</v>
      </c>
      <c r="BF183" s="55">
        <f t="shared" ca="1" si="230"/>
        <v>1.157</v>
      </c>
      <c r="BG183" s="55">
        <f t="shared" ca="1" si="230"/>
        <v>3.37</v>
      </c>
      <c r="BH183" s="55">
        <f t="shared" ca="1" si="230"/>
        <v>3.5539999999999998</v>
      </c>
      <c r="BI183" s="55">
        <f t="shared" ca="1" si="230"/>
        <v>3.2370000000000001</v>
      </c>
      <c r="BJ183" s="55">
        <f t="shared" ca="1" si="230"/>
        <v>3.1509999999999998</v>
      </c>
      <c r="BK183" s="55">
        <f t="shared" ca="1" si="230"/>
        <v>2.6909999999999998</v>
      </c>
      <c r="BL183" s="55">
        <f t="shared" ca="1" si="230"/>
        <v>0.85599999999999998</v>
      </c>
      <c r="BM183" s="55">
        <f t="shared" ca="1" si="230"/>
        <v>3.109</v>
      </c>
      <c r="BN183" s="55">
        <f t="shared" ref="BN183:CS183" ca="1" si="231">IF($A123,BN123,NA())</f>
        <v>3.1579999999999999</v>
      </c>
      <c r="BO183" s="55">
        <f t="shared" ca="1" si="231"/>
        <v>1.875</v>
      </c>
      <c r="BP183" s="55">
        <f t="shared" ca="1" si="231"/>
        <v>0.38500000000000001</v>
      </c>
      <c r="BQ183" s="55">
        <f t="shared" ca="1" si="231"/>
        <v>0.53800000000000003</v>
      </c>
      <c r="BR183" s="55">
        <f t="shared" ca="1" si="231"/>
        <v>1.0049999999999999</v>
      </c>
      <c r="BS183" s="55">
        <f t="shared" ca="1" si="231"/>
        <v>1.2130000000000001</v>
      </c>
      <c r="BT183" s="55">
        <f t="shared" ca="1" si="231"/>
        <v>1.323</v>
      </c>
      <c r="BU183" s="55">
        <f t="shared" ca="1" si="231"/>
        <v>1.3759999999999999</v>
      </c>
      <c r="BV183" s="55">
        <f t="shared" ca="1" si="231"/>
        <v>1.7290000000000001</v>
      </c>
      <c r="BW183" s="55">
        <f t="shared" ca="1" si="231"/>
        <v>1.5229999999999999</v>
      </c>
      <c r="BX183" s="55">
        <f t="shared" ca="1" si="231"/>
        <v>1.5580000000000001</v>
      </c>
      <c r="BY183" s="55">
        <f t="shared" ca="1" si="231"/>
        <v>1.665</v>
      </c>
      <c r="BZ183" s="55">
        <f t="shared" ca="1" si="231"/>
        <v>1.645</v>
      </c>
      <c r="CA183" s="55">
        <f t="shared" ca="1" si="231"/>
        <v>1.5920000000000001</v>
      </c>
      <c r="CB183" s="55">
        <f t="shared" ca="1" si="231"/>
        <v>1.542</v>
      </c>
      <c r="CC183" s="55">
        <f t="shared" ca="1" si="231"/>
        <v>2</v>
      </c>
      <c r="CD183" s="55">
        <f t="shared" ca="1" si="231"/>
        <v>2.6019999999999999</v>
      </c>
      <c r="CE183" s="55">
        <f t="shared" ca="1" si="231"/>
        <v>4.0369999999999999</v>
      </c>
      <c r="CF183" s="55">
        <f t="shared" ca="1" si="231"/>
        <v>3.6909999999999998</v>
      </c>
      <c r="CG183" s="55">
        <f t="shared" ca="1" si="231"/>
        <v>1.8320000000000001</v>
      </c>
      <c r="CH183" s="55">
        <f t="shared" ca="1" si="231"/>
        <v>2.7</v>
      </c>
      <c r="CI183" s="55">
        <f t="shared" ca="1" si="231"/>
        <v>3.3940000000000001</v>
      </c>
      <c r="CJ183" s="55">
        <f t="shared" ca="1" si="231"/>
        <v>1.397</v>
      </c>
      <c r="CK183" s="55">
        <f t="shared" ca="1" si="231"/>
        <v>0.96299999999999997</v>
      </c>
      <c r="CL183" s="55">
        <f t="shared" ca="1" si="231"/>
        <v>1.1679999999999999</v>
      </c>
      <c r="CM183" s="55">
        <f t="shared" ca="1" si="231"/>
        <v>3.0449999999999999</v>
      </c>
      <c r="CN183" s="55">
        <f t="shared" ca="1" si="231"/>
        <v>1.1759999999999999</v>
      </c>
      <c r="CO183" s="55">
        <f t="shared" ca="1" si="231"/>
        <v>0.71799999999999997</v>
      </c>
      <c r="CP183" s="55">
        <f t="shared" ca="1" si="231"/>
        <v>1.2989999999999999</v>
      </c>
      <c r="CQ183" s="55">
        <f t="shared" ca="1" si="231"/>
        <v>1.4790000000000001</v>
      </c>
      <c r="CR183" s="55">
        <f t="shared" ca="1" si="231"/>
        <v>1.4870000000000001</v>
      </c>
      <c r="CS183" s="55">
        <f t="shared" ca="1" si="231"/>
        <v>1.4930000000000001</v>
      </c>
      <c r="CT183" s="55">
        <f t="shared" ref="CT183:DY183" ca="1" si="232">IF($A123,CT123,NA())</f>
        <v>1.4590000000000001</v>
      </c>
      <c r="CU183" s="55">
        <f t="shared" ca="1" si="232"/>
        <v>1.331</v>
      </c>
      <c r="CV183" s="55">
        <f t="shared" ca="1" si="232"/>
        <v>1.367</v>
      </c>
      <c r="CW183" s="55">
        <f t="shared" ca="1" si="232"/>
        <v>1.607</v>
      </c>
      <c r="CX183" s="55">
        <f t="shared" ca="1" si="232"/>
        <v>1.2969999999999999</v>
      </c>
      <c r="CY183" s="55">
        <f t="shared" ca="1" si="232"/>
        <v>1.5720000000000001</v>
      </c>
      <c r="CZ183" s="55">
        <f t="shared" ca="1" si="232"/>
        <v>1.2909999999999999</v>
      </c>
      <c r="DA183" s="55">
        <f t="shared" ca="1" si="232"/>
        <v>1.5529999999999999</v>
      </c>
      <c r="DB183" s="55">
        <f t="shared" ca="1" si="232"/>
        <v>0.45900000000000002</v>
      </c>
      <c r="DC183" s="55">
        <f t="shared" ca="1" si="232"/>
        <v>1.5329999999999999</v>
      </c>
      <c r="DD183" s="55">
        <f t="shared" ca="1" si="232"/>
        <v>3.3570000000000002</v>
      </c>
      <c r="DE183" s="55">
        <f t="shared" ca="1" si="232"/>
        <v>1.91</v>
      </c>
      <c r="DF183" s="55">
        <f t="shared" ca="1" si="232"/>
        <v>4.08</v>
      </c>
      <c r="DG183" s="55">
        <f t="shared" ca="1" si="232"/>
        <v>3.4740000000000002</v>
      </c>
      <c r="DH183" s="55">
        <f t="shared" ca="1" si="232"/>
        <v>1.3340000000000001</v>
      </c>
      <c r="DI183" s="55">
        <f t="shared" ca="1" si="232"/>
        <v>0.31</v>
      </c>
      <c r="DJ183" s="55">
        <f t="shared" ca="1" si="232"/>
        <v>1.7669999999999999</v>
      </c>
      <c r="DK183" s="55">
        <f t="shared" ca="1" si="232"/>
        <v>0.37</v>
      </c>
      <c r="DL183" s="55">
        <f t="shared" ca="1" si="232"/>
        <v>0.26500000000000001</v>
      </c>
      <c r="DM183" s="55">
        <f t="shared" ca="1" si="232"/>
        <v>0.28499999999999998</v>
      </c>
      <c r="DN183" s="55">
        <f t="shared" ca="1" si="232"/>
        <v>0.81399999999999995</v>
      </c>
      <c r="DO183" s="55">
        <f t="shared" ca="1" si="232"/>
        <v>1.129</v>
      </c>
      <c r="DP183" s="55">
        <f t="shared" ca="1" si="232"/>
        <v>1.1830000000000001</v>
      </c>
      <c r="DQ183" s="55">
        <f t="shared" ca="1" si="232"/>
        <v>1.2689999999999999</v>
      </c>
      <c r="DR183" s="55">
        <f t="shared" ca="1" si="232"/>
        <v>1.052</v>
      </c>
      <c r="DS183" s="55">
        <f t="shared" ca="1" si="232"/>
        <v>1.0549999999999999</v>
      </c>
      <c r="DT183" s="55">
        <f t="shared" ca="1" si="232"/>
        <v>1.371</v>
      </c>
      <c r="DU183" s="55">
        <f t="shared" ca="1" si="232"/>
        <v>1.405</v>
      </c>
      <c r="DV183" s="55">
        <f t="shared" ca="1" si="232"/>
        <v>1.4990000000000001</v>
      </c>
      <c r="DW183" s="55">
        <f t="shared" ca="1" si="232"/>
        <v>1.393</v>
      </c>
      <c r="DX183" s="55">
        <f t="shared" ca="1" si="232"/>
        <v>1.5289999999999999</v>
      </c>
      <c r="DY183" s="55">
        <f t="shared" ca="1" si="232"/>
        <v>1.2989999999999999</v>
      </c>
      <c r="DZ183" s="55">
        <f t="shared" ref="DZ183:FE183" ca="1" si="233">IF($A123,DZ123,NA())</f>
        <v>0.11</v>
      </c>
      <c r="EA183" s="55">
        <f t="shared" ca="1" si="233"/>
        <v>0.66500000000000004</v>
      </c>
      <c r="EB183" s="55">
        <f t="shared" ca="1" si="233"/>
        <v>0.86599999999999999</v>
      </c>
      <c r="EC183" s="55">
        <f t="shared" ca="1" si="233"/>
        <v>1.0529999999999999</v>
      </c>
      <c r="ED183" s="55">
        <f t="shared" ca="1" si="233"/>
        <v>0.29599999999999999</v>
      </c>
      <c r="EE183" s="55">
        <f t="shared" ca="1" si="233"/>
        <v>1.58</v>
      </c>
      <c r="EF183" s="55">
        <f t="shared" ca="1" si="233"/>
        <v>0.89600000000000002</v>
      </c>
      <c r="EG183" s="55">
        <f t="shared" ca="1" si="233"/>
        <v>0.61099999999999999</v>
      </c>
      <c r="EH183" s="55">
        <f t="shared" ca="1" si="233"/>
        <v>0.13900000000000001</v>
      </c>
      <c r="EI183" s="55">
        <f t="shared" ca="1" si="233"/>
        <v>0.379</v>
      </c>
      <c r="EJ183" s="55">
        <f t="shared" ca="1" si="233"/>
        <v>0.28399999999999997</v>
      </c>
      <c r="EK183" s="55">
        <f t="shared" ca="1" si="233"/>
        <v>0.58199999999999996</v>
      </c>
      <c r="EL183" s="55">
        <f t="shared" ca="1" si="233"/>
        <v>1.0049999999999999</v>
      </c>
      <c r="EM183" s="55">
        <f t="shared" ca="1" si="233"/>
        <v>1.0940000000000001</v>
      </c>
      <c r="EN183" s="55">
        <f t="shared" ca="1" si="233"/>
        <v>1.1779999999999999</v>
      </c>
      <c r="EO183" s="55">
        <f t="shared" ca="1" si="233"/>
        <v>1.1870000000000001</v>
      </c>
      <c r="EP183" s="55">
        <f t="shared" ca="1" si="233"/>
        <v>1.2789999999999999</v>
      </c>
      <c r="EQ183" s="55">
        <f t="shared" ca="1" si="233"/>
        <v>1.427</v>
      </c>
      <c r="ER183" s="55">
        <f t="shared" ca="1" si="233"/>
        <v>1.2310000000000001</v>
      </c>
      <c r="ES183" s="55">
        <f t="shared" ca="1" si="233"/>
        <v>1.131</v>
      </c>
      <c r="ET183" s="55">
        <f t="shared" ca="1" si="233"/>
        <v>1.03</v>
      </c>
      <c r="EU183" s="55">
        <f t="shared" ca="1" si="233"/>
        <v>1.1359999999999999</v>
      </c>
      <c r="EV183" s="55">
        <f t="shared" ca="1" si="233"/>
        <v>1.17</v>
      </c>
      <c r="EW183" s="55">
        <f t="shared" ca="1" si="233"/>
        <v>1.111</v>
      </c>
      <c r="EX183" s="55">
        <f t="shared" ca="1" si="233"/>
        <v>1.016</v>
      </c>
      <c r="EY183" s="55">
        <f t="shared" ca="1" si="233"/>
        <v>0.377</v>
      </c>
      <c r="EZ183" s="55">
        <f t="shared" ca="1" si="233"/>
        <v>1.32</v>
      </c>
      <c r="FA183" s="55">
        <f t="shared" ca="1" si="233"/>
        <v>1.5</v>
      </c>
      <c r="FB183" s="55">
        <f t="shared" ca="1" si="233"/>
        <v>0.88500000000000001</v>
      </c>
      <c r="FC183" s="55">
        <f t="shared" ca="1" si="233"/>
        <v>0.27700000000000002</v>
      </c>
      <c r="FD183" s="55">
        <f t="shared" ca="1" si="233"/>
        <v>0.65200000000000002</v>
      </c>
      <c r="FE183" s="55">
        <f t="shared" ca="1" si="233"/>
        <v>0.185</v>
      </c>
      <c r="FF183" s="55">
        <f t="shared" ref="FF183:FN183" ca="1" si="234">IF($A123,FF123,NA())</f>
        <v>0.496</v>
      </c>
      <c r="FG183" s="55">
        <f t="shared" ca="1" si="234"/>
        <v>0.44</v>
      </c>
      <c r="FH183" s="55">
        <f t="shared" ca="1" si="234"/>
        <v>0.379</v>
      </c>
      <c r="FI183" s="55">
        <f t="shared" ca="1" si="234"/>
        <v>0.53100000000000003</v>
      </c>
      <c r="FJ183" s="55">
        <f t="shared" ca="1" si="234"/>
        <v>0.99399999999999999</v>
      </c>
      <c r="FK183" s="55">
        <f t="shared" ca="1" si="234"/>
        <v>1.337</v>
      </c>
      <c r="FL183" s="55">
        <f t="shared" ca="1" si="234"/>
        <v>1.4330000000000001</v>
      </c>
      <c r="FM183" s="55">
        <f t="shared" ca="1" si="234"/>
        <v>1.157</v>
      </c>
      <c r="FN183" s="55">
        <f t="shared" ca="1" si="234"/>
        <v>1.1870000000000001</v>
      </c>
    </row>
    <row r="184" spans="1:170">
      <c r="A184" s="55"/>
      <c r="B184" s="61" t="e">
        <f t="shared" ref="B184:AG184" si="235">IF($A124,B124,NA())</f>
        <v>#N/A</v>
      </c>
      <c r="C184" s="55" t="e">
        <f t="shared" si="235"/>
        <v>#N/A</v>
      </c>
      <c r="D184" s="55" t="e">
        <f t="shared" si="235"/>
        <v>#N/A</v>
      </c>
      <c r="E184" s="55" t="e">
        <f t="shared" si="235"/>
        <v>#N/A</v>
      </c>
      <c r="F184" s="55" t="e">
        <f t="shared" si="235"/>
        <v>#N/A</v>
      </c>
      <c r="G184" s="55" t="e">
        <f t="shared" si="235"/>
        <v>#N/A</v>
      </c>
      <c r="H184" s="55" t="e">
        <f t="shared" si="235"/>
        <v>#N/A</v>
      </c>
      <c r="I184" s="55" t="e">
        <f t="shared" si="235"/>
        <v>#N/A</v>
      </c>
      <c r="J184" s="55" t="e">
        <f t="shared" si="235"/>
        <v>#N/A</v>
      </c>
      <c r="K184" s="55" t="e">
        <f t="shared" si="235"/>
        <v>#N/A</v>
      </c>
      <c r="L184" s="55" t="e">
        <f t="shared" si="235"/>
        <v>#N/A</v>
      </c>
      <c r="M184" s="55" t="e">
        <f t="shared" si="235"/>
        <v>#N/A</v>
      </c>
      <c r="N184" s="55" t="e">
        <f t="shared" si="235"/>
        <v>#N/A</v>
      </c>
      <c r="O184" s="55" t="e">
        <f t="shared" si="235"/>
        <v>#N/A</v>
      </c>
      <c r="P184" s="55" t="e">
        <f t="shared" si="235"/>
        <v>#N/A</v>
      </c>
      <c r="Q184" s="55" t="e">
        <f t="shared" si="235"/>
        <v>#N/A</v>
      </c>
      <c r="R184" s="55" t="e">
        <f t="shared" si="235"/>
        <v>#N/A</v>
      </c>
      <c r="S184" s="55" t="e">
        <f t="shared" si="235"/>
        <v>#N/A</v>
      </c>
      <c r="T184" s="55" t="e">
        <f t="shared" si="235"/>
        <v>#N/A</v>
      </c>
      <c r="U184" s="55" t="e">
        <f t="shared" si="235"/>
        <v>#N/A</v>
      </c>
      <c r="V184" s="55" t="e">
        <f t="shared" si="235"/>
        <v>#N/A</v>
      </c>
      <c r="W184" s="55" t="e">
        <f t="shared" si="235"/>
        <v>#N/A</v>
      </c>
      <c r="X184" s="55" t="e">
        <f t="shared" si="235"/>
        <v>#N/A</v>
      </c>
      <c r="Y184" s="55" t="e">
        <f t="shared" si="235"/>
        <v>#N/A</v>
      </c>
      <c r="Z184" s="55" t="e">
        <f t="shared" si="235"/>
        <v>#N/A</v>
      </c>
      <c r="AA184" s="55" t="e">
        <f t="shared" si="235"/>
        <v>#N/A</v>
      </c>
      <c r="AB184" s="55" t="e">
        <f t="shared" si="235"/>
        <v>#N/A</v>
      </c>
      <c r="AC184" s="55" t="e">
        <f t="shared" si="235"/>
        <v>#N/A</v>
      </c>
      <c r="AD184" s="55" t="e">
        <f t="shared" si="235"/>
        <v>#N/A</v>
      </c>
      <c r="AE184" s="55" t="e">
        <f t="shared" si="235"/>
        <v>#N/A</v>
      </c>
      <c r="AF184" s="55" t="e">
        <f t="shared" si="235"/>
        <v>#N/A</v>
      </c>
      <c r="AG184" s="55" t="e">
        <f t="shared" si="235"/>
        <v>#N/A</v>
      </c>
      <c r="AH184" s="55" t="e">
        <f t="shared" ref="AH184:BM184" si="236">IF($A124,AH124,NA())</f>
        <v>#N/A</v>
      </c>
      <c r="AI184" s="55" t="e">
        <f t="shared" si="236"/>
        <v>#N/A</v>
      </c>
      <c r="AJ184" s="55" t="e">
        <f t="shared" si="236"/>
        <v>#N/A</v>
      </c>
      <c r="AK184" s="55" t="e">
        <f t="shared" si="236"/>
        <v>#N/A</v>
      </c>
      <c r="AL184" s="55" t="e">
        <f t="shared" si="236"/>
        <v>#N/A</v>
      </c>
      <c r="AM184" s="55" t="e">
        <f t="shared" si="236"/>
        <v>#N/A</v>
      </c>
      <c r="AN184" s="55" t="e">
        <f t="shared" si="236"/>
        <v>#N/A</v>
      </c>
      <c r="AO184" s="55" t="e">
        <f t="shared" si="236"/>
        <v>#N/A</v>
      </c>
      <c r="AP184" s="55" t="e">
        <f t="shared" si="236"/>
        <v>#N/A</v>
      </c>
      <c r="AQ184" s="55" t="e">
        <f t="shared" si="236"/>
        <v>#N/A</v>
      </c>
      <c r="AR184" s="55" t="e">
        <f t="shared" si="236"/>
        <v>#N/A</v>
      </c>
      <c r="AS184" s="55" t="e">
        <f t="shared" si="236"/>
        <v>#N/A</v>
      </c>
      <c r="AT184" s="55" t="e">
        <f t="shared" si="236"/>
        <v>#N/A</v>
      </c>
      <c r="AU184" s="55" t="e">
        <f t="shared" si="236"/>
        <v>#N/A</v>
      </c>
      <c r="AV184" s="55" t="e">
        <f t="shared" si="236"/>
        <v>#N/A</v>
      </c>
      <c r="AW184" s="55" t="e">
        <f t="shared" si="236"/>
        <v>#N/A</v>
      </c>
      <c r="AX184" s="55" t="e">
        <f t="shared" si="236"/>
        <v>#N/A</v>
      </c>
      <c r="AY184" s="55" t="e">
        <f t="shared" si="236"/>
        <v>#N/A</v>
      </c>
      <c r="AZ184" s="55" t="e">
        <f t="shared" si="236"/>
        <v>#N/A</v>
      </c>
      <c r="BA184" s="55" t="e">
        <f t="shared" si="236"/>
        <v>#N/A</v>
      </c>
      <c r="BB184" s="55" t="e">
        <f t="shared" si="236"/>
        <v>#N/A</v>
      </c>
      <c r="BC184" s="55" t="e">
        <f t="shared" si="236"/>
        <v>#N/A</v>
      </c>
      <c r="BD184" s="55" t="e">
        <f t="shared" si="236"/>
        <v>#N/A</v>
      </c>
      <c r="BE184" s="55" t="e">
        <f t="shared" si="236"/>
        <v>#N/A</v>
      </c>
      <c r="BF184" s="55" t="e">
        <f t="shared" si="236"/>
        <v>#N/A</v>
      </c>
      <c r="BG184" s="55" t="e">
        <f t="shared" si="236"/>
        <v>#N/A</v>
      </c>
      <c r="BH184" s="55" t="e">
        <f t="shared" si="236"/>
        <v>#N/A</v>
      </c>
      <c r="BI184" s="55" t="e">
        <f t="shared" si="236"/>
        <v>#N/A</v>
      </c>
      <c r="BJ184" s="55" t="e">
        <f t="shared" si="236"/>
        <v>#N/A</v>
      </c>
      <c r="BK184" s="55" t="e">
        <f t="shared" si="236"/>
        <v>#N/A</v>
      </c>
      <c r="BL184" s="55" t="e">
        <f t="shared" si="236"/>
        <v>#N/A</v>
      </c>
      <c r="BM184" s="55" t="e">
        <f t="shared" si="236"/>
        <v>#N/A</v>
      </c>
      <c r="BN184" s="55" t="e">
        <f t="shared" ref="BN184:CS184" si="237">IF($A124,BN124,NA())</f>
        <v>#N/A</v>
      </c>
      <c r="BO184" s="55" t="e">
        <f t="shared" si="237"/>
        <v>#N/A</v>
      </c>
      <c r="BP184" s="55" t="e">
        <f t="shared" si="237"/>
        <v>#N/A</v>
      </c>
      <c r="BQ184" s="55" t="e">
        <f t="shared" si="237"/>
        <v>#N/A</v>
      </c>
      <c r="BR184" s="55" t="e">
        <f t="shared" si="237"/>
        <v>#N/A</v>
      </c>
      <c r="BS184" s="55" t="e">
        <f t="shared" si="237"/>
        <v>#N/A</v>
      </c>
      <c r="BT184" s="55" t="e">
        <f t="shared" si="237"/>
        <v>#N/A</v>
      </c>
      <c r="BU184" s="55" t="e">
        <f t="shared" si="237"/>
        <v>#N/A</v>
      </c>
      <c r="BV184" s="55" t="e">
        <f t="shared" si="237"/>
        <v>#N/A</v>
      </c>
      <c r="BW184" s="55" t="e">
        <f t="shared" si="237"/>
        <v>#N/A</v>
      </c>
      <c r="BX184" s="55" t="e">
        <f t="shared" si="237"/>
        <v>#N/A</v>
      </c>
      <c r="BY184" s="55" t="e">
        <f t="shared" si="237"/>
        <v>#N/A</v>
      </c>
      <c r="BZ184" s="55" t="e">
        <f t="shared" si="237"/>
        <v>#N/A</v>
      </c>
      <c r="CA184" s="55" t="e">
        <f t="shared" si="237"/>
        <v>#N/A</v>
      </c>
      <c r="CB184" s="55" t="e">
        <f t="shared" si="237"/>
        <v>#N/A</v>
      </c>
      <c r="CC184" s="55" t="e">
        <f t="shared" si="237"/>
        <v>#N/A</v>
      </c>
      <c r="CD184" s="55" t="e">
        <f t="shared" si="237"/>
        <v>#N/A</v>
      </c>
      <c r="CE184" s="55" t="e">
        <f t="shared" si="237"/>
        <v>#N/A</v>
      </c>
      <c r="CF184" s="55" t="e">
        <f t="shared" si="237"/>
        <v>#N/A</v>
      </c>
      <c r="CG184" s="55" t="e">
        <f t="shared" si="237"/>
        <v>#N/A</v>
      </c>
      <c r="CH184" s="55" t="e">
        <f t="shared" si="237"/>
        <v>#N/A</v>
      </c>
      <c r="CI184" s="55" t="e">
        <f t="shared" si="237"/>
        <v>#N/A</v>
      </c>
      <c r="CJ184" s="55" t="e">
        <f t="shared" si="237"/>
        <v>#N/A</v>
      </c>
      <c r="CK184" s="55" t="e">
        <f t="shared" si="237"/>
        <v>#N/A</v>
      </c>
      <c r="CL184" s="55" t="e">
        <f t="shared" si="237"/>
        <v>#N/A</v>
      </c>
      <c r="CM184" s="55" t="e">
        <f t="shared" si="237"/>
        <v>#N/A</v>
      </c>
      <c r="CN184" s="55" t="e">
        <f t="shared" si="237"/>
        <v>#N/A</v>
      </c>
      <c r="CO184" s="55" t="e">
        <f t="shared" si="237"/>
        <v>#N/A</v>
      </c>
      <c r="CP184" s="55" t="e">
        <f t="shared" si="237"/>
        <v>#N/A</v>
      </c>
      <c r="CQ184" s="55" t="e">
        <f t="shared" si="237"/>
        <v>#N/A</v>
      </c>
      <c r="CR184" s="55" t="e">
        <f t="shared" si="237"/>
        <v>#N/A</v>
      </c>
      <c r="CS184" s="55" t="e">
        <f t="shared" si="237"/>
        <v>#N/A</v>
      </c>
      <c r="CT184" s="55" t="e">
        <f t="shared" ref="CT184:DY184" si="238">IF($A124,CT124,NA())</f>
        <v>#N/A</v>
      </c>
      <c r="CU184" s="55" t="e">
        <f t="shared" si="238"/>
        <v>#N/A</v>
      </c>
      <c r="CV184" s="55" t="e">
        <f t="shared" si="238"/>
        <v>#N/A</v>
      </c>
      <c r="CW184" s="55" t="e">
        <f t="shared" si="238"/>
        <v>#N/A</v>
      </c>
      <c r="CX184" s="55" t="e">
        <f t="shared" si="238"/>
        <v>#N/A</v>
      </c>
      <c r="CY184" s="55" t="e">
        <f t="shared" si="238"/>
        <v>#N/A</v>
      </c>
      <c r="CZ184" s="55" t="e">
        <f t="shared" si="238"/>
        <v>#N/A</v>
      </c>
      <c r="DA184" s="55" t="e">
        <f t="shared" si="238"/>
        <v>#N/A</v>
      </c>
      <c r="DB184" s="55" t="e">
        <f t="shared" si="238"/>
        <v>#N/A</v>
      </c>
      <c r="DC184" s="55" t="e">
        <f t="shared" si="238"/>
        <v>#N/A</v>
      </c>
      <c r="DD184" s="55" t="e">
        <f t="shared" si="238"/>
        <v>#N/A</v>
      </c>
      <c r="DE184" s="55" t="e">
        <f t="shared" si="238"/>
        <v>#N/A</v>
      </c>
      <c r="DF184" s="55" t="e">
        <f t="shared" si="238"/>
        <v>#N/A</v>
      </c>
      <c r="DG184" s="55" t="e">
        <f t="shared" si="238"/>
        <v>#N/A</v>
      </c>
      <c r="DH184" s="55" t="e">
        <f t="shared" si="238"/>
        <v>#N/A</v>
      </c>
      <c r="DI184" s="55" t="e">
        <f t="shared" si="238"/>
        <v>#N/A</v>
      </c>
      <c r="DJ184" s="55" t="e">
        <f t="shared" si="238"/>
        <v>#N/A</v>
      </c>
      <c r="DK184" s="55" t="e">
        <f t="shared" si="238"/>
        <v>#N/A</v>
      </c>
      <c r="DL184" s="55" t="e">
        <f t="shared" si="238"/>
        <v>#N/A</v>
      </c>
      <c r="DM184" s="55" t="e">
        <f t="shared" si="238"/>
        <v>#N/A</v>
      </c>
      <c r="DN184" s="55" t="e">
        <f t="shared" si="238"/>
        <v>#N/A</v>
      </c>
      <c r="DO184" s="55" t="e">
        <f t="shared" si="238"/>
        <v>#N/A</v>
      </c>
      <c r="DP184" s="55" t="e">
        <f t="shared" si="238"/>
        <v>#N/A</v>
      </c>
      <c r="DQ184" s="55" t="e">
        <f t="shared" si="238"/>
        <v>#N/A</v>
      </c>
      <c r="DR184" s="55" t="e">
        <f t="shared" si="238"/>
        <v>#N/A</v>
      </c>
      <c r="DS184" s="55" t="e">
        <f t="shared" si="238"/>
        <v>#N/A</v>
      </c>
      <c r="DT184" s="55" t="e">
        <f t="shared" si="238"/>
        <v>#N/A</v>
      </c>
      <c r="DU184" s="55" t="e">
        <f t="shared" si="238"/>
        <v>#N/A</v>
      </c>
      <c r="DV184" s="55" t="e">
        <f t="shared" si="238"/>
        <v>#N/A</v>
      </c>
      <c r="DW184" s="55" t="e">
        <f t="shared" si="238"/>
        <v>#N/A</v>
      </c>
      <c r="DX184" s="55" t="e">
        <f t="shared" si="238"/>
        <v>#N/A</v>
      </c>
      <c r="DY184" s="55" t="e">
        <f t="shared" si="238"/>
        <v>#N/A</v>
      </c>
      <c r="DZ184" s="55" t="e">
        <f t="shared" ref="DZ184:FE184" si="239">IF($A124,DZ124,NA())</f>
        <v>#N/A</v>
      </c>
      <c r="EA184" s="55" t="e">
        <f t="shared" si="239"/>
        <v>#N/A</v>
      </c>
      <c r="EB184" s="55" t="e">
        <f t="shared" si="239"/>
        <v>#N/A</v>
      </c>
      <c r="EC184" s="55" t="e">
        <f t="shared" si="239"/>
        <v>#N/A</v>
      </c>
      <c r="ED184" s="55" t="e">
        <f t="shared" si="239"/>
        <v>#N/A</v>
      </c>
      <c r="EE184" s="55" t="e">
        <f t="shared" si="239"/>
        <v>#N/A</v>
      </c>
      <c r="EF184" s="55" t="e">
        <f t="shared" si="239"/>
        <v>#N/A</v>
      </c>
      <c r="EG184" s="55" t="e">
        <f t="shared" si="239"/>
        <v>#N/A</v>
      </c>
      <c r="EH184" s="55" t="e">
        <f t="shared" si="239"/>
        <v>#N/A</v>
      </c>
      <c r="EI184" s="55" t="e">
        <f t="shared" si="239"/>
        <v>#N/A</v>
      </c>
      <c r="EJ184" s="55" t="e">
        <f t="shared" si="239"/>
        <v>#N/A</v>
      </c>
      <c r="EK184" s="55" t="e">
        <f t="shared" si="239"/>
        <v>#N/A</v>
      </c>
      <c r="EL184" s="55" t="e">
        <f t="shared" si="239"/>
        <v>#N/A</v>
      </c>
      <c r="EM184" s="55" t="e">
        <f t="shared" si="239"/>
        <v>#N/A</v>
      </c>
      <c r="EN184" s="55" t="e">
        <f t="shared" si="239"/>
        <v>#N/A</v>
      </c>
      <c r="EO184" s="55" t="e">
        <f t="shared" si="239"/>
        <v>#N/A</v>
      </c>
      <c r="EP184" s="55" t="e">
        <f t="shared" si="239"/>
        <v>#N/A</v>
      </c>
      <c r="EQ184" s="55" t="e">
        <f t="shared" si="239"/>
        <v>#N/A</v>
      </c>
      <c r="ER184" s="55" t="e">
        <f t="shared" si="239"/>
        <v>#N/A</v>
      </c>
      <c r="ES184" s="55" t="e">
        <f t="shared" si="239"/>
        <v>#N/A</v>
      </c>
      <c r="ET184" s="55" t="e">
        <f t="shared" si="239"/>
        <v>#N/A</v>
      </c>
      <c r="EU184" s="55" t="e">
        <f t="shared" si="239"/>
        <v>#N/A</v>
      </c>
      <c r="EV184" s="55" t="e">
        <f t="shared" si="239"/>
        <v>#N/A</v>
      </c>
      <c r="EW184" s="55" t="e">
        <f t="shared" si="239"/>
        <v>#N/A</v>
      </c>
      <c r="EX184" s="55" t="e">
        <f t="shared" si="239"/>
        <v>#N/A</v>
      </c>
      <c r="EY184" s="55" t="e">
        <f t="shared" si="239"/>
        <v>#N/A</v>
      </c>
      <c r="EZ184" s="55" t="e">
        <f t="shared" si="239"/>
        <v>#N/A</v>
      </c>
      <c r="FA184" s="55" t="e">
        <f t="shared" si="239"/>
        <v>#N/A</v>
      </c>
      <c r="FB184" s="55" t="e">
        <f t="shared" si="239"/>
        <v>#N/A</v>
      </c>
      <c r="FC184" s="55" t="e">
        <f t="shared" si="239"/>
        <v>#N/A</v>
      </c>
      <c r="FD184" s="55" t="e">
        <f t="shared" si="239"/>
        <v>#N/A</v>
      </c>
      <c r="FE184" s="55" t="e">
        <f t="shared" si="239"/>
        <v>#N/A</v>
      </c>
      <c r="FF184" s="55" t="e">
        <f t="shared" ref="FF184:FN184" si="240">IF($A124,FF124,NA())</f>
        <v>#N/A</v>
      </c>
      <c r="FG184" s="55" t="e">
        <f t="shared" si="240"/>
        <v>#N/A</v>
      </c>
      <c r="FH184" s="55" t="e">
        <f t="shared" si="240"/>
        <v>#N/A</v>
      </c>
      <c r="FI184" s="55" t="e">
        <f t="shared" si="240"/>
        <v>#N/A</v>
      </c>
      <c r="FJ184" s="55" t="e">
        <f t="shared" si="240"/>
        <v>#N/A</v>
      </c>
      <c r="FK184" s="55" t="e">
        <f t="shared" si="240"/>
        <v>#N/A</v>
      </c>
      <c r="FL184" s="55" t="e">
        <f t="shared" si="240"/>
        <v>#N/A</v>
      </c>
      <c r="FM184" s="55" t="e">
        <f t="shared" si="240"/>
        <v>#N/A</v>
      </c>
      <c r="FN184" s="55" t="e">
        <f t="shared" si="240"/>
        <v>#N/A</v>
      </c>
    </row>
    <row r="185" spans="1:170">
      <c r="A185" s="55"/>
      <c r="B185" s="61" t="e">
        <f t="shared" ref="B185:AG185" si="241">IF($A125,B125,NA())</f>
        <v>#N/A</v>
      </c>
      <c r="C185" s="55" t="e">
        <f t="shared" si="241"/>
        <v>#N/A</v>
      </c>
      <c r="D185" s="55" t="e">
        <f t="shared" si="241"/>
        <v>#N/A</v>
      </c>
      <c r="E185" s="55" t="e">
        <f t="shared" si="241"/>
        <v>#N/A</v>
      </c>
      <c r="F185" s="55" t="e">
        <f t="shared" si="241"/>
        <v>#N/A</v>
      </c>
      <c r="G185" s="55" t="e">
        <f t="shared" si="241"/>
        <v>#N/A</v>
      </c>
      <c r="H185" s="55" t="e">
        <f t="shared" si="241"/>
        <v>#N/A</v>
      </c>
      <c r="I185" s="55" t="e">
        <f t="shared" si="241"/>
        <v>#N/A</v>
      </c>
      <c r="J185" s="55" t="e">
        <f t="shared" si="241"/>
        <v>#N/A</v>
      </c>
      <c r="K185" s="55" t="e">
        <f t="shared" si="241"/>
        <v>#N/A</v>
      </c>
      <c r="L185" s="55" t="e">
        <f t="shared" si="241"/>
        <v>#N/A</v>
      </c>
      <c r="M185" s="55" t="e">
        <f t="shared" si="241"/>
        <v>#N/A</v>
      </c>
      <c r="N185" s="55" t="e">
        <f t="shared" si="241"/>
        <v>#N/A</v>
      </c>
      <c r="O185" s="55" t="e">
        <f t="shared" si="241"/>
        <v>#N/A</v>
      </c>
      <c r="P185" s="55" t="e">
        <f t="shared" si="241"/>
        <v>#N/A</v>
      </c>
      <c r="Q185" s="55" t="e">
        <f t="shared" si="241"/>
        <v>#N/A</v>
      </c>
      <c r="R185" s="55" t="e">
        <f t="shared" si="241"/>
        <v>#N/A</v>
      </c>
      <c r="S185" s="55" t="e">
        <f t="shared" si="241"/>
        <v>#N/A</v>
      </c>
      <c r="T185" s="55" t="e">
        <f t="shared" si="241"/>
        <v>#N/A</v>
      </c>
      <c r="U185" s="55" t="e">
        <f t="shared" si="241"/>
        <v>#N/A</v>
      </c>
      <c r="V185" s="55" t="e">
        <f t="shared" si="241"/>
        <v>#N/A</v>
      </c>
      <c r="W185" s="55" t="e">
        <f t="shared" si="241"/>
        <v>#N/A</v>
      </c>
      <c r="X185" s="55" t="e">
        <f t="shared" si="241"/>
        <v>#N/A</v>
      </c>
      <c r="Y185" s="55" t="e">
        <f t="shared" si="241"/>
        <v>#N/A</v>
      </c>
      <c r="Z185" s="55" t="e">
        <f t="shared" si="241"/>
        <v>#N/A</v>
      </c>
      <c r="AA185" s="55" t="e">
        <f t="shared" si="241"/>
        <v>#N/A</v>
      </c>
      <c r="AB185" s="55" t="e">
        <f t="shared" si="241"/>
        <v>#N/A</v>
      </c>
      <c r="AC185" s="55" t="e">
        <f t="shared" si="241"/>
        <v>#N/A</v>
      </c>
      <c r="AD185" s="55" t="e">
        <f t="shared" si="241"/>
        <v>#N/A</v>
      </c>
      <c r="AE185" s="55" t="e">
        <f t="shared" si="241"/>
        <v>#N/A</v>
      </c>
      <c r="AF185" s="55" t="e">
        <f t="shared" si="241"/>
        <v>#N/A</v>
      </c>
      <c r="AG185" s="55" t="e">
        <f t="shared" si="241"/>
        <v>#N/A</v>
      </c>
      <c r="AH185" s="55" t="e">
        <f t="shared" ref="AH185:BM185" si="242">IF($A125,AH125,NA())</f>
        <v>#N/A</v>
      </c>
      <c r="AI185" s="55" t="e">
        <f t="shared" si="242"/>
        <v>#N/A</v>
      </c>
      <c r="AJ185" s="55" t="e">
        <f t="shared" si="242"/>
        <v>#N/A</v>
      </c>
      <c r="AK185" s="55" t="e">
        <f t="shared" si="242"/>
        <v>#N/A</v>
      </c>
      <c r="AL185" s="55" t="e">
        <f t="shared" si="242"/>
        <v>#N/A</v>
      </c>
      <c r="AM185" s="55" t="e">
        <f t="shared" si="242"/>
        <v>#N/A</v>
      </c>
      <c r="AN185" s="55" t="e">
        <f t="shared" si="242"/>
        <v>#N/A</v>
      </c>
      <c r="AO185" s="55" t="e">
        <f t="shared" si="242"/>
        <v>#N/A</v>
      </c>
      <c r="AP185" s="55" t="e">
        <f t="shared" si="242"/>
        <v>#N/A</v>
      </c>
      <c r="AQ185" s="55" t="e">
        <f t="shared" si="242"/>
        <v>#N/A</v>
      </c>
      <c r="AR185" s="55" t="e">
        <f t="shared" si="242"/>
        <v>#N/A</v>
      </c>
      <c r="AS185" s="55" t="e">
        <f t="shared" si="242"/>
        <v>#N/A</v>
      </c>
      <c r="AT185" s="55" t="e">
        <f t="shared" si="242"/>
        <v>#N/A</v>
      </c>
      <c r="AU185" s="55" t="e">
        <f t="shared" si="242"/>
        <v>#N/A</v>
      </c>
      <c r="AV185" s="55" t="e">
        <f t="shared" si="242"/>
        <v>#N/A</v>
      </c>
      <c r="AW185" s="55" t="e">
        <f t="shared" si="242"/>
        <v>#N/A</v>
      </c>
      <c r="AX185" s="55" t="e">
        <f t="shared" si="242"/>
        <v>#N/A</v>
      </c>
      <c r="AY185" s="55" t="e">
        <f t="shared" si="242"/>
        <v>#N/A</v>
      </c>
      <c r="AZ185" s="55" t="e">
        <f t="shared" si="242"/>
        <v>#N/A</v>
      </c>
      <c r="BA185" s="55" t="e">
        <f t="shared" si="242"/>
        <v>#N/A</v>
      </c>
      <c r="BB185" s="55" t="e">
        <f t="shared" si="242"/>
        <v>#N/A</v>
      </c>
      <c r="BC185" s="55" t="e">
        <f t="shared" si="242"/>
        <v>#N/A</v>
      </c>
      <c r="BD185" s="55" t="e">
        <f t="shared" si="242"/>
        <v>#N/A</v>
      </c>
      <c r="BE185" s="55" t="e">
        <f t="shared" si="242"/>
        <v>#N/A</v>
      </c>
      <c r="BF185" s="55" t="e">
        <f t="shared" si="242"/>
        <v>#N/A</v>
      </c>
      <c r="BG185" s="55" t="e">
        <f t="shared" si="242"/>
        <v>#N/A</v>
      </c>
      <c r="BH185" s="55" t="e">
        <f t="shared" si="242"/>
        <v>#N/A</v>
      </c>
      <c r="BI185" s="55" t="e">
        <f t="shared" si="242"/>
        <v>#N/A</v>
      </c>
      <c r="BJ185" s="55" t="e">
        <f t="shared" si="242"/>
        <v>#N/A</v>
      </c>
      <c r="BK185" s="55" t="e">
        <f t="shared" si="242"/>
        <v>#N/A</v>
      </c>
      <c r="BL185" s="55" t="e">
        <f t="shared" si="242"/>
        <v>#N/A</v>
      </c>
      <c r="BM185" s="55" t="e">
        <f t="shared" si="242"/>
        <v>#N/A</v>
      </c>
      <c r="BN185" s="55" t="e">
        <f t="shared" ref="BN185:CS185" si="243">IF($A125,BN125,NA())</f>
        <v>#N/A</v>
      </c>
      <c r="BO185" s="55" t="e">
        <f t="shared" si="243"/>
        <v>#N/A</v>
      </c>
      <c r="BP185" s="55" t="e">
        <f t="shared" si="243"/>
        <v>#N/A</v>
      </c>
      <c r="BQ185" s="55" t="e">
        <f t="shared" si="243"/>
        <v>#N/A</v>
      </c>
      <c r="BR185" s="55" t="e">
        <f t="shared" si="243"/>
        <v>#N/A</v>
      </c>
      <c r="BS185" s="55" t="e">
        <f t="shared" si="243"/>
        <v>#N/A</v>
      </c>
      <c r="BT185" s="55" t="e">
        <f t="shared" si="243"/>
        <v>#N/A</v>
      </c>
      <c r="BU185" s="55" t="e">
        <f t="shared" si="243"/>
        <v>#N/A</v>
      </c>
      <c r="BV185" s="55" t="e">
        <f t="shared" si="243"/>
        <v>#N/A</v>
      </c>
      <c r="BW185" s="55" t="e">
        <f t="shared" si="243"/>
        <v>#N/A</v>
      </c>
      <c r="BX185" s="55" t="e">
        <f t="shared" si="243"/>
        <v>#N/A</v>
      </c>
      <c r="BY185" s="55" t="e">
        <f t="shared" si="243"/>
        <v>#N/A</v>
      </c>
      <c r="BZ185" s="55" t="e">
        <f t="shared" si="243"/>
        <v>#N/A</v>
      </c>
      <c r="CA185" s="55" t="e">
        <f t="shared" si="243"/>
        <v>#N/A</v>
      </c>
      <c r="CB185" s="55" t="e">
        <f t="shared" si="243"/>
        <v>#N/A</v>
      </c>
      <c r="CC185" s="55" t="e">
        <f t="shared" si="243"/>
        <v>#N/A</v>
      </c>
      <c r="CD185" s="55" t="e">
        <f t="shared" si="243"/>
        <v>#N/A</v>
      </c>
      <c r="CE185" s="55" t="e">
        <f t="shared" si="243"/>
        <v>#N/A</v>
      </c>
      <c r="CF185" s="55" t="e">
        <f t="shared" si="243"/>
        <v>#N/A</v>
      </c>
      <c r="CG185" s="55" t="e">
        <f t="shared" si="243"/>
        <v>#N/A</v>
      </c>
      <c r="CH185" s="55" t="e">
        <f t="shared" si="243"/>
        <v>#N/A</v>
      </c>
      <c r="CI185" s="55" t="e">
        <f t="shared" si="243"/>
        <v>#N/A</v>
      </c>
      <c r="CJ185" s="55" t="e">
        <f t="shared" si="243"/>
        <v>#N/A</v>
      </c>
      <c r="CK185" s="55" t="e">
        <f t="shared" si="243"/>
        <v>#N/A</v>
      </c>
      <c r="CL185" s="55" t="e">
        <f t="shared" si="243"/>
        <v>#N/A</v>
      </c>
      <c r="CM185" s="55" t="e">
        <f t="shared" si="243"/>
        <v>#N/A</v>
      </c>
      <c r="CN185" s="55" t="e">
        <f t="shared" si="243"/>
        <v>#N/A</v>
      </c>
      <c r="CO185" s="55" t="e">
        <f t="shared" si="243"/>
        <v>#N/A</v>
      </c>
      <c r="CP185" s="55" t="e">
        <f t="shared" si="243"/>
        <v>#N/A</v>
      </c>
      <c r="CQ185" s="55" t="e">
        <f t="shared" si="243"/>
        <v>#N/A</v>
      </c>
      <c r="CR185" s="55" t="e">
        <f t="shared" si="243"/>
        <v>#N/A</v>
      </c>
      <c r="CS185" s="55" t="e">
        <f t="shared" si="243"/>
        <v>#N/A</v>
      </c>
      <c r="CT185" s="55" t="e">
        <f t="shared" ref="CT185:DY185" si="244">IF($A125,CT125,NA())</f>
        <v>#N/A</v>
      </c>
      <c r="CU185" s="55" t="e">
        <f t="shared" si="244"/>
        <v>#N/A</v>
      </c>
      <c r="CV185" s="55" t="e">
        <f t="shared" si="244"/>
        <v>#N/A</v>
      </c>
      <c r="CW185" s="55" t="e">
        <f t="shared" si="244"/>
        <v>#N/A</v>
      </c>
      <c r="CX185" s="55" t="e">
        <f t="shared" si="244"/>
        <v>#N/A</v>
      </c>
      <c r="CY185" s="55" t="e">
        <f t="shared" si="244"/>
        <v>#N/A</v>
      </c>
      <c r="CZ185" s="55" t="e">
        <f t="shared" si="244"/>
        <v>#N/A</v>
      </c>
      <c r="DA185" s="55" t="e">
        <f t="shared" si="244"/>
        <v>#N/A</v>
      </c>
      <c r="DB185" s="55" t="e">
        <f t="shared" si="244"/>
        <v>#N/A</v>
      </c>
      <c r="DC185" s="55" t="e">
        <f t="shared" si="244"/>
        <v>#N/A</v>
      </c>
      <c r="DD185" s="55" t="e">
        <f t="shared" si="244"/>
        <v>#N/A</v>
      </c>
      <c r="DE185" s="55" t="e">
        <f t="shared" si="244"/>
        <v>#N/A</v>
      </c>
      <c r="DF185" s="55" t="e">
        <f t="shared" si="244"/>
        <v>#N/A</v>
      </c>
      <c r="DG185" s="55" t="e">
        <f t="shared" si="244"/>
        <v>#N/A</v>
      </c>
      <c r="DH185" s="55" t="e">
        <f t="shared" si="244"/>
        <v>#N/A</v>
      </c>
      <c r="DI185" s="55" t="e">
        <f t="shared" si="244"/>
        <v>#N/A</v>
      </c>
      <c r="DJ185" s="55" t="e">
        <f t="shared" si="244"/>
        <v>#N/A</v>
      </c>
      <c r="DK185" s="55" t="e">
        <f t="shared" si="244"/>
        <v>#N/A</v>
      </c>
      <c r="DL185" s="55" t="e">
        <f t="shared" si="244"/>
        <v>#N/A</v>
      </c>
      <c r="DM185" s="55" t="e">
        <f t="shared" si="244"/>
        <v>#N/A</v>
      </c>
      <c r="DN185" s="55" t="e">
        <f t="shared" si="244"/>
        <v>#N/A</v>
      </c>
      <c r="DO185" s="55" t="e">
        <f t="shared" si="244"/>
        <v>#N/A</v>
      </c>
      <c r="DP185" s="55" t="e">
        <f t="shared" si="244"/>
        <v>#N/A</v>
      </c>
      <c r="DQ185" s="55" t="e">
        <f t="shared" si="244"/>
        <v>#N/A</v>
      </c>
      <c r="DR185" s="55" t="e">
        <f t="shared" si="244"/>
        <v>#N/A</v>
      </c>
      <c r="DS185" s="55" t="e">
        <f t="shared" si="244"/>
        <v>#N/A</v>
      </c>
      <c r="DT185" s="55" t="e">
        <f t="shared" si="244"/>
        <v>#N/A</v>
      </c>
      <c r="DU185" s="55" t="e">
        <f t="shared" si="244"/>
        <v>#N/A</v>
      </c>
      <c r="DV185" s="55" t="e">
        <f t="shared" si="244"/>
        <v>#N/A</v>
      </c>
      <c r="DW185" s="55" t="e">
        <f t="shared" si="244"/>
        <v>#N/A</v>
      </c>
      <c r="DX185" s="55" t="e">
        <f t="shared" si="244"/>
        <v>#N/A</v>
      </c>
      <c r="DY185" s="55" t="e">
        <f t="shared" si="244"/>
        <v>#N/A</v>
      </c>
      <c r="DZ185" s="55" t="e">
        <f t="shared" ref="DZ185:FE185" si="245">IF($A125,DZ125,NA())</f>
        <v>#N/A</v>
      </c>
      <c r="EA185" s="55" t="e">
        <f t="shared" si="245"/>
        <v>#N/A</v>
      </c>
      <c r="EB185" s="55" t="e">
        <f t="shared" si="245"/>
        <v>#N/A</v>
      </c>
      <c r="EC185" s="55" t="e">
        <f t="shared" si="245"/>
        <v>#N/A</v>
      </c>
      <c r="ED185" s="55" t="e">
        <f t="shared" si="245"/>
        <v>#N/A</v>
      </c>
      <c r="EE185" s="55" t="e">
        <f t="shared" si="245"/>
        <v>#N/A</v>
      </c>
      <c r="EF185" s="55" t="e">
        <f t="shared" si="245"/>
        <v>#N/A</v>
      </c>
      <c r="EG185" s="55" t="e">
        <f t="shared" si="245"/>
        <v>#N/A</v>
      </c>
      <c r="EH185" s="55" t="e">
        <f t="shared" si="245"/>
        <v>#N/A</v>
      </c>
      <c r="EI185" s="55" t="e">
        <f t="shared" si="245"/>
        <v>#N/A</v>
      </c>
      <c r="EJ185" s="55" t="e">
        <f t="shared" si="245"/>
        <v>#N/A</v>
      </c>
      <c r="EK185" s="55" t="e">
        <f t="shared" si="245"/>
        <v>#N/A</v>
      </c>
      <c r="EL185" s="55" t="e">
        <f t="shared" si="245"/>
        <v>#N/A</v>
      </c>
      <c r="EM185" s="55" t="e">
        <f t="shared" si="245"/>
        <v>#N/A</v>
      </c>
      <c r="EN185" s="55" t="e">
        <f t="shared" si="245"/>
        <v>#N/A</v>
      </c>
      <c r="EO185" s="55" t="e">
        <f t="shared" si="245"/>
        <v>#N/A</v>
      </c>
      <c r="EP185" s="55" t="e">
        <f t="shared" si="245"/>
        <v>#N/A</v>
      </c>
      <c r="EQ185" s="55" t="e">
        <f t="shared" si="245"/>
        <v>#N/A</v>
      </c>
      <c r="ER185" s="55" t="e">
        <f t="shared" si="245"/>
        <v>#N/A</v>
      </c>
      <c r="ES185" s="55" t="e">
        <f t="shared" si="245"/>
        <v>#N/A</v>
      </c>
      <c r="ET185" s="55" t="e">
        <f t="shared" si="245"/>
        <v>#N/A</v>
      </c>
      <c r="EU185" s="55" t="e">
        <f t="shared" si="245"/>
        <v>#N/A</v>
      </c>
      <c r="EV185" s="55" t="e">
        <f t="shared" si="245"/>
        <v>#N/A</v>
      </c>
      <c r="EW185" s="55" t="e">
        <f t="shared" si="245"/>
        <v>#N/A</v>
      </c>
      <c r="EX185" s="55" t="e">
        <f t="shared" si="245"/>
        <v>#N/A</v>
      </c>
      <c r="EY185" s="55" t="e">
        <f t="shared" si="245"/>
        <v>#N/A</v>
      </c>
      <c r="EZ185" s="55" t="e">
        <f t="shared" si="245"/>
        <v>#N/A</v>
      </c>
      <c r="FA185" s="55" t="e">
        <f t="shared" si="245"/>
        <v>#N/A</v>
      </c>
      <c r="FB185" s="55" t="e">
        <f t="shared" si="245"/>
        <v>#N/A</v>
      </c>
      <c r="FC185" s="55" t="e">
        <f t="shared" si="245"/>
        <v>#N/A</v>
      </c>
      <c r="FD185" s="55" t="e">
        <f t="shared" si="245"/>
        <v>#N/A</v>
      </c>
      <c r="FE185" s="55" t="e">
        <f t="shared" si="245"/>
        <v>#N/A</v>
      </c>
      <c r="FF185" s="55" t="e">
        <f t="shared" ref="FF185:FN185" si="246">IF($A125,FF125,NA())</f>
        <v>#N/A</v>
      </c>
      <c r="FG185" s="55" t="e">
        <f t="shared" si="246"/>
        <v>#N/A</v>
      </c>
      <c r="FH185" s="55" t="e">
        <f t="shared" si="246"/>
        <v>#N/A</v>
      </c>
      <c r="FI185" s="55" t="e">
        <f t="shared" si="246"/>
        <v>#N/A</v>
      </c>
      <c r="FJ185" s="55" t="e">
        <f t="shared" si="246"/>
        <v>#N/A</v>
      </c>
      <c r="FK185" s="55" t="e">
        <f t="shared" si="246"/>
        <v>#N/A</v>
      </c>
      <c r="FL185" s="55" t="e">
        <f t="shared" si="246"/>
        <v>#N/A</v>
      </c>
      <c r="FM185" s="55" t="e">
        <f t="shared" si="246"/>
        <v>#N/A</v>
      </c>
      <c r="FN185" s="55" t="e">
        <f t="shared" si="246"/>
        <v>#N/A</v>
      </c>
    </row>
    <row r="186" spans="1:170">
      <c r="A186" s="55"/>
      <c r="B186" s="61" t="e">
        <f t="shared" ref="B186:AG186" si="247">IF($A126,B126,NA())</f>
        <v>#N/A</v>
      </c>
      <c r="C186" s="55" t="e">
        <f t="shared" si="247"/>
        <v>#N/A</v>
      </c>
      <c r="D186" s="55" t="e">
        <f t="shared" si="247"/>
        <v>#N/A</v>
      </c>
      <c r="E186" s="55" t="e">
        <f t="shared" si="247"/>
        <v>#N/A</v>
      </c>
      <c r="F186" s="55" t="e">
        <f t="shared" si="247"/>
        <v>#N/A</v>
      </c>
      <c r="G186" s="55" t="e">
        <f t="shared" si="247"/>
        <v>#N/A</v>
      </c>
      <c r="H186" s="55" t="e">
        <f t="shared" si="247"/>
        <v>#N/A</v>
      </c>
      <c r="I186" s="55" t="e">
        <f t="shared" si="247"/>
        <v>#N/A</v>
      </c>
      <c r="J186" s="55" t="e">
        <f t="shared" si="247"/>
        <v>#N/A</v>
      </c>
      <c r="K186" s="55" t="e">
        <f t="shared" si="247"/>
        <v>#N/A</v>
      </c>
      <c r="L186" s="55" t="e">
        <f t="shared" si="247"/>
        <v>#N/A</v>
      </c>
      <c r="M186" s="55" t="e">
        <f t="shared" si="247"/>
        <v>#N/A</v>
      </c>
      <c r="N186" s="55" t="e">
        <f t="shared" si="247"/>
        <v>#N/A</v>
      </c>
      <c r="O186" s="55" t="e">
        <f t="shared" si="247"/>
        <v>#N/A</v>
      </c>
      <c r="P186" s="55" t="e">
        <f t="shared" si="247"/>
        <v>#N/A</v>
      </c>
      <c r="Q186" s="55" t="e">
        <f t="shared" si="247"/>
        <v>#N/A</v>
      </c>
      <c r="R186" s="55" t="e">
        <f t="shared" si="247"/>
        <v>#N/A</v>
      </c>
      <c r="S186" s="55" t="e">
        <f t="shared" si="247"/>
        <v>#N/A</v>
      </c>
      <c r="T186" s="55" t="e">
        <f t="shared" si="247"/>
        <v>#N/A</v>
      </c>
      <c r="U186" s="55" t="e">
        <f t="shared" si="247"/>
        <v>#N/A</v>
      </c>
      <c r="V186" s="55" t="e">
        <f t="shared" si="247"/>
        <v>#N/A</v>
      </c>
      <c r="W186" s="55" t="e">
        <f t="shared" si="247"/>
        <v>#N/A</v>
      </c>
      <c r="X186" s="55" t="e">
        <f t="shared" si="247"/>
        <v>#N/A</v>
      </c>
      <c r="Y186" s="55" t="e">
        <f t="shared" si="247"/>
        <v>#N/A</v>
      </c>
      <c r="Z186" s="55" t="e">
        <f t="shared" si="247"/>
        <v>#N/A</v>
      </c>
      <c r="AA186" s="55" t="e">
        <f t="shared" si="247"/>
        <v>#N/A</v>
      </c>
      <c r="AB186" s="55" t="e">
        <f t="shared" si="247"/>
        <v>#N/A</v>
      </c>
      <c r="AC186" s="55" t="e">
        <f t="shared" si="247"/>
        <v>#N/A</v>
      </c>
      <c r="AD186" s="55" t="e">
        <f t="shared" si="247"/>
        <v>#N/A</v>
      </c>
      <c r="AE186" s="55" t="e">
        <f t="shared" si="247"/>
        <v>#N/A</v>
      </c>
      <c r="AF186" s="55" t="e">
        <f t="shared" si="247"/>
        <v>#N/A</v>
      </c>
      <c r="AG186" s="55" t="e">
        <f t="shared" si="247"/>
        <v>#N/A</v>
      </c>
      <c r="AH186" s="55" t="e">
        <f t="shared" ref="AH186:BM186" si="248">IF($A126,AH126,NA())</f>
        <v>#N/A</v>
      </c>
      <c r="AI186" s="55" t="e">
        <f t="shared" si="248"/>
        <v>#N/A</v>
      </c>
      <c r="AJ186" s="55" t="e">
        <f t="shared" si="248"/>
        <v>#N/A</v>
      </c>
      <c r="AK186" s="55" t="e">
        <f t="shared" si="248"/>
        <v>#N/A</v>
      </c>
      <c r="AL186" s="55" t="e">
        <f t="shared" si="248"/>
        <v>#N/A</v>
      </c>
      <c r="AM186" s="55" t="e">
        <f t="shared" si="248"/>
        <v>#N/A</v>
      </c>
      <c r="AN186" s="55" t="e">
        <f t="shared" si="248"/>
        <v>#N/A</v>
      </c>
      <c r="AO186" s="55" t="e">
        <f t="shared" si="248"/>
        <v>#N/A</v>
      </c>
      <c r="AP186" s="55" t="e">
        <f t="shared" si="248"/>
        <v>#N/A</v>
      </c>
      <c r="AQ186" s="55" t="e">
        <f t="shared" si="248"/>
        <v>#N/A</v>
      </c>
      <c r="AR186" s="55" t="e">
        <f t="shared" si="248"/>
        <v>#N/A</v>
      </c>
      <c r="AS186" s="55" t="e">
        <f t="shared" si="248"/>
        <v>#N/A</v>
      </c>
      <c r="AT186" s="55" t="e">
        <f t="shared" si="248"/>
        <v>#N/A</v>
      </c>
      <c r="AU186" s="55" t="e">
        <f t="shared" si="248"/>
        <v>#N/A</v>
      </c>
      <c r="AV186" s="55" t="e">
        <f t="shared" si="248"/>
        <v>#N/A</v>
      </c>
      <c r="AW186" s="55" t="e">
        <f t="shared" si="248"/>
        <v>#N/A</v>
      </c>
      <c r="AX186" s="55" t="e">
        <f t="shared" si="248"/>
        <v>#N/A</v>
      </c>
      <c r="AY186" s="55" t="e">
        <f t="shared" si="248"/>
        <v>#N/A</v>
      </c>
      <c r="AZ186" s="55" t="e">
        <f t="shared" si="248"/>
        <v>#N/A</v>
      </c>
      <c r="BA186" s="55" t="e">
        <f t="shared" si="248"/>
        <v>#N/A</v>
      </c>
      <c r="BB186" s="55" t="e">
        <f t="shared" si="248"/>
        <v>#N/A</v>
      </c>
      <c r="BC186" s="55" t="e">
        <f t="shared" si="248"/>
        <v>#N/A</v>
      </c>
      <c r="BD186" s="55" t="e">
        <f t="shared" si="248"/>
        <v>#N/A</v>
      </c>
      <c r="BE186" s="55" t="e">
        <f t="shared" si="248"/>
        <v>#N/A</v>
      </c>
      <c r="BF186" s="55" t="e">
        <f t="shared" si="248"/>
        <v>#N/A</v>
      </c>
      <c r="BG186" s="55" t="e">
        <f t="shared" si="248"/>
        <v>#N/A</v>
      </c>
      <c r="BH186" s="55" t="e">
        <f t="shared" si="248"/>
        <v>#N/A</v>
      </c>
      <c r="BI186" s="55" t="e">
        <f t="shared" si="248"/>
        <v>#N/A</v>
      </c>
      <c r="BJ186" s="55" t="e">
        <f t="shared" si="248"/>
        <v>#N/A</v>
      </c>
      <c r="BK186" s="55" t="e">
        <f t="shared" si="248"/>
        <v>#N/A</v>
      </c>
      <c r="BL186" s="55" t="e">
        <f t="shared" si="248"/>
        <v>#N/A</v>
      </c>
      <c r="BM186" s="55" t="e">
        <f t="shared" si="248"/>
        <v>#N/A</v>
      </c>
      <c r="BN186" s="55" t="e">
        <f t="shared" ref="BN186:CS186" si="249">IF($A126,BN126,NA())</f>
        <v>#N/A</v>
      </c>
      <c r="BO186" s="55" t="e">
        <f t="shared" si="249"/>
        <v>#N/A</v>
      </c>
      <c r="BP186" s="55" t="e">
        <f t="shared" si="249"/>
        <v>#N/A</v>
      </c>
      <c r="BQ186" s="55" t="e">
        <f t="shared" si="249"/>
        <v>#N/A</v>
      </c>
      <c r="BR186" s="55" t="e">
        <f t="shared" si="249"/>
        <v>#N/A</v>
      </c>
      <c r="BS186" s="55" t="e">
        <f t="shared" si="249"/>
        <v>#N/A</v>
      </c>
      <c r="BT186" s="55" t="e">
        <f t="shared" si="249"/>
        <v>#N/A</v>
      </c>
      <c r="BU186" s="55" t="e">
        <f t="shared" si="249"/>
        <v>#N/A</v>
      </c>
      <c r="BV186" s="55" t="e">
        <f t="shared" si="249"/>
        <v>#N/A</v>
      </c>
      <c r="BW186" s="55" t="e">
        <f t="shared" si="249"/>
        <v>#N/A</v>
      </c>
      <c r="BX186" s="55" t="e">
        <f t="shared" si="249"/>
        <v>#N/A</v>
      </c>
      <c r="BY186" s="55" t="e">
        <f t="shared" si="249"/>
        <v>#N/A</v>
      </c>
      <c r="BZ186" s="55" t="e">
        <f t="shared" si="249"/>
        <v>#N/A</v>
      </c>
      <c r="CA186" s="55" t="e">
        <f t="shared" si="249"/>
        <v>#N/A</v>
      </c>
      <c r="CB186" s="55" t="e">
        <f t="shared" si="249"/>
        <v>#N/A</v>
      </c>
      <c r="CC186" s="55" t="e">
        <f t="shared" si="249"/>
        <v>#N/A</v>
      </c>
      <c r="CD186" s="55" t="e">
        <f t="shared" si="249"/>
        <v>#N/A</v>
      </c>
      <c r="CE186" s="55" t="e">
        <f t="shared" si="249"/>
        <v>#N/A</v>
      </c>
      <c r="CF186" s="55" t="e">
        <f t="shared" si="249"/>
        <v>#N/A</v>
      </c>
      <c r="CG186" s="55" t="e">
        <f t="shared" si="249"/>
        <v>#N/A</v>
      </c>
      <c r="CH186" s="55" t="e">
        <f t="shared" si="249"/>
        <v>#N/A</v>
      </c>
      <c r="CI186" s="55" t="e">
        <f t="shared" si="249"/>
        <v>#N/A</v>
      </c>
      <c r="CJ186" s="55" t="e">
        <f t="shared" si="249"/>
        <v>#N/A</v>
      </c>
      <c r="CK186" s="55" t="e">
        <f t="shared" si="249"/>
        <v>#N/A</v>
      </c>
      <c r="CL186" s="55" t="e">
        <f t="shared" si="249"/>
        <v>#N/A</v>
      </c>
      <c r="CM186" s="55" t="e">
        <f t="shared" si="249"/>
        <v>#N/A</v>
      </c>
      <c r="CN186" s="55" t="e">
        <f t="shared" si="249"/>
        <v>#N/A</v>
      </c>
      <c r="CO186" s="55" t="e">
        <f t="shared" si="249"/>
        <v>#N/A</v>
      </c>
      <c r="CP186" s="55" t="e">
        <f t="shared" si="249"/>
        <v>#N/A</v>
      </c>
      <c r="CQ186" s="55" t="e">
        <f t="shared" si="249"/>
        <v>#N/A</v>
      </c>
      <c r="CR186" s="55" t="e">
        <f t="shared" si="249"/>
        <v>#N/A</v>
      </c>
      <c r="CS186" s="55" t="e">
        <f t="shared" si="249"/>
        <v>#N/A</v>
      </c>
      <c r="CT186" s="55" t="e">
        <f t="shared" ref="CT186:DY186" si="250">IF($A126,CT126,NA())</f>
        <v>#N/A</v>
      </c>
      <c r="CU186" s="55" t="e">
        <f t="shared" si="250"/>
        <v>#N/A</v>
      </c>
      <c r="CV186" s="55" t="e">
        <f t="shared" si="250"/>
        <v>#N/A</v>
      </c>
      <c r="CW186" s="55" t="e">
        <f t="shared" si="250"/>
        <v>#N/A</v>
      </c>
      <c r="CX186" s="55" t="e">
        <f t="shared" si="250"/>
        <v>#N/A</v>
      </c>
      <c r="CY186" s="55" t="e">
        <f t="shared" si="250"/>
        <v>#N/A</v>
      </c>
      <c r="CZ186" s="55" t="e">
        <f t="shared" si="250"/>
        <v>#N/A</v>
      </c>
      <c r="DA186" s="55" t="e">
        <f t="shared" si="250"/>
        <v>#N/A</v>
      </c>
      <c r="DB186" s="55" t="e">
        <f t="shared" si="250"/>
        <v>#N/A</v>
      </c>
      <c r="DC186" s="55" t="e">
        <f t="shared" si="250"/>
        <v>#N/A</v>
      </c>
      <c r="DD186" s="55" t="e">
        <f t="shared" si="250"/>
        <v>#N/A</v>
      </c>
      <c r="DE186" s="55" t="e">
        <f t="shared" si="250"/>
        <v>#N/A</v>
      </c>
      <c r="DF186" s="55" t="e">
        <f t="shared" si="250"/>
        <v>#N/A</v>
      </c>
      <c r="DG186" s="55" t="e">
        <f t="shared" si="250"/>
        <v>#N/A</v>
      </c>
      <c r="DH186" s="55" t="e">
        <f t="shared" si="250"/>
        <v>#N/A</v>
      </c>
      <c r="DI186" s="55" t="e">
        <f t="shared" si="250"/>
        <v>#N/A</v>
      </c>
      <c r="DJ186" s="55" t="e">
        <f t="shared" si="250"/>
        <v>#N/A</v>
      </c>
      <c r="DK186" s="55" t="e">
        <f t="shared" si="250"/>
        <v>#N/A</v>
      </c>
      <c r="DL186" s="55" t="e">
        <f t="shared" si="250"/>
        <v>#N/A</v>
      </c>
      <c r="DM186" s="55" t="e">
        <f t="shared" si="250"/>
        <v>#N/A</v>
      </c>
      <c r="DN186" s="55" t="e">
        <f t="shared" si="250"/>
        <v>#N/A</v>
      </c>
      <c r="DO186" s="55" t="e">
        <f t="shared" si="250"/>
        <v>#N/A</v>
      </c>
      <c r="DP186" s="55" t="e">
        <f t="shared" si="250"/>
        <v>#N/A</v>
      </c>
      <c r="DQ186" s="55" t="e">
        <f t="shared" si="250"/>
        <v>#N/A</v>
      </c>
      <c r="DR186" s="55" t="e">
        <f t="shared" si="250"/>
        <v>#N/A</v>
      </c>
      <c r="DS186" s="55" t="e">
        <f t="shared" si="250"/>
        <v>#N/A</v>
      </c>
      <c r="DT186" s="55" t="e">
        <f t="shared" si="250"/>
        <v>#N/A</v>
      </c>
      <c r="DU186" s="55" t="e">
        <f t="shared" si="250"/>
        <v>#N/A</v>
      </c>
      <c r="DV186" s="55" t="e">
        <f t="shared" si="250"/>
        <v>#N/A</v>
      </c>
      <c r="DW186" s="55" t="e">
        <f t="shared" si="250"/>
        <v>#N/A</v>
      </c>
      <c r="DX186" s="55" t="e">
        <f t="shared" si="250"/>
        <v>#N/A</v>
      </c>
      <c r="DY186" s="55" t="e">
        <f t="shared" si="250"/>
        <v>#N/A</v>
      </c>
      <c r="DZ186" s="55" t="e">
        <f t="shared" ref="DZ186:FE186" si="251">IF($A126,DZ126,NA())</f>
        <v>#N/A</v>
      </c>
      <c r="EA186" s="55" t="e">
        <f t="shared" si="251"/>
        <v>#N/A</v>
      </c>
      <c r="EB186" s="55" t="e">
        <f t="shared" si="251"/>
        <v>#N/A</v>
      </c>
      <c r="EC186" s="55" t="e">
        <f t="shared" si="251"/>
        <v>#N/A</v>
      </c>
      <c r="ED186" s="55" t="e">
        <f t="shared" si="251"/>
        <v>#N/A</v>
      </c>
      <c r="EE186" s="55" t="e">
        <f t="shared" si="251"/>
        <v>#N/A</v>
      </c>
      <c r="EF186" s="55" t="e">
        <f t="shared" si="251"/>
        <v>#N/A</v>
      </c>
      <c r="EG186" s="55" t="e">
        <f t="shared" si="251"/>
        <v>#N/A</v>
      </c>
      <c r="EH186" s="55" t="e">
        <f t="shared" si="251"/>
        <v>#N/A</v>
      </c>
      <c r="EI186" s="55" t="e">
        <f t="shared" si="251"/>
        <v>#N/A</v>
      </c>
      <c r="EJ186" s="55" t="e">
        <f t="shared" si="251"/>
        <v>#N/A</v>
      </c>
      <c r="EK186" s="55" t="e">
        <f t="shared" si="251"/>
        <v>#N/A</v>
      </c>
      <c r="EL186" s="55" t="e">
        <f t="shared" si="251"/>
        <v>#N/A</v>
      </c>
      <c r="EM186" s="55" t="e">
        <f t="shared" si="251"/>
        <v>#N/A</v>
      </c>
      <c r="EN186" s="55" t="e">
        <f t="shared" si="251"/>
        <v>#N/A</v>
      </c>
      <c r="EO186" s="55" t="e">
        <f t="shared" si="251"/>
        <v>#N/A</v>
      </c>
      <c r="EP186" s="55" t="e">
        <f t="shared" si="251"/>
        <v>#N/A</v>
      </c>
      <c r="EQ186" s="55" t="e">
        <f t="shared" si="251"/>
        <v>#N/A</v>
      </c>
      <c r="ER186" s="55" t="e">
        <f t="shared" si="251"/>
        <v>#N/A</v>
      </c>
      <c r="ES186" s="55" t="e">
        <f t="shared" si="251"/>
        <v>#N/A</v>
      </c>
      <c r="ET186" s="55" t="e">
        <f t="shared" si="251"/>
        <v>#N/A</v>
      </c>
      <c r="EU186" s="55" t="e">
        <f t="shared" si="251"/>
        <v>#N/A</v>
      </c>
      <c r="EV186" s="55" t="e">
        <f t="shared" si="251"/>
        <v>#N/A</v>
      </c>
      <c r="EW186" s="55" t="e">
        <f t="shared" si="251"/>
        <v>#N/A</v>
      </c>
      <c r="EX186" s="55" t="e">
        <f t="shared" si="251"/>
        <v>#N/A</v>
      </c>
      <c r="EY186" s="55" t="e">
        <f t="shared" si="251"/>
        <v>#N/A</v>
      </c>
      <c r="EZ186" s="55" t="e">
        <f t="shared" si="251"/>
        <v>#N/A</v>
      </c>
      <c r="FA186" s="55" t="e">
        <f t="shared" si="251"/>
        <v>#N/A</v>
      </c>
      <c r="FB186" s="55" t="e">
        <f t="shared" si="251"/>
        <v>#N/A</v>
      </c>
      <c r="FC186" s="55" t="e">
        <f t="shared" si="251"/>
        <v>#N/A</v>
      </c>
      <c r="FD186" s="55" t="e">
        <f t="shared" si="251"/>
        <v>#N/A</v>
      </c>
      <c r="FE186" s="55" t="e">
        <f t="shared" si="251"/>
        <v>#N/A</v>
      </c>
      <c r="FF186" s="55" t="e">
        <f t="shared" ref="FF186:FN186" si="252">IF($A126,FF126,NA())</f>
        <v>#N/A</v>
      </c>
      <c r="FG186" s="55" t="e">
        <f t="shared" si="252"/>
        <v>#N/A</v>
      </c>
      <c r="FH186" s="55" t="e">
        <f t="shared" si="252"/>
        <v>#N/A</v>
      </c>
      <c r="FI186" s="55" t="e">
        <f t="shared" si="252"/>
        <v>#N/A</v>
      </c>
      <c r="FJ186" s="55" t="e">
        <f t="shared" si="252"/>
        <v>#N/A</v>
      </c>
      <c r="FK186" s="55" t="e">
        <f t="shared" si="252"/>
        <v>#N/A</v>
      </c>
      <c r="FL186" s="55" t="e">
        <f t="shared" si="252"/>
        <v>#N/A</v>
      </c>
      <c r="FM186" s="55" t="e">
        <f t="shared" si="252"/>
        <v>#N/A</v>
      </c>
      <c r="FN186" s="55" t="e">
        <f t="shared" si="252"/>
        <v>#N/A</v>
      </c>
    </row>
    <row r="187" spans="1:170">
      <c r="A187" s="55"/>
      <c r="B187" s="61" t="e">
        <f t="shared" ref="B187:AG187" si="253">IF($A127,B127,NA())</f>
        <v>#N/A</v>
      </c>
      <c r="C187" s="55" t="e">
        <f t="shared" si="253"/>
        <v>#N/A</v>
      </c>
      <c r="D187" s="55" t="e">
        <f t="shared" si="253"/>
        <v>#N/A</v>
      </c>
      <c r="E187" s="55" t="e">
        <f t="shared" si="253"/>
        <v>#N/A</v>
      </c>
      <c r="F187" s="55" t="e">
        <f t="shared" si="253"/>
        <v>#N/A</v>
      </c>
      <c r="G187" s="55" t="e">
        <f t="shared" si="253"/>
        <v>#N/A</v>
      </c>
      <c r="H187" s="55" t="e">
        <f t="shared" si="253"/>
        <v>#N/A</v>
      </c>
      <c r="I187" s="55" t="e">
        <f t="shared" si="253"/>
        <v>#N/A</v>
      </c>
      <c r="J187" s="55" t="e">
        <f t="shared" si="253"/>
        <v>#N/A</v>
      </c>
      <c r="K187" s="55" t="e">
        <f t="shared" si="253"/>
        <v>#N/A</v>
      </c>
      <c r="L187" s="55" t="e">
        <f t="shared" si="253"/>
        <v>#N/A</v>
      </c>
      <c r="M187" s="55" t="e">
        <f t="shared" si="253"/>
        <v>#N/A</v>
      </c>
      <c r="N187" s="55" t="e">
        <f t="shared" si="253"/>
        <v>#N/A</v>
      </c>
      <c r="O187" s="55" t="e">
        <f t="shared" si="253"/>
        <v>#N/A</v>
      </c>
      <c r="P187" s="55" t="e">
        <f t="shared" si="253"/>
        <v>#N/A</v>
      </c>
      <c r="Q187" s="55" t="e">
        <f t="shared" si="253"/>
        <v>#N/A</v>
      </c>
      <c r="R187" s="55" t="e">
        <f t="shared" si="253"/>
        <v>#N/A</v>
      </c>
      <c r="S187" s="55" t="e">
        <f t="shared" si="253"/>
        <v>#N/A</v>
      </c>
      <c r="T187" s="55" t="e">
        <f t="shared" si="253"/>
        <v>#N/A</v>
      </c>
      <c r="U187" s="55" t="e">
        <f t="shared" si="253"/>
        <v>#N/A</v>
      </c>
      <c r="V187" s="55" t="e">
        <f t="shared" si="253"/>
        <v>#N/A</v>
      </c>
      <c r="W187" s="55" t="e">
        <f t="shared" si="253"/>
        <v>#N/A</v>
      </c>
      <c r="X187" s="55" t="e">
        <f t="shared" si="253"/>
        <v>#N/A</v>
      </c>
      <c r="Y187" s="55" t="e">
        <f t="shared" si="253"/>
        <v>#N/A</v>
      </c>
      <c r="Z187" s="55" t="e">
        <f t="shared" si="253"/>
        <v>#N/A</v>
      </c>
      <c r="AA187" s="55" t="e">
        <f t="shared" si="253"/>
        <v>#N/A</v>
      </c>
      <c r="AB187" s="55" t="e">
        <f t="shared" si="253"/>
        <v>#N/A</v>
      </c>
      <c r="AC187" s="55" t="e">
        <f t="shared" si="253"/>
        <v>#N/A</v>
      </c>
      <c r="AD187" s="55" t="e">
        <f t="shared" si="253"/>
        <v>#N/A</v>
      </c>
      <c r="AE187" s="55" t="e">
        <f t="shared" si="253"/>
        <v>#N/A</v>
      </c>
      <c r="AF187" s="55" t="e">
        <f t="shared" si="253"/>
        <v>#N/A</v>
      </c>
      <c r="AG187" s="55" t="e">
        <f t="shared" si="253"/>
        <v>#N/A</v>
      </c>
      <c r="AH187" s="55" t="e">
        <f t="shared" ref="AH187:BM187" si="254">IF($A127,AH127,NA())</f>
        <v>#N/A</v>
      </c>
      <c r="AI187" s="55" t="e">
        <f t="shared" si="254"/>
        <v>#N/A</v>
      </c>
      <c r="AJ187" s="55" t="e">
        <f t="shared" si="254"/>
        <v>#N/A</v>
      </c>
      <c r="AK187" s="55" t="e">
        <f t="shared" si="254"/>
        <v>#N/A</v>
      </c>
      <c r="AL187" s="55" t="e">
        <f t="shared" si="254"/>
        <v>#N/A</v>
      </c>
      <c r="AM187" s="55" t="e">
        <f t="shared" si="254"/>
        <v>#N/A</v>
      </c>
      <c r="AN187" s="55" t="e">
        <f t="shared" si="254"/>
        <v>#N/A</v>
      </c>
      <c r="AO187" s="55" t="e">
        <f t="shared" si="254"/>
        <v>#N/A</v>
      </c>
      <c r="AP187" s="55" t="e">
        <f t="shared" si="254"/>
        <v>#N/A</v>
      </c>
      <c r="AQ187" s="55" t="e">
        <f t="shared" si="254"/>
        <v>#N/A</v>
      </c>
      <c r="AR187" s="55" t="e">
        <f t="shared" si="254"/>
        <v>#N/A</v>
      </c>
      <c r="AS187" s="55" t="e">
        <f t="shared" si="254"/>
        <v>#N/A</v>
      </c>
      <c r="AT187" s="55" t="e">
        <f t="shared" si="254"/>
        <v>#N/A</v>
      </c>
      <c r="AU187" s="55" t="e">
        <f t="shared" si="254"/>
        <v>#N/A</v>
      </c>
      <c r="AV187" s="55" t="e">
        <f t="shared" si="254"/>
        <v>#N/A</v>
      </c>
      <c r="AW187" s="55" t="e">
        <f t="shared" si="254"/>
        <v>#N/A</v>
      </c>
      <c r="AX187" s="55" t="e">
        <f t="shared" si="254"/>
        <v>#N/A</v>
      </c>
      <c r="AY187" s="55" t="e">
        <f t="shared" si="254"/>
        <v>#N/A</v>
      </c>
      <c r="AZ187" s="55" t="e">
        <f t="shared" si="254"/>
        <v>#N/A</v>
      </c>
      <c r="BA187" s="55" t="e">
        <f t="shared" si="254"/>
        <v>#N/A</v>
      </c>
      <c r="BB187" s="55" t="e">
        <f t="shared" si="254"/>
        <v>#N/A</v>
      </c>
      <c r="BC187" s="55" t="e">
        <f t="shared" si="254"/>
        <v>#N/A</v>
      </c>
      <c r="BD187" s="55" t="e">
        <f t="shared" si="254"/>
        <v>#N/A</v>
      </c>
      <c r="BE187" s="55" t="e">
        <f t="shared" si="254"/>
        <v>#N/A</v>
      </c>
      <c r="BF187" s="55" t="e">
        <f t="shared" si="254"/>
        <v>#N/A</v>
      </c>
      <c r="BG187" s="55" t="e">
        <f t="shared" si="254"/>
        <v>#N/A</v>
      </c>
      <c r="BH187" s="55" t="e">
        <f t="shared" si="254"/>
        <v>#N/A</v>
      </c>
      <c r="BI187" s="55" t="e">
        <f t="shared" si="254"/>
        <v>#N/A</v>
      </c>
      <c r="BJ187" s="55" t="e">
        <f t="shared" si="254"/>
        <v>#N/A</v>
      </c>
      <c r="BK187" s="55" t="e">
        <f t="shared" si="254"/>
        <v>#N/A</v>
      </c>
      <c r="BL187" s="55" t="e">
        <f t="shared" si="254"/>
        <v>#N/A</v>
      </c>
      <c r="BM187" s="55" t="e">
        <f t="shared" si="254"/>
        <v>#N/A</v>
      </c>
      <c r="BN187" s="55" t="e">
        <f t="shared" ref="BN187:CS187" si="255">IF($A127,BN127,NA())</f>
        <v>#N/A</v>
      </c>
      <c r="BO187" s="55" t="e">
        <f t="shared" si="255"/>
        <v>#N/A</v>
      </c>
      <c r="BP187" s="55" t="e">
        <f t="shared" si="255"/>
        <v>#N/A</v>
      </c>
      <c r="BQ187" s="55" t="e">
        <f t="shared" si="255"/>
        <v>#N/A</v>
      </c>
      <c r="BR187" s="55" t="e">
        <f t="shared" si="255"/>
        <v>#N/A</v>
      </c>
      <c r="BS187" s="55" t="e">
        <f t="shared" si="255"/>
        <v>#N/A</v>
      </c>
      <c r="BT187" s="55" t="e">
        <f t="shared" si="255"/>
        <v>#N/A</v>
      </c>
      <c r="BU187" s="55" t="e">
        <f t="shared" si="255"/>
        <v>#N/A</v>
      </c>
      <c r="BV187" s="55" t="e">
        <f t="shared" si="255"/>
        <v>#N/A</v>
      </c>
      <c r="BW187" s="55" t="e">
        <f t="shared" si="255"/>
        <v>#N/A</v>
      </c>
      <c r="BX187" s="55" t="e">
        <f t="shared" si="255"/>
        <v>#N/A</v>
      </c>
      <c r="BY187" s="55" t="e">
        <f t="shared" si="255"/>
        <v>#N/A</v>
      </c>
      <c r="BZ187" s="55" t="e">
        <f t="shared" si="255"/>
        <v>#N/A</v>
      </c>
      <c r="CA187" s="55" t="e">
        <f t="shared" si="255"/>
        <v>#N/A</v>
      </c>
      <c r="CB187" s="55" t="e">
        <f t="shared" si="255"/>
        <v>#N/A</v>
      </c>
      <c r="CC187" s="55" t="e">
        <f t="shared" si="255"/>
        <v>#N/A</v>
      </c>
      <c r="CD187" s="55" t="e">
        <f t="shared" si="255"/>
        <v>#N/A</v>
      </c>
      <c r="CE187" s="55" t="e">
        <f t="shared" si="255"/>
        <v>#N/A</v>
      </c>
      <c r="CF187" s="55" t="e">
        <f t="shared" si="255"/>
        <v>#N/A</v>
      </c>
      <c r="CG187" s="55" t="e">
        <f t="shared" si="255"/>
        <v>#N/A</v>
      </c>
      <c r="CH187" s="55" t="e">
        <f t="shared" si="255"/>
        <v>#N/A</v>
      </c>
      <c r="CI187" s="55" t="e">
        <f t="shared" si="255"/>
        <v>#N/A</v>
      </c>
      <c r="CJ187" s="55" t="e">
        <f t="shared" si="255"/>
        <v>#N/A</v>
      </c>
      <c r="CK187" s="55" t="e">
        <f t="shared" si="255"/>
        <v>#N/A</v>
      </c>
      <c r="CL187" s="55" t="e">
        <f t="shared" si="255"/>
        <v>#N/A</v>
      </c>
      <c r="CM187" s="55" t="e">
        <f t="shared" si="255"/>
        <v>#N/A</v>
      </c>
      <c r="CN187" s="55" t="e">
        <f t="shared" si="255"/>
        <v>#N/A</v>
      </c>
      <c r="CO187" s="55" t="e">
        <f t="shared" si="255"/>
        <v>#N/A</v>
      </c>
      <c r="CP187" s="55" t="e">
        <f t="shared" si="255"/>
        <v>#N/A</v>
      </c>
      <c r="CQ187" s="55" t="e">
        <f t="shared" si="255"/>
        <v>#N/A</v>
      </c>
      <c r="CR187" s="55" t="e">
        <f t="shared" si="255"/>
        <v>#N/A</v>
      </c>
      <c r="CS187" s="55" t="e">
        <f t="shared" si="255"/>
        <v>#N/A</v>
      </c>
      <c r="CT187" s="55" t="e">
        <f t="shared" ref="CT187:DY187" si="256">IF($A127,CT127,NA())</f>
        <v>#N/A</v>
      </c>
      <c r="CU187" s="55" t="e">
        <f t="shared" si="256"/>
        <v>#N/A</v>
      </c>
      <c r="CV187" s="55" t="e">
        <f t="shared" si="256"/>
        <v>#N/A</v>
      </c>
      <c r="CW187" s="55" t="e">
        <f t="shared" si="256"/>
        <v>#N/A</v>
      </c>
      <c r="CX187" s="55" t="e">
        <f t="shared" si="256"/>
        <v>#N/A</v>
      </c>
      <c r="CY187" s="55" t="e">
        <f t="shared" si="256"/>
        <v>#N/A</v>
      </c>
      <c r="CZ187" s="55" t="e">
        <f t="shared" si="256"/>
        <v>#N/A</v>
      </c>
      <c r="DA187" s="55" t="e">
        <f t="shared" si="256"/>
        <v>#N/A</v>
      </c>
      <c r="DB187" s="55" t="e">
        <f t="shared" si="256"/>
        <v>#N/A</v>
      </c>
      <c r="DC187" s="55" t="e">
        <f t="shared" si="256"/>
        <v>#N/A</v>
      </c>
      <c r="DD187" s="55" t="e">
        <f t="shared" si="256"/>
        <v>#N/A</v>
      </c>
      <c r="DE187" s="55" t="e">
        <f t="shared" si="256"/>
        <v>#N/A</v>
      </c>
      <c r="DF187" s="55" t="e">
        <f t="shared" si="256"/>
        <v>#N/A</v>
      </c>
      <c r="DG187" s="55" t="e">
        <f t="shared" si="256"/>
        <v>#N/A</v>
      </c>
      <c r="DH187" s="55" t="e">
        <f t="shared" si="256"/>
        <v>#N/A</v>
      </c>
      <c r="DI187" s="55" t="e">
        <f t="shared" si="256"/>
        <v>#N/A</v>
      </c>
      <c r="DJ187" s="55" t="e">
        <f t="shared" si="256"/>
        <v>#N/A</v>
      </c>
      <c r="DK187" s="55" t="e">
        <f t="shared" si="256"/>
        <v>#N/A</v>
      </c>
      <c r="DL187" s="55" t="e">
        <f t="shared" si="256"/>
        <v>#N/A</v>
      </c>
      <c r="DM187" s="55" t="e">
        <f t="shared" si="256"/>
        <v>#N/A</v>
      </c>
      <c r="DN187" s="55" t="e">
        <f t="shared" si="256"/>
        <v>#N/A</v>
      </c>
      <c r="DO187" s="55" t="e">
        <f t="shared" si="256"/>
        <v>#N/A</v>
      </c>
      <c r="DP187" s="55" t="e">
        <f t="shared" si="256"/>
        <v>#N/A</v>
      </c>
      <c r="DQ187" s="55" t="e">
        <f t="shared" si="256"/>
        <v>#N/A</v>
      </c>
      <c r="DR187" s="55" t="e">
        <f t="shared" si="256"/>
        <v>#N/A</v>
      </c>
      <c r="DS187" s="55" t="e">
        <f t="shared" si="256"/>
        <v>#N/A</v>
      </c>
      <c r="DT187" s="55" t="e">
        <f t="shared" si="256"/>
        <v>#N/A</v>
      </c>
      <c r="DU187" s="55" t="e">
        <f t="shared" si="256"/>
        <v>#N/A</v>
      </c>
      <c r="DV187" s="55" t="e">
        <f t="shared" si="256"/>
        <v>#N/A</v>
      </c>
      <c r="DW187" s="55" t="e">
        <f t="shared" si="256"/>
        <v>#N/A</v>
      </c>
      <c r="DX187" s="55" t="e">
        <f t="shared" si="256"/>
        <v>#N/A</v>
      </c>
      <c r="DY187" s="55" t="e">
        <f t="shared" si="256"/>
        <v>#N/A</v>
      </c>
      <c r="DZ187" s="55" t="e">
        <f t="shared" ref="DZ187:FE187" si="257">IF($A127,DZ127,NA())</f>
        <v>#N/A</v>
      </c>
      <c r="EA187" s="55" t="e">
        <f t="shared" si="257"/>
        <v>#N/A</v>
      </c>
      <c r="EB187" s="55" t="e">
        <f t="shared" si="257"/>
        <v>#N/A</v>
      </c>
      <c r="EC187" s="55" t="e">
        <f t="shared" si="257"/>
        <v>#N/A</v>
      </c>
      <c r="ED187" s="55" t="e">
        <f t="shared" si="257"/>
        <v>#N/A</v>
      </c>
      <c r="EE187" s="55" t="e">
        <f t="shared" si="257"/>
        <v>#N/A</v>
      </c>
      <c r="EF187" s="55" t="e">
        <f t="shared" si="257"/>
        <v>#N/A</v>
      </c>
      <c r="EG187" s="55" t="e">
        <f t="shared" si="257"/>
        <v>#N/A</v>
      </c>
      <c r="EH187" s="55" t="e">
        <f t="shared" si="257"/>
        <v>#N/A</v>
      </c>
      <c r="EI187" s="55" t="e">
        <f t="shared" si="257"/>
        <v>#N/A</v>
      </c>
      <c r="EJ187" s="55" t="e">
        <f t="shared" si="257"/>
        <v>#N/A</v>
      </c>
      <c r="EK187" s="55" t="e">
        <f t="shared" si="257"/>
        <v>#N/A</v>
      </c>
      <c r="EL187" s="55" t="e">
        <f t="shared" si="257"/>
        <v>#N/A</v>
      </c>
      <c r="EM187" s="55" t="e">
        <f t="shared" si="257"/>
        <v>#N/A</v>
      </c>
      <c r="EN187" s="55" t="e">
        <f t="shared" si="257"/>
        <v>#N/A</v>
      </c>
      <c r="EO187" s="55" t="e">
        <f t="shared" si="257"/>
        <v>#N/A</v>
      </c>
      <c r="EP187" s="55" t="e">
        <f t="shared" si="257"/>
        <v>#N/A</v>
      </c>
      <c r="EQ187" s="55" t="e">
        <f t="shared" si="257"/>
        <v>#N/A</v>
      </c>
      <c r="ER187" s="55" t="e">
        <f t="shared" si="257"/>
        <v>#N/A</v>
      </c>
      <c r="ES187" s="55" t="e">
        <f t="shared" si="257"/>
        <v>#N/A</v>
      </c>
      <c r="ET187" s="55" t="e">
        <f t="shared" si="257"/>
        <v>#N/A</v>
      </c>
      <c r="EU187" s="55" t="e">
        <f t="shared" si="257"/>
        <v>#N/A</v>
      </c>
      <c r="EV187" s="55" t="e">
        <f t="shared" si="257"/>
        <v>#N/A</v>
      </c>
      <c r="EW187" s="55" t="e">
        <f t="shared" si="257"/>
        <v>#N/A</v>
      </c>
      <c r="EX187" s="55" t="e">
        <f t="shared" si="257"/>
        <v>#N/A</v>
      </c>
      <c r="EY187" s="55" t="e">
        <f t="shared" si="257"/>
        <v>#N/A</v>
      </c>
      <c r="EZ187" s="55" t="e">
        <f t="shared" si="257"/>
        <v>#N/A</v>
      </c>
      <c r="FA187" s="55" t="e">
        <f t="shared" si="257"/>
        <v>#N/A</v>
      </c>
      <c r="FB187" s="55" t="e">
        <f t="shared" si="257"/>
        <v>#N/A</v>
      </c>
      <c r="FC187" s="55" t="e">
        <f t="shared" si="257"/>
        <v>#N/A</v>
      </c>
      <c r="FD187" s="55" t="e">
        <f t="shared" si="257"/>
        <v>#N/A</v>
      </c>
      <c r="FE187" s="55" t="e">
        <f t="shared" si="257"/>
        <v>#N/A</v>
      </c>
      <c r="FF187" s="55" t="e">
        <f t="shared" ref="FF187:FN187" si="258">IF($A127,FF127,NA())</f>
        <v>#N/A</v>
      </c>
      <c r="FG187" s="55" t="e">
        <f t="shared" si="258"/>
        <v>#N/A</v>
      </c>
      <c r="FH187" s="55" t="e">
        <f t="shared" si="258"/>
        <v>#N/A</v>
      </c>
      <c r="FI187" s="55" t="e">
        <f t="shared" si="258"/>
        <v>#N/A</v>
      </c>
      <c r="FJ187" s="55" t="e">
        <f t="shared" si="258"/>
        <v>#N/A</v>
      </c>
      <c r="FK187" s="55" t="e">
        <f t="shared" si="258"/>
        <v>#N/A</v>
      </c>
      <c r="FL187" s="55" t="e">
        <f t="shared" si="258"/>
        <v>#N/A</v>
      </c>
      <c r="FM187" s="55" t="e">
        <f t="shared" si="258"/>
        <v>#N/A</v>
      </c>
      <c r="FN187" s="55" t="e">
        <f t="shared" si="258"/>
        <v>#N/A</v>
      </c>
    </row>
    <row r="188" spans="1:170">
      <c r="A188" s="55"/>
      <c r="B188" s="61" t="e">
        <f t="shared" ref="B188:AG188" si="259">IF($A128,B128,NA())</f>
        <v>#N/A</v>
      </c>
      <c r="C188" s="55" t="e">
        <f t="shared" si="259"/>
        <v>#N/A</v>
      </c>
      <c r="D188" s="55" t="e">
        <f t="shared" si="259"/>
        <v>#N/A</v>
      </c>
      <c r="E188" s="55" t="e">
        <f t="shared" si="259"/>
        <v>#N/A</v>
      </c>
      <c r="F188" s="55" t="e">
        <f t="shared" si="259"/>
        <v>#N/A</v>
      </c>
      <c r="G188" s="55" t="e">
        <f t="shared" si="259"/>
        <v>#N/A</v>
      </c>
      <c r="H188" s="55" t="e">
        <f t="shared" si="259"/>
        <v>#N/A</v>
      </c>
      <c r="I188" s="55" t="e">
        <f t="shared" si="259"/>
        <v>#N/A</v>
      </c>
      <c r="J188" s="55" t="e">
        <f t="shared" si="259"/>
        <v>#N/A</v>
      </c>
      <c r="K188" s="55" t="e">
        <f t="shared" si="259"/>
        <v>#N/A</v>
      </c>
      <c r="L188" s="55" t="e">
        <f t="shared" si="259"/>
        <v>#N/A</v>
      </c>
      <c r="M188" s="55" t="e">
        <f t="shared" si="259"/>
        <v>#N/A</v>
      </c>
      <c r="N188" s="55" t="e">
        <f t="shared" si="259"/>
        <v>#N/A</v>
      </c>
      <c r="O188" s="55" t="e">
        <f t="shared" si="259"/>
        <v>#N/A</v>
      </c>
      <c r="P188" s="55" t="e">
        <f t="shared" si="259"/>
        <v>#N/A</v>
      </c>
      <c r="Q188" s="55" t="e">
        <f t="shared" si="259"/>
        <v>#N/A</v>
      </c>
      <c r="R188" s="55" t="e">
        <f t="shared" si="259"/>
        <v>#N/A</v>
      </c>
      <c r="S188" s="55" t="e">
        <f t="shared" si="259"/>
        <v>#N/A</v>
      </c>
      <c r="T188" s="55" t="e">
        <f t="shared" si="259"/>
        <v>#N/A</v>
      </c>
      <c r="U188" s="55" t="e">
        <f t="shared" si="259"/>
        <v>#N/A</v>
      </c>
      <c r="V188" s="55" t="e">
        <f t="shared" si="259"/>
        <v>#N/A</v>
      </c>
      <c r="W188" s="55" t="e">
        <f t="shared" si="259"/>
        <v>#N/A</v>
      </c>
      <c r="X188" s="55" t="e">
        <f t="shared" si="259"/>
        <v>#N/A</v>
      </c>
      <c r="Y188" s="55" t="e">
        <f t="shared" si="259"/>
        <v>#N/A</v>
      </c>
      <c r="Z188" s="55" t="e">
        <f t="shared" si="259"/>
        <v>#N/A</v>
      </c>
      <c r="AA188" s="55" t="e">
        <f t="shared" si="259"/>
        <v>#N/A</v>
      </c>
      <c r="AB188" s="55" t="e">
        <f t="shared" si="259"/>
        <v>#N/A</v>
      </c>
      <c r="AC188" s="55" t="e">
        <f t="shared" si="259"/>
        <v>#N/A</v>
      </c>
      <c r="AD188" s="55" t="e">
        <f t="shared" si="259"/>
        <v>#N/A</v>
      </c>
      <c r="AE188" s="55" t="e">
        <f t="shared" si="259"/>
        <v>#N/A</v>
      </c>
      <c r="AF188" s="55" t="e">
        <f t="shared" si="259"/>
        <v>#N/A</v>
      </c>
      <c r="AG188" s="55" t="e">
        <f t="shared" si="259"/>
        <v>#N/A</v>
      </c>
      <c r="AH188" s="55" t="e">
        <f t="shared" ref="AH188:BM188" si="260">IF($A128,AH128,NA())</f>
        <v>#N/A</v>
      </c>
      <c r="AI188" s="55" t="e">
        <f t="shared" si="260"/>
        <v>#N/A</v>
      </c>
      <c r="AJ188" s="55" t="e">
        <f t="shared" si="260"/>
        <v>#N/A</v>
      </c>
      <c r="AK188" s="55" t="e">
        <f t="shared" si="260"/>
        <v>#N/A</v>
      </c>
      <c r="AL188" s="55" t="e">
        <f t="shared" si="260"/>
        <v>#N/A</v>
      </c>
      <c r="AM188" s="55" t="e">
        <f t="shared" si="260"/>
        <v>#N/A</v>
      </c>
      <c r="AN188" s="55" t="e">
        <f t="shared" si="260"/>
        <v>#N/A</v>
      </c>
      <c r="AO188" s="55" t="e">
        <f t="shared" si="260"/>
        <v>#N/A</v>
      </c>
      <c r="AP188" s="55" t="e">
        <f t="shared" si="260"/>
        <v>#N/A</v>
      </c>
      <c r="AQ188" s="55" t="e">
        <f t="shared" si="260"/>
        <v>#N/A</v>
      </c>
      <c r="AR188" s="55" t="e">
        <f t="shared" si="260"/>
        <v>#N/A</v>
      </c>
      <c r="AS188" s="55" t="e">
        <f t="shared" si="260"/>
        <v>#N/A</v>
      </c>
      <c r="AT188" s="55" t="e">
        <f t="shared" si="260"/>
        <v>#N/A</v>
      </c>
      <c r="AU188" s="55" t="e">
        <f t="shared" si="260"/>
        <v>#N/A</v>
      </c>
      <c r="AV188" s="55" t="e">
        <f t="shared" si="260"/>
        <v>#N/A</v>
      </c>
      <c r="AW188" s="55" t="e">
        <f t="shared" si="260"/>
        <v>#N/A</v>
      </c>
      <c r="AX188" s="55" t="e">
        <f t="shared" si="260"/>
        <v>#N/A</v>
      </c>
      <c r="AY188" s="55" t="e">
        <f t="shared" si="260"/>
        <v>#N/A</v>
      </c>
      <c r="AZ188" s="55" t="e">
        <f t="shared" si="260"/>
        <v>#N/A</v>
      </c>
      <c r="BA188" s="55" t="e">
        <f t="shared" si="260"/>
        <v>#N/A</v>
      </c>
      <c r="BB188" s="55" t="e">
        <f t="shared" si="260"/>
        <v>#N/A</v>
      </c>
      <c r="BC188" s="55" t="e">
        <f t="shared" si="260"/>
        <v>#N/A</v>
      </c>
      <c r="BD188" s="55" t="e">
        <f t="shared" si="260"/>
        <v>#N/A</v>
      </c>
      <c r="BE188" s="55" t="e">
        <f t="shared" si="260"/>
        <v>#N/A</v>
      </c>
      <c r="BF188" s="55" t="e">
        <f t="shared" si="260"/>
        <v>#N/A</v>
      </c>
      <c r="BG188" s="55" t="e">
        <f t="shared" si="260"/>
        <v>#N/A</v>
      </c>
      <c r="BH188" s="55" t="e">
        <f t="shared" si="260"/>
        <v>#N/A</v>
      </c>
      <c r="BI188" s="55" t="e">
        <f t="shared" si="260"/>
        <v>#N/A</v>
      </c>
      <c r="BJ188" s="55" t="e">
        <f t="shared" si="260"/>
        <v>#N/A</v>
      </c>
      <c r="BK188" s="55" t="e">
        <f t="shared" si="260"/>
        <v>#N/A</v>
      </c>
      <c r="BL188" s="55" t="e">
        <f t="shared" si="260"/>
        <v>#N/A</v>
      </c>
      <c r="BM188" s="55" t="e">
        <f t="shared" si="260"/>
        <v>#N/A</v>
      </c>
      <c r="BN188" s="55" t="e">
        <f t="shared" ref="BN188:CS188" si="261">IF($A128,BN128,NA())</f>
        <v>#N/A</v>
      </c>
      <c r="BO188" s="55" t="e">
        <f t="shared" si="261"/>
        <v>#N/A</v>
      </c>
      <c r="BP188" s="55" t="e">
        <f t="shared" si="261"/>
        <v>#N/A</v>
      </c>
      <c r="BQ188" s="55" t="e">
        <f t="shared" si="261"/>
        <v>#N/A</v>
      </c>
      <c r="BR188" s="55" t="e">
        <f t="shared" si="261"/>
        <v>#N/A</v>
      </c>
      <c r="BS188" s="55" t="e">
        <f t="shared" si="261"/>
        <v>#N/A</v>
      </c>
      <c r="BT188" s="55" t="e">
        <f t="shared" si="261"/>
        <v>#N/A</v>
      </c>
      <c r="BU188" s="55" t="e">
        <f t="shared" si="261"/>
        <v>#N/A</v>
      </c>
      <c r="BV188" s="55" t="e">
        <f t="shared" si="261"/>
        <v>#N/A</v>
      </c>
      <c r="BW188" s="55" t="e">
        <f t="shared" si="261"/>
        <v>#N/A</v>
      </c>
      <c r="BX188" s="55" t="e">
        <f t="shared" si="261"/>
        <v>#N/A</v>
      </c>
      <c r="BY188" s="55" t="e">
        <f t="shared" si="261"/>
        <v>#N/A</v>
      </c>
      <c r="BZ188" s="55" t="e">
        <f t="shared" si="261"/>
        <v>#N/A</v>
      </c>
      <c r="CA188" s="55" t="e">
        <f t="shared" si="261"/>
        <v>#N/A</v>
      </c>
      <c r="CB188" s="55" t="e">
        <f t="shared" si="261"/>
        <v>#N/A</v>
      </c>
      <c r="CC188" s="55" t="e">
        <f t="shared" si="261"/>
        <v>#N/A</v>
      </c>
      <c r="CD188" s="55" t="e">
        <f t="shared" si="261"/>
        <v>#N/A</v>
      </c>
      <c r="CE188" s="55" t="e">
        <f t="shared" si="261"/>
        <v>#N/A</v>
      </c>
      <c r="CF188" s="55" t="e">
        <f t="shared" si="261"/>
        <v>#N/A</v>
      </c>
      <c r="CG188" s="55" t="e">
        <f t="shared" si="261"/>
        <v>#N/A</v>
      </c>
      <c r="CH188" s="55" t="e">
        <f t="shared" si="261"/>
        <v>#N/A</v>
      </c>
      <c r="CI188" s="55" t="e">
        <f t="shared" si="261"/>
        <v>#N/A</v>
      </c>
      <c r="CJ188" s="55" t="e">
        <f t="shared" si="261"/>
        <v>#N/A</v>
      </c>
      <c r="CK188" s="55" t="e">
        <f t="shared" si="261"/>
        <v>#N/A</v>
      </c>
      <c r="CL188" s="55" t="e">
        <f t="shared" si="261"/>
        <v>#N/A</v>
      </c>
      <c r="CM188" s="55" t="e">
        <f t="shared" si="261"/>
        <v>#N/A</v>
      </c>
      <c r="CN188" s="55" t="e">
        <f t="shared" si="261"/>
        <v>#N/A</v>
      </c>
      <c r="CO188" s="55" t="e">
        <f t="shared" si="261"/>
        <v>#N/A</v>
      </c>
      <c r="CP188" s="55" t="e">
        <f t="shared" si="261"/>
        <v>#N/A</v>
      </c>
      <c r="CQ188" s="55" t="e">
        <f t="shared" si="261"/>
        <v>#N/A</v>
      </c>
      <c r="CR188" s="55" t="e">
        <f t="shared" si="261"/>
        <v>#N/A</v>
      </c>
      <c r="CS188" s="55" t="e">
        <f t="shared" si="261"/>
        <v>#N/A</v>
      </c>
      <c r="CT188" s="55" t="e">
        <f t="shared" ref="CT188:DY188" si="262">IF($A128,CT128,NA())</f>
        <v>#N/A</v>
      </c>
      <c r="CU188" s="55" t="e">
        <f t="shared" si="262"/>
        <v>#N/A</v>
      </c>
      <c r="CV188" s="55" t="e">
        <f t="shared" si="262"/>
        <v>#N/A</v>
      </c>
      <c r="CW188" s="55" t="e">
        <f t="shared" si="262"/>
        <v>#N/A</v>
      </c>
      <c r="CX188" s="55" t="e">
        <f t="shared" si="262"/>
        <v>#N/A</v>
      </c>
      <c r="CY188" s="55" t="e">
        <f t="shared" si="262"/>
        <v>#N/A</v>
      </c>
      <c r="CZ188" s="55" t="e">
        <f t="shared" si="262"/>
        <v>#N/A</v>
      </c>
      <c r="DA188" s="55" t="e">
        <f t="shared" si="262"/>
        <v>#N/A</v>
      </c>
      <c r="DB188" s="55" t="e">
        <f t="shared" si="262"/>
        <v>#N/A</v>
      </c>
      <c r="DC188" s="55" t="e">
        <f t="shared" si="262"/>
        <v>#N/A</v>
      </c>
      <c r="DD188" s="55" t="e">
        <f t="shared" si="262"/>
        <v>#N/A</v>
      </c>
      <c r="DE188" s="55" t="e">
        <f t="shared" si="262"/>
        <v>#N/A</v>
      </c>
      <c r="DF188" s="55" t="e">
        <f t="shared" si="262"/>
        <v>#N/A</v>
      </c>
      <c r="DG188" s="55" t="e">
        <f t="shared" si="262"/>
        <v>#N/A</v>
      </c>
      <c r="DH188" s="55" t="e">
        <f t="shared" si="262"/>
        <v>#N/A</v>
      </c>
      <c r="DI188" s="55" t="e">
        <f t="shared" si="262"/>
        <v>#N/A</v>
      </c>
      <c r="DJ188" s="55" t="e">
        <f t="shared" si="262"/>
        <v>#N/A</v>
      </c>
      <c r="DK188" s="55" t="e">
        <f t="shared" si="262"/>
        <v>#N/A</v>
      </c>
      <c r="DL188" s="55" t="e">
        <f t="shared" si="262"/>
        <v>#N/A</v>
      </c>
      <c r="DM188" s="55" t="e">
        <f t="shared" si="262"/>
        <v>#N/A</v>
      </c>
      <c r="DN188" s="55" t="e">
        <f t="shared" si="262"/>
        <v>#N/A</v>
      </c>
      <c r="DO188" s="55" t="e">
        <f t="shared" si="262"/>
        <v>#N/A</v>
      </c>
      <c r="DP188" s="55" t="e">
        <f t="shared" si="262"/>
        <v>#N/A</v>
      </c>
      <c r="DQ188" s="55" t="e">
        <f t="shared" si="262"/>
        <v>#N/A</v>
      </c>
      <c r="DR188" s="55" t="e">
        <f t="shared" si="262"/>
        <v>#N/A</v>
      </c>
      <c r="DS188" s="55" t="e">
        <f t="shared" si="262"/>
        <v>#N/A</v>
      </c>
      <c r="DT188" s="55" t="e">
        <f t="shared" si="262"/>
        <v>#N/A</v>
      </c>
      <c r="DU188" s="55" t="e">
        <f t="shared" si="262"/>
        <v>#N/A</v>
      </c>
      <c r="DV188" s="55" t="e">
        <f t="shared" si="262"/>
        <v>#N/A</v>
      </c>
      <c r="DW188" s="55" t="e">
        <f t="shared" si="262"/>
        <v>#N/A</v>
      </c>
      <c r="DX188" s="55" t="e">
        <f t="shared" si="262"/>
        <v>#N/A</v>
      </c>
      <c r="DY188" s="55" t="e">
        <f t="shared" si="262"/>
        <v>#N/A</v>
      </c>
      <c r="DZ188" s="55" t="e">
        <f t="shared" ref="DZ188:FE188" si="263">IF($A128,DZ128,NA())</f>
        <v>#N/A</v>
      </c>
      <c r="EA188" s="55" t="e">
        <f t="shared" si="263"/>
        <v>#N/A</v>
      </c>
      <c r="EB188" s="55" t="e">
        <f t="shared" si="263"/>
        <v>#N/A</v>
      </c>
      <c r="EC188" s="55" t="e">
        <f t="shared" si="263"/>
        <v>#N/A</v>
      </c>
      <c r="ED188" s="55" t="e">
        <f t="shared" si="263"/>
        <v>#N/A</v>
      </c>
      <c r="EE188" s="55" t="e">
        <f t="shared" si="263"/>
        <v>#N/A</v>
      </c>
      <c r="EF188" s="55" t="e">
        <f t="shared" si="263"/>
        <v>#N/A</v>
      </c>
      <c r="EG188" s="55" t="e">
        <f t="shared" si="263"/>
        <v>#N/A</v>
      </c>
      <c r="EH188" s="55" t="e">
        <f t="shared" si="263"/>
        <v>#N/A</v>
      </c>
      <c r="EI188" s="55" t="e">
        <f t="shared" si="263"/>
        <v>#N/A</v>
      </c>
      <c r="EJ188" s="55" t="e">
        <f t="shared" si="263"/>
        <v>#N/A</v>
      </c>
      <c r="EK188" s="55" t="e">
        <f t="shared" si="263"/>
        <v>#N/A</v>
      </c>
      <c r="EL188" s="55" t="e">
        <f t="shared" si="263"/>
        <v>#N/A</v>
      </c>
      <c r="EM188" s="55" t="e">
        <f t="shared" si="263"/>
        <v>#N/A</v>
      </c>
      <c r="EN188" s="55" t="e">
        <f t="shared" si="263"/>
        <v>#N/A</v>
      </c>
      <c r="EO188" s="55" t="e">
        <f t="shared" si="263"/>
        <v>#N/A</v>
      </c>
      <c r="EP188" s="55" t="e">
        <f t="shared" si="263"/>
        <v>#N/A</v>
      </c>
      <c r="EQ188" s="55" t="e">
        <f t="shared" si="263"/>
        <v>#N/A</v>
      </c>
      <c r="ER188" s="55" t="e">
        <f t="shared" si="263"/>
        <v>#N/A</v>
      </c>
      <c r="ES188" s="55" t="e">
        <f t="shared" si="263"/>
        <v>#N/A</v>
      </c>
      <c r="ET188" s="55" t="e">
        <f t="shared" si="263"/>
        <v>#N/A</v>
      </c>
      <c r="EU188" s="55" t="e">
        <f t="shared" si="263"/>
        <v>#N/A</v>
      </c>
      <c r="EV188" s="55" t="e">
        <f t="shared" si="263"/>
        <v>#N/A</v>
      </c>
      <c r="EW188" s="55" t="e">
        <f t="shared" si="263"/>
        <v>#N/A</v>
      </c>
      <c r="EX188" s="55" t="e">
        <f t="shared" si="263"/>
        <v>#N/A</v>
      </c>
      <c r="EY188" s="55" t="e">
        <f t="shared" si="263"/>
        <v>#N/A</v>
      </c>
      <c r="EZ188" s="55" t="e">
        <f t="shared" si="263"/>
        <v>#N/A</v>
      </c>
      <c r="FA188" s="55" t="e">
        <f t="shared" si="263"/>
        <v>#N/A</v>
      </c>
      <c r="FB188" s="55" t="e">
        <f t="shared" si="263"/>
        <v>#N/A</v>
      </c>
      <c r="FC188" s="55" t="e">
        <f t="shared" si="263"/>
        <v>#N/A</v>
      </c>
      <c r="FD188" s="55" t="e">
        <f t="shared" si="263"/>
        <v>#N/A</v>
      </c>
      <c r="FE188" s="55" t="e">
        <f t="shared" si="263"/>
        <v>#N/A</v>
      </c>
      <c r="FF188" s="55" t="e">
        <f t="shared" ref="FF188:FN188" si="264">IF($A128,FF128,NA())</f>
        <v>#N/A</v>
      </c>
      <c r="FG188" s="55" t="e">
        <f t="shared" si="264"/>
        <v>#N/A</v>
      </c>
      <c r="FH188" s="55" t="e">
        <f t="shared" si="264"/>
        <v>#N/A</v>
      </c>
      <c r="FI188" s="55" t="e">
        <f t="shared" si="264"/>
        <v>#N/A</v>
      </c>
      <c r="FJ188" s="55" t="e">
        <f t="shared" si="264"/>
        <v>#N/A</v>
      </c>
      <c r="FK188" s="55" t="e">
        <f t="shared" si="264"/>
        <v>#N/A</v>
      </c>
      <c r="FL188" s="55" t="e">
        <f t="shared" si="264"/>
        <v>#N/A</v>
      </c>
      <c r="FM188" s="55" t="e">
        <f t="shared" si="264"/>
        <v>#N/A</v>
      </c>
      <c r="FN188" s="55" t="e">
        <f t="shared" si="264"/>
        <v>#N/A</v>
      </c>
    </row>
    <row r="189" spans="1:170">
      <c r="A189" s="55"/>
      <c r="B189" s="61" t="e">
        <f t="shared" ref="B189:AG189" si="265">IF($A129,B129,NA())</f>
        <v>#N/A</v>
      </c>
      <c r="C189" s="55" t="e">
        <f t="shared" si="265"/>
        <v>#N/A</v>
      </c>
      <c r="D189" s="55" t="e">
        <f t="shared" si="265"/>
        <v>#N/A</v>
      </c>
      <c r="E189" s="55" t="e">
        <f t="shared" si="265"/>
        <v>#N/A</v>
      </c>
      <c r="F189" s="55" t="e">
        <f t="shared" si="265"/>
        <v>#N/A</v>
      </c>
      <c r="G189" s="55" t="e">
        <f t="shared" si="265"/>
        <v>#N/A</v>
      </c>
      <c r="H189" s="55" t="e">
        <f t="shared" si="265"/>
        <v>#N/A</v>
      </c>
      <c r="I189" s="55" t="e">
        <f t="shared" si="265"/>
        <v>#N/A</v>
      </c>
      <c r="J189" s="55" t="e">
        <f t="shared" si="265"/>
        <v>#N/A</v>
      </c>
      <c r="K189" s="55" t="e">
        <f t="shared" si="265"/>
        <v>#N/A</v>
      </c>
      <c r="L189" s="55" t="e">
        <f t="shared" si="265"/>
        <v>#N/A</v>
      </c>
      <c r="M189" s="55" t="e">
        <f t="shared" si="265"/>
        <v>#N/A</v>
      </c>
      <c r="N189" s="55" t="e">
        <f t="shared" si="265"/>
        <v>#N/A</v>
      </c>
      <c r="O189" s="55" t="e">
        <f t="shared" si="265"/>
        <v>#N/A</v>
      </c>
      <c r="P189" s="55" t="e">
        <f t="shared" si="265"/>
        <v>#N/A</v>
      </c>
      <c r="Q189" s="55" t="e">
        <f t="shared" si="265"/>
        <v>#N/A</v>
      </c>
      <c r="R189" s="55" t="e">
        <f t="shared" si="265"/>
        <v>#N/A</v>
      </c>
      <c r="S189" s="55" t="e">
        <f t="shared" si="265"/>
        <v>#N/A</v>
      </c>
      <c r="T189" s="55" t="e">
        <f t="shared" si="265"/>
        <v>#N/A</v>
      </c>
      <c r="U189" s="55" t="e">
        <f t="shared" si="265"/>
        <v>#N/A</v>
      </c>
      <c r="V189" s="55" t="e">
        <f t="shared" si="265"/>
        <v>#N/A</v>
      </c>
      <c r="W189" s="55" t="e">
        <f t="shared" si="265"/>
        <v>#N/A</v>
      </c>
      <c r="X189" s="55" t="e">
        <f t="shared" si="265"/>
        <v>#N/A</v>
      </c>
      <c r="Y189" s="55" t="e">
        <f t="shared" si="265"/>
        <v>#N/A</v>
      </c>
      <c r="Z189" s="55" t="e">
        <f t="shared" si="265"/>
        <v>#N/A</v>
      </c>
      <c r="AA189" s="55" t="e">
        <f t="shared" si="265"/>
        <v>#N/A</v>
      </c>
      <c r="AB189" s="55" t="e">
        <f t="shared" si="265"/>
        <v>#N/A</v>
      </c>
      <c r="AC189" s="55" t="e">
        <f t="shared" si="265"/>
        <v>#N/A</v>
      </c>
      <c r="AD189" s="55" t="e">
        <f t="shared" si="265"/>
        <v>#N/A</v>
      </c>
      <c r="AE189" s="55" t="e">
        <f t="shared" si="265"/>
        <v>#N/A</v>
      </c>
      <c r="AF189" s="55" t="e">
        <f t="shared" si="265"/>
        <v>#N/A</v>
      </c>
      <c r="AG189" s="55" t="e">
        <f t="shared" si="265"/>
        <v>#N/A</v>
      </c>
      <c r="AH189" s="55" t="e">
        <f t="shared" ref="AH189:BM189" si="266">IF($A129,AH129,NA())</f>
        <v>#N/A</v>
      </c>
      <c r="AI189" s="55" t="e">
        <f t="shared" si="266"/>
        <v>#N/A</v>
      </c>
      <c r="AJ189" s="55" t="e">
        <f t="shared" si="266"/>
        <v>#N/A</v>
      </c>
      <c r="AK189" s="55" t="e">
        <f t="shared" si="266"/>
        <v>#N/A</v>
      </c>
      <c r="AL189" s="55" t="e">
        <f t="shared" si="266"/>
        <v>#N/A</v>
      </c>
      <c r="AM189" s="55" t="e">
        <f t="shared" si="266"/>
        <v>#N/A</v>
      </c>
      <c r="AN189" s="55" t="e">
        <f t="shared" si="266"/>
        <v>#N/A</v>
      </c>
      <c r="AO189" s="55" t="e">
        <f t="shared" si="266"/>
        <v>#N/A</v>
      </c>
      <c r="AP189" s="55" t="e">
        <f t="shared" si="266"/>
        <v>#N/A</v>
      </c>
      <c r="AQ189" s="55" t="e">
        <f t="shared" si="266"/>
        <v>#N/A</v>
      </c>
      <c r="AR189" s="55" t="e">
        <f t="shared" si="266"/>
        <v>#N/A</v>
      </c>
      <c r="AS189" s="55" t="e">
        <f t="shared" si="266"/>
        <v>#N/A</v>
      </c>
      <c r="AT189" s="55" t="e">
        <f t="shared" si="266"/>
        <v>#N/A</v>
      </c>
      <c r="AU189" s="55" t="e">
        <f t="shared" si="266"/>
        <v>#N/A</v>
      </c>
      <c r="AV189" s="55" t="e">
        <f t="shared" si="266"/>
        <v>#N/A</v>
      </c>
      <c r="AW189" s="55" t="e">
        <f t="shared" si="266"/>
        <v>#N/A</v>
      </c>
      <c r="AX189" s="55" t="e">
        <f t="shared" si="266"/>
        <v>#N/A</v>
      </c>
      <c r="AY189" s="55" t="e">
        <f t="shared" si="266"/>
        <v>#N/A</v>
      </c>
      <c r="AZ189" s="55" t="e">
        <f t="shared" si="266"/>
        <v>#N/A</v>
      </c>
      <c r="BA189" s="55" t="e">
        <f t="shared" si="266"/>
        <v>#N/A</v>
      </c>
      <c r="BB189" s="55" t="e">
        <f t="shared" si="266"/>
        <v>#N/A</v>
      </c>
      <c r="BC189" s="55" t="e">
        <f t="shared" si="266"/>
        <v>#N/A</v>
      </c>
      <c r="BD189" s="55" t="e">
        <f t="shared" si="266"/>
        <v>#N/A</v>
      </c>
      <c r="BE189" s="55" t="e">
        <f t="shared" si="266"/>
        <v>#N/A</v>
      </c>
      <c r="BF189" s="55" t="e">
        <f t="shared" si="266"/>
        <v>#N/A</v>
      </c>
      <c r="BG189" s="55" t="e">
        <f t="shared" si="266"/>
        <v>#N/A</v>
      </c>
      <c r="BH189" s="55" t="e">
        <f t="shared" si="266"/>
        <v>#N/A</v>
      </c>
      <c r="BI189" s="55" t="e">
        <f t="shared" si="266"/>
        <v>#N/A</v>
      </c>
      <c r="BJ189" s="55" t="e">
        <f t="shared" si="266"/>
        <v>#N/A</v>
      </c>
      <c r="BK189" s="55" t="e">
        <f t="shared" si="266"/>
        <v>#N/A</v>
      </c>
      <c r="BL189" s="55" t="e">
        <f t="shared" si="266"/>
        <v>#N/A</v>
      </c>
      <c r="BM189" s="55" t="e">
        <f t="shared" si="266"/>
        <v>#N/A</v>
      </c>
      <c r="BN189" s="55" t="e">
        <f t="shared" ref="BN189:CS189" si="267">IF($A129,BN129,NA())</f>
        <v>#N/A</v>
      </c>
      <c r="BO189" s="55" t="e">
        <f t="shared" si="267"/>
        <v>#N/A</v>
      </c>
      <c r="BP189" s="55" t="e">
        <f t="shared" si="267"/>
        <v>#N/A</v>
      </c>
      <c r="BQ189" s="55" t="e">
        <f t="shared" si="267"/>
        <v>#N/A</v>
      </c>
      <c r="BR189" s="55" t="e">
        <f t="shared" si="267"/>
        <v>#N/A</v>
      </c>
      <c r="BS189" s="55" t="e">
        <f t="shared" si="267"/>
        <v>#N/A</v>
      </c>
      <c r="BT189" s="55" t="e">
        <f t="shared" si="267"/>
        <v>#N/A</v>
      </c>
      <c r="BU189" s="55" t="e">
        <f t="shared" si="267"/>
        <v>#N/A</v>
      </c>
      <c r="BV189" s="55" t="e">
        <f t="shared" si="267"/>
        <v>#N/A</v>
      </c>
      <c r="BW189" s="55" t="e">
        <f t="shared" si="267"/>
        <v>#N/A</v>
      </c>
      <c r="BX189" s="55" t="e">
        <f t="shared" si="267"/>
        <v>#N/A</v>
      </c>
      <c r="BY189" s="55" t="e">
        <f t="shared" si="267"/>
        <v>#N/A</v>
      </c>
      <c r="BZ189" s="55" t="e">
        <f t="shared" si="267"/>
        <v>#N/A</v>
      </c>
      <c r="CA189" s="55" t="e">
        <f t="shared" si="267"/>
        <v>#N/A</v>
      </c>
      <c r="CB189" s="55" t="e">
        <f t="shared" si="267"/>
        <v>#N/A</v>
      </c>
      <c r="CC189" s="55" t="e">
        <f t="shared" si="267"/>
        <v>#N/A</v>
      </c>
      <c r="CD189" s="55" t="e">
        <f t="shared" si="267"/>
        <v>#N/A</v>
      </c>
      <c r="CE189" s="55" t="e">
        <f t="shared" si="267"/>
        <v>#N/A</v>
      </c>
      <c r="CF189" s="55" t="e">
        <f t="shared" si="267"/>
        <v>#N/A</v>
      </c>
      <c r="CG189" s="55" t="e">
        <f t="shared" si="267"/>
        <v>#N/A</v>
      </c>
      <c r="CH189" s="55" t="e">
        <f t="shared" si="267"/>
        <v>#N/A</v>
      </c>
      <c r="CI189" s="55" t="e">
        <f t="shared" si="267"/>
        <v>#N/A</v>
      </c>
      <c r="CJ189" s="55" t="e">
        <f t="shared" si="267"/>
        <v>#N/A</v>
      </c>
      <c r="CK189" s="55" t="e">
        <f t="shared" si="267"/>
        <v>#N/A</v>
      </c>
      <c r="CL189" s="55" t="e">
        <f t="shared" si="267"/>
        <v>#N/A</v>
      </c>
      <c r="CM189" s="55" t="e">
        <f t="shared" si="267"/>
        <v>#N/A</v>
      </c>
      <c r="CN189" s="55" t="e">
        <f t="shared" si="267"/>
        <v>#N/A</v>
      </c>
      <c r="CO189" s="55" t="e">
        <f t="shared" si="267"/>
        <v>#N/A</v>
      </c>
      <c r="CP189" s="55" t="e">
        <f t="shared" si="267"/>
        <v>#N/A</v>
      </c>
      <c r="CQ189" s="55" t="e">
        <f t="shared" si="267"/>
        <v>#N/A</v>
      </c>
      <c r="CR189" s="55" t="e">
        <f t="shared" si="267"/>
        <v>#N/A</v>
      </c>
      <c r="CS189" s="55" t="e">
        <f t="shared" si="267"/>
        <v>#N/A</v>
      </c>
      <c r="CT189" s="55" t="e">
        <f t="shared" ref="CT189:DY189" si="268">IF($A129,CT129,NA())</f>
        <v>#N/A</v>
      </c>
      <c r="CU189" s="55" t="e">
        <f t="shared" si="268"/>
        <v>#N/A</v>
      </c>
      <c r="CV189" s="55" t="e">
        <f t="shared" si="268"/>
        <v>#N/A</v>
      </c>
      <c r="CW189" s="55" t="e">
        <f t="shared" si="268"/>
        <v>#N/A</v>
      </c>
      <c r="CX189" s="55" t="e">
        <f t="shared" si="268"/>
        <v>#N/A</v>
      </c>
      <c r="CY189" s="55" t="e">
        <f t="shared" si="268"/>
        <v>#N/A</v>
      </c>
      <c r="CZ189" s="55" t="e">
        <f t="shared" si="268"/>
        <v>#N/A</v>
      </c>
      <c r="DA189" s="55" t="e">
        <f t="shared" si="268"/>
        <v>#N/A</v>
      </c>
      <c r="DB189" s="55" t="e">
        <f t="shared" si="268"/>
        <v>#N/A</v>
      </c>
      <c r="DC189" s="55" t="e">
        <f t="shared" si="268"/>
        <v>#N/A</v>
      </c>
      <c r="DD189" s="55" t="e">
        <f t="shared" si="268"/>
        <v>#N/A</v>
      </c>
      <c r="DE189" s="55" t="e">
        <f t="shared" si="268"/>
        <v>#N/A</v>
      </c>
      <c r="DF189" s="55" t="e">
        <f t="shared" si="268"/>
        <v>#N/A</v>
      </c>
      <c r="DG189" s="55" t="e">
        <f t="shared" si="268"/>
        <v>#N/A</v>
      </c>
      <c r="DH189" s="55" t="e">
        <f t="shared" si="268"/>
        <v>#N/A</v>
      </c>
      <c r="DI189" s="55" t="e">
        <f t="shared" si="268"/>
        <v>#N/A</v>
      </c>
      <c r="DJ189" s="55" t="e">
        <f t="shared" si="268"/>
        <v>#N/A</v>
      </c>
      <c r="DK189" s="55" t="e">
        <f t="shared" si="268"/>
        <v>#N/A</v>
      </c>
      <c r="DL189" s="55" t="e">
        <f t="shared" si="268"/>
        <v>#N/A</v>
      </c>
      <c r="DM189" s="55" t="e">
        <f t="shared" si="268"/>
        <v>#N/A</v>
      </c>
      <c r="DN189" s="55" t="e">
        <f t="shared" si="268"/>
        <v>#N/A</v>
      </c>
      <c r="DO189" s="55" t="e">
        <f t="shared" si="268"/>
        <v>#N/A</v>
      </c>
      <c r="DP189" s="55" t="e">
        <f t="shared" si="268"/>
        <v>#N/A</v>
      </c>
      <c r="DQ189" s="55" t="e">
        <f t="shared" si="268"/>
        <v>#N/A</v>
      </c>
      <c r="DR189" s="55" t="e">
        <f t="shared" si="268"/>
        <v>#N/A</v>
      </c>
      <c r="DS189" s="55" t="e">
        <f t="shared" si="268"/>
        <v>#N/A</v>
      </c>
      <c r="DT189" s="55" t="e">
        <f t="shared" si="268"/>
        <v>#N/A</v>
      </c>
      <c r="DU189" s="55" t="e">
        <f t="shared" si="268"/>
        <v>#N/A</v>
      </c>
      <c r="DV189" s="55" t="e">
        <f t="shared" si="268"/>
        <v>#N/A</v>
      </c>
      <c r="DW189" s="55" t="e">
        <f t="shared" si="268"/>
        <v>#N/A</v>
      </c>
      <c r="DX189" s="55" t="e">
        <f t="shared" si="268"/>
        <v>#N/A</v>
      </c>
      <c r="DY189" s="55" t="e">
        <f t="shared" si="268"/>
        <v>#N/A</v>
      </c>
      <c r="DZ189" s="55" t="e">
        <f t="shared" ref="DZ189:FE189" si="269">IF($A129,DZ129,NA())</f>
        <v>#N/A</v>
      </c>
      <c r="EA189" s="55" t="e">
        <f t="shared" si="269"/>
        <v>#N/A</v>
      </c>
      <c r="EB189" s="55" t="e">
        <f t="shared" si="269"/>
        <v>#N/A</v>
      </c>
      <c r="EC189" s="55" t="e">
        <f t="shared" si="269"/>
        <v>#N/A</v>
      </c>
      <c r="ED189" s="55" t="e">
        <f t="shared" si="269"/>
        <v>#N/A</v>
      </c>
      <c r="EE189" s="55" t="e">
        <f t="shared" si="269"/>
        <v>#N/A</v>
      </c>
      <c r="EF189" s="55" t="e">
        <f t="shared" si="269"/>
        <v>#N/A</v>
      </c>
      <c r="EG189" s="55" t="e">
        <f t="shared" si="269"/>
        <v>#N/A</v>
      </c>
      <c r="EH189" s="55" t="e">
        <f t="shared" si="269"/>
        <v>#N/A</v>
      </c>
      <c r="EI189" s="55" t="e">
        <f t="shared" si="269"/>
        <v>#N/A</v>
      </c>
      <c r="EJ189" s="55" t="e">
        <f t="shared" si="269"/>
        <v>#N/A</v>
      </c>
      <c r="EK189" s="55" t="e">
        <f t="shared" si="269"/>
        <v>#N/A</v>
      </c>
      <c r="EL189" s="55" t="e">
        <f t="shared" si="269"/>
        <v>#N/A</v>
      </c>
      <c r="EM189" s="55" t="e">
        <f t="shared" si="269"/>
        <v>#N/A</v>
      </c>
      <c r="EN189" s="55" t="e">
        <f t="shared" si="269"/>
        <v>#N/A</v>
      </c>
      <c r="EO189" s="55" t="e">
        <f t="shared" si="269"/>
        <v>#N/A</v>
      </c>
      <c r="EP189" s="55" t="e">
        <f t="shared" si="269"/>
        <v>#N/A</v>
      </c>
      <c r="EQ189" s="55" t="e">
        <f t="shared" si="269"/>
        <v>#N/A</v>
      </c>
      <c r="ER189" s="55" t="e">
        <f t="shared" si="269"/>
        <v>#N/A</v>
      </c>
      <c r="ES189" s="55" t="e">
        <f t="shared" si="269"/>
        <v>#N/A</v>
      </c>
      <c r="ET189" s="55" t="e">
        <f t="shared" si="269"/>
        <v>#N/A</v>
      </c>
      <c r="EU189" s="55" t="e">
        <f t="shared" si="269"/>
        <v>#N/A</v>
      </c>
      <c r="EV189" s="55" t="e">
        <f t="shared" si="269"/>
        <v>#N/A</v>
      </c>
      <c r="EW189" s="55" t="e">
        <f t="shared" si="269"/>
        <v>#N/A</v>
      </c>
      <c r="EX189" s="55" t="e">
        <f t="shared" si="269"/>
        <v>#N/A</v>
      </c>
      <c r="EY189" s="55" t="e">
        <f t="shared" si="269"/>
        <v>#N/A</v>
      </c>
      <c r="EZ189" s="55" t="e">
        <f t="shared" si="269"/>
        <v>#N/A</v>
      </c>
      <c r="FA189" s="55" t="e">
        <f t="shared" si="269"/>
        <v>#N/A</v>
      </c>
      <c r="FB189" s="55" t="e">
        <f t="shared" si="269"/>
        <v>#N/A</v>
      </c>
      <c r="FC189" s="55" t="e">
        <f t="shared" si="269"/>
        <v>#N/A</v>
      </c>
      <c r="FD189" s="55" t="e">
        <f t="shared" si="269"/>
        <v>#N/A</v>
      </c>
      <c r="FE189" s="55" t="e">
        <f t="shared" si="269"/>
        <v>#N/A</v>
      </c>
      <c r="FF189" s="55" t="e">
        <f t="shared" ref="FF189:FN189" si="270">IF($A129,FF129,NA())</f>
        <v>#N/A</v>
      </c>
      <c r="FG189" s="55" t="e">
        <f t="shared" si="270"/>
        <v>#N/A</v>
      </c>
      <c r="FH189" s="55" t="e">
        <f t="shared" si="270"/>
        <v>#N/A</v>
      </c>
      <c r="FI189" s="55" t="e">
        <f t="shared" si="270"/>
        <v>#N/A</v>
      </c>
      <c r="FJ189" s="55" t="e">
        <f t="shared" si="270"/>
        <v>#N/A</v>
      </c>
      <c r="FK189" s="55" t="e">
        <f t="shared" si="270"/>
        <v>#N/A</v>
      </c>
      <c r="FL189" s="55" t="e">
        <f t="shared" si="270"/>
        <v>#N/A</v>
      </c>
      <c r="FM189" s="55" t="e">
        <f t="shared" si="270"/>
        <v>#N/A</v>
      </c>
      <c r="FN189" s="55" t="e">
        <f t="shared" si="270"/>
        <v>#N/A</v>
      </c>
    </row>
    <row r="190" spans="1:170">
      <c r="A190" s="55"/>
      <c r="B190" s="61" t="e">
        <f t="shared" ref="B190:AG190" si="271">IF($A130,B130,NA())</f>
        <v>#N/A</v>
      </c>
      <c r="C190" s="55" t="e">
        <f t="shared" si="271"/>
        <v>#N/A</v>
      </c>
      <c r="D190" s="55" t="e">
        <f t="shared" si="271"/>
        <v>#N/A</v>
      </c>
      <c r="E190" s="55" t="e">
        <f t="shared" si="271"/>
        <v>#N/A</v>
      </c>
      <c r="F190" s="55" t="e">
        <f t="shared" si="271"/>
        <v>#N/A</v>
      </c>
      <c r="G190" s="55" t="e">
        <f t="shared" si="271"/>
        <v>#N/A</v>
      </c>
      <c r="H190" s="55" t="e">
        <f t="shared" si="271"/>
        <v>#N/A</v>
      </c>
      <c r="I190" s="55" t="e">
        <f t="shared" si="271"/>
        <v>#N/A</v>
      </c>
      <c r="J190" s="55" t="e">
        <f t="shared" si="271"/>
        <v>#N/A</v>
      </c>
      <c r="K190" s="55" t="e">
        <f t="shared" si="271"/>
        <v>#N/A</v>
      </c>
      <c r="L190" s="55" t="e">
        <f t="shared" si="271"/>
        <v>#N/A</v>
      </c>
      <c r="M190" s="55" t="e">
        <f t="shared" si="271"/>
        <v>#N/A</v>
      </c>
      <c r="N190" s="55" t="e">
        <f t="shared" si="271"/>
        <v>#N/A</v>
      </c>
      <c r="O190" s="55" t="e">
        <f t="shared" si="271"/>
        <v>#N/A</v>
      </c>
      <c r="P190" s="55" t="e">
        <f t="shared" si="271"/>
        <v>#N/A</v>
      </c>
      <c r="Q190" s="55" t="e">
        <f t="shared" si="271"/>
        <v>#N/A</v>
      </c>
      <c r="R190" s="55" t="e">
        <f t="shared" si="271"/>
        <v>#N/A</v>
      </c>
      <c r="S190" s="55" t="e">
        <f t="shared" si="271"/>
        <v>#N/A</v>
      </c>
      <c r="T190" s="55" t="e">
        <f t="shared" si="271"/>
        <v>#N/A</v>
      </c>
      <c r="U190" s="55" t="e">
        <f t="shared" si="271"/>
        <v>#N/A</v>
      </c>
      <c r="V190" s="55" t="e">
        <f t="shared" si="271"/>
        <v>#N/A</v>
      </c>
      <c r="W190" s="55" t="e">
        <f t="shared" si="271"/>
        <v>#N/A</v>
      </c>
      <c r="X190" s="55" t="e">
        <f t="shared" si="271"/>
        <v>#N/A</v>
      </c>
      <c r="Y190" s="55" t="e">
        <f t="shared" si="271"/>
        <v>#N/A</v>
      </c>
      <c r="Z190" s="55" t="e">
        <f t="shared" si="271"/>
        <v>#N/A</v>
      </c>
      <c r="AA190" s="55" t="e">
        <f t="shared" si="271"/>
        <v>#N/A</v>
      </c>
      <c r="AB190" s="55" t="e">
        <f t="shared" si="271"/>
        <v>#N/A</v>
      </c>
      <c r="AC190" s="55" t="e">
        <f t="shared" si="271"/>
        <v>#N/A</v>
      </c>
      <c r="AD190" s="55" t="e">
        <f t="shared" si="271"/>
        <v>#N/A</v>
      </c>
      <c r="AE190" s="55" t="e">
        <f t="shared" si="271"/>
        <v>#N/A</v>
      </c>
      <c r="AF190" s="55" t="e">
        <f t="shared" si="271"/>
        <v>#N/A</v>
      </c>
      <c r="AG190" s="55" t="e">
        <f t="shared" si="271"/>
        <v>#N/A</v>
      </c>
      <c r="AH190" s="55" t="e">
        <f t="shared" ref="AH190:BM190" si="272">IF($A130,AH130,NA())</f>
        <v>#N/A</v>
      </c>
      <c r="AI190" s="55" t="e">
        <f t="shared" si="272"/>
        <v>#N/A</v>
      </c>
      <c r="AJ190" s="55" t="e">
        <f t="shared" si="272"/>
        <v>#N/A</v>
      </c>
      <c r="AK190" s="55" t="e">
        <f t="shared" si="272"/>
        <v>#N/A</v>
      </c>
      <c r="AL190" s="55" t="e">
        <f t="shared" si="272"/>
        <v>#N/A</v>
      </c>
      <c r="AM190" s="55" t="e">
        <f t="shared" si="272"/>
        <v>#N/A</v>
      </c>
      <c r="AN190" s="55" t="e">
        <f t="shared" si="272"/>
        <v>#N/A</v>
      </c>
      <c r="AO190" s="55" t="e">
        <f t="shared" si="272"/>
        <v>#N/A</v>
      </c>
      <c r="AP190" s="55" t="e">
        <f t="shared" si="272"/>
        <v>#N/A</v>
      </c>
      <c r="AQ190" s="55" t="e">
        <f t="shared" si="272"/>
        <v>#N/A</v>
      </c>
      <c r="AR190" s="55" t="e">
        <f t="shared" si="272"/>
        <v>#N/A</v>
      </c>
      <c r="AS190" s="55" t="e">
        <f t="shared" si="272"/>
        <v>#N/A</v>
      </c>
      <c r="AT190" s="55" t="e">
        <f t="shared" si="272"/>
        <v>#N/A</v>
      </c>
      <c r="AU190" s="55" t="e">
        <f t="shared" si="272"/>
        <v>#N/A</v>
      </c>
      <c r="AV190" s="55" t="e">
        <f t="shared" si="272"/>
        <v>#N/A</v>
      </c>
      <c r="AW190" s="55" t="e">
        <f t="shared" si="272"/>
        <v>#N/A</v>
      </c>
      <c r="AX190" s="55" t="e">
        <f t="shared" si="272"/>
        <v>#N/A</v>
      </c>
      <c r="AY190" s="55" t="e">
        <f t="shared" si="272"/>
        <v>#N/A</v>
      </c>
      <c r="AZ190" s="55" t="e">
        <f t="shared" si="272"/>
        <v>#N/A</v>
      </c>
      <c r="BA190" s="55" t="e">
        <f t="shared" si="272"/>
        <v>#N/A</v>
      </c>
      <c r="BB190" s="55" t="e">
        <f t="shared" si="272"/>
        <v>#N/A</v>
      </c>
      <c r="BC190" s="55" t="e">
        <f t="shared" si="272"/>
        <v>#N/A</v>
      </c>
      <c r="BD190" s="55" t="e">
        <f t="shared" si="272"/>
        <v>#N/A</v>
      </c>
      <c r="BE190" s="55" t="e">
        <f t="shared" si="272"/>
        <v>#N/A</v>
      </c>
      <c r="BF190" s="55" t="e">
        <f t="shared" si="272"/>
        <v>#N/A</v>
      </c>
      <c r="BG190" s="55" t="e">
        <f t="shared" si="272"/>
        <v>#N/A</v>
      </c>
      <c r="BH190" s="55" t="e">
        <f t="shared" si="272"/>
        <v>#N/A</v>
      </c>
      <c r="BI190" s="55" t="e">
        <f t="shared" si="272"/>
        <v>#N/A</v>
      </c>
      <c r="BJ190" s="55" t="e">
        <f t="shared" si="272"/>
        <v>#N/A</v>
      </c>
      <c r="BK190" s="55" t="e">
        <f t="shared" si="272"/>
        <v>#N/A</v>
      </c>
      <c r="BL190" s="55" t="e">
        <f t="shared" si="272"/>
        <v>#N/A</v>
      </c>
      <c r="BM190" s="55" t="e">
        <f t="shared" si="272"/>
        <v>#N/A</v>
      </c>
      <c r="BN190" s="55" t="e">
        <f t="shared" ref="BN190:CS190" si="273">IF($A130,BN130,NA())</f>
        <v>#N/A</v>
      </c>
      <c r="BO190" s="55" t="e">
        <f t="shared" si="273"/>
        <v>#N/A</v>
      </c>
      <c r="BP190" s="55" t="e">
        <f t="shared" si="273"/>
        <v>#N/A</v>
      </c>
      <c r="BQ190" s="55" t="e">
        <f t="shared" si="273"/>
        <v>#N/A</v>
      </c>
      <c r="BR190" s="55" t="e">
        <f t="shared" si="273"/>
        <v>#N/A</v>
      </c>
      <c r="BS190" s="55" t="e">
        <f t="shared" si="273"/>
        <v>#N/A</v>
      </c>
      <c r="BT190" s="55" t="e">
        <f t="shared" si="273"/>
        <v>#N/A</v>
      </c>
      <c r="BU190" s="55" t="e">
        <f t="shared" si="273"/>
        <v>#N/A</v>
      </c>
      <c r="BV190" s="55" t="e">
        <f t="shared" si="273"/>
        <v>#N/A</v>
      </c>
      <c r="BW190" s="55" t="e">
        <f t="shared" si="273"/>
        <v>#N/A</v>
      </c>
      <c r="BX190" s="55" t="e">
        <f t="shared" si="273"/>
        <v>#N/A</v>
      </c>
      <c r="BY190" s="55" t="e">
        <f t="shared" si="273"/>
        <v>#N/A</v>
      </c>
      <c r="BZ190" s="55" t="e">
        <f t="shared" si="273"/>
        <v>#N/A</v>
      </c>
      <c r="CA190" s="55" t="e">
        <f t="shared" si="273"/>
        <v>#N/A</v>
      </c>
      <c r="CB190" s="55" t="e">
        <f t="shared" si="273"/>
        <v>#N/A</v>
      </c>
      <c r="CC190" s="55" t="e">
        <f t="shared" si="273"/>
        <v>#N/A</v>
      </c>
      <c r="CD190" s="55" t="e">
        <f t="shared" si="273"/>
        <v>#N/A</v>
      </c>
      <c r="CE190" s="55" t="e">
        <f t="shared" si="273"/>
        <v>#N/A</v>
      </c>
      <c r="CF190" s="55" t="e">
        <f t="shared" si="273"/>
        <v>#N/A</v>
      </c>
      <c r="CG190" s="55" t="e">
        <f t="shared" si="273"/>
        <v>#N/A</v>
      </c>
      <c r="CH190" s="55" t="e">
        <f t="shared" si="273"/>
        <v>#N/A</v>
      </c>
      <c r="CI190" s="55" t="e">
        <f t="shared" si="273"/>
        <v>#N/A</v>
      </c>
      <c r="CJ190" s="55" t="e">
        <f t="shared" si="273"/>
        <v>#N/A</v>
      </c>
      <c r="CK190" s="55" t="e">
        <f t="shared" si="273"/>
        <v>#N/A</v>
      </c>
      <c r="CL190" s="55" t="e">
        <f t="shared" si="273"/>
        <v>#N/A</v>
      </c>
      <c r="CM190" s="55" t="e">
        <f t="shared" si="273"/>
        <v>#N/A</v>
      </c>
      <c r="CN190" s="55" t="e">
        <f t="shared" si="273"/>
        <v>#N/A</v>
      </c>
      <c r="CO190" s="55" t="e">
        <f t="shared" si="273"/>
        <v>#N/A</v>
      </c>
      <c r="CP190" s="55" t="e">
        <f t="shared" si="273"/>
        <v>#N/A</v>
      </c>
      <c r="CQ190" s="55" t="e">
        <f t="shared" si="273"/>
        <v>#N/A</v>
      </c>
      <c r="CR190" s="55" t="e">
        <f t="shared" si="273"/>
        <v>#N/A</v>
      </c>
      <c r="CS190" s="55" t="e">
        <f t="shared" si="273"/>
        <v>#N/A</v>
      </c>
      <c r="CT190" s="55" t="e">
        <f t="shared" ref="CT190:DY190" si="274">IF($A130,CT130,NA())</f>
        <v>#N/A</v>
      </c>
      <c r="CU190" s="55" t="e">
        <f t="shared" si="274"/>
        <v>#N/A</v>
      </c>
      <c r="CV190" s="55" t="e">
        <f t="shared" si="274"/>
        <v>#N/A</v>
      </c>
      <c r="CW190" s="55" t="e">
        <f t="shared" si="274"/>
        <v>#N/A</v>
      </c>
      <c r="CX190" s="55" t="e">
        <f t="shared" si="274"/>
        <v>#N/A</v>
      </c>
      <c r="CY190" s="55" t="e">
        <f t="shared" si="274"/>
        <v>#N/A</v>
      </c>
      <c r="CZ190" s="55" t="e">
        <f t="shared" si="274"/>
        <v>#N/A</v>
      </c>
      <c r="DA190" s="55" t="e">
        <f t="shared" si="274"/>
        <v>#N/A</v>
      </c>
      <c r="DB190" s="55" t="e">
        <f t="shared" si="274"/>
        <v>#N/A</v>
      </c>
      <c r="DC190" s="55" t="e">
        <f t="shared" si="274"/>
        <v>#N/A</v>
      </c>
      <c r="DD190" s="55" t="e">
        <f t="shared" si="274"/>
        <v>#N/A</v>
      </c>
      <c r="DE190" s="55" t="e">
        <f t="shared" si="274"/>
        <v>#N/A</v>
      </c>
      <c r="DF190" s="55" t="e">
        <f t="shared" si="274"/>
        <v>#N/A</v>
      </c>
      <c r="DG190" s="55" t="e">
        <f t="shared" si="274"/>
        <v>#N/A</v>
      </c>
      <c r="DH190" s="55" t="e">
        <f t="shared" si="274"/>
        <v>#N/A</v>
      </c>
      <c r="DI190" s="55" t="e">
        <f t="shared" si="274"/>
        <v>#N/A</v>
      </c>
      <c r="DJ190" s="55" t="e">
        <f t="shared" si="274"/>
        <v>#N/A</v>
      </c>
      <c r="DK190" s="55" t="e">
        <f t="shared" si="274"/>
        <v>#N/A</v>
      </c>
      <c r="DL190" s="55" t="e">
        <f t="shared" si="274"/>
        <v>#N/A</v>
      </c>
      <c r="DM190" s="55" t="e">
        <f t="shared" si="274"/>
        <v>#N/A</v>
      </c>
      <c r="DN190" s="55" t="e">
        <f t="shared" si="274"/>
        <v>#N/A</v>
      </c>
      <c r="DO190" s="55" t="e">
        <f t="shared" si="274"/>
        <v>#N/A</v>
      </c>
      <c r="DP190" s="55" t="e">
        <f t="shared" si="274"/>
        <v>#N/A</v>
      </c>
      <c r="DQ190" s="55" t="e">
        <f t="shared" si="274"/>
        <v>#N/A</v>
      </c>
      <c r="DR190" s="55" t="e">
        <f t="shared" si="274"/>
        <v>#N/A</v>
      </c>
      <c r="DS190" s="55" t="e">
        <f t="shared" si="274"/>
        <v>#N/A</v>
      </c>
      <c r="DT190" s="55" t="e">
        <f t="shared" si="274"/>
        <v>#N/A</v>
      </c>
      <c r="DU190" s="55" t="e">
        <f t="shared" si="274"/>
        <v>#N/A</v>
      </c>
      <c r="DV190" s="55" t="e">
        <f t="shared" si="274"/>
        <v>#N/A</v>
      </c>
      <c r="DW190" s="55" t="e">
        <f t="shared" si="274"/>
        <v>#N/A</v>
      </c>
      <c r="DX190" s="55" t="e">
        <f t="shared" si="274"/>
        <v>#N/A</v>
      </c>
      <c r="DY190" s="55" t="e">
        <f t="shared" si="274"/>
        <v>#N/A</v>
      </c>
      <c r="DZ190" s="55" t="e">
        <f t="shared" ref="DZ190:FE190" si="275">IF($A130,DZ130,NA())</f>
        <v>#N/A</v>
      </c>
      <c r="EA190" s="55" t="e">
        <f t="shared" si="275"/>
        <v>#N/A</v>
      </c>
      <c r="EB190" s="55" t="e">
        <f t="shared" si="275"/>
        <v>#N/A</v>
      </c>
      <c r="EC190" s="55" t="e">
        <f t="shared" si="275"/>
        <v>#N/A</v>
      </c>
      <c r="ED190" s="55" t="e">
        <f t="shared" si="275"/>
        <v>#N/A</v>
      </c>
      <c r="EE190" s="55" t="e">
        <f t="shared" si="275"/>
        <v>#N/A</v>
      </c>
      <c r="EF190" s="55" t="e">
        <f t="shared" si="275"/>
        <v>#N/A</v>
      </c>
      <c r="EG190" s="55" t="e">
        <f t="shared" si="275"/>
        <v>#N/A</v>
      </c>
      <c r="EH190" s="55" t="e">
        <f t="shared" si="275"/>
        <v>#N/A</v>
      </c>
      <c r="EI190" s="55" t="e">
        <f t="shared" si="275"/>
        <v>#N/A</v>
      </c>
      <c r="EJ190" s="55" t="e">
        <f t="shared" si="275"/>
        <v>#N/A</v>
      </c>
      <c r="EK190" s="55" t="e">
        <f t="shared" si="275"/>
        <v>#N/A</v>
      </c>
      <c r="EL190" s="55" t="e">
        <f t="shared" si="275"/>
        <v>#N/A</v>
      </c>
      <c r="EM190" s="55" t="e">
        <f t="shared" si="275"/>
        <v>#N/A</v>
      </c>
      <c r="EN190" s="55" t="e">
        <f t="shared" si="275"/>
        <v>#N/A</v>
      </c>
      <c r="EO190" s="55" t="e">
        <f t="shared" si="275"/>
        <v>#N/A</v>
      </c>
      <c r="EP190" s="55" t="e">
        <f t="shared" si="275"/>
        <v>#N/A</v>
      </c>
      <c r="EQ190" s="55" t="e">
        <f t="shared" si="275"/>
        <v>#N/A</v>
      </c>
      <c r="ER190" s="55" t="e">
        <f t="shared" si="275"/>
        <v>#N/A</v>
      </c>
      <c r="ES190" s="55" t="e">
        <f t="shared" si="275"/>
        <v>#N/A</v>
      </c>
      <c r="ET190" s="55" t="e">
        <f t="shared" si="275"/>
        <v>#N/A</v>
      </c>
      <c r="EU190" s="55" t="e">
        <f t="shared" si="275"/>
        <v>#N/A</v>
      </c>
      <c r="EV190" s="55" t="e">
        <f t="shared" si="275"/>
        <v>#N/A</v>
      </c>
      <c r="EW190" s="55" t="e">
        <f t="shared" si="275"/>
        <v>#N/A</v>
      </c>
      <c r="EX190" s="55" t="e">
        <f t="shared" si="275"/>
        <v>#N/A</v>
      </c>
      <c r="EY190" s="55" t="e">
        <f t="shared" si="275"/>
        <v>#N/A</v>
      </c>
      <c r="EZ190" s="55" t="e">
        <f t="shared" si="275"/>
        <v>#N/A</v>
      </c>
      <c r="FA190" s="55" t="e">
        <f t="shared" si="275"/>
        <v>#N/A</v>
      </c>
      <c r="FB190" s="55" t="e">
        <f t="shared" si="275"/>
        <v>#N/A</v>
      </c>
      <c r="FC190" s="55" t="e">
        <f t="shared" si="275"/>
        <v>#N/A</v>
      </c>
      <c r="FD190" s="55" t="e">
        <f t="shared" si="275"/>
        <v>#N/A</v>
      </c>
      <c r="FE190" s="55" t="e">
        <f t="shared" si="275"/>
        <v>#N/A</v>
      </c>
      <c r="FF190" s="55" t="e">
        <f t="shared" ref="FF190:FN190" si="276">IF($A130,FF130,NA())</f>
        <v>#N/A</v>
      </c>
      <c r="FG190" s="55" t="e">
        <f t="shared" si="276"/>
        <v>#N/A</v>
      </c>
      <c r="FH190" s="55" t="e">
        <f t="shared" si="276"/>
        <v>#N/A</v>
      </c>
      <c r="FI190" s="55" t="e">
        <f t="shared" si="276"/>
        <v>#N/A</v>
      </c>
      <c r="FJ190" s="55" t="e">
        <f t="shared" si="276"/>
        <v>#N/A</v>
      </c>
      <c r="FK190" s="55" t="e">
        <f t="shared" si="276"/>
        <v>#N/A</v>
      </c>
      <c r="FL190" s="55" t="e">
        <f t="shared" si="276"/>
        <v>#N/A</v>
      </c>
      <c r="FM190" s="55" t="e">
        <f t="shared" si="276"/>
        <v>#N/A</v>
      </c>
      <c r="FN190" s="55" t="e">
        <f t="shared" si="276"/>
        <v>#N/A</v>
      </c>
    </row>
    <row r="191" spans="1:170">
      <c r="A191" s="55"/>
      <c r="B191" s="61" t="e">
        <f t="shared" ref="B191:AG191" si="277">IF($A131,B131,NA())</f>
        <v>#N/A</v>
      </c>
      <c r="C191" s="55" t="e">
        <f t="shared" si="277"/>
        <v>#N/A</v>
      </c>
      <c r="D191" s="55" t="e">
        <f t="shared" si="277"/>
        <v>#N/A</v>
      </c>
      <c r="E191" s="55" t="e">
        <f t="shared" si="277"/>
        <v>#N/A</v>
      </c>
      <c r="F191" s="55" t="e">
        <f t="shared" si="277"/>
        <v>#N/A</v>
      </c>
      <c r="G191" s="55" t="e">
        <f t="shared" si="277"/>
        <v>#N/A</v>
      </c>
      <c r="H191" s="55" t="e">
        <f t="shared" si="277"/>
        <v>#N/A</v>
      </c>
      <c r="I191" s="55" t="e">
        <f t="shared" si="277"/>
        <v>#N/A</v>
      </c>
      <c r="J191" s="55" t="e">
        <f t="shared" si="277"/>
        <v>#N/A</v>
      </c>
      <c r="K191" s="55" t="e">
        <f t="shared" si="277"/>
        <v>#N/A</v>
      </c>
      <c r="L191" s="55" t="e">
        <f t="shared" si="277"/>
        <v>#N/A</v>
      </c>
      <c r="M191" s="55" t="e">
        <f t="shared" si="277"/>
        <v>#N/A</v>
      </c>
      <c r="N191" s="55" t="e">
        <f t="shared" si="277"/>
        <v>#N/A</v>
      </c>
      <c r="O191" s="55" t="e">
        <f t="shared" si="277"/>
        <v>#N/A</v>
      </c>
      <c r="P191" s="55" t="e">
        <f t="shared" si="277"/>
        <v>#N/A</v>
      </c>
      <c r="Q191" s="55" t="e">
        <f t="shared" si="277"/>
        <v>#N/A</v>
      </c>
      <c r="R191" s="55" t="e">
        <f t="shared" si="277"/>
        <v>#N/A</v>
      </c>
      <c r="S191" s="55" t="e">
        <f t="shared" si="277"/>
        <v>#N/A</v>
      </c>
      <c r="T191" s="55" t="e">
        <f t="shared" si="277"/>
        <v>#N/A</v>
      </c>
      <c r="U191" s="55" t="e">
        <f t="shared" si="277"/>
        <v>#N/A</v>
      </c>
      <c r="V191" s="55" t="e">
        <f t="shared" si="277"/>
        <v>#N/A</v>
      </c>
      <c r="W191" s="55" t="e">
        <f t="shared" si="277"/>
        <v>#N/A</v>
      </c>
      <c r="X191" s="55" t="e">
        <f t="shared" si="277"/>
        <v>#N/A</v>
      </c>
      <c r="Y191" s="55" t="e">
        <f t="shared" si="277"/>
        <v>#N/A</v>
      </c>
      <c r="Z191" s="55" t="e">
        <f t="shared" si="277"/>
        <v>#N/A</v>
      </c>
      <c r="AA191" s="55" t="e">
        <f t="shared" si="277"/>
        <v>#N/A</v>
      </c>
      <c r="AB191" s="55" t="e">
        <f t="shared" si="277"/>
        <v>#N/A</v>
      </c>
      <c r="AC191" s="55" t="e">
        <f t="shared" si="277"/>
        <v>#N/A</v>
      </c>
      <c r="AD191" s="55" t="e">
        <f t="shared" si="277"/>
        <v>#N/A</v>
      </c>
      <c r="AE191" s="55" t="e">
        <f t="shared" si="277"/>
        <v>#N/A</v>
      </c>
      <c r="AF191" s="55" t="e">
        <f t="shared" si="277"/>
        <v>#N/A</v>
      </c>
      <c r="AG191" s="55" t="e">
        <f t="shared" si="277"/>
        <v>#N/A</v>
      </c>
      <c r="AH191" s="55" t="e">
        <f t="shared" ref="AH191:BM191" si="278">IF($A131,AH131,NA())</f>
        <v>#N/A</v>
      </c>
      <c r="AI191" s="55" t="e">
        <f t="shared" si="278"/>
        <v>#N/A</v>
      </c>
      <c r="AJ191" s="55" t="e">
        <f t="shared" si="278"/>
        <v>#N/A</v>
      </c>
      <c r="AK191" s="55" t="e">
        <f t="shared" si="278"/>
        <v>#N/A</v>
      </c>
      <c r="AL191" s="55" t="e">
        <f t="shared" si="278"/>
        <v>#N/A</v>
      </c>
      <c r="AM191" s="55" t="e">
        <f t="shared" si="278"/>
        <v>#N/A</v>
      </c>
      <c r="AN191" s="55" t="e">
        <f t="shared" si="278"/>
        <v>#N/A</v>
      </c>
      <c r="AO191" s="55" t="e">
        <f t="shared" si="278"/>
        <v>#N/A</v>
      </c>
      <c r="AP191" s="55" t="e">
        <f t="shared" si="278"/>
        <v>#N/A</v>
      </c>
      <c r="AQ191" s="55" t="e">
        <f t="shared" si="278"/>
        <v>#N/A</v>
      </c>
      <c r="AR191" s="55" t="e">
        <f t="shared" si="278"/>
        <v>#N/A</v>
      </c>
      <c r="AS191" s="55" t="e">
        <f t="shared" si="278"/>
        <v>#N/A</v>
      </c>
      <c r="AT191" s="55" t="e">
        <f t="shared" si="278"/>
        <v>#N/A</v>
      </c>
      <c r="AU191" s="55" t="e">
        <f t="shared" si="278"/>
        <v>#N/A</v>
      </c>
      <c r="AV191" s="55" t="e">
        <f t="shared" si="278"/>
        <v>#N/A</v>
      </c>
      <c r="AW191" s="55" t="e">
        <f t="shared" si="278"/>
        <v>#N/A</v>
      </c>
      <c r="AX191" s="55" t="e">
        <f t="shared" si="278"/>
        <v>#N/A</v>
      </c>
      <c r="AY191" s="55" t="e">
        <f t="shared" si="278"/>
        <v>#N/A</v>
      </c>
      <c r="AZ191" s="55" t="e">
        <f t="shared" si="278"/>
        <v>#N/A</v>
      </c>
      <c r="BA191" s="55" t="e">
        <f t="shared" si="278"/>
        <v>#N/A</v>
      </c>
      <c r="BB191" s="55" t="e">
        <f t="shared" si="278"/>
        <v>#N/A</v>
      </c>
      <c r="BC191" s="55" t="e">
        <f t="shared" si="278"/>
        <v>#N/A</v>
      </c>
      <c r="BD191" s="55" t="e">
        <f t="shared" si="278"/>
        <v>#N/A</v>
      </c>
      <c r="BE191" s="55" t="e">
        <f t="shared" si="278"/>
        <v>#N/A</v>
      </c>
      <c r="BF191" s="55" t="e">
        <f t="shared" si="278"/>
        <v>#N/A</v>
      </c>
      <c r="BG191" s="55" t="e">
        <f t="shared" si="278"/>
        <v>#N/A</v>
      </c>
      <c r="BH191" s="55" t="e">
        <f t="shared" si="278"/>
        <v>#N/A</v>
      </c>
      <c r="BI191" s="55" t="e">
        <f t="shared" si="278"/>
        <v>#N/A</v>
      </c>
      <c r="BJ191" s="55" t="e">
        <f t="shared" si="278"/>
        <v>#N/A</v>
      </c>
      <c r="BK191" s="55" t="e">
        <f t="shared" si="278"/>
        <v>#N/A</v>
      </c>
      <c r="BL191" s="55" t="e">
        <f t="shared" si="278"/>
        <v>#N/A</v>
      </c>
      <c r="BM191" s="55" t="e">
        <f t="shared" si="278"/>
        <v>#N/A</v>
      </c>
      <c r="BN191" s="55" t="e">
        <f t="shared" ref="BN191:CS191" si="279">IF($A131,BN131,NA())</f>
        <v>#N/A</v>
      </c>
      <c r="BO191" s="55" t="e">
        <f t="shared" si="279"/>
        <v>#N/A</v>
      </c>
      <c r="BP191" s="55" t="e">
        <f t="shared" si="279"/>
        <v>#N/A</v>
      </c>
      <c r="BQ191" s="55" t="e">
        <f t="shared" si="279"/>
        <v>#N/A</v>
      </c>
      <c r="BR191" s="55" t="e">
        <f t="shared" si="279"/>
        <v>#N/A</v>
      </c>
      <c r="BS191" s="55" t="e">
        <f t="shared" si="279"/>
        <v>#N/A</v>
      </c>
      <c r="BT191" s="55" t="e">
        <f t="shared" si="279"/>
        <v>#N/A</v>
      </c>
      <c r="BU191" s="55" t="e">
        <f t="shared" si="279"/>
        <v>#N/A</v>
      </c>
      <c r="BV191" s="55" t="e">
        <f t="shared" si="279"/>
        <v>#N/A</v>
      </c>
      <c r="BW191" s="55" t="e">
        <f t="shared" si="279"/>
        <v>#N/A</v>
      </c>
      <c r="BX191" s="55" t="e">
        <f t="shared" si="279"/>
        <v>#N/A</v>
      </c>
      <c r="BY191" s="55" t="e">
        <f t="shared" si="279"/>
        <v>#N/A</v>
      </c>
      <c r="BZ191" s="55" t="e">
        <f t="shared" si="279"/>
        <v>#N/A</v>
      </c>
      <c r="CA191" s="55" t="e">
        <f t="shared" si="279"/>
        <v>#N/A</v>
      </c>
      <c r="CB191" s="55" t="e">
        <f t="shared" si="279"/>
        <v>#N/A</v>
      </c>
      <c r="CC191" s="55" t="e">
        <f t="shared" si="279"/>
        <v>#N/A</v>
      </c>
      <c r="CD191" s="55" t="e">
        <f t="shared" si="279"/>
        <v>#N/A</v>
      </c>
      <c r="CE191" s="55" t="e">
        <f t="shared" si="279"/>
        <v>#N/A</v>
      </c>
      <c r="CF191" s="55" t="e">
        <f t="shared" si="279"/>
        <v>#N/A</v>
      </c>
      <c r="CG191" s="55" t="e">
        <f t="shared" si="279"/>
        <v>#N/A</v>
      </c>
      <c r="CH191" s="55" t="e">
        <f t="shared" si="279"/>
        <v>#N/A</v>
      </c>
      <c r="CI191" s="55" t="e">
        <f t="shared" si="279"/>
        <v>#N/A</v>
      </c>
      <c r="CJ191" s="55" t="e">
        <f t="shared" si="279"/>
        <v>#N/A</v>
      </c>
      <c r="CK191" s="55" t="e">
        <f t="shared" si="279"/>
        <v>#N/A</v>
      </c>
      <c r="CL191" s="55" t="e">
        <f t="shared" si="279"/>
        <v>#N/A</v>
      </c>
      <c r="CM191" s="55" t="e">
        <f t="shared" si="279"/>
        <v>#N/A</v>
      </c>
      <c r="CN191" s="55" t="e">
        <f t="shared" si="279"/>
        <v>#N/A</v>
      </c>
      <c r="CO191" s="55" t="e">
        <f t="shared" si="279"/>
        <v>#N/A</v>
      </c>
      <c r="CP191" s="55" t="e">
        <f t="shared" si="279"/>
        <v>#N/A</v>
      </c>
      <c r="CQ191" s="55" t="e">
        <f t="shared" si="279"/>
        <v>#N/A</v>
      </c>
      <c r="CR191" s="55" t="e">
        <f t="shared" si="279"/>
        <v>#N/A</v>
      </c>
      <c r="CS191" s="55" t="e">
        <f t="shared" si="279"/>
        <v>#N/A</v>
      </c>
      <c r="CT191" s="55" t="e">
        <f t="shared" ref="CT191:DY191" si="280">IF($A131,CT131,NA())</f>
        <v>#N/A</v>
      </c>
      <c r="CU191" s="55" t="e">
        <f t="shared" si="280"/>
        <v>#N/A</v>
      </c>
      <c r="CV191" s="55" t="e">
        <f t="shared" si="280"/>
        <v>#N/A</v>
      </c>
      <c r="CW191" s="55" t="e">
        <f t="shared" si="280"/>
        <v>#N/A</v>
      </c>
      <c r="CX191" s="55" t="e">
        <f t="shared" si="280"/>
        <v>#N/A</v>
      </c>
      <c r="CY191" s="55" t="e">
        <f t="shared" si="280"/>
        <v>#N/A</v>
      </c>
      <c r="CZ191" s="55" t="e">
        <f t="shared" si="280"/>
        <v>#N/A</v>
      </c>
      <c r="DA191" s="55" t="e">
        <f t="shared" si="280"/>
        <v>#N/A</v>
      </c>
      <c r="DB191" s="55" t="e">
        <f t="shared" si="280"/>
        <v>#N/A</v>
      </c>
      <c r="DC191" s="55" t="e">
        <f t="shared" si="280"/>
        <v>#N/A</v>
      </c>
      <c r="DD191" s="55" t="e">
        <f t="shared" si="280"/>
        <v>#N/A</v>
      </c>
      <c r="DE191" s="55" t="e">
        <f t="shared" si="280"/>
        <v>#N/A</v>
      </c>
      <c r="DF191" s="55" t="e">
        <f t="shared" si="280"/>
        <v>#N/A</v>
      </c>
      <c r="DG191" s="55" t="e">
        <f t="shared" si="280"/>
        <v>#N/A</v>
      </c>
      <c r="DH191" s="55" t="e">
        <f t="shared" si="280"/>
        <v>#N/A</v>
      </c>
      <c r="DI191" s="55" t="e">
        <f t="shared" si="280"/>
        <v>#N/A</v>
      </c>
      <c r="DJ191" s="55" t="e">
        <f t="shared" si="280"/>
        <v>#N/A</v>
      </c>
      <c r="DK191" s="55" t="e">
        <f t="shared" si="280"/>
        <v>#N/A</v>
      </c>
      <c r="DL191" s="55" t="e">
        <f t="shared" si="280"/>
        <v>#N/A</v>
      </c>
      <c r="DM191" s="55" t="e">
        <f t="shared" si="280"/>
        <v>#N/A</v>
      </c>
      <c r="DN191" s="55" t="e">
        <f t="shared" si="280"/>
        <v>#N/A</v>
      </c>
      <c r="DO191" s="55" t="e">
        <f t="shared" si="280"/>
        <v>#N/A</v>
      </c>
      <c r="DP191" s="55" t="e">
        <f t="shared" si="280"/>
        <v>#N/A</v>
      </c>
      <c r="DQ191" s="55" t="e">
        <f t="shared" si="280"/>
        <v>#N/A</v>
      </c>
      <c r="DR191" s="55" t="e">
        <f t="shared" si="280"/>
        <v>#N/A</v>
      </c>
      <c r="DS191" s="55" t="e">
        <f t="shared" si="280"/>
        <v>#N/A</v>
      </c>
      <c r="DT191" s="55" t="e">
        <f t="shared" si="280"/>
        <v>#N/A</v>
      </c>
      <c r="DU191" s="55" t="e">
        <f t="shared" si="280"/>
        <v>#N/A</v>
      </c>
      <c r="DV191" s="55" t="e">
        <f t="shared" si="280"/>
        <v>#N/A</v>
      </c>
      <c r="DW191" s="55" t="e">
        <f t="shared" si="280"/>
        <v>#N/A</v>
      </c>
      <c r="DX191" s="55" t="e">
        <f t="shared" si="280"/>
        <v>#N/A</v>
      </c>
      <c r="DY191" s="55" t="e">
        <f t="shared" si="280"/>
        <v>#N/A</v>
      </c>
      <c r="DZ191" s="55" t="e">
        <f t="shared" ref="DZ191:FE191" si="281">IF($A131,DZ131,NA())</f>
        <v>#N/A</v>
      </c>
      <c r="EA191" s="55" t="e">
        <f t="shared" si="281"/>
        <v>#N/A</v>
      </c>
      <c r="EB191" s="55" t="e">
        <f t="shared" si="281"/>
        <v>#N/A</v>
      </c>
      <c r="EC191" s="55" t="e">
        <f t="shared" si="281"/>
        <v>#N/A</v>
      </c>
      <c r="ED191" s="55" t="e">
        <f t="shared" si="281"/>
        <v>#N/A</v>
      </c>
      <c r="EE191" s="55" t="e">
        <f t="shared" si="281"/>
        <v>#N/A</v>
      </c>
      <c r="EF191" s="55" t="e">
        <f t="shared" si="281"/>
        <v>#N/A</v>
      </c>
      <c r="EG191" s="55" t="e">
        <f t="shared" si="281"/>
        <v>#N/A</v>
      </c>
      <c r="EH191" s="55" t="e">
        <f t="shared" si="281"/>
        <v>#N/A</v>
      </c>
      <c r="EI191" s="55" t="e">
        <f t="shared" si="281"/>
        <v>#N/A</v>
      </c>
      <c r="EJ191" s="55" t="e">
        <f t="shared" si="281"/>
        <v>#N/A</v>
      </c>
      <c r="EK191" s="55" t="e">
        <f t="shared" si="281"/>
        <v>#N/A</v>
      </c>
      <c r="EL191" s="55" t="e">
        <f t="shared" si="281"/>
        <v>#N/A</v>
      </c>
      <c r="EM191" s="55" t="e">
        <f t="shared" si="281"/>
        <v>#N/A</v>
      </c>
      <c r="EN191" s="55" t="e">
        <f t="shared" si="281"/>
        <v>#N/A</v>
      </c>
      <c r="EO191" s="55" t="e">
        <f t="shared" si="281"/>
        <v>#N/A</v>
      </c>
      <c r="EP191" s="55" t="e">
        <f t="shared" si="281"/>
        <v>#N/A</v>
      </c>
      <c r="EQ191" s="55" t="e">
        <f t="shared" si="281"/>
        <v>#N/A</v>
      </c>
      <c r="ER191" s="55" t="e">
        <f t="shared" si="281"/>
        <v>#N/A</v>
      </c>
      <c r="ES191" s="55" t="e">
        <f t="shared" si="281"/>
        <v>#N/A</v>
      </c>
      <c r="ET191" s="55" t="e">
        <f t="shared" si="281"/>
        <v>#N/A</v>
      </c>
      <c r="EU191" s="55" t="e">
        <f t="shared" si="281"/>
        <v>#N/A</v>
      </c>
      <c r="EV191" s="55" t="e">
        <f t="shared" si="281"/>
        <v>#N/A</v>
      </c>
      <c r="EW191" s="55" t="e">
        <f t="shared" si="281"/>
        <v>#N/A</v>
      </c>
      <c r="EX191" s="55" t="e">
        <f t="shared" si="281"/>
        <v>#N/A</v>
      </c>
      <c r="EY191" s="55" t="e">
        <f t="shared" si="281"/>
        <v>#N/A</v>
      </c>
      <c r="EZ191" s="55" t="e">
        <f t="shared" si="281"/>
        <v>#N/A</v>
      </c>
      <c r="FA191" s="55" t="e">
        <f t="shared" si="281"/>
        <v>#N/A</v>
      </c>
      <c r="FB191" s="55" t="e">
        <f t="shared" si="281"/>
        <v>#N/A</v>
      </c>
      <c r="FC191" s="55" t="e">
        <f t="shared" si="281"/>
        <v>#N/A</v>
      </c>
      <c r="FD191" s="55" t="e">
        <f t="shared" si="281"/>
        <v>#N/A</v>
      </c>
      <c r="FE191" s="55" t="e">
        <f t="shared" si="281"/>
        <v>#N/A</v>
      </c>
      <c r="FF191" s="55" t="e">
        <f t="shared" ref="FF191:FN191" si="282">IF($A131,FF131,NA())</f>
        <v>#N/A</v>
      </c>
      <c r="FG191" s="55" t="e">
        <f t="shared" si="282"/>
        <v>#N/A</v>
      </c>
      <c r="FH191" s="55" t="e">
        <f t="shared" si="282"/>
        <v>#N/A</v>
      </c>
      <c r="FI191" s="55" t="e">
        <f t="shared" si="282"/>
        <v>#N/A</v>
      </c>
      <c r="FJ191" s="55" t="e">
        <f t="shared" si="282"/>
        <v>#N/A</v>
      </c>
      <c r="FK191" s="55" t="e">
        <f t="shared" si="282"/>
        <v>#N/A</v>
      </c>
      <c r="FL191" s="55" t="e">
        <f t="shared" si="282"/>
        <v>#N/A</v>
      </c>
      <c r="FM191" s="55" t="e">
        <f t="shared" si="282"/>
        <v>#N/A</v>
      </c>
      <c r="FN191" s="55" t="e">
        <f t="shared" si="282"/>
        <v>#N/A</v>
      </c>
    </row>
    <row r="192" spans="1:170">
      <c r="A192" s="55"/>
      <c r="B192" s="61" t="e">
        <f t="shared" ref="B192:AG192" si="283">IF($A132,B132,NA())</f>
        <v>#N/A</v>
      </c>
      <c r="C192" s="55" t="e">
        <f t="shared" si="283"/>
        <v>#N/A</v>
      </c>
      <c r="D192" s="55" t="e">
        <f t="shared" si="283"/>
        <v>#N/A</v>
      </c>
      <c r="E192" s="55" t="e">
        <f t="shared" si="283"/>
        <v>#N/A</v>
      </c>
      <c r="F192" s="55" t="e">
        <f t="shared" si="283"/>
        <v>#N/A</v>
      </c>
      <c r="G192" s="55" t="e">
        <f t="shared" si="283"/>
        <v>#N/A</v>
      </c>
      <c r="H192" s="55" t="e">
        <f t="shared" si="283"/>
        <v>#N/A</v>
      </c>
      <c r="I192" s="55" t="e">
        <f t="shared" si="283"/>
        <v>#N/A</v>
      </c>
      <c r="J192" s="55" t="e">
        <f t="shared" si="283"/>
        <v>#N/A</v>
      </c>
      <c r="K192" s="55" t="e">
        <f t="shared" si="283"/>
        <v>#N/A</v>
      </c>
      <c r="L192" s="55" t="e">
        <f t="shared" si="283"/>
        <v>#N/A</v>
      </c>
      <c r="M192" s="55" t="e">
        <f t="shared" si="283"/>
        <v>#N/A</v>
      </c>
      <c r="N192" s="55" t="e">
        <f t="shared" si="283"/>
        <v>#N/A</v>
      </c>
      <c r="O192" s="55" t="e">
        <f t="shared" si="283"/>
        <v>#N/A</v>
      </c>
      <c r="P192" s="55" t="e">
        <f t="shared" si="283"/>
        <v>#N/A</v>
      </c>
      <c r="Q192" s="55" t="e">
        <f t="shared" si="283"/>
        <v>#N/A</v>
      </c>
      <c r="R192" s="55" t="e">
        <f t="shared" si="283"/>
        <v>#N/A</v>
      </c>
      <c r="S192" s="55" t="e">
        <f t="shared" si="283"/>
        <v>#N/A</v>
      </c>
      <c r="T192" s="55" t="e">
        <f t="shared" si="283"/>
        <v>#N/A</v>
      </c>
      <c r="U192" s="55" t="e">
        <f t="shared" si="283"/>
        <v>#N/A</v>
      </c>
      <c r="V192" s="55" t="e">
        <f t="shared" si="283"/>
        <v>#N/A</v>
      </c>
      <c r="W192" s="55" t="e">
        <f t="shared" si="283"/>
        <v>#N/A</v>
      </c>
      <c r="X192" s="55" t="e">
        <f t="shared" si="283"/>
        <v>#N/A</v>
      </c>
      <c r="Y192" s="55" t="e">
        <f t="shared" si="283"/>
        <v>#N/A</v>
      </c>
      <c r="Z192" s="55" t="e">
        <f t="shared" si="283"/>
        <v>#N/A</v>
      </c>
      <c r="AA192" s="55" t="e">
        <f t="shared" si="283"/>
        <v>#N/A</v>
      </c>
      <c r="AB192" s="55" t="e">
        <f t="shared" si="283"/>
        <v>#N/A</v>
      </c>
      <c r="AC192" s="55" t="e">
        <f t="shared" si="283"/>
        <v>#N/A</v>
      </c>
      <c r="AD192" s="55" t="e">
        <f t="shared" si="283"/>
        <v>#N/A</v>
      </c>
      <c r="AE192" s="55" t="e">
        <f t="shared" si="283"/>
        <v>#N/A</v>
      </c>
      <c r="AF192" s="55" t="e">
        <f t="shared" si="283"/>
        <v>#N/A</v>
      </c>
      <c r="AG192" s="55" t="e">
        <f t="shared" si="283"/>
        <v>#N/A</v>
      </c>
      <c r="AH192" s="55" t="e">
        <f t="shared" ref="AH192:BM192" si="284">IF($A132,AH132,NA())</f>
        <v>#N/A</v>
      </c>
      <c r="AI192" s="55" t="e">
        <f t="shared" si="284"/>
        <v>#N/A</v>
      </c>
      <c r="AJ192" s="55" t="e">
        <f t="shared" si="284"/>
        <v>#N/A</v>
      </c>
      <c r="AK192" s="55" t="e">
        <f t="shared" si="284"/>
        <v>#N/A</v>
      </c>
      <c r="AL192" s="55" t="e">
        <f t="shared" si="284"/>
        <v>#N/A</v>
      </c>
      <c r="AM192" s="55" t="e">
        <f t="shared" si="284"/>
        <v>#N/A</v>
      </c>
      <c r="AN192" s="55" t="e">
        <f t="shared" si="284"/>
        <v>#N/A</v>
      </c>
      <c r="AO192" s="55" t="e">
        <f t="shared" si="284"/>
        <v>#N/A</v>
      </c>
      <c r="AP192" s="55" t="e">
        <f t="shared" si="284"/>
        <v>#N/A</v>
      </c>
      <c r="AQ192" s="55" t="e">
        <f t="shared" si="284"/>
        <v>#N/A</v>
      </c>
      <c r="AR192" s="55" t="e">
        <f t="shared" si="284"/>
        <v>#N/A</v>
      </c>
      <c r="AS192" s="55" t="e">
        <f t="shared" si="284"/>
        <v>#N/A</v>
      </c>
      <c r="AT192" s="55" t="e">
        <f t="shared" si="284"/>
        <v>#N/A</v>
      </c>
      <c r="AU192" s="55" t="e">
        <f t="shared" si="284"/>
        <v>#N/A</v>
      </c>
      <c r="AV192" s="55" t="e">
        <f t="shared" si="284"/>
        <v>#N/A</v>
      </c>
      <c r="AW192" s="55" t="e">
        <f t="shared" si="284"/>
        <v>#N/A</v>
      </c>
      <c r="AX192" s="55" t="e">
        <f t="shared" si="284"/>
        <v>#N/A</v>
      </c>
      <c r="AY192" s="55" t="e">
        <f t="shared" si="284"/>
        <v>#N/A</v>
      </c>
      <c r="AZ192" s="55" t="e">
        <f t="shared" si="284"/>
        <v>#N/A</v>
      </c>
      <c r="BA192" s="55" t="e">
        <f t="shared" si="284"/>
        <v>#N/A</v>
      </c>
      <c r="BB192" s="55" t="e">
        <f t="shared" si="284"/>
        <v>#N/A</v>
      </c>
      <c r="BC192" s="55" t="e">
        <f t="shared" si="284"/>
        <v>#N/A</v>
      </c>
      <c r="BD192" s="55" t="e">
        <f t="shared" si="284"/>
        <v>#N/A</v>
      </c>
      <c r="BE192" s="55" t="e">
        <f t="shared" si="284"/>
        <v>#N/A</v>
      </c>
      <c r="BF192" s="55" t="e">
        <f t="shared" si="284"/>
        <v>#N/A</v>
      </c>
      <c r="BG192" s="55" t="e">
        <f t="shared" si="284"/>
        <v>#N/A</v>
      </c>
      <c r="BH192" s="55" t="e">
        <f t="shared" si="284"/>
        <v>#N/A</v>
      </c>
      <c r="BI192" s="55" t="e">
        <f t="shared" si="284"/>
        <v>#N/A</v>
      </c>
      <c r="BJ192" s="55" t="e">
        <f t="shared" si="284"/>
        <v>#N/A</v>
      </c>
      <c r="BK192" s="55" t="e">
        <f t="shared" si="284"/>
        <v>#N/A</v>
      </c>
      <c r="BL192" s="55" t="e">
        <f t="shared" si="284"/>
        <v>#N/A</v>
      </c>
      <c r="BM192" s="55" t="e">
        <f t="shared" si="284"/>
        <v>#N/A</v>
      </c>
      <c r="BN192" s="55" t="e">
        <f t="shared" ref="BN192:CS192" si="285">IF($A132,BN132,NA())</f>
        <v>#N/A</v>
      </c>
      <c r="BO192" s="55" t="e">
        <f t="shared" si="285"/>
        <v>#N/A</v>
      </c>
      <c r="BP192" s="55" t="e">
        <f t="shared" si="285"/>
        <v>#N/A</v>
      </c>
      <c r="BQ192" s="55" t="e">
        <f t="shared" si="285"/>
        <v>#N/A</v>
      </c>
      <c r="BR192" s="55" t="e">
        <f t="shared" si="285"/>
        <v>#N/A</v>
      </c>
      <c r="BS192" s="55" t="e">
        <f t="shared" si="285"/>
        <v>#N/A</v>
      </c>
      <c r="BT192" s="55" t="e">
        <f t="shared" si="285"/>
        <v>#N/A</v>
      </c>
      <c r="BU192" s="55" t="e">
        <f t="shared" si="285"/>
        <v>#N/A</v>
      </c>
      <c r="BV192" s="55" t="e">
        <f t="shared" si="285"/>
        <v>#N/A</v>
      </c>
      <c r="BW192" s="55" t="e">
        <f t="shared" si="285"/>
        <v>#N/A</v>
      </c>
      <c r="BX192" s="55" t="e">
        <f t="shared" si="285"/>
        <v>#N/A</v>
      </c>
      <c r="BY192" s="55" t="e">
        <f t="shared" si="285"/>
        <v>#N/A</v>
      </c>
      <c r="BZ192" s="55" t="e">
        <f t="shared" si="285"/>
        <v>#N/A</v>
      </c>
      <c r="CA192" s="55" t="e">
        <f t="shared" si="285"/>
        <v>#N/A</v>
      </c>
      <c r="CB192" s="55" t="e">
        <f t="shared" si="285"/>
        <v>#N/A</v>
      </c>
      <c r="CC192" s="55" t="e">
        <f t="shared" si="285"/>
        <v>#N/A</v>
      </c>
      <c r="CD192" s="55" t="e">
        <f t="shared" si="285"/>
        <v>#N/A</v>
      </c>
      <c r="CE192" s="55" t="e">
        <f t="shared" si="285"/>
        <v>#N/A</v>
      </c>
      <c r="CF192" s="55" t="e">
        <f t="shared" si="285"/>
        <v>#N/A</v>
      </c>
      <c r="CG192" s="55" t="e">
        <f t="shared" si="285"/>
        <v>#N/A</v>
      </c>
      <c r="CH192" s="55" t="e">
        <f t="shared" si="285"/>
        <v>#N/A</v>
      </c>
      <c r="CI192" s="55" t="e">
        <f t="shared" si="285"/>
        <v>#N/A</v>
      </c>
      <c r="CJ192" s="55" t="e">
        <f t="shared" si="285"/>
        <v>#N/A</v>
      </c>
      <c r="CK192" s="55" t="e">
        <f t="shared" si="285"/>
        <v>#N/A</v>
      </c>
      <c r="CL192" s="55" t="e">
        <f t="shared" si="285"/>
        <v>#N/A</v>
      </c>
      <c r="CM192" s="55" t="e">
        <f t="shared" si="285"/>
        <v>#N/A</v>
      </c>
      <c r="CN192" s="55" t="e">
        <f t="shared" si="285"/>
        <v>#N/A</v>
      </c>
      <c r="CO192" s="55" t="e">
        <f t="shared" si="285"/>
        <v>#N/A</v>
      </c>
      <c r="CP192" s="55" t="e">
        <f t="shared" si="285"/>
        <v>#N/A</v>
      </c>
      <c r="CQ192" s="55" t="e">
        <f t="shared" si="285"/>
        <v>#N/A</v>
      </c>
      <c r="CR192" s="55" t="e">
        <f t="shared" si="285"/>
        <v>#N/A</v>
      </c>
      <c r="CS192" s="55" t="e">
        <f t="shared" si="285"/>
        <v>#N/A</v>
      </c>
      <c r="CT192" s="55" t="e">
        <f t="shared" ref="CT192:DY192" si="286">IF($A132,CT132,NA())</f>
        <v>#N/A</v>
      </c>
      <c r="CU192" s="55" t="e">
        <f t="shared" si="286"/>
        <v>#N/A</v>
      </c>
      <c r="CV192" s="55" t="e">
        <f t="shared" si="286"/>
        <v>#N/A</v>
      </c>
      <c r="CW192" s="55" t="e">
        <f t="shared" si="286"/>
        <v>#N/A</v>
      </c>
      <c r="CX192" s="55" t="e">
        <f t="shared" si="286"/>
        <v>#N/A</v>
      </c>
      <c r="CY192" s="55" t="e">
        <f t="shared" si="286"/>
        <v>#N/A</v>
      </c>
      <c r="CZ192" s="55" t="e">
        <f t="shared" si="286"/>
        <v>#N/A</v>
      </c>
      <c r="DA192" s="55" t="e">
        <f t="shared" si="286"/>
        <v>#N/A</v>
      </c>
      <c r="DB192" s="55" t="e">
        <f t="shared" si="286"/>
        <v>#N/A</v>
      </c>
      <c r="DC192" s="55" t="e">
        <f t="shared" si="286"/>
        <v>#N/A</v>
      </c>
      <c r="DD192" s="55" t="e">
        <f t="shared" si="286"/>
        <v>#N/A</v>
      </c>
      <c r="DE192" s="55" t="e">
        <f t="shared" si="286"/>
        <v>#N/A</v>
      </c>
      <c r="DF192" s="55" t="e">
        <f t="shared" si="286"/>
        <v>#N/A</v>
      </c>
      <c r="DG192" s="55" t="e">
        <f t="shared" si="286"/>
        <v>#N/A</v>
      </c>
      <c r="DH192" s="55" t="e">
        <f t="shared" si="286"/>
        <v>#N/A</v>
      </c>
      <c r="DI192" s="55" t="e">
        <f t="shared" si="286"/>
        <v>#N/A</v>
      </c>
      <c r="DJ192" s="55" t="e">
        <f t="shared" si="286"/>
        <v>#N/A</v>
      </c>
      <c r="DK192" s="55" t="e">
        <f t="shared" si="286"/>
        <v>#N/A</v>
      </c>
      <c r="DL192" s="55" t="e">
        <f t="shared" si="286"/>
        <v>#N/A</v>
      </c>
      <c r="DM192" s="55" t="e">
        <f t="shared" si="286"/>
        <v>#N/A</v>
      </c>
      <c r="DN192" s="55" t="e">
        <f t="shared" si="286"/>
        <v>#N/A</v>
      </c>
      <c r="DO192" s="55" t="e">
        <f t="shared" si="286"/>
        <v>#N/A</v>
      </c>
      <c r="DP192" s="55" t="e">
        <f t="shared" si="286"/>
        <v>#N/A</v>
      </c>
      <c r="DQ192" s="55" t="e">
        <f t="shared" si="286"/>
        <v>#N/A</v>
      </c>
      <c r="DR192" s="55" t="e">
        <f t="shared" si="286"/>
        <v>#N/A</v>
      </c>
      <c r="DS192" s="55" t="e">
        <f t="shared" si="286"/>
        <v>#N/A</v>
      </c>
      <c r="DT192" s="55" t="e">
        <f t="shared" si="286"/>
        <v>#N/A</v>
      </c>
      <c r="DU192" s="55" t="e">
        <f t="shared" si="286"/>
        <v>#N/A</v>
      </c>
      <c r="DV192" s="55" t="e">
        <f t="shared" si="286"/>
        <v>#N/A</v>
      </c>
      <c r="DW192" s="55" t="e">
        <f t="shared" si="286"/>
        <v>#N/A</v>
      </c>
      <c r="DX192" s="55" t="e">
        <f t="shared" si="286"/>
        <v>#N/A</v>
      </c>
      <c r="DY192" s="55" t="e">
        <f t="shared" si="286"/>
        <v>#N/A</v>
      </c>
      <c r="DZ192" s="55" t="e">
        <f t="shared" ref="DZ192:FE192" si="287">IF($A132,DZ132,NA())</f>
        <v>#N/A</v>
      </c>
      <c r="EA192" s="55" t="e">
        <f t="shared" si="287"/>
        <v>#N/A</v>
      </c>
      <c r="EB192" s="55" t="e">
        <f t="shared" si="287"/>
        <v>#N/A</v>
      </c>
      <c r="EC192" s="55" t="e">
        <f t="shared" si="287"/>
        <v>#N/A</v>
      </c>
      <c r="ED192" s="55" t="e">
        <f t="shared" si="287"/>
        <v>#N/A</v>
      </c>
      <c r="EE192" s="55" t="e">
        <f t="shared" si="287"/>
        <v>#N/A</v>
      </c>
      <c r="EF192" s="55" t="e">
        <f t="shared" si="287"/>
        <v>#N/A</v>
      </c>
      <c r="EG192" s="55" t="e">
        <f t="shared" si="287"/>
        <v>#N/A</v>
      </c>
      <c r="EH192" s="55" t="e">
        <f t="shared" si="287"/>
        <v>#N/A</v>
      </c>
      <c r="EI192" s="55" t="e">
        <f t="shared" si="287"/>
        <v>#N/A</v>
      </c>
      <c r="EJ192" s="55" t="e">
        <f t="shared" si="287"/>
        <v>#N/A</v>
      </c>
      <c r="EK192" s="55" t="e">
        <f t="shared" si="287"/>
        <v>#N/A</v>
      </c>
      <c r="EL192" s="55" t="e">
        <f t="shared" si="287"/>
        <v>#N/A</v>
      </c>
      <c r="EM192" s="55" t="e">
        <f t="shared" si="287"/>
        <v>#N/A</v>
      </c>
      <c r="EN192" s="55" t="e">
        <f t="shared" si="287"/>
        <v>#N/A</v>
      </c>
      <c r="EO192" s="55" t="e">
        <f t="shared" si="287"/>
        <v>#N/A</v>
      </c>
      <c r="EP192" s="55" t="e">
        <f t="shared" si="287"/>
        <v>#N/A</v>
      </c>
      <c r="EQ192" s="55" t="e">
        <f t="shared" si="287"/>
        <v>#N/A</v>
      </c>
      <c r="ER192" s="55" t="e">
        <f t="shared" si="287"/>
        <v>#N/A</v>
      </c>
      <c r="ES192" s="55" t="e">
        <f t="shared" si="287"/>
        <v>#N/A</v>
      </c>
      <c r="ET192" s="55" t="e">
        <f t="shared" si="287"/>
        <v>#N/A</v>
      </c>
      <c r="EU192" s="55" t="e">
        <f t="shared" si="287"/>
        <v>#N/A</v>
      </c>
      <c r="EV192" s="55" t="e">
        <f t="shared" si="287"/>
        <v>#N/A</v>
      </c>
      <c r="EW192" s="55" t="e">
        <f t="shared" si="287"/>
        <v>#N/A</v>
      </c>
      <c r="EX192" s="55" t="e">
        <f t="shared" si="287"/>
        <v>#N/A</v>
      </c>
      <c r="EY192" s="55" t="e">
        <f t="shared" si="287"/>
        <v>#N/A</v>
      </c>
      <c r="EZ192" s="55" t="e">
        <f t="shared" si="287"/>
        <v>#N/A</v>
      </c>
      <c r="FA192" s="55" t="e">
        <f t="shared" si="287"/>
        <v>#N/A</v>
      </c>
      <c r="FB192" s="55" t="e">
        <f t="shared" si="287"/>
        <v>#N/A</v>
      </c>
      <c r="FC192" s="55" t="e">
        <f t="shared" si="287"/>
        <v>#N/A</v>
      </c>
      <c r="FD192" s="55" t="e">
        <f t="shared" si="287"/>
        <v>#N/A</v>
      </c>
      <c r="FE192" s="55" t="e">
        <f t="shared" si="287"/>
        <v>#N/A</v>
      </c>
      <c r="FF192" s="55" t="e">
        <f t="shared" ref="FF192:FN192" si="288">IF($A132,FF132,NA())</f>
        <v>#N/A</v>
      </c>
      <c r="FG192" s="55" t="e">
        <f t="shared" si="288"/>
        <v>#N/A</v>
      </c>
      <c r="FH192" s="55" t="e">
        <f t="shared" si="288"/>
        <v>#N/A</v>
      </c>
      <c r="FI192" s="55" t="e">
        <f t="shared" si="288"/>
        <v>#N/A</v>
      </c>
      <c r="FJ192" s="55" t="e">
        <f t="shared" si="288"/>
        <v>#N/A</v>
      </c>
      <c r="FK192" s="55" t="e">
        <f t="shared" si="288"/>
        <v>#N/A</v>
      </c>
      <c r="FL192" s="55" t="e">
        <f t="shared" si="288"/>
        <v>#N/A</v>
      </c>
      <c r="FM192" s="55" t="e">
        <f t="shared" si="288"/>
        <v>#N/A</v>
      </c>
      <c r="FN192" s="55" t="e">
        <f t="shared" si="288"/>
        <v>#N/A</v>
      </c>
    </row>
    <row r="193" spans="1:170">
      <c r="A193" s="55"/>
      <c r="B193" s="61" t="e">
        <f t="shared" ref="B193:AG193" si="289">IF($A133,B133,NA())</f>
        <v>#N/A</v>
      </c>
      <c r="C193" s="55" t="e">
        <f t="shared" si="289"/>
        <v>#N/A</v>
      </c>
      <c r="D193" s="55" t="e">
        <f t="shared" si="289"/>
        <v>#N/A</v>
      </c>
      <c r="E193" s="55" t="e">
        <f t="shared" si="289"/>
        <v>#N/A</v>
      </c>
      <c r="F193" s="55" t="e">
        <f t="shared" si="289"/>
        <v>#N/A</v>
      </c>
      <c r="G193" s="55" t="e">
        <f t="shared" si="289"/>
        <v>#N/A</v>
      </c>
      <c r="H193" s="55" t="e">
        <f t="shared" si="289"/>
        <v>#N/A</v>
      </c>
      <c r="I193" s="55" t="e">
        <f t="shared" si="289"/>
        <v>#N/A</v>
      </c>
      <c r="J193" s="55" t="e">
        <f t="shared" si="289"/>
        <v>#N/A</v>
      </c>
      <c r="K193" s="55" t="e">
        <f t="shared" si="289"/>
        <v>#N/A</v>
      </c>
      <c r="L193" s="55" t="e">
        <f t="shared" si="289"/>
        <v>#N/A</v>
      </c>
      <c r="M193" s="55" t="e">
        <f t="shared" si="289"/>
        <v>#N/A</v>
      </c>
      <c r="N193" s="55" t="e">
        <f t="shared" si="289"/>
        <v>#N/A</v>
      </c>
      <c r="O193" s="55" t="e">
        <f t="shared" si="289"/>
        <v>#N/A</v>
      </c>
      <c r="P193" s="55" t="e">
        <f t="shared" si="289"/>
        <v>#N/A</v>
      </c>
      <c r="Q193" s="55" t="e">
        <f t="shared" si="289"/>
        <v>#N/A</v>
      </c>
      <c r="R193" s="55" t="e">
        <f t="shared" si="289"/>
        <v>#N/A</v>
      </c>
      <c r="S193" s="55" t="e">
        <f t="shared" si="289"/>
        <v>#N/A</v>
      </c>
      <c r="T193" s="55" t="e">
        <f t="shared" si="289"/>
        <v>#N/A</v>
      </c>
      <c r="U193" s="55" t="e">
        <f t="shared" si="289"/>
        <v>#N/A</v>
      </c>
      <c r="V193" s="55" t="e">
        <f t="shared" si="289"/>
        <v>#N/A</v>
      </c>
      <c r="W193" s="55" t="e">
        <f t="shared" si="289"/>
        <v>#N/A</v>
      </c>
      <c r="X193" s="55" t="e">
        <f t="shared" si="289"/>
        <v>#N/A</v>
      </c>
      <c r="Y193" s="55" t="e">
        <f t="shared" si="289"/>
        <v>#N/A</v>
      </c>
      <c r="Z193" s="55" t="e">
        <f t="shared" si="289"/>
        <v>#N/A</v>
      </c>
      <c r="AA193" s="55" t="e">
        <f t="shared" si="289"/>
        <v>#N/A</v>
      </c>
      <c r="AB193" s="55" t="e">
        <f t="shared" si="289"/>
        <v>#N/A</v>
      </c>
      <c r="AC193" s="55" t="e">
        <f t="shared" si="289"/>
        <v>#N/A</v>
      </c>
      <c r="AD193" s="55" t="e">
        <f t="shared" si="289"/>
        <v>#N/A</v>
      </c>
      <c r="AE193" s="55" t="e">
        <f t="shared" si="289"/>
        <v>#N/A</v>
      </c>
      <c r="AF193" s="55" t="e">
        <f t="shared" si="289"/>
        <v>#N/A</v>
      </c>
      <c r="AG193" s="55" t="e">
        <f t="shared" si="289"/>
        <v>#N/A</v>
      </c>
      <c r="AH193" s="55" t="e">
        <f t="shared" ref="AH193:BM193" si="290">IF($A133,AH133,NA())</f>
        <v>#N/A</v>
      </c>
      <c r="AI193" s="55" t="e">
        <f t="shared" si="290"/>
        <v>#N/A</v>
      </c>
      <c r="AJ193" s="55" t="e">
        <f t="shared" si="290"/>
        <v>#N/A</v>
      </c>
      <c r="AK193" s="55" t="e">
        <f t="shared" si="290"/>
        <v>#N/A</v>
      </c>
      <c r="AL193" s="55" t="e">
        <f t="shared" si="290"/>
        <v>#N/A</v>
      </c>
      <c r="AM193" s="55" t="e">
        <f t="shared" si="290"/>
        <v>#N/A</v>
      </c>
      <c r="AN193" s="55" t="e">
        <f t="shared" si="290"/>
        <v>#N/A</v>
      </c>
      <c r="AO193" s="55" t="e">
        <f t="shared" si="290"/>
        <v>#N/A</v>
      </c>
      <c r="AP193" s="55" t="e">
        <f t="shared" si="290"/>
        <v>#N/A</v>
      </c>
      <c r="AQ193" s="55" t="e">
        <f t="shared" si="290"/>
        <v>#N/A</v>
      </c>
      <c r="AR193" s="55" t="e">
        <f t="shared" si="290"/>
        <v>#N/A</v>
      </c>
      <c r="AS193" s="55" t="e">
        <f t="shared" si="290"/>
        <v>#N/A</v>
      </c>
      <c r="AT193" s="55" t="e">
        <f t="shared" si="290"/>
        <v>#N/A</v>
      </c>
      <c r="AU193" s="55" t="e">
        <f t="shared" si="290"/>
        <v>#N/A</v>
      </c>
      <c r="AV193" s="55" t="e">
        <f t="shared" si="290"/>
        <v>#N/A</v>
      </c>
      <c r="AW193" s="55" t="e">
        <f t="shared" si="290"/>
        <v>#N/A</v>
      </c>
      <c r="AX193" s="55" t="e">
        <f t="shared" si="290"/>
        <v>#N/A</v>
      </c>
      <c r="AY193" s="55" t="e">
        <f t="shared" si="290"/>
        <v>#N/A</v>
      </c>
      <c r="AZ193" s="55" t="e">
        <f t="shared" si="290"/>
        <v>#N/A</v>
      </c>
      <c r="BA193" s="55" t="e">
        <f t="shared" si="290"/>
        <v>#N/A</v>
      </c>
      <c r="BB193" s="55" t="e">
        <f t="shared" si="290"/>
        <v>#N/A</v>
      </c>
      <c r="BC193" s="55" t="e">
        <f t="shared" si="290"/>
        <v>#N/A</v>
      </c>
      <c r="BD193" s="55" t="e">
        <f t="shared" si="290"/>
        <v>#N/A</v>
      </c>
      <c r="BE193" s="55" t="e">
        <f t="shared" si="290"/>
        <v>#N/A</v>
      </c>
      <c r="BF193" s="55" t="e">
        <f t="shared" si="290"/>
        <v>#N/A</v>
      </c>
      <c r="BG193" s="55" t="e">
        <f t="shared" si="290"/>
        <v>#N/A</v>
      </c>
      <c r="BH193" s="55" t="e">
        <f t="shared" si="290"/>
        <v>#N/A</v>
      </c>
      <c r="BI193" s="55" t="e">
        <f t="shared" si="290"/>
        <v>#N/A</v>
      </c>
      <c r="BJ193" s="55" t="e">
        <f t="shared" si="290"/>
        <v>#N/A</v>
      </c>
      <c r="BK193" s="55" t="e">
        <f t="shared" si="290"/>
        <v>#N/A</v>
      </c>
      <c r="BL193" s="55" t="e">
        <f t="shared" si="290"/>
        <v>#N/A</v>
      </c>
      <c r="BM193" s="55" t="e">
        <f t="shared" si="290"/>
        <v>#N/A</v>
      </c>
      <c r="BN193" s="55" t="e">
        <f t="shared" ref="BN193:CS193" si="291">IF($A133,BN133,NA())</f>
        <v>#N/A</v>
      </c>
      <c r="BO193" s="55" t="e">
        <f t="shared" si="291"/>
        <v>#N/A</v>
      </c>
      <c r="BP193" s="55" t="e">
        <f t="shared" si="291"/>
        <v>#N/A</v>
      </c>
      <c r="BQ193" s="55" t="e">
        <f t="shared" si="291"/>
        <v>#N/A</v>
      </c>
      <c r="BR193" s="55" t="e">
        <f t="shared" si="291"/>
        <v>#N/A</v>
      </c>
      <c r="BS193" s="55" t="e">
        <f t="shared" si="291"/>
        <v>#N/A</v>
      </c>
      <c r="BT193" s="55" t="e">
        <f t="shared" si="291"/>
        <v>#N/A</v>
      </c>
      <c r="BU193" s="55" t="e">
        <f t="shared" si="291"/>
        <v>#N/A</v>
      </c>
      <c r="BV193" s="55" t="e">
        <f t="shared" si="291"/>
        <v>#N/A</v>
      </c>
      <c r="BW193" s="55" t="e">
        <f t="shared" si="291"/>
        <v>#N/A</v>
      </c>
      <c r="BX193" s="55" t="e">
        <f t="shared" si="291"/>
        <v>#N/A</v>
      </c>
      <c r="BY193" s="55" t="e">
        <f t="shared" si="291"/>
        <v>#N/A</v>
      </c>
      <c r="BZ193" s="55" t="e">
        <f t="shared" si="291"/>
        <v>#N/A</v>
      </c>
      <c r="CA193" s="55" t="e">
        <f t="shared" si="291"/>
        <v>#N/A</v>
      </c>
      <c r="CB193" s="55" t="e">
        <f t="shared" si="291"/>
        <v>#N/A</v>
      </c>
      <c r="CC193" s="55" t="e">
        <f t="shared" si="291"/>
        <v>#N/A</v>
      </c>
      <c r="CD193" s="55" t="e">
        <f t="shared" si="291"/>
        <v>#N/A</v>
      </c>
      <c r="CE193" s="55" t="e">
        <f t="shared" si="291"/>
        <v>#N/A</v>
      </c>
      <c r="CF193" s="55" t="e">
        <f t="shared" si="291"/>
        <v>#N/A</v>
      </c>
      <c r="CG193" s="55" t="e">
        <f t="shared" si="291"/>
        <v>#N/A</v>
      </c>
      <c r="CH193" s="55" t="e">
        <f t="shared" si="291"/>
        <v>#N/A</v>
      </c>
      <c r="CI193" s="55" t="e">
        <f t="shared" si="291"/>
        <v>#N/A</v>
      </c>
      <c r="CJ193" s="55" t="e">
        <f t="shared" si="291"/>
        <v>#N/A</v>
      </c>
      <c r="CK193" s="55" t="e">
        <f t="shared" si="291"/>
        <v>#N/A</v>
      </c>
      <c r="CL193" s="55" t="e">
        <f t="shared" si="291"/>
        <v>#N/A</v>
      </c>
      <c r="CM193" s="55" t="e">
        <f t="shared" si="291"/>
        <v>#N/A</v>
      </c>
      <c r="CN193" s="55" t="e">
        <f t="shared" si="291"/>
        <v>#N/A</v>
      </c>
      <c r="CO193" s="55" t="e">
        <f t="shared" si="291"/>
        <v>#N/A</v>
      </c>
      <c r="CP193" s="55" t="e">
        <f t="shared" si="291"/>
        <v>#N/A</v>
      </c>
      <c r="CQ193" s="55" t="e">
        <f t="shared" si="291"/>
        <v>#N/A</v>
      </c>
      <c r="CR193" s="55" t="e">
        <f t="shared" si="291"/>
        <v>#N/A</v>
      </c>
      <c r="CS193" s="55" t="e">
        <f t="shared" si="291"/>
        <v>#N/A</v>
      </c>
      <c r="CT193" s="55" t="e">
        <f t="shared" ref="CT193:DY193" si="292">IF($A133,CT133,NA())</f>
        <v>#N/A</v>
      </c>
      <c r="CU193" s="55" t="e">
        <f t="shared" si="292"/>
        <v>#N/A</v>
      </c>
      <c r="CV193" s="55" t="e">
        <f t="shared" si="292"/>
        <v>#N/A</v>
      </c>
      <c r="CW193" s="55" t="e">
        <f t="shared" si="292"/>
        <v>#N/A</v>
      </c>
      <c r="CX193" s="55" t="e">
        <f t="shared" si="292"/>
        <v>#N/A</v>
      </c>
      <c r="CY193" s="55" t="e">
        <f t="shared" si="292"/>
        <v>#N/A</v>
      </c>
      <c r="CZ193" s="55" t="e">
        <f t="shared" si="292"/>
        <v>#N/A</v>
      </c>
      <c r="DA193" s="55" t="e">
        <f t="shared" si="292"/>
        <v>#N/A</v>
      </c>
      <c r="DB193" s="55" t="e">
        <f t="shared" si="292"/>
        <v>#N/A</v>
      </c>
      <c r="DC193" s="55" t="e">
        <f t="shared" si="292"/>
        <v>#N/A</v>
      </c>
      <c r="DD193" s="55" t="e">
        <f t="shared" si="292"/>
        <v>#N/A</v>
      </c>
      <c r="DE193" s="55" t="e">
        <f t="shared" si="292"/>
        <v>#N/A</v>
      </c>
      <c r="DF193" s="55" t="e">
        <f t="shared" si="292"/>
        <v>#N/A</v>
      </c>
      <c r="DG193" s="55" t="e">
        <f t="shared" si="292"/>
        <v>#N/A</v>
      </c>
      <c r="DH193" s="55" t="e">
        <f t="shared" si="292"/>
        <v>#N/A</v>
      </c>
      <c r="DI193" s="55" t="e">
        <f t="shared" si="292"/>
        <v>#N/A</v>
      </c>
      <c r="DJ193" s="55" t="e">
        <f t="shared" si="292"/>
        <v>#N/A</v>
      </c>
      <c r="DK193" s="55" t="e">
        <f t="shared" si="292"/>
        <v>#N/A</v>
      </c>
      <c r="DL193" s="55" t="e">
        <f t="shared" si="292"/>
        <v>#N/A</v>
      </c>
      <c r="DM193" s="55" t="e">
        <f t="shared" si="292"/>
        <v>#N/A</v>
      </c>
      <c r="DN193" s="55" t="e">
        <f t="shared" si="292"/>
        <v>#N/A</v>
      </c>
      <c r="DO193" s="55" t="e">
        <f t="shared" si="292"/>
        <v>#N/A</v>
      </c>
      <c r="DP193" s="55" t="e">
        <f t="shared" si="292"/>
        <v>#N/A</v>
      </c>
      <c r="DQ193" s="55" t="e">
        <f t="shared" si="292"/>
        <v>#N/A</v>
      </c>
      <c r="DR193" s="55" t="e">
        <f t="shared" si="292"/>
        <v>#N/A</v>
      </c>
      <c r="DS193" s="55" t="e">
        <f t="shared" si="292"/>
        <v>#N/A</v>
      </c>
      <c r="DT193" s="55" t="e">
        <f t="shared" si="292"/>
        <v>#N/A</v>
      </c>
      <c r="DU193" s="55" t="e">
        <f t="shared" si="292"/>
        <v>#N/A</v>
      </c>
      <c r="DV193" s="55" t="e">
        <f t="shared" si="292"/>
        <v>#N/A</v>
      </c>
      <c r="DW193" s="55" t="e">
        <f t="shared" si="292"/>
        <v>#N/A</v>
      </c>
      <c r="DX193" s="55" t="e">
        <f t="shared" si="292"/>
        <v>#N/A</v>
      </c>
      <c r="DY193" s="55" t="e">
        <f t="shared" si="292"/>
        <v>#N/A</v>
      </c>
      <c r="DZ193" s="55" t="e">
        <f t="shared" ref="DZ193:FE193" si="293">IF($A133,DZ133,NA())</f>
        <v>#N/A</v>
      </c>
      <c r="EA193" s="55" t="e">
        <f t="shared" si="293"/>
        <v>#N/A</v>
      </c>
      <c r="EB193" s="55" t="e">
        <f t="shared" si="293"/>
        <v>#N/A</v>
      </c>
      <c r="EC193" s="55" t="e">
        <f t="shared" si="293"/>
        <v>#N/A</v>
      </c>
      <c r="ED193" s="55" t="e">
        <f t="shared" si="293"/>
        <v>#N/A</v>
      </c>
      <c r="EE193" s="55" t="e">
        <f t="shared" si="293"/>
        <v>#N/A</v>
      </c>
      <c r="EF193" s="55" t="e">
        <f t="shared" si="293"/>
        <v>#N/A</v>
      </c>
      <c r="EG193" s="55" t="e">
        <f t="shared" si="293"/>
        <v>#N/A</v>
      </c>
      <c r="EH193" s="55" t="e">
        <f t="shared" si="293"/>
        <v>#N/A</v>
      </c>
      <c r="EI193" s="55" t="e">
        <f t="shared" si="293"/>
        <v>#N/A</v>
      </c>
      <c r="EJ193" s="55" t="e">
        <f t="shared" si="293"/>
        <v>#N/A</v>
      </c>
      <c r="EK193" s="55" t="e">
        <f t="shared" si="293"/>
        <v>#N/A</v>
      </c>
      <c r="EL193" s="55" t="e">
        <f t="shared" si="293"/>
        <v>#N/A</v>
      </c>
      <c r="EM193" s="55" t="e">
        <f t="shared" si="293"/>
        <v>#N/A</v>
      </c>
      <c r="EN193" s="55" t="e">
        <f t="shared" si="293"/>
        <v>#N/A</v>
      </c>
      <c r="EO193" s="55" t="e">
        <f t="shared" si="293"/>
        <v>#N/A</v>
      </c>
      <c r="EP193" s="55" t="e">
        <f t="shared" si="293"/>
        <v>#N/A</v>
      </c>
      <c r="EQ193" s="55" t="e">
        <f t="shared" si="293"/>
        <v>#N/A</v>
      </c>
      <c r="ER193" s="55" t="e">
        <f t="shared" si="293"/>
        <v>#N/A</v>
      </c>
      <c r="ES193" s="55" t="e">
        <f t="shared" si="293"/>
        <v>#N/A</v>
      </c>
      <c r="ET193" s="55" t="e">
        <f t="shared" si="293"/>
        <v>#N/A</v>
      </c>
      <c r="EU193" s="55" t="e">
        <f t="shared" si="293"/>
        <v>#N/A</v>
      </c>
      <c r="EV193" s="55" t="e">
        <f t="shared" si="293"/>
        <v>#N/A</v>
      </c>
      <c r="EW193" s="55" t="e">
        <f t="shared" si="293"/>
        <v>#N/A</v>
      </c>
      <c r="EX193" s="55" t="e">
        <f t="shared" si="293"/>
        <v>#N/A</v>
      </c>
      <c r="EY193" s="55" t="e">
        <f t="shared" si="293"/>
        <v>#N/A</v>
      </c>
      <c r="EZ193" s="55" t="e">
        <f t="shared" si="293"/>
        <v>#N/A</v>
      </c>
      <c r="FA193" s="55" t="e">
        <f t="shared" si="293"/>
        <v>#N/A</v>
      </c>
      <c r="FB193" s="55" t="e">
        <f t="shared" si="293"/>
        <v>#N/A</v>
      </c>
      <c r="FC193" s="55" t="e">
        <f t="shared" si="293"/>
        <v>#N/A</v>
      </c>
      <c r="FD193" s="55" t="e">
        <f t="shared" si="293"/>
        <v>#N/A</v>
      </c>
      <c r="FE193" s="55" t="e">
        <f t="shared" si="293"/>
        <v>#N/A</v>
      </c>
      <c r="FF193" s="55" t="e">
        <f t="shared" ref="FF193:FN193" si="294">IF($A133,FF133,NA())</f>
        <v>#N/A</v>
      </c>
      <c r="FG193" s="55" t="e">
        <f t="shared" si="294"/>
        <v>#N/A</v>
      </c>
      <c r="FH193" s="55" t="e">
        <f t="shared" si="294"/>
        <v>#N/A</v>
      </c>
      <c r="FI193" s="55" t="e">
        <f t="shared" si="294"/>
        <v>#N/A</v>
      </c>
      <c r="FJ193" s="55" t="e">
        <f t="shared" si="294"/>
        <v>#N/A</v>
      </c>
      <c r="FK193" s="55" t="e">
        <f t="shared" si="294"/>
        <v>#N/A</v>
      </c>
      <c r="FL193" s="55" t="e">
        <f t="shared" si="294"/>
        <v>#N/A</v>
      </c>
      <c r="FM193" s="55" t="e">
        <f t="shared" si="294"/>
        <v>#N/A</v>
      </c>
      <c r="FN193" s="55" t="e">
        <f t="shared" si="294"/>
        <v>#N/A</v>
      </c>
    </row>
    <row r="194" spans="1:170">
      <c r="A194" s="55"/>
      <c r="B194" s="61" t="e">
        <f t="shared" ref="B194:AG194" si="295">IF($A134,B134,NA())</f>
        <v>#N/A</v>
      </c>
      <c r="C194" s="55" t="e">
        <f t="shared" si="295"/>
        <v>#N/A</v>
      </c>
      <c r="D194" s="55" t="e">
        <f t="shared" si="295"/>
        <v>#N/A</v>
      </c>
      <c r="E194" s="55" t="e">
        <f t="shared" si="295"/>
        <v>#N/A</v>
      </c>
      <c r="F194" s="55" t="e">
        <f t="shared" si="295"/>
        <v>#N/A</v>
      </c>
      <c r="G194" s="55" t="e">
        <f t="shared" si="295"/>
        <v>#N/A</v>
      </c>
      <c r="H194" s="55" t="e">
        <f t="shared" si="295"/>
        <v>#N/A</v>
      </c>
      <c r="I194" s="55" t="e">
        <f t="shared" si="295"/>
        <v>#N/A</v>
      </c>
      <c r="J194" s="55" t="e">
        <f t="shared" si="295"/>
        <v>#N/A</v>
      </c>
      <c r="K194" s="55" t="e">
        <f t="shared" si="295"/>
        <v>#N/A</v>
      </c>
      <c r="L194" s="55" t="e">
        <f t="shared" si="295"/>
        <v>#N/A</v>
      </c>
      <c r="M194" s="55" t="e">
        <f t="shared" si="295"/>
        <v>#N/A</v>
      </c>
      <c r="N194" s="55" t="e">
        <f t="shared" si="295"/>
        <v>#N/A</v>
      </c>
      <c r="O194" s="55" t="e">
        <f t="shared" si="295"/>
        <v>#N/A</v>
      </c>
      <c r="P194" s="55" t="e">
        <f t="shared" si="295"/>
        <v>#N/A</v>
      </c>
      <c r="Q194" s="55" t="e">
        <f t="shared" si="295"/>
        <v>#N/A</v>
      </c>
      <c r="R194" s="55" t="e">
        <f t="shared" si="295"/>
        <v>#N/A</v>
      </c>
      <c r="S194" s="55" t="e">
        <f t="shared" si="295"/>
        <v>#N/A</v>
      </c>
      <c r="T194" s="55" t="e">
        <f t="shared" si="295"/>
        <v>#N/A</v>
      </c>
      <c r="U194" s="55" t="e">
        <f t="shared" si="295"/>
        <v>#N/A</v>
      </c>
      <c r="V194" s="55" t="e">
        <f t="shared" si="295"/>
        <v>#N/A</v>
      </c>
      <c r="W194" s="55" t="e">
        <f t="shared" si="295"/>
        <v>#N/A</v>
      </c>
      <c r="X194" s="55" t="e">
        <f t="shared" si="295"/>
        <v>#N/A</v>
      </c>
      <c r="Y194" s="55" t="e">
        <f t="shared" si="295"/>
        <v>#N/A</v>
      </c>
      <c r="Z194" s="55" t="e">
        <f t="shared" si="295"/>
        <v>#N/A</v>
      </c>
      <c r="AA194" s="55" t="e">
        <f t="shared" si="295"/>
        <v>#N/A</v>
      </c>
      <c r="AB194" s="55" t="e">
        <f t="shared" si="295"/>
        <v>#N/A</v>
      </c>
      <c r="AC194" s="55" t="e">
        <f t="shared" si="295"/>
        <v>#N/A</v>
      </c>
      <c r="AD194" s="55" t="e">
        <f t="shared" si="295"/>
        <v>#N/A</v>
      </c>
      <c r="AE194" s="55" t="e">
        <f t="shared" si="295"/>
        <v>#N/A</v>
      </c>
      <c r="AF194" s="55" t="e">
        <f t="shared" si="295"/>
        <v>#N/A</v>
      </c>
      <c r="AG194" s="55" t="e">
        <f t="shared" si="295"/>
        <v>#N/A</v>
      </c>
      <c r="AH194" s="55" t="e">
        <f t="shared" ref="AH194:BM194" si="296">IF($A134,AH134,NA())</f>
        <v>#N/A</v>
      </c>
      <c r="AI194" s="55" t="e">
        <f t="shared" si="296"/>
        <v>#N/A</v>
      </c>
      <c r="AJ194" s="55" t="e">
        <f t="shared" si="296"/>
        <v>#N/A</v>
      </c>
      <c r="AK194" s="55" t="e">
        <f t="shared" si="296"/>
        <v>#N/A</v>
      </c>
      <c r="AL194" s="55" t="e">
        <f t="shared" si="296"/>
        <v>#N/A</v>
      </c>
      <c r="AM194" s="55" t="e">
        <f t="shared" si="296"/>
        <v>#N/A</v>
      </c>
      <c r="AN194" s="55" t="e">
        <f t="shared" si="296"/>
        <v>#N/A</v>
      </c>
      <c r="AO194" s="55" t="e">
        <f t="shared" si="296"/>
        <v>#N/A</v>
      </c>
      <c r="AP194" s="55" t="e">
        <f t="shared" si="296"/>
        <v>#N/A</v>
      </c>
      <c r="AQ194" s="55" t="e">
        <f t="shared" si="296"/>
        <v>#N/A</v>
      </c>
      <c r="AR194" s="55" t="e">
        <f t="shared" si="296"/>
        <v>#N/A</v>
      </c>
      <c r="AS194" s="55" t="e">
        <f t="shared" si="296"/>
        <v>#N/A</v>
      </c>
      <c r="AT194" s="55" t="e">
        <f t="shared" si="296"/>
        <v>#N/A</v>
      </c>
      <c r="AU194" s="55" t="e">
        <f t="shared" si="296"/>
        <v>#N/A</v>
      </c>
      <c r="AV194" s="55" t="e">
        <f t="shared" si="296"/>
        <v>#N/A</v>
      </c>
      <c r="AW194" s="55" t="e">
        <f t="shared" si="296"/>
        <v>#N/A</v>
      </c>
      <c r="AX194" s="55" t="e">
        <f t="shared" si="296"/>
        <v>#N/A</v>
      </c>
      <c r="AY194" s="55" t="e">
        <f t="shared" si="296"/>
        <v>#N/A</v>
      </c>
      <c r="AZ194" s="55" t="e">
        <f t="shared" si="296"/>
        <v>#N/A</v>
      </c>
      <c r="BA194" s="55" t="e">
        <f t="shared" si="296"/>
        <v>#N/A</v>
      </c>
      <c r="BB194" s="55" t="e">
        <f t="shared" si="296"/>
        <v>#N/A</v>
      </c>
      <c r="BC194" s="55" t="e">
        <f t="shared" si="296"/>
        <v>#N/A</v>
      </c>
      <c r="BD194" s="55" t="e">
        <f t="shared" si="296"/>
        <v>#N/A</v>
      </c>
      <c r="BE194" s="55" t="e">
        <f t="shared" si="296"/>
        <v>#N/A</v>
      </c>
      <c r="BF194" s="55" t="e">
        <f t="shared" si="296"/>
        <v>#N/A</v>
      </c>
      <c r="BG194" s="55" t="e">
        <f t="shared" si="296"/>
        <v>#N/A</v>
      </c>
      <c r="BH194" s="55" t="e">
        <f t="shared" si="296"/>
        <v>#N/A</v>
      </c>
      <c r="BI194" s="55" t="e">
        <f t="shared" si="296"/>
        <v>#N/A</v>
      </c>
      <c r="BJ194" s="55" t="e">
        <f t="shared" si="296"/>
        <v>#N/A</v>
      </c>
      <c r="BK194" s="55" t="e">
        <f t="shared" si="296"/>
        <v>#N/A</v>
      </c>
      <c r="BL194" s="55" t="e">
        <f t="shared" si="296"/>
        <v>#N/A</v>
      </c>
      <c r="BM194" s="55" t="e">
        <f t="shared" si="296"/>
        <v>#N/A</v>
      </c>
      <c r="BN194" s="55" t="e">
        <f t="shared" ref="BN194:CS194" si="297">IF($A134,BN134,NA())</f>
        <v>#N/A</v>
      </c>
      <c r="BO194" s="55" t="e">
        <f t="shared" si="297"/>
        <v>#N/A</v>
      </c>
      <c r="BP194" s="55" t="e">
        <f t="shared" si="297"/>
        <v>#N/A</v>
      </c>
      <c r="BQ194" s="55" t="e">
        <f t="shared" si="297"/>
        <v>#N/A</v>
      </c>
      <c r="BR194" s="55" t="e">
        <f t="shared" si="297"/>
        <v>#N/A</v>
      </c>
      <c r="BS194" s="55" t="e">
        <f t="shared" si="297"/>
        <v>#N/A</v>
      </c>
      <c r="BT194" s="55" t="e">
        <f t="shared" si="297"/>
        <v>#N/A</v>
      </c>
      <c r="BU194" s="55" t="e">
        <f t="shared" si="297"/>
        <v>#N/A</v>
      </c>
      <c r="BV194" s="55" t="e">
        <f t="shared" si="297"/>
        <v>#N/A</v>
      </c>
      <c r="BW194" s="55" t="e">
        <f t="shared" si="297"/>
        <v>#N/A</v>
      </c>
      <c r="BX194" s="55" t="e">
        <f t="shared" si="297"/>
        <v>#N/A</v>
      </c>
      <c r="BY194" s="55" t="e">
        <f t="shared" si="297"/>
        <v>#N/A</v>
      </c>
      <c r="BZ194" s="55" t="e">
        <f t="shared" si="297"/>
        <v>#N/A</v>
      </c>
      <c r="CA194" s="55" t="e">
        <f t="shared" si="297"/>
        <v>#N/A</v>
      </c>
      <c r="CB194" s="55" t="e">
        <f t="shared" si="297"/>
        <v>#N/A</v>
      </c>
      <c r="CC194" s="55" t="e">
        <f t="shared" si="297"/>
        <v>#N/A</v>
      </c>
      <c r="CD194" s="55" t="e">
        <f t="shared" si="297"/>
        <v>#N/A</v>
      </c>
      <c r="CE194" s="55" t="e">
        <f t="shared" si="297"/>
        <v>#N/A</v>
      </c>
      <c r="CF194" s="55" t="e">
        <f t="shared" si="297"/>
        <v>#N/A</v>
      </c>
      <c r="CG194" s="55" t="e">
        <f t="shared" si="297"/>
        <v>#N/A</v>
      </c>
      <c r="CH194" s="55" t="e">
        <f t="shared" si="297"/>
        <v>#N/A</v>
      </c>
      <c r="CI194" s="55" t="e">
        <f t="shared" si="297"/>
        <v>#N/A</v>
      </c>
      <c r="CJ194" s="55" t="e">
        <f t="shared" si="297"/>
        <v>#N/A</v>
      </c>
      <c r="CK194" s="55" t="e">
        <f t="shared" si="297"/>
        <v>#N/A</v>
      </c>
      <c r="CL194" s="55" t="e">
        <f t="shared" si="297"/>
        <v>#N/A</v>
      </c>
      <c r="CM194" s="55" t="e">
        <f t="shared" si="297"/>
        <v>#N/A</v>
      </c>
      <c r="CN194" s="55" t="e">
        <f t="shared" si="297"/>
        <v>#N/A</v>
      </c>
      <c r="CO194" s="55" t="e">
        <f t="shared" si="297"/>
        <v>#N/A</v>
      </c>
      <c r="CP194" s="55" t="e">
        <f t="shared" si="297"/>
        <v>#N/A</v>
      </c>
      <c r="CQ194" s="55" t="e">
        <f t="shared" si="297"/>
        <v>#N/A</v>
      </c>
      <c r="CR194" s="55" t="e">
        <f t="shared" si="297"/>
        <v>#N/A</v>
      </c>
      <c r="CS194" s="55" t="e">
        <f t="shared" si="297"/>
        <v>#N/A</v>
      </c>
      <c r="CT194" s="55" t="e">
        <f t="shared" ref="CT194:DY194" si="298">IF($A134,CT134,NA())</f>
        <v>#N/A</v>
      </c>
      <c r="CU194" s="55" t="e">
        <f t="shared" si="298"/>
        <v>#N/A</v>
      </c>
      <c r="CV194" s="55" t="e">
        <f t="shared" si="298"/>
        <v>#N/A</v>
      </c>
      <c r="CW194" s="55" t="e">
        <f t="shared" si="298"/>
        <v>#N/A</v>
      </c>
      <c r="CX194" s="55" t="e">
        <f t="shared" si="298"/>
        <v>#N/A</v>
      </c>
      <c r="CY194" s="55" t="e">
        <f t="shared" si="298"/>
        <v>#N/A</v>
      </c>
      <c r="CZ194" s="55" t="e">
        <f t="shared" si="298"/>
        <v>#N/A</v>
      </c>
      <c r="DA194" s="55" t="e">
        <f t="shared" si="298"/>
        <v>#N/A</v>
      </c>
      <c r="DB194" s="55" t="e">
        <f t="shared" si="298"/>
        <v>#N/A</v>
      </c>
      <c r="DC194" s="55" t="e">
        <f t="shared" si="298"/>
        <v>#N/A</v>
      </c>
      <c r="DD194" s="55" t="e">
        <f t="shared" si="298"/>
        <v>#N/A</v>
      </c>
      <c r="DE194" s="55" t="e">
        <f t="shared" si="298"/>
        <v>#N/A</v>
      </c>
      <c r="DF194" s="55" t="e">
        <f t="shared" si="298"/>
        <v>#N/A</v>
      </c>
      <c r="DG194" s="55" t="e">
        <f t="shared" si="298"/>
        <v>#N/A</v>
      </c>
      <c r="DH194" s="55" t="e">
        <f t="shared" si="298"/>
        <v>#N/A</v>
      </c>
      <c r="DI194" s="55" t="e">
        <f t="shared" si="298"/>
        <v>#N/A</v>
      </c>
      <c r="DJ194" s="55" t="e">
        <f t="shared" si="298"/>
        <v>#N/A</v>
      </c>
      <c r="DK194" s="55" t="e">
        <f t="shared" si="298"/>
        <v>#N/A</v>
      </c>
      <c r="DL194" s="55" t="e">
        <f t="shared" si="298"/>
        <v>#N/A</v>
      </c>
      <c r="DM194" s="55" t="e">
        <f t="shared" si="298"/>
        <v>#N/A</v>
      </c>
      <c r="DN194" s="55" t="e">
        <f t="shared" si="298"/>
        <v>#N/A</v>
      </c>
      <c r="DO194" s="55" t="e">
        <f t="shared" si="298"/>
        <v>#N/A</v>
      </c>
      <c r="DP194" s="55" t="e">
        <f t="shared" si="298"/>
        <v>#N/A</v>
      </c>
      <c r="DQ194" s="55" t="e">
        <f t="shared" si="298"/>
        <v>#N/A</v>
      </c>
      <c r="DR194" s="55" t="e">
        <f t="shared" si="298"/>
        <v>#N/A</v>
      </c>
      <c r="DS194" s="55" t="e">
        <f t="shared" si="298"/>
        <v>#N/A</v>
      </c>
      <c r="DT194" s="55" t="e">
        <f t="shared" si="298"/>
        <v>#N/A</v>
      </c>
      <c r="DU194" s="55" t="e">
        <f t="shared" si="298"/>
        <v>#N/A</v>
      </c>
      <c r="DV194" s="55" t="e">
        <f t="shared" si="298"/>
        <v>#N/A</v>
      </c>
      <c r="DW194" s="55" t="e">
        <f t="shared" si="298"/>
        <v>#N/A</v>
      </c>
      <c r="DX194" s="55" t="e">
        <f t="shared" si="298"/>
        <v>#N/A</v>
      </c>
      <c r="DY194" s="55" t="e">
        <f t="shared" si="298"/>
        <v>#N/A</v>
      </c>
      <c r="DZ194" s="55" t="e">
        <f t="shared" ref="DZ194:FE194" si="299">IF($A134,DZ134,NA())</f>
        <v>#N/A</v>
      </c>
      <c r="EA194" s="55" t="e">
        <f t="shared" si="299"/>
        <v>#N/A</v>
      </c>
      <c r="EB194" s="55" t="e">
        <f t="shared" si="299"/>
        <v>#N/A</v>
      </c>
      <c r="EC194" s="55" t="e">
        <f t="shared" si="299"/>
        <v>#N/A</v>
      </c>
      <c r="ED194" s="55" t="e">
        <f t="shared" si="299"/>
        <v>#N/A</v>
      </c>
      <c r="EE194" s="55" t="e">
        <f t="shared" si="299"/>
        <v>#N/A</v>
      </c>
      <c r="EF194" s="55" t="e">
        <f t="shared" si="299"/>
        <v>#N/A</v>
      </c>
      <c r="EG194" s="55" t="e">
        <f t="shared" si="299"/>
        <v>#N/A</v>
      </c>
      <c r="EH194" s="55" t="e">
        <f t="shared" si="299"/>
        <v>#N/A</v>
      </c>
      <c r="EI194" s="55" t="e">
        <f t="shared" si="299"/>
        <v>#N/A</v>
      </c>
      <c r="EJ194" s="55" t="e">
        <f t="shared" si="299"/>
        <v>#N/A</v>
      </c>
      <c r="EK194" s="55" t="e">
        <f t="shared" si="299"/>
        <v>#N/A</v>
      </c>
      <c r="EL194" s="55" t="e">
        <f t="shared" si="299"/>
        <v>#N/A</v>
      </c>
      <c r="EM194" s="55" t="e">
        <f t="shared" si="299"/>
        <v>#N/A</v>
      </c>
      <c r="EN194" s="55" t="e">
        <f t="shared" si="299"/>
        <v>#N/A</v>
      </c>
      <c r="EO194" s="55" t="e">
        <f t="shared" si="299"/>
        <v>#N/A</v>
      </c>
      <c r="EP194" s="55" t="e">
        <f t="shared" si="299"/>
        <v>#N/A</v>
      </c>
      <c r="EQ194" s="55" t="e">
        <f t="shared" si="299"/>
        <v>#N/A</v>
      </c>
      <c r="ER194" s="55" t="e">
        <f t="shared" si="299"/>
        <v>#N/A</v>
      </c>
      <c r="ES194" s="55" t="e">
        <f t="shared" si="299"/>
        <v>#N/A</v>
      </c>
      <c r="ET194" s="55" t="e">
        <f t="shared" si="299"/>
        <v>#N/A</v>
      </c>
      <c r="EU194" s="55" t="e">
        <f t="shared" si="299"/>
        <v>#N/A</v>
      </c>
      <c r="EV194" s="55" t="e">
        <f t="shared" si="299"/>
        <v>#N/A</v>
      </c>
      <c r="EW194" s="55" t="e">
        <f t="shared" si="299"/>
        <v>#N/A</v>
      </c>
      <c r="EX194" s="55" t="e">
        <f t="shared" si="299"/>
        <v>#N/A</v>
      </c>
      <c r="EY194" s="55" t="e">
        <f t="shared" si="299"/>
        <v>#N/A</v>
      </c>
      <c r="EZ194" s="55" t="e">
        <f t="shared" si="299"/>
        <v>#N/A</v>
      </c>
      <c r="FA194" s="55" t="e">
        <f t="shared" si="299"/>
        <v>#N/A</v>
      </c>
      <c r="FB194" s="55" t="e">
        <f t="shared" si="299"/>
        <v>#N/A</v>
      </c>
      <c r="FC194" s="55" t="e">
        <f t="shared" si="299"/>
        <v>#N/A</v>
      </c>
      <c r="FD194" s="55" t="e">
        <f t="shared" si="299"/>
        <v>#N/A</v>
      </c>
      <c r="FE194" s="55" t="e">
        <f t="shared" si="299"/>
        <v>#N/A</v>
      </c>
      <c r="FF194" s="55" t="e">
        <f t="shared" ref="FF194:FN194" si="300">IF($A134,FF134,NA())</f>
        <v>#N/A</v>
      </c>
      <c r="FG194" s="55" t="e">
        <f t="shared" si="300"/>
        <v>#N/A</v>
      </c>
      <c r="FH194" s="55" t="e">
        <f t="shared" si="300"/>
        <v>#N/A</v>
      </c>
      <c r="FI194" s="55" t="e">
        <f t="shared" si="300"/>
        <v>#N/A</v>
      </c>
      <c r="FJ194" s="55" t="e">
        <f t="shared" si="300"/>
        <v>#N/A</v>
      </c>
      <c r="FK194" s="55" t="e">
        <f t="shared" si="300"/>
        <v>#N/A</v>
      </c>
      <c r="FL194" s="55" t="e">
        <f t="shared" si="300"/>
        <v>#N/A</v>
      </c>
      <c r="FM194" s="55" t="e">
        <f t="shared" si="300"/>
        <v>#N/A</v>
      </c>
      <c r="FN194" s="55" t="e">
        <f t="shared" si="300"/>
        <v>#N/A</v>
      </c>
    </row>
    <row r="195" spans="1:170">
      <c r="A195" s="55"/>
      <c r="B195" s="61" t="e">
        <f t="shared" ref="B195:AG195" si="301">IF($A135,B135,NA())</f>
        <v>#N/A</v>
      </c>
      <c r="C195" s="55" t="e">
        <f t="shared" si="301"/>
        <v>#N/A</v>
      </c>
      <c r="D195" s="55" t="e">
        <f t="shared" si="301"/>
        <v>#N/A</v>
      </c>
      <c r="E195" s="55" t="e">
        <f t="shared" si="301"/>
        <v>#N/A</v>
      </c>
      <c r="F195" s="55" t="e">
        <f t="shared" si="301"/>
        <v>#N/A</v>
      </c>
      <c r="G195" s="55" t="e">
        <f t="shared" si="301"/>
        <v>#N/A</v>
      </c>
      <c r="H195" s="55" t="e">
        <f t="shared" si="301"/>
        <v>#N/A</v>
      </c>
      <c r="I195" s="55" t="e">
        <f t="shared" si="301"/>
        <v>#N/A</v>
      </c>
      <c r="J195" s="55" t="e">
        <f t="shared" si="301"/>
        <v>#N/A</v>
      </c>
      <c r="K195" s="55" t="e">
        <f t="shared" si="301"/>
        <v>#N/A</v>
      </c>
      <c r="L195" s="55" t="e">
        <f t="shared" si="301"/>
        <v>#N/A</v>
      </c>
      <c r="M195" s="55" t="e">
        <f t="shared" si="301"/>
        <v>#N/A</v>
      </c>
      <c r="N195" s="55" t="e">
        <f t="shared" si="301"/>
        <v>#N/A</v>
      </c>
      <c r="O195" s="55" t="e">
        <f t="shared" si="301"/>
        <v>#N/A</v>
      </c>
      <c r="P195" s="55" t="e">
        <f t="shared" si="301"/>
        <v>#N/A</v>
      </c>
      <c r="Q195" s="55" t="e">
        <f t="shared" si="301"/>
        <v>#N/A</v>
      </c>
      <c r="R195" s="55" t="e">
        <f t="shared" si="301"/>
        <v>#N/A</v>
      </c>
      <c r="S195" s="55" t="e">
        <f t="shared" si="301"/>
        <v>#N/A</v>
      </c>
      <c r="T195" s="55" t="e">
        <f t="shared" si="301"/>
        <v>#N/A</v>
      </c>
      <c r="U195" s="55" t="e">
        <f t="shared" si="301"/>
        <v>#N/A</v>
      </c>
      <c r="V195" s="55" t="e">
        <f t="shared" si="301"/>
        <v>#N/A</v>
      </c>
      <c r="W195" s="55" t="e">
        <f t="shared" si="301"/>
        <v>#N/A</v>
      </c>
      <c r="X195" s="55" t="e">
        <f t="shared" si="301"/>
        <v>#N/A</v>
      </c>
      <c r="Y195" s="55" t="e">
        <f t="shared" si="301"/>
        <v>#N/A</v>
      </c>
      <c r="Z195" s="55" t="e">
        <f t="shared" si="301"/>
        <v>#N/A</v>
      </c>
      <c r="AA195" s="55" t="e">
        <f t="shared" si="301"/>
        <v>#N/A</v>
      </c>
      <c r="AB195" s="55" t="e">
        <f t="shared" si="301"/>
        <v>#N/A</v>
      </c>
      <c r="AC195" s="55" t="e">
        <f t="shared" si="301"/>
        <v>#N/A</v>
      </c>
      <c r="AD195" s="55" t="e">
        <f t="shared" si="301"/>
        <v>#N/A</v>
      </c>
      <c r="AE195" s="55" t="e">
        <f t="shared" si="301"/>
        <v>#N/A</v>
      </c>
      <c r="AF195" s="55" t="e">
        <f t="shared" si="301"/>
        <v>#N/A</v>
      </c>
      <c r="AG195" s="55" t="e">
        <f t="shared" si="301"/>
        <v>#N/A</v>
      </c>
      <c r="AH195" s="55" t="e">
        <f t="shared" ref="AH195:BM195" si="302">IF($A135,AH135,NA())</f>
        <v>#N/A</v>
      </c>
      <c r="AI195" s="55" t="e">
        <f t="shared" si="302"/>
        <v>#N/A</v>
      </c>
      <c r="AJ195" s="55" t="e">
        <f t="shared" si="302"/>
        <v>#N/A</v>
      </c>
      <c r="AK195" s="55" t="e">
        <f t="shared" si="302"/>
        <v>#N/A</v>
      </c>
      <c r="AL195" s="55" t="e">
        <f t="shared" si="302"/>
        <v>#N/A</v>
      </c>
      <c r="AM195" s="55" t="e">
        <f t="shared" si="302"/>
        <v>#N/A</v>
      </c>
      <c r="AN195" s="55" t="e">
        <f t="shared" si="302"/>
        <v>#N/A</v>
      </c>
      <c r="AO195" s="55" t="e">
        <f t="shared" si="302"/>
        <v>#N/A</v>
      </c>
      <c r="AP195" s="55" t="e">
        <f t="shared" si="302"/>
        <v>#N/A</v>
      </c>
      <c r="AQ195" s="55" t="e">
        <f t="shared" si="302"/>
        <v>#N/A</v>
      </c>
      <c r="AR195" s="55" t="e">
        <f t="shared" si="302"/>
        <v>#N/A</v>
      </c>
      <c r="AS195" s="55" t="e">
        <f t="shared" si="302"/>
        <v>#N/A</v>
      </c>
      <c r="AT195" s="55" t="e">
        <f t="shared" si="302"/>
        <v>#N/A</v>
      </c>
      <c r="AU195" s="55" t="e">
        <f t="shared" si="302"/>
        <v>#N/A</v>
      </c>
      <c r="AV195" s="55" t="e">
        <f t="shared" si="302"/>
        <v>#N/A</v>
      </c>
      <c r="AW195" s="55" t="e">
        <f t="shared" si="302"/>
        <v>#N/A</v>
      </c>
      <c r="AX195" s="55" t="e">
        <f t="shared" si="302"/>
        <v>#N/A</v>
      </c>
      <c r="AY195" s="55" t="e">
        <f t="shared" si="302"/>
        <v>#N/A</v>
      </c>
      <c r="AZ195" s="55" t="e">
        <f t="shared" si="302"/>
        <v>#N/A</v>
      </c>
      <c r="BA195" s="55" t="e">
        <f t="shared" si="302"/>
        <v>#N/A</v>
      </c>
      <c r="BB195" s="55" t="e">
        <f t="shared" si="302"/>
        <v>#N/A</v>
      </c>
      <c r="BC195" s="55" t="e">
        <f t="shared" si="302"/>
        <v>#N/A</v>
      </c>
      <c r="BD195" s="55" t="e">
        <f t="shared" si="302"/>
        <v>#N/A</v>
      </c>
      <c r="BE195" s="55" t="e">
        <f t="shared" si="302"/>
        <v>#N/A</v>
      </c>
      <c r="BF195" s="55" t="e">
        <f t="shared" si="302"/>
        <v>#N/A</v>
      </c>
      <c r="BG195" s="55" t="e">
        <f t="shared" si="302"/>
        <v>#N/A</v>
      </c>
      <c r="BH195" s="55" t="e">
        <f t="shared" si="302"/>
        <v>#N/A</v>
      </c>
      <c r="BI195" s="55" t="e">
        <f t="shared" si="302"/>
        <v>#N/A</v>
      </c>
      <c r="BJ195" s="55" t="e">
        <f t="shared" si="302"/>
        <v>#N/A</v>
      </c>
      <c r="BK195" s="55" t="e">
        <f t="shared" si="302"/>
        <v>#N/A</v>
      </c>
      <c r="BL195" s="55" t="e">
        <f t="shared" si="302"/>
        <v>#N/A</v>
      </c>
      <c r="BM195" s="55" t="e">
        <f t="shared" si="302"/>
        <v>#N/A</v>
      </c>
      <c r="BN195" s="55" t="e">
        <f t="shared" ref="BN195:CS195" si="303">IF($A135,BN135,NA())</f>
        <v>#N/A</v>
      </c>
      <c r="BO195" s="55" t="e">
        <f t="shared" si="303"/>
        <v>#N/A</v>
      </c>
      <c r="BP195" s="55" t="e">
        <f t="shared" si="303"/>
        <v>#N/A</v>
      </c>
      <c r="BQ195" s="55" t="e">
        <f t="shared" si="303"/>
        <v>#N/A</v>
      </c>
      <c r="BR195" s="55" t="e">
        <f t="shared" si="303"/>
        <v>#N/A</v>
      </c>
      <c r="BS195" s="55" t="e">
        <f t="shared" si="303"/>
        <v>#N/A</v>
      </c>
      <c r="BT195" s="55" t="e">
        <f t="shared" si="303"/>
        <v>#N/A</v>
      </c>
      <c r="BU195" s="55" t="e">
        <f t="shared" si="303"/>
        <v>#N/A</v>
      </c>
      <c r="BV195" s="55" t="e">
        <f t="shared" si="303"/>
        <v>#N/A</v>
      </c>
      <c r="BW195" s="55" t="e">
        <f t="shared" si="303"/>
        <v>#N/A</v>
      </c>
      <c r="BX195" s="55" t="e">
        <f t="shared" si="303"/>
        <v>#N/A</v>
      </c>
      <c r="BY195" s="55" t="e">
        <f t="shared" si="303"/>
        <v>#N/A</v>
      </c>
      <c r="BZ195" s="55" t="e">
        <f t="shared" si="303"/>
        <v>#N/A</v>
      </c>
      <c r="CA195" s="55" t="e">
        <f t="shared" si="303"/>
        <v>#N/A</v>
      </c>
      <c r="CB195" s="55" t="e">
        <f t="shared" si="303"/>
        <v>#N/A</v>
      </c>
      <c r="CC195" s="55" t="e">
        <f t="shared" si="303"/>
        <v>#N/A</v>
      </c>
      <c r="CD195" s="55" t="e">
        <f t="shared" si="303"/>
        <v>#N/A</v>
      </c>
      <c r="CE195" s="55" t="e">
        <f t="shared" si="303"/>
        <v>#N/A</v>
      </c>
      <c r="CF195" s="55" t="e">
        <f t="shared" si="303"/>
        <v>#N/A</v>
      </c>
      <c r="CG195" s="55" t="e">
        <f t="shared" si="303"/>
        <v>#N/A</v>
      </c>
      <c r="CH195" s="55" t="e">
        <f t="shared" si="303"/>
        <v>#N/A</v>
      </c>
      <c r="CI195" s="55" t="e">
        <f t="shared" si="303"/>
        <v>#N/A</v>
      </c>
      <c r="CJ195" s="55" t="e">
        <f t="shared" si="303"/>
        <v>#N/A</v>
      </c>
      <c r="CK195" s="55" t="e">
        <f t="shared" si="303"/>
        <v>#N/A</v>
      </c>
      <c r="CL195" s="55" t="e">
        <f t="shared" si="303"/>
        <v>#N/A</v>
      </c>
      <c r="CM195" s="55" t="e">
        <f t="shared" si="303"/>
        <v>#N/A</v>
      </c>
      <c r="CN195" s="55" t="e">
        <f t="shared" si="303"/>
        <v>#N/A</v>
      </c>
      <c r="CO195" s="55" t="e">
        <f t="shared" si="303"/>
        <v>#N/A</v>
      </c>
      <c r="CP195" s="55" t="e">
        <f t="shared" si="303"/>
        <v>#N/A</v>
      </c>
      <c r="CQ195" s="55" t="e">
        <f t="shared" si="303"/>
        <v>#N/A</v>
      </c>
      <c r="CR195" s="55" t="e">
        <f t="shared" si="303"/>
        <v>#N/A</v>
      </c>
      <c r="CS195" s="55" t="e">
        <f t="shared" si="303"/>
        <v>#N/A</v>
      </c>
      <c r="CT195" s="55" t="e">
        <f t="shared" ref="CT195:DY195" si="304">IF($A135,CT135,NA())</f>
        <v>#N/A</v>
      </c>
      <c r="CU195" s="55" t="e">
        <f t="shared" si="304"/>
        <v>#N/A</v>
      </c>
      <c r="CV195" s="55" t="e">
        <f t="shared" si="304"/>
        <v>#N/A</v>
      </c>
      <c r="CW195" s="55" t="e">
        <f t="shared" si="304"/>
        <v>#N/A</v>
      </c>
      <c r="CX195" s="55" t="e">
        <f t="shared" si="304"/>
        <v>#N/A</v>
      </c>
      <c r="CY195" s="55" t="e">
        <f t="shared" si="304"/>
        <v>#N/A</v>
      </c>
      <c r="CZ195" s="55" t="e">
        <f t="shared" si="304"/>
        <v>#N/A</v>
      </c>
      <c r="DA195" s="55" t="e">
        <f t="shared" si="304"/>
        <v>#N/A</v>
      </c>
      <c r="DB195" s="55" t="e">
        <f t="shared" si="304"/>
        <v>#N/A</v>
      </c>
      <c r="DC195" s="55" t="e">
        <f t="shared" si="304"/>
        <v>#N/A</v>
      </c>
      <c r="DD195" s="55" t="e">
        <f t="shared" si="304"/>
        <v>#N/A</v>
      </c>
      <c r="DE195" s="55" t="e">
        <f t="shared" si="304"/>
        <v>#N/A</v>
      </c>
      <c r="DF195" s="55" t="e">
        <f t="shared" si="304"/>
        <v>#N/A</v>
      </c>
      <c r="DG195" s="55" t="e">
        <f t="shared" si="304"/>
        <v>#N/A</v>
      </c>
      <c r="DH195" s="55" t="e">
        <f t="shared" si="304"/>
        <v>#N/A</v>
      </c>
      <c r="DI195" s="55" t="e">
        <f t="shared" si="304"/>
        <v>#N/A</v>
      </c>
      <c r="DJ195" s="55" t="e">
        <f t="shared" si="304"/>
        <v>#N/A</v>
      </c>
      <c r="DK195" s="55" t="e">
        <f t="shared" si="304"/>
        <v>#N/A</v>
      </c>
      <c r="DL195" s="55" t="e">
        <f t="shared" si="304"/>
        <v>#N/A</v>
      </c>
      <c r="DM195" s="55" t="e">
        <f t="shared" si="304"/>
        <v>#N/A</v>
      </c>
      <c r="DN195" s="55" t="e">
        <f t="shared" si="304"/>
        <v>#N/A</v>
      </c>
      <c r="DO195" s="55" t="e">
        <f t="shared" si="304"/>
        <v>#N/A</v>
      </c>
      <c r="DP195" s="55" t="e">
        <f t="shared" si="304"/>
        <v>#N/A</v>
      </c>
      <c r="DQ195" s="55" t="e">
        <f t="shared" si="304"/>
        <v>#N/A</v>
      </c>
      <c r="DR195" s="55" t="e">
        <f t="shared" si="304"/>
        <v>#N/A</v>
      </c>
      <c r="DS195" s="55" t="e">
        <f t="shared" si="304"/>
        <v>#N/A</v>
      </c>
      <c r="DT195" s="55" t="e">
        <f t="shared" si="304"/>
        <v>#N/A</v>
      </c>
      <c r="DU195" s="55" t="e">
        <f t="shared" si="304"/>
        <v>#N/A</v>
      </c>
      <c r="DV195" s="55" t="e">
        <f t="shared" si="304"/>
        <v>#N/A</v>
      </c>
      <c r="DW195" s="55" t="e">
        <f t="shared" si="304"/>
        <v>#N/A</v>
      </c>
      <c r="DX195" s="55" t="e">
        <f t="shared" si="304"/>
        <v>#N/A</v>
      </c>
      <c r="DY195" s="55" t="e">
        <f t="shared" si="304"/>
        <v>#N/A</v>
      </c>
      <c r="DZ195" s="55" t="e">
        <f t="shared" ref="DZ195:FE195" si="305">IF($A135,DZ135,NA())</f>
        <v>#N/A</v>
      </c>
      <c r="EA195" s="55" t="e">
        <f t="shared" si="305"/>
        <v>#N/A</v>
      </c>
      <c r="EB195" s="55" t="e">
        <f t="shared" si="305"/>
        <v>#N/A</v>
      </c>
      <c r="EC195" s="55" t="e">
        <f t="shared" si="305"/>
        <v>#N/A</v>
      </c>
      <c r="ED195" s="55" t="e">
        <f t="shared" si="305"/>
        <v>#N/A</v>
      </c>
      <c r="EE195" s="55" t="e">
        <f t="shared" si="305"/>
        <v>#N/A</v>
      </c>
      <c r="EF195" s="55" t="e">
        <f t="shared" si="305"/>
        <v>#N/A</v>
      </c>
      <c r="EG195" s="55" t="e">
        <f t="shared" si="305"/>
        <v>#N/A</v>
      </c>
      <c r="EH195" s="55" t="e">
        <f t="shared" si="305"/>
        <v>#N/A</v>
      </c>
      <c r="EI195" s="55" t="e">
        <f t="shared" si="305"/>
        <v>#N/A</v>
      </c>
      <c r="EJ195" s="55" t="e">
        <f t="shared" si="305"/>
        <v>#N/A</v>
      </c>
      <c r="EK195" s="55" t="e">
        <f t="shared" si="305"/>
        <v>#N/A</v>
      </c>
      <c r="EL195" s="55" t="e">
        <f t="shared" si="305"/>
        <v>#N/A</v>
      </c>
      <c r="EM195" s="55" t="e">
        <f t="shared" si="305"/>
        <v>#N/A</v>
      </c>
      <c r="EN195" s="55" t="e">
        <f t="shared" si="305"/>
        <v>#N/A</v>
      </c>
      <c r="EO195" s="55" t="e">
        <f t="shared" si="305"/>
        <v>#N/A</v>
      </c>
      <c r="EP195" s="55" t="e">
        <f t="shared" si="305"/>
        <v>#N/A</v>
      </c>
      <c r="EQ195" s="55" t="e">
        <f t="shared" si="305"/>
        <v>#N/A</v>
      </c>
      <c r="ER195" s="55" t="e">
        <f t="shared" si="305"/>
        <v>#N/A</v>
      </c>
      <c r="ES195" s="55" t="e">
        <f t="shared" si="305"/>
        <v>#N/A</v>
      </c>
      <c r="ET195" s="55" t="e">
        <f t="shared" si="305"/>
        <v>#N/A</v>
      </c>
      <c r="EU195" s="55" t="e">
        <f t="shared" si="305"/>
        <v>#N/A</v>
      </c>
      <c r="EV195" s="55" t="e">
        <f t="shared" si="305"/>
        <v>#N/A</v>
      </c>
      <c r="EW195" s="55" t="e">
        <f t="shared" si="305"/>
        <v>#N/A</v>
      </c>
      <c r="EX195" s="55" t="e">
        <f t="shared" si="305"/>
        <v>#N/A</v>
      </c>
      <c r="EY195" s="55" t="e">
        <f t="shared" si="305"/>
        <v>#N/A</v>
      </c>
      <c r="EZ195" s="55" t="e">
        <f t="shared" si="305"/>
        <v>#N/A</v>
      </c>
      <c r="FA195" s="55" t="e">
        <f t="shared" si="305"/>
        <v>#N/A</v>
      </c>
      <c r="FB195" s="55" t="e">
        <f t="shared" si="305"/>
        <v>#N/A</v>
      </c>
      <c r="FC195" s="55" t="e">
        <f t="shared" si="305"/>
        <v>#N/A</v>
      </c>
      <c r="FD195" s="55" t="e">
        <f t="shared" si="305"/>
        <v>#N/A</v>
      </c>
      <c r="FE195" s="55" t="e">
        <f t="shared" si="305"/>
        <v>#N/A</v>
      </c>
      <c r="FF195" s="55" t="e">
        <f t="shared" ref="FF195:FN195" si="306">IF($A135,FF135,NA())</f>
        <v>#N/A</v>
      </c>
      <c r="FG195" s="55" t="e">
        <f t="shared" si="306"/>
        <v>#N/A</v>
      </c>
      <c r="FH195" s="55" t="e">
        <f t="shared" si="306"/>
        <v>#N/A</v>
      </c>
      <c r="FI195" s="55" t="e">
        <f t="shared" si="306"/>
        <v>#N/A</v>
      </c>
      <c r="FJ195" s="55" t="e">
        <f t="shared" si="306"/>
        <v>#N/A</v>
      </c>
      <c r="FK195" s="55" t="e">
        <f t="shared" si="306"/>
        <v>#N/A</v>
      </c>
      <c r="FL195" s="55" t="e">
        <f t="shared" si="306"/>
        <v>#N/A</v>
      </c>
      <c r="FM195" s="55" t="e">
        <f t="shared" si="306"/>
        <v>#N/A</v>
      </c>
      <c r="FN195" s="55" t="e">
        <f t="shared" si="306"/>
        <v>#N/A</v>
      </c>
    </row>
    <row r="196" spans="1:170">
      <c r="A196" s="55"/>
      <c r="B196" s="61" t="e">
        <f t="shared" ref="B196:AG196" si="307">IF($A136,B136,NA())</f>
        <v>#N/A</v>
      </c>
      <c r="C196" s="55" t="e">
        <f t="shared" si="307"/>
        <v>#N/A</v>
      </c>
      <c r="D196" s="55" t="e">
        <f t="shared" si="307"/>
        <v>#N/A</v>
      </c>
      <c r="E196" s="55" t="e">
        <f t="shared" si="307"/>
        <v>#N/A</v>
      </c>
      <c r="F196" s="55" t="e">
        <f t="shared" si="307"/>
        <v>#N/A</v>
      </c>
      <c r="G196" s="55" t="e">
        <f t="shared" si="307"/>
        <v>#N/A</v>
      </c>
      <c r="H196" s="55" t="e">
        <f t="shared" si="307"/>
        <v>#N/A</v>
      </c>
      <c r="I196" s="55" t="e">
        <f t="shared" si="307"/>
        <v>#N/A</v>
      </c>
      <c r="J196" s="55" t="e">
        <f t="shared" si="307"/>
        <v>#N/A</v>
      </c>
      <c r="K196" s="55" t="e">
        <f t="shared" si="307"/>
        <v>#N/A</v>
      </c>
      <c r="L196" s="55" t="e">
        <f t="shared" si="307"/>
        <v>#N/A</v>
      </c>
      <c r="M196" s="55" t="e">
        <f t="shared" si="307"/>
        <v>#N/A</v>
      </c>
      <c r="N196" s="55" t="e">
        <f t="shared" si="307"/>
        <v>#N/A</v>
      </c>
      <c r="O196" s="55" t="e">
        <f t="shared" si="307"/>
        <v>#N/A</v>
      </c>
      <c r="P196" s="55" t="e">
        <f t="shared" si="307"/>
        <v>#N/A</v>
      </c>
      <c r="Q196" s="55" t="e">
        <f t="shared" si="307"/>
        <v>#N/A</v>
      </c>
      <c r="R196" s="55" t="e">
        <f t="shared" si="307"/>
        <v>#N/A</v>
      </c>
      <c r="S196" s="55" t="e">
        <f t="shared" si="307"/>
        <v>#N/A</v>
      </c>
      <c r="T196" s="55" t="e">
        <f t="shared" si="307"/>
        <v>#N/A</v>
      </c>
      <c r="U196" s="55" t="e">
        <f t="shared" si="307"/>
        <v>#N/A</v>
      </c>
      <c r="V196" s="55" t="e">
        <f t="shared" si="307"/>
        <v>#N/A</v>
      </c>
      <c r="W196" s="55" t="e">
        <f t="shared" si="307"/>
        <v>#N/A</v>
      </c>
      <c r="X196" s="55" t="e">
        <f t="shared" si="307"/>
        <v>#N/A</v>
      </c>
      <c r="Y196" s="55" t="e">
        <f t="shared" si="307"/>
        <v>#N/A</v>
      </c>
      <c r="Z196" s="55" t="e">
        <f t="shared" si="307"/>
        <v>#N/A</v>
      </c>
      <c r="AA196" s="55" t="e">
        <f t="shared" si="307"/>
        <v>#N/A</v>
      </c>
      <c r="AB196" s="55" t="e">
        <f t="shared" si="307"/>
        <v>#N/A</v>
      </c>
      <c r="AC196" s="55" t="e">
        <f t="shared" si="307"/>
        <v>#N/A</v>
      </c>
      <c r="AD196" s="55" t="e">
        <f t="shared" si="307"/>
        <v>#N/A</v>
      </c>
      <c r="AE196" s="55" t="e">
        <f t="shared" si="307"/>
        <v>#N/A</v>
      </c>
      <c r="AF196" s="55" t="e">
        <f t="shared" si="307"/>
        <v>#N/A</v>
      </c>
      <c r="AG196" s="55" t="e">
        <f t="shared" si="307"/>
        <v>#N/A</v>
      </c>
      <c r="AH196" s="55" t="e">
        <f t="shared" ref="AH196:BM196" si="308">IF($A136,AH136,NA())</f>
        <v>#N/A</v>
      </c>
      <c r="AI196" s="55" t="e">
        <f t="shared" si="308"/>
        <v>#N/A</v>
      </c>
      <c r="AJ196" s="55" t="e">
        <f t="shared" si="308"/>
        <v>#N/A</v>
      </c>
      <c r="AK196" s="55" t="e">
        <f t="shared" si="308"/>
        <v>#N/A</v>
      </c>
      <c r="AL196" s="55" t="e">
        <f t="shared" si="308"/>
        <v>#N/A</v>
      </c>
      <c r="AM196" s="55" t="e">
        <f t="shared" si="308"/>
        <v>#N/A</v>
      </c>
      <c r="AN196" s="55" t="e">
        <f t="shared" si="308"/>
        <v>#N/A</v>
      </c>
      <c r="AO196" s="55" t="e">
        <f t="shared" si="308"/>
        <v>#N/A</v>
      </c>
      <c r="AP196" s="55" t="e">
        <f t="shared" si="308"/>
        <v>#N/A</v>
      </c>
      <c r="AQ196" s="55" t="e">
        <f t="shared" si="308"/>
        <v>#N/A</v>
      </c>
      <c r="AR196" s="55" t="e">
        <f t="shared" si="308"/>
        <v>#N/A</v>
      </c>
      <c r="AS196" s="55" t="e">
        <f t="shared" si="308"/>
        <v>#N/A</v>
      </c>
      <c r="AT196" s="55" t="e">
        <f t="shared" si="308"/>
        <v>#N/A</v>
      </c>
      <c r="AU196" s="55" t="e">
        <f t="shared" si="308"/>
        <v>#N/A</v>
      </c>
      <c r="AV196" s="55" t="e">
        <f t="shared" si="308"/>
        <v>#N/A</v>
      </c>
      <c r="AW196" s="55" t="e">
        <f t="shared" si="308"/>
        <v>#N/A</v>
      </c>
      <c r="AX196" s="55" t="e">
        <f t="shared" si="308"/>
        <v>#N/A</v>
      </c>
      <c r="AY196" s="55" t="e">
        <f t="shared" si="308"/>
        <v>#N/A</v>
      </c>
      <c r="AZ196" s="55" t="e">
        <f t="shared" si="308"/>
        <v>#N/A</v>
      </c>
      <c r="BA196" s="55" t="e">
        <f t="shared" si="308"/>
        <v>#N/A</v>
      </c>
      <c r="BB196" s="55" t="e">
        <f t="shared" si="308"/>
        <v>#N/A</v>
      </c>
      <c r="BC196" s="55" t="e">
        <f t="shared" si="308"/>
        <v>#N/A</v>
      </c>
      <c r="BD196" s="55" t="e">
        <f t="shared" si="308"/>
        <v>#N/A</v>
      </c>
      <c r="BE196" s="55" t="e">
        <f t="shared" si="308"/>
        <v>#N/A</v>
      </c>
      <c r="BF196" s="55" t="e">
        <f t="shared" si="308"/>
        <v>#N/A</v>
      </c>
      <c r="BG196" s="55" t="e">
        <f t="shared" si="308"/>
        <v>#N/A</v>
      </c>
      <c r="BH196" s="55" t="e">
        <f t="shared" si="308"/>
        <v>#N/A</v>
      </c>
      <c r="BI196" s="55" t="e">
        <f t="shared" si="308"/>
        <v>#N/A</v>
      </c>
      <c r="BJ196" s="55" t="e">
        <f t="shared" si="308"/>
        <v>#N/A</v>
      </c>
      <c r="BK196" s="55" t="e">
        <f t="shared" si="308"/>
        <v>#N/A</v>
      </c>
      <c r="BL196" s="55" t="e">
        <f t="shared" si="308"/>
        <v>#N/A</v>
      </c>
      <c r="BM196" s="55" t="e">
        <f t="shared" si="308"/>
        <v>#N/A</v>
      </c>
      <c r="BN196" s="55" t="e">
        <f t="shared" ref="BN196:CS196" si="309">IF($A136,BN136,NA())</f>
        <v>#N/A</v>
      </c>
      <c r="BO196" s="55" t="e">
        <f t="shared" si="309"/>
        <v>#N/A</v>
      </c>
      <c r="BP196" s="55" t="e">
        <f t="shared" si="309"/>
        <v>#N/A</v>
      </c>
      <c r="BQ196" s="55" t="e">
        <f t="shared" si="309"/>
        <v>#N/A</v>
      </c>
      <c r="BR196" s="55" t="e">
        <f t="shared" si="309"/>
        <v>#N/A</v>
      </c>
      <c r="BS196" s="55" t="e">
        <f t="shared" si="309"/>
        <v>#N/A</v>
      </c>
      <c r="BT196" s="55" t="e">
        <f t="shared" si="309"/>
        <v>#N/A</v>
      </c>
      <c r="BU196" s="55" t="e">
        <f t="shared" si="309"/>
        <v>#N/A</v>
      </c>
      <c r="BV196" s="55" t="e">
        <f t="shared" si="309"/>
        <v>#N/A</v>
      </c>
      <c r="BW196" s="55" t="e">
        <f t="shared" si="309"/>
        <v>#N/A</v>
      </c>
      <c r="BX196" s="55" t="e">
        <f t="shared" si="309"/>
        <v>#N/A</v>
      </c>
      <c r="BY196" s="55" t="e">
        <f t="shared" si="309"/>
        <v>#N/A</v>
      </c>
      <c r="BZ196" s="55" t="e">
        <f t="shared" si="309"/>
        <v>#N/A</v>
      </c>
      <c r="CA196" s="55" t="e">
        <f t="shared" si="309"/>
        <v>#N/A</v>
      </c>
      <c r="CB196" s="55" t="e">
        <f t="shared" si="309"/>
        <v>#N/A</v>
      </c>
      <c r="CC196" s="55" t="e">
        <f t="shared" si="309"/>
        <v>#N/A</v>
      </c>
      <c r="CD196" s="55" t="e">
        <f t="shared" si="309"/>
        <v>#N/A</v>
      </c>
      <c r="CE196" s="55" t="e">
        <f t="shared" si="309"/>
        <v>#N/A</v>
      </c>
      <c r="CF196" s="55" t="e">
        <f t="shared" si="309"/>
        <v>#N/A</v>
      </c>
      <c r="CG196" s="55" t="e">
        <f t="shared" si="309"/>
        <v>#N/A</v>
      </c>
      <c r="CH196" s="55" t="e">
        <f t="shared" si="309"/>
        <v>#N/A</v>
      </c>
      <c r="CI196" s="55" t="e">
        <f t="shared" si="309"/>
        <v>#N/A</v>
      </c>
      <c r="CJ196" s="55" t="e">
        <f t="shared" si="309"/>
        <v>#N/A</v>
      </c>
      <c r="CK196" s="55" t="e">
        <f t="shared" si="309"/>
        <v>#N/A</v>
      </c>
      <c r="CL196" s="55" t="e">
        <f t="shared" si="309"/>
        <v>#N/A</v>
      </c>
      <c r="CM196" s="55" t="e">
        <f t="shared" si="309"/>
        <v>#N/A</v>
      </c>
      <c r="CN196" s="55" t="e">
        <f t="shared" si="309"/>
        <v>#N/A</v>
      </c>
      <c r="CO196" s="55" t="e">
        <f t="shared" si="309"/>
        <v>#N/A</v>
      </c>
      <c r="CP196" s="55" t="e">
        <f t="shared" si="309"/>
        <v>#N/A</v>
      </c>
      <c r="CQ196" s="55" t="e">
        <f t="shared" si="309"/>
        <v>#N/A</v>
      </c>
      <c r="CR196" s="55" t="e">
        <f t="shared" si="309"/>
        <v>#N/A</v>
      </c>
      <c r="CS196" s="55" t="e">
        <f t="shared" si="309"/>
        <v>#N/A</v>
      </c>
      <c r="CT196" s="55" t="e">
        <f t="shared" ref="CT196:DY196" si="310">IF($A136,CT136,NA())</f>
        <v>#N/A</v>
      </c>
      <c r="CU196" s="55" t="e">
        <f t="shared" si="310"/>
        <v>#N/A</v>
      </c>
      <c r="CV196" s="55" t="e">
        <f t="shared" si="310"/>
        <v>#N/A</v>
      </c>
      <c r="CW196" s="55" t="e">
        <f t="shared" si="310"/>
        <v>#N/A</v>
      </c>
      <c r="CX196" s="55" t="e">
        <f t="shared" si="310"/>
        <v>#N/A</v>
      </c>
      <c r="CY196" s="55" t="e">
        <f t="shared" si="310"/>
        <v>#N/A</v>
      </c>
      <c r="CZ196" s="55" t="e">
        <f t="shared" si="310"/>
        <v>#N/A</v>
      </c>
      <c r="DA196" s="55" t="e">
        <f t="shared" si="310"/>
        <v>#N/A</v>
      </c>
      <c r="DB196" s="55" t="e">
        <f t="shared" si="310"/>
        <v>#N/A</v>
      </c>
      <c r="DC196" s="55" t="e">
        <f t="shared" si="310"/>
        <v>#N/A</v>
      </c>
      <c r="DD196" s="55" t="e">
        <f t="shared" si="310"/>
        <v>#N/A</v>
      </c>
      <c r="DE196" s="55" t="e">
        <f t="shared" si="310"/>
        <v>#N/A</v>
      </c>
      <c r="DF196" s="55" t="e">
        <f t="shared" si="310"/>
        <v>#N/A</v>
      </c>
      <c r="DG196" s="55" t="e">
        <f t="shared" si="310"/>
        <v>#N/A</v>
      </c>
      <c r="DH196" s="55" t="e">
        <f t="shared" si="310"/>
        <v>#N/A</v>
      </c>
      <c r="DI196" s="55" t="e">
        <f t="shared" si="310"/>
        <v>#N/A</v>
      </c>
      <c r="DJ196" s="55" t="e">
        <f t="shared" si="310"/>
        <v>#N/A</v>
      </c>
      <c r="DK196" s="55" t="e">
        <f t="shared" si="310"/>
        <v>#N/A</v>
      </c>
      <c r="DL196" s="55" t="e">
        <f t="shared" si="310"/>
        <v>#N/A</v>
      </c>
      <c r="DM196" s="55" t="e">
        <f t="shared" si="310"/>
        <v>#N/A</v>
      </c>
      <c r="DN196" s="55" t="e">
        <f t="shared" si="310"/>
        <v>#N/A</v>
      </c>
      <c r="DO196" s="55" t="e">
        <f t="shared" si="310"/>
        <v>#N/A</v>
      </c>
      <c r="DP196" s="55" t="e">
        <f t="shared" si="310"/>
        <v>#N/A</v>
      </c>
      <c r="DQ196" s="55" t="e">
        <f t="shared" si="310"/>
        <v>#N/A</v>
      </c>
      <c r="DR196" s="55" t="e">
        <f t="shared" si="310"/>
        <v>#N/A</v>
      </c>
      <c r="DS196" s="55" t="e">
        <f t="shared" si="310"/>
        <v>#N/A</v>
      </c>
      <c r="DT196" s="55" t="e">
        <f t="shared" si="310"/>
        <v>#N/A</v>
      </c>
      <c r="DU196" s="55" t="e">
        <f t="shared" si="310"/>
        <v>#N/A</v>
      </c>
      <c r="DV196" s="55" t="e">
        <f t="shared" si="310"/>
        <v>#N/A</v>
      </c>
      <c r="DW196" s="55" t="e">
        <f t="shared" si="310"/>
        <v>#N/A</v>
      </c>
      <c r="DX196" s="55" t="e">
        <f t="shared" si="310"/>
        <v>#N/A</v>
      </c>
      <c r="DY196" s="55" t="e">
        <f t="shared" si="310"/>
        <v>#N/A</v>
      </c>
      <c r="DZ196" s="55" t="e">
        <f t="shared" ref="DZ196:FE196" si="311">IF($A136,DZ136,NA())</f>
        <v>#N/A</v>
      </c>
      <c r="EA196" s="55" t="e">
        <f t="shared" si="311"/>
        <v>#N/A</v>
      </c>
      <c r="EB196" s="55" t="e">
        <f t="shared" si="311"/>
        <v>#N/A</v>
      </c>
      <c r="EC196" s="55" t="e">
        <f t="shared" si="311"/>
        <v>#N/A</v>
      </c>
      <c r="ED196" s="55" t="e">
        <f t="shared" si="311"/>
        <v>#N/A</v>
      </c>
      <c r="EE196" s="55" t="e">
        <f t="shared" si="311"/>
        <v>#N/A</v>
      </c>
      <c r="EF196" s="55" t="e">
        <f t="shared" si="311"/>
        <v>#N/A</v>
      </c>
      <c r="EG196" s="55" t="e">
        <f t="shared" si="311"/>
        <v>#N/A</v>
      </c>
      <c r="EH196" s="55" t="e">
        <f t="shared" si="311"/>
        <v>#N/A</v>
      </c>
      <c r="EI196" s="55" t="e">
        <f t="shared" si="311"/>
        <v>#N/A</v>
      </c>
      <c r="EJ196" s="55" t="e">
        <f t="shared" si="311"/>
        <v>#N/A</v>
      </c>
      <c r="EK196" s="55" t="e">
        <f t="shared" si="311"/>
        <v>#N/A</v>
      </c>
      <c r="EL196" s="55" t="e">
        <f t="shared" si="311"/>
        <v>#N/A</v>
      </c>
      <c r="EM196" s="55" t="e">
        <f t="shared" si="311"/>
        <v>#N/A</v>
      </c>
      <c r="EN196" s="55" t="e">
        <f t="shared" si="311"/>
        <v>#N/A</v>
      </c>
      <c r="EO196" s="55" t="e">
        <f t="shared" si="311"/>
        <v>#N/A</v>
      </c>
      <c r="EP196" s="55" t="e">
        <f t="shared" si="311"/>
        <v>#N/A</v>
      </c>
      <c r="EQ196" s="55" t="e">
        <f t="shared" si="311"/>
        <v>#N/A</v>
      </c>
      <c r="ER196" s="55" t="e">
        <f t="shared" si="311"/>
        <v>#N/A</v>
      </c>
      <c r="ES196" s="55" t="e">
        <f t="shared" si="311"/>
        <v>#N/A</v>
      </c>
      <c r="ET196" s="55" t="e">
        <f t="shared" si="311"/>
        <v>#N/A</v>
      </c>
      <c r="EU196" s="55" t="e">
        <f t="shared" si="311"/>
        <v>#N/A</v>
      </c>
      <c r="EV196" s="55" t="e">
        <f t="shared" si="311"/>
        <v>#N/A</v>
      </c>
      <c r="EW196" s="55" t="e">
        <f t="shared" si="311"/>
        <v>#N/A</v>
      </c>
      <c r="EX196" s="55" t="e">
        <f t="shared" si="311"/>
        <v>#N/A</v>
      </c>
      <c r="EY196" s="55" t="e">
        <f t="shared" si="311"/>
        <v>#N/A</v>
      </c>
      <c r="EZ196" s="55" t="e">
        <f t="shared" si="311"/>
        <v>#N/A</v>
      </c>
      <c r="FA196" s="55" t="e">
        <f t="shared" si="311"/>
        <v>#N/A</v>
      </c>
      <c r="FB196" s="55" t="e">
        <f t="shared" si="311"/>
        <v>#N/A</v>
      </c>
      <c r="FC196" s="55" t="e">
        <f t="shared" si="311"/>
        <v>#N/A</v>
      </c>
      <c r="FD196" s="55" t="e">
        <f t="shared" si="311"/>
        <v>#N/A</v>
      </c>
      <c r="FE196" s="55" t="e">
        <f t="shared" si="311"/>
        <v>#N/A</v>
      </c>
      <c r="FF196" s="55" t="e">
        <f t="shared" ref="FF196:FN196" si="312">IF($A136,FF136,NA())</f>
        <v>#N/A</v>
      </c>
      <c r="FG196" s="55" t="e">
        <f t="shared" si="312"/>
        <v>#N/A</v>
      </c>
      <c r="FH196" s="55" t="e">
        <f t="shared" si="312"/>
        <v>#N/A</v>
      </c>
      <c r="FI196" s="55" t="e">
        <f t="shared" si="312"/>
        <v>#N/A</v>
      </c>
      <c r="FJ196" s="55" t="e">
        <f t="shared" si="312"/>
        <v>#N/A</v>
      </c>
      <c r="FK196" s="55" t="e">
        <f t="shared" si="312"/>
        <v>#N/A</v>
      </c>
      <c r="FL196" s="55" t="e">
        <f t="shared" si="312"/>
        <v>#N/A</v>
      </c>
      <c r="FM196" s="55" t="e">
        <f t="shared" si="312"/>
        <v>#N/A</v>
      </c>
      <c r="FN196" s="55" t="e">
        <f t="shared" si="312"/>
        <v>#N/A</v>
      </c>
    </row>
    <row r="197" spans="1:170">
      <c r="A197" s="55"/>
      <c r="B197" s="61" t="e">
        <f t="shared" ref="B197:Q198" si="313">IF($A137,B137,NA())</f>
        <v>#N/A</v>
      </c>
      <c r="C197" s="55" t="e">
        <f t="shared" si="313"/>
        <v>#N/A</v>
      </c>
      <c r="D197" s="55" t="e">
        <f t="shared" si="313"/>
        <v>#N/A</v>
      </c>
      <c r="E197" s="55" t="e">
        <f t="shared" si="313"/>
        <v>#N/A</v>
      </c>
      <c r="F197" s="55" t="e">
        <f t="shared" si="313"/>
        <v>#N/A</v>
      </c>
      <c r="G197" s="55" t="e">
        <f t="shared" si="313"/>
        <v>#N/A</v>
      </c>
      <c r="H197" s="55" t="e">
        <f t="shared" si="313"/>
        <v>#N/A</v>
      </c>
      <c r="I197" s="55" t="e">
        <f t="shared" si="313"/>
        <v>#N/A</v>
      </c>
      <c r="J197" s="55" t="e">
        <f t="shared" si="313"/>
        <v>#N/A</v>
      </c>
      <c r="K197" s="55" t="e">
        <f t="shared" si="313"/>
        <v>#N/A</v>
      </c>
      <c r="L197" s="55" t="e">
        <f t="shared" si="313"/>
        <v>#N/A</v>
      </c>
      <c r="M197" s="55" t="e">
        <f t="shared" si="313"/>
        <v>#N/A</v>
      </c>
      <c r="N197" s="55" t="e">
        <f t="shared" si="313"/>
        <v>#N/A</v>
      </c>
      <c r="O197" s="55" t="e">
        <f t="shared" si="313"/>
        <v>#N/A</v>
      </c>
      <c r="P197" s="55" t="e">
        <f t="shared" si="313"/>
        <v>#N/A</v>
      </c>
      <c r="Q197" s="55" t="e">
        <f t="shared" si="313"/>
        <v>#N/A</v>
      </c>
      <c r="R197" s="55" t="e">
        <f t="shared" ref="R197:AW198" si="314">IF($A137,R137,NA())</f>
        <v>#N/A</v>
      </c>
      <c r="S197" s="55" t="e">
        <f t="shared" si="314"/>
        <v>#N/A</v>
      </c>
      <c r="T197" s="55" t="e">
        <f t="shared" si="314"/>
        <v>#N/A</v>
      </c>
      <c r="U197" s="55" t="e">
        <f t="shared" si="314"/>
        <v>#N/A</v>
      </c>
      <c r="V197" s="55" t="e">
        <f t="shared" si="314"/>
        <v>#N/A</v>
      </c>
      <c r="W197" s="55" t="e">
        <f t="shared" si="314"/>
        <v>#N/A</v>
      </c>
      <c r="X197" s="55" t="e">
        <f t="shared" si="314"/>
        <v>#N/A</v>
      </c>
      <c r="Y197" s="55" t="e">
        <f t="shared" si="314"/>
        <v>#N/A</v>
      </c>
      <c r="Z197" s="55" t="e">
        <f t="shared" si="314"/>
        <v>#N/A</v>
      </c>
      <c r="AA197" s="55" t="e">
        <f t="shared" si="314"/>
        <v>#N/A</v>
      </c>
      <c r="AB197" s="55" t="e">
        <f t="shared" si="314"/>
        <v>#N/A</v>
      </c>
      <c r="AC197" s="55" t="e">
        <f t="shared" si="314"/>
        <v>#N/A</v>
      </c>
      <c r="AD197" s="55" t="e">
        <f t="shared" si="314"/>
        <v>#N/A</v>
      </c>
      <c r="AE197" s="55" t="e">
        <f t="shared" si="314"/>
        <v>#N/A</v>
      </c>
      <c r="AF197" s="55" t="e">
        <f t="shared" si="314"/>
        <v>#N/A</v>
      </c>
      <c r="AG197" s="55" t="e">
        <f t="shared" si="314"/>
        <v>#N/A</v>
      </c>
      <c r="AH197" s="55" t="e">
        <f t="shared" si="314"/>
        <v>#N/A</v>
      </c>
      <c r="AI197" s="55" t="e">
        <f t="shared" si="314"/>
        <v>#N/A</v>
      </c>
      <c r="AJ197" s="55" t="e">
        <f t="shared" si="314"/>
        <v>#N/A</v>
      </c>
      <c r="AK197" s="55" t="e">
        <f t="shared" si="314"/>
        <v>#N/A</v>
      </c>
      <c r="AL197" s="55" t="e">
        <f t="shared" si="314"/>
        <v>#N/A</v>
      </c>
      <c r="AM197" s="55" t="e">
        <f t="shared" si="314"/>
        <v>#N/A</v>
      </c>
      <c r="AN197" s="55" t="e">
        <f t="shared" si="314"/>
        <v>#N/A</v>
      </c>
      <c r="AO197" s="55" t="e">
        <f t="shared" si="314"/>
        <v>#N/A</v>
      </c>
      <c r="AP197" s="55" t="e">
        <f t="shared" si="314"/>
        <v>#N/A</v>
      </c>
      <c r="AQ197" s="55" t="e">
        <f t="shared" si="314"/>
        <v>#N/A</v>
      </c>
      <c r="AR197" s="55" t="e">
        <f t="shared" si="314"/>
        <v>#N/A</v>
      </c>
      <c r="AS197" s="55" t="e">
        <f t="shared" si="314"/>
        <v>#N/A</v>
      </c>
      <c r="AT197" s="55" t="e">
        <f t="shared" si="314"/>
        <v>#N/A</v>
      </c>
      <c r="AU197" s="55" t="e">
        <f t="shared" si="314"/>
        <v>#N/A</v>
      </c>
      <c r="AV197" s="55" t="e">
        <f t="shared" si="314"/>
        <v>#N/A</v>
      </c>
      <c r="AW197" s="55" t="e">
        <f t="shared" si="314"/>
        <v>#N/A</v>
      </c>
      <c r="AX197" s="55" t="e">
        <f t="shared" ref="AX197:CC198" si="315">IF($A137,AX137,NA())</f>
        <v>#N/A</v>
      </c>
      <c r="AY197" s="55" t="e">
        <f t="shared" si="315"/>
        <v>#N/A</v>
      </c>
      <c r="AZ197" s="55" t="e">
        <f t="shared" si="315"/>
        <v>#N/A</v>
      </c>
      <c r="BA197" s="55" t="e">
        <f t="shared" si="315"/>
        <v>#N/A</v>
      </c>
      <c r="BB197" s="55" t="e">
        <f t="shared" si="315"/>
        <v>#N/A</v>
      </c>
      <c r="BC197" s="55" t="e">
        <f t="shared" si="315"/>
        <v>#N/A</v>
      </c>
      <c r="BD197" s="55" t="e">
        <f t="shared" si="315"/>
        <v>#N/A</v>
      </c>
      <c r="BE197" s="55" t="e">
        <f t="shared" si="315"/>
        <v>#N/A</v>
      </c>
      <c r="BF197" s="55" t="e">
        <f t="shared" si="315"/>
        <v>#N/A</v>
      </c>
      <c r="BG197" s="55" t="e">
        <f t="shared" si="315"/>
        <v>#N/A</v>
      </c>
      <c r="BH197" s="55" t="e">
        <f t="shared" si="315"/>
        <v>#N/A</v>
      </c>
      <c r="BI197" s="55" t="e">
        <f t="shared" si="315"/>
        <v>#N/A</v>
      </c>
      <c r="BJ197" s="55" t="e">
        <f t="shared" si="315"/>
        <v>#N/A</v>
      </c>
      <c r="BK197" s="55" t="e">
        <f t="shared" si="315"/>
        <v>#N/A</v>
      </c>
      <c r="BL197" s="55" t="e">
        <f t="shared" si="315"/>
        <v>#N/A</v>
      </c>
      <c r="BM197" s="55" t="e">
        <f t="shared" si="315"/>
        <v>#N/A</v>
      </c>
      <c r="BN197" s="55" t="e">
        <f t="shared" si="315"/>
        <v>#N/A</v>
      </c>
      <c r="BO197" s="55" t="e">
        <f t="shared" si="315"/>
        <v>#N/A</v>
      </c>
      <c r="BP197" s="55" t="e">
        <f t="shared" si="315"/>
        <v>#N/A</v>
      </c>
      <c r="BQ197" s="55" t="e">
        <f t="shared" si="315"/>
        <v>#N/A</v>
      </c>
      <c r="BR197" s="55" t="e">
        <f t="shared" si="315"/>
        <v>#N/A</v>
      </c>
      <c r="BS197" s="55" t="e">
        <f t="shared" si="315"/>
        <v>#N/A</v>
      </c>
      <c r="BT197" s="55" t="e">
        <f t="shared" si="315"/>
        <v>#N/A</v>
      </c>
      <c r="BU197" s="55" t="e">
        <f t="shared" si="315"/>
        <v>#N/A</v>
      </c>
      <c r="BV197" s="55" t="e">
        <f t="shared" si="315"/>
        <v>#N/A</v>
      </c>
      <c r="BW197" s="55" t="e">
        <f t="shared" si="315"/>
        <v>#N/A</v>
      </c>
      <c r="BX197" s="55" t="e">
        <f t="shared" si="315"/>
        <v>#N/A</v>
      </c>
      <c r="BY197" s="55" t="e">
        <f t="shared" si="315"/>
        <v>#N/A</v>
      </c>
      <c r="BZ197" s="55" t="e">
        <f t="shared" si="315"/>
        <v>#N/A</v>
      </c>
      <c r="CA197" s="55" t="e">
        <f t="shared" si="315"/>
        <v>#N/A</v>
      </c>
      <c r="CB197" s="55" t="e">
        <f t="shared" si="315"/>
        <v>#N/A</v>
      </c>
      <c r="CC197" s="55" t="e">
        <f t="shared" si="315"/>
        <v>#N/A</v>
      </c>
      <c r="CD197" s="55" t="e">
        <f t="shared" ref="CD197:DI198" si="316">IF($A137,CD137,NA())</f>
        <v>#N/A</v>
      </c>
      <c r="CE197" s="55" t="e">
        <f t="shared" si="316"/>
        <v>#N/A</v>
      </c>
      <c r="CF197" s="55" t="e">
        <f t="shared" si="316"/>
        <v>#N/A</v>
      </c>
      <c r="CG197" s="55" t="e">
        <f t="shared" si="316"/>
        <v>#N/A</v>
      </c>
      <c r="CH197" s="55" t="e">
        <f t="shared" si="316"/>
        <v>#N/A</v>
      </c>
      <c r="CI197" s="55" t="e">
        <f t="shared" si="316"/>
        <v>#N/A</v>
      </c>
      <c r="CJ197" s="55" t="e">
        <f t="shared" si="316"/>
        <v>#N/A</v>
      </c>
      <c r="CK197" s="55" t="e">
        <f t="shared" si="316"/>
        <v>#N/A</v>
      </c>
      <c r="CL197" s="55" t="e">
        <f t="shared" si="316"/>
        <v>#N/A</v>
      </c>
      <c r="CM197" s="55" t="e">
        <f t="shared" si="316"/>
        <v>#N/A</v>
      </c>
      <c r="CN197" s="55" t="e">
        <f t="shared" si="316"/>
        <v>#N/A</v>
      </c>
      <c r="CO197" s="55" t="e">
        <f t="shared" si="316"/>
        <v>#N/A</v>
      </c>
      <c r="CP197" s="55" t="e">
        <f t="shared" si="316"/>
        <v>#N/A</v>
      </c>
      <c r="CQ197" s="55" t="e">
        <f t="shared" si="316"/>
        <v>#N/A</v>
      </c>
      <c r="CR197" s="55" t="e">
        <f t="shared" si="316"/>
        <v>#N/A</v>
      </c>
      <c r="CS197" s="55" t="e">
        <f t="shared" si="316"/>
        <v>#N/A</v>
      </c>
      <c r="CT197" s="55" t="e">
        <f t="shared" si="316"/>
        <v>#N/A</v>
      </c>
      <c r="CU197" s="55" t="e">
        <f t="shared" si="316"/>
        <v>#N/A</v>
      </c>
      <c r="CV197" s="55" t="e">
        <f t="shared" si="316"/>
        <v>#N/A</v>
      </c>
      <c r="CW197" s="55" t="e">
        <f t="shared" si="316"/>
        <v>#N/A</v>
      </c>
      <c r="CX197" s="55" t="e">
        <f t="shared" si="316"/>
        <v>#N/A</v>
      </c>
      <c r="CY197" s="55" t="e">
        <f t="shared" si="316"/>
        <v>#N/A</v>
      </c>
      <c r="CZ197" s="55" t="e">
        <f t="shared" si="316"/>
        <v>#N/A</v>
      </c>
      <c r="DA197" s="55" t="e">
        <f t="shared" si="316"/>
        <v>#N/A</v>
      </c>
      <c r="DB197" s="55" t="e">
        <f t="shared" si="316"/>
        <v>#N/A</v>
      </c>
      <c r="DC197" s="55" t="e">
        <f t="shared" si="316"/>
        <v>#N/A</v>
      </c>
      <c r="DD197" s="55" t="e">
        <f t="shared" si="316"/>
        <v>#N/A</v>
      </c>
      <c r="DE197" s="55" t="e">
        <f t="shared" si="316"/>
        <v>#N/A</v>
      </c>
      <c r="DF197" s="55" t="e">
        <f t="shared" si="316"/>
        <v>#N/A</v>
      </c>
      <c r="DG197" s="55" t="e">
        <f t="shared" si="316"/>
        <v>#N/A</v>
      </c>
      <c r="DH197" s="55" t="e">
        <f t="shared" si="316"/>
        <v>#N/A</v>
      </c>
      <c r="DI197" s="55" t="e">
        <f t="shared" si="316"/>
        <v>#N/A</v>
      </c>
      <c r="DJ197" s="55" t="e">
        <f t="shared" ref="DJ197:EO198" si="317">IF($A137,DJ137,NA())</f>
        <v>#N/A</v>
      </c>
      <c r="DK197" s="55" t="e">
        <f t="shared" si="317"/>
        <v>#N/A</v>
      </c>
      <c r="DL197" s="55" t="e">
        <f t="shared" si="317"/>
        <v>#N/A</v>
      </c>
      <c r="DM197" s="55" t="e">
        <f t="shared" si="317"/>
        <v>#N/A</v>
      </c>
      <c r="DN197" s="55" t="e">
        <f t="shared" si="317"/>
        <v>#N/A</v>
      </c>
      <c r="DO197" s="55" t="e">
        <f t="shared" si="317"/>
        <v>#N/A</v>
      </c>
      <c r="DP197" s="55" t="e">
        <f t="shared" si="317"/>
        <v>#N/A</v>
      </c>
      <c r="DQ197" s="55" t="e">
        <f t="shared" si="317"/>
        <v>#N/A</v>
      </c>
      <c r="DR197" s="55" t="e">
        <f t="shared" si="317"/>
        <v>#N/A</v>
      </c>
      <c r="DS197" s="55" t="e">
        <f t="shared" si="317"/>
        <v>#N/A</v>
      </c>
      <c r="DT197" s="55" t="e">
        <f t="shared" si="317"/>
        <v>#N/A</v>
      </c>
      <c r="DU197" s="55" t="e">
        <f t="shared" si="317"/>
        <v>#N/A</v>
      </c>
      <c r="DV197" s="55" t="e">
        <f t="shared" si="317"/>
        <v>#N/A</v>
      </c>
      <c r="DW197" s="55" t="e">
        <f t="shared" si="317"/>
        <v>#N/A</v>
      </c>
      <c r="DX197" s="55" t="e">
        <f t="shared" si="317"/>
        <v>#N/A</v>
      </c>
      <c r="DY197" s="55" t="e">
        <f t="shared" si="317"/>
        <v>#N/A</v>
      </c>
      <c r="DZ197" s="55" t="e">
        <f t="shared" si="317"/>
        <v>#N/A</v>
      </c>
      <c r="EA197" s="55" t="e">
        <f t="shared" si="317"/>
        <v>#N/A</v>
      </c>
      <c r="EB197" s="55" t="e">
        <f t="shared" si="317"/>
        <v>#N/A</v>
      </c>
      <c r="EC197" s="55" t="e">
        <f t="shared" si="317"/>
        <v>#N/A</v>
      </c>
      <c r="ED197" s="55" t="e">
        <f t="shared" si="317"/>
        <v>#N/A</v>
      </c>
      <c r="EE197" s="55" t="e">
        <f t="shared" si="317"/>
        <v>#N/A</v>
      </c>
      <c r="EF197" s="55" t="e">
        <f t="shared" si="317"/>
        <v>#N/A</v>
      </c>
      <c r="EG197" s="55" t="e">
        <f t="shared" si="317"/>
        <v>#N/A</v>
      </c>
      <c r="EH197" s="55" t="e">
        <f t="shared" si="317"/>
        <v>#N/A</v>
      </c>
      <c r="EI197" s="55" t="e">
        <f t="shared" si="317"/>
        <v>#N/A</v>
      </c>
      <c r="EJ197" s="55" t="e">
        <f t="shared" si="317"/>
        <v>#N/A</v>
      </c>
      <c r="EK197" s="55" t="e">
        <f t="shared" si="317"/>
        <v>#N/A</v>
      </c>
      <c r="EL197" s="55" t="e">
        <f t="shared" si="317"/>
        <v>#N/A</v>
      </c>
      <c r="EM197" s="55" t="e">
        <f t="shared" si="317"/>
        <v>#N/A</v>
      </c>
      <c r="EN197" s="55" t="e">
        <f t="shared" si="317"/>
        <v>#N/A</v>
      </c>
      <c r="EO197" s="55" t="e">
        <f t="shared" si="317"/>
        <v>#N/A</v>
      </c>
      <c r="EP197" s="55" t="e">
        <f t="shared" ref="EP197:FN198" si="318">IF($A137,EP137,NA())</f>
        <v>#N/A</v>
      </c>
      <c r="EQ197" s="55" t="e">
        <f t="shared" si="318"/>
        <v>#N/A</v>
      </c>
      <c r="ER197" s="55" t="e">
        <f t="shared" si="318"/>
        <v>#N/A</v>
      </c>
      <c r="ES197" s="55" t="e">
        <f t="shared" si="318"/>
        <v>#N/A</v>
      </c>
      <c r="ET197" s="55" t="e">
        <f t="shared" si="318"/>
        <v>#N/A</v>
      </c>
      <c r="EU197" s="55" t="e">
        <f t="shared" si="318"/>
        <v>#N/A</v>
      </c>
      <c r="EV197" s="55" t="e">
        <f t="shared" si="318"/>
        <v>#N/A</v>
      </c>
      <c r="EW197" s="55" t="e">
        <f t="shared" si="318"/>
        <v>#N/A</v>
      </c>
      <c r="EX197" s="55" t="e">
        <f t="shared" si="318"/>
        <v>#N/A</v>
      </c>
      <c r="EY197" s="55" t="e">
        <f t="shared" si="318"/>
        <v>#N/A</v>
      </c>
      <c r="EZ197" s="55" t="e">
        <f t="shared" si="318"/>
        <v>#N/A</v>
      </c>
      <c r="FA197" s="55" t="e">
        <f t="shared" si="318"/>
        <v>#N/A</v>
      </c>
      <c r="FB197" s="55" t="e">
        <f t="shared" si="318"/>
        <v>#N/A</v>
      </c>
      <c r="FC197" s="55" t="e">
        <f t="shared" si="318"/>
        <v>#N/A</v>
      </c>
      <c r="FD197" s="55" t="e">
        <f t="shared" si="318"/>
        <v>#N/A</v>
      </c>
      <c r="FE197" s="55" t="e">
        <f t="shared" si="318"/>
        <v>#N/A</v>
      </c>
      <c r="FF197" s="55" t="e">
        <f t="shared" si="318"/>
        <v>#N/A</v>
      </c>
      <c r="FG197" s="55" t="e">
        <f t="shared" si="318"/>
        <v>#N/A</v>
      </c>
      <c r="FH197" s="55" t="e">
        <f t="shared" si="318"/>
        <v>#N/A</v>
      </c>
      <c r="FI197" s="55" t="e">
        <f t="shared" si="318"/>
        <v>#N/A</v>
      </c>
      <c r="FJ197" s="55" t="e">
        <f t="shared" si="318"/>
        <v>#N/A</v>
      </c>
      <c r="FK197" s="55" t="e">
        <f t="shared" si="318"/>
        <v>#N/A</v>
      </c>
      <c r="FL197" s="55" t="e">
        <f t="shared" si="318"/>
        <v>#N/A</v>
      </c>
      <c r="FM197" s="55" t="e">
        <f t="shared" si="318"/>
        <v>#N/A</v>
      </c>
      <c r="FN197" s="55" t="e">
        <f t="shared" si="318"/>
        <v>#N/A</v>
      </c>
    </row>
    <row r="198" spans="1:170">
      <c r="A198" s="55"/>
      <c r="B198" s="61"/>
      <c r="C198" s="55" t="e">
        <f t="shared" si="313"/>
        <v>#N/A</v>
      </c>
      <c r="D198" s="55" t="e">
        <f t="shared" si="313"/>
        <v>#N/A</v>
      </c>
      <c r="E198" s="55" t="e">
        <f t="shared" si="313"/>
        <v>#N/A</v>
      </c>
      <c r="F198" s="55" t="e">
        <f t="shared" si="313"/>
        <v>#N/A</v>
      </c>
      <c r="G198" s="55" t="e">
        <f t="shared" si="313"/>
        <v>#N/A</v>
      </c>
      <c r="H198" s="55" t="e">
        <f t="shared" si="313"/>
        <v>#N/A</v>
      </c>
      <c r="I198" s="55" t="e">
        <f t="shared" si="313"/>
        <v>#N/A</v>
      </c>
      <c r="J198" s="55" t="e">
        <f t="shared" si="313"/>
        <v>#N/A</v>
      </c>
      <c r="K198" s="55" t="e">
        <f t="shared" si="313"/>
        <v>#N/A</v>
      </c>
      <c r="L198" s="55" t="e">
        <f t="shared" si="313"/>
        <v>#N/A</v>
      </c>
      <c r="M198" s="55" t="e">
        <f t="shared" si="313"/>
        <v>#N/A</v>
      </c>
      <c r="N198" s="55" t="e">
        <f t="shared" si="313"/>
        <v>#N/A</v>
      </c>
      <c r="O198" s="55" t="e">
        <f t="shared" si="313"/>
        <v>#N/A</v>
      </c>
      <c r="P198" s="55" t="e">
        <f t="shared" si="313"/>
        <v>#N/A</v>
      </c>
      <c r="Q198" s="55" t="e">
        <f t="shared" si="313"/>
        <v>#N/A</v>
      </c>
      <c r="R198" s="55" t="e">
        <f t="shared" si="314"/>
        <v>#N/A</v>
      </c>
      <c r="S198" s="55" t="e">
        <f t="shared" si="314"/>
        <v>#N/A</v>
      </c>
      <c r="T198" s="55" t="e">
        <f t="shared" si="314"/>
        <v>#N/A</v>
      </c>
      <c r="U198" s="55" t="e">
        <f t="shared" si="314"/>
        <v>#N/A</v>
      </c>
      <c r="V198" s="55" t="e">
        <f t="shared" si="314"/>
        <v>#N/A</v>
      </c>
      <c r="W198" s="55" t="e">
        <f t="shared" si="314"/>
        <v>#N/A</v>
      </c>
      <c r="X198" s="55" t="e">
        <f t="shared" si="314"/>
        <v>#N/A</v>
      </c>
      <c r="Y198" s="55" t="e">
        <f t="shared" si="314"/>
        <v>#N/A</v>
      </c>
      <c r="Z198" s="55" t="e">
        <f t="shared" si="314"/>
        <v>#N/A</v>
      </c>
      <c r="AA198" s="55" t="e">
        <f t="shared" si="314"/>
        <v>#N/A</v>
      </c>
      <c r="AB198" s="55" t="e">
        <f t="shared" si="314"/>
        <v>#N/A</v>
      </c>
      <c r="AC198" s="55" t="e">
        <f t="shared" si="314"/>
        <v>#N/A</v>
      </c>
      <c r="AD198" s="55" t="e">
        <f t="shared" si="314"/>
        <v>#N/A</v>
      </c>
      <c r="AE198" s="55" t="e">
        <f t="shared" si="314"/>
        <v>#N/A</v>
      </c>
      <c r="AF198" s="55" t="e">
        <f t="shared" si="314"/>
        <v>#N/A</v>
      </c>
      <c r="AG198" s="55" t="e">
        <f t="shared" si="314"/>
        <v>#N/A</v>
      </c>
      <c r="AH198" s="55" t="e">
        <f t="shared" si="314"/>
        <v>#N/A</v>
      </c>
      <c r="AI198" s="55" t="e">
        <f t="shared" si="314"/>
        <v>#N/A</v>
      </c>
      <c r="AJ198" s="55" t="e">
        <f t="shared" si="314"/>
        <v>#N/A</v>
      </c>
      <c r="AK198" s="55" t="e">
        <f t="shared" si="314"/>
        <v>#N/A</v>
      </c>
      <c r="AL198" s="55" t="e">
        <f t="shared" si="314"/>
        <v>#N/A</v>
      </c>
      <c r="AM198" s="55" t="e">
        <f t="shared" si="314"/>
        <v>#N/A</v>
      </c>
      <c r="AN198" s="55" t="e">
        <f t="shared" si="314"/>
        <v>#N/A</v>
      </c>
      <c r="AO198" s="55" t="e">
        <f t="shared" si="314"/>
        <v>#N/A</v>
      </c>
      <c r="AP198" s="55" t="e">
        <f t="shared" si="314"/>
        <v>#N/A</v>
      </c>
      <c r="AQ198" s="55" t="e">
        <f t="shared" si="314"/>
        <v>#N/A</v>
      </c>
      <c r="AR198" s="55" t="e">
        <f t="shared" si="314"/>
        <v>#N/A</v>
      </c>
      <c r="AS198" s="55" t="e">
        <f t="shared" si="314"/>
        <v>#N/A</v>
      </c>
      <c r="AT198" s="55" t="e">
        <f t="shared" si="314"/>
        <v>#N/A</v>
      </c>
      <c r="AU198" s="55" t="e">
        <f t="shared" si="314"/>
        <v>#N/A</v>
      </c>
      <c r="AV198" s="55" t="e">
        <f t="shared" si="314"/>
        <v>#N/A</v>
      </c>
      <c r="AW198" s="55" t="e">
        <f t="shared" si="314"/>
        <v>#N/A</v>
      </c>
      <c r="AX198" s="55" t="e">
        <f t="shared" si="315"/>
        <v>#N/A</v>
      </c>
      <c r="AY198" s="55" t="e">
        <f t="shared" si="315"/>
        <v>#N/A</v>
      </c>
      <c r="AZ198" s="55" t="e">
        <f t="shared" si="315"/>
        <v>#N/A</v>
      </c>
      <c r="BA198" s="55" t="e">
        <f t="shared" si="315"/>
        <v>#N/A</v>
      </c>
      <c r="BB198" s="55" t="e">
        <f t="shared" si="315"/>
        <v>#N/A</v>
      </c>
      <c r="BC198" s="55" t="e">
        <f t="shared" si="315"/>
        <v>#N/A</v>
      </c>
      <c r="BD198" s="55" t="e">
        <f t="shared" si="315"/>
        <v>#N/A</v>
      </c>
      <c r="BE198" s="55" t="e">
        <f t="shared" si="315"/>
        <v>#N/A</v>
      </c>
      <c r="BF198" s="55" t="e">
        <f t="shared" si="315"/>
        <v>#N/A</v>
      </c>
      <c r="BG198" s="55" t="e">
        <f t="shared" si="315"/>
        <v>#N/A</v>
      </c>
      <c r="BH198" s="55" t="e">
        <f t="shared" si="315"/>
        <v>#N/A</v>
      </c>
      <c r="BI198" s="55" t="e">
        <f t="shared" si="315"/>
        <v>#N/A</v>
      </c>
      <c r="BJ198" s="55" t="e">
        <f t="shared" si="315"/>
        <v>#N/A</v>
      </c>
      <c r="BK198" s="55" t="e">
        <f t="shared" si="315"/>
        <v>#N/A</v>
      </c>
      <c r="BL198" s="55" t="e">
        <f t="shared" si="315"/>
        <v>#N/A</v>
      </c>
      <c r="BM198" s="55" t="e">
        <f t="shared" si="315"/>
        <v>#N/A</v>
      </c>
      <c r="BN198" s="55" t="e">
        <f t="shared" si="315"/>
        <v>#N/A</v>
      </c>
      <c r="BO198" s="55" t="e">
        <f t="shared" si="315"/>
        <v>#N/A</v>
      </c>
      <c r="BP198" s="55" t="e">
        <f t="shared" si="315"/>
        <v>#N/A</v>
      </c>
      <c r="BQ198" s="55" t="e">
        <f t="shared" si="315"/>
        <v>#N/A</v>
      </c>
      <c r="BR198" s="55" t="e">
        <f t="shared" si="315"/>
        <v>#N/A</v>
      </c>
      <c r="BS198" s="55" t="e">
        <f t="shared" si="315"/>
        <v>#N/A</v>
      </c>
      <c r="BT198" s="55" t="e">
        <f t="shared" si="315"/>
        <v>#N/A</v>
      </c>
      <c r="BU198" s="55" t="e">
        <f t="shared" si="315"/>
        <v>#N/A</v>
      </c>
      <c r="BV198" s="55" t="e">
        <f t="shared" si="315"/>
        <v>#N/A</v>
      </c>
      <c r="BW198" s="55" t="e">
        <f t="shared" si="315"/>
        <v>#N/A</v>
      </c>
      <c r="BX198" s="55" t="e">
        <f t="shared" si="315"/>
        <v>#N/A</v>
      </c>
      <c r="BY198" s="55" t="e">
        <f t="shared" si="315"/>
        <v>#N/A</v>
      </c>
      <c r="BZ198" s="55" t="e">
        <f t="shared" si="315"/>
        <v>#N/A</v>
      </c>
      <c r="CA198" s="55" t="e">
        <f t="shared" si="315"/>
        <v>#N/A</v>
      </c>
      <c r="CB198" s="55" t="e">
        <f t="shared" si="315"/>
        <v>#N/A</v>
      </c>
      <c r="CC198" s="55" t="e">
        <f t="shared" si="315"/>
        <v>#N/A</v>
      </c>
      <c r="CD198" s="55" t="e">
        <f t="shared" si="316"/>
        <v>#N/A</v>
      </c>
      <c r="CE198" s="55" t="e">
        <f t="shared" si="316"/>
        <v>#N/A</v>
      </c>
      <c r="CF198" s="55" t="e">
        <f t="shared" si="316"/>
        <v>#N/A</v>
      </c>
      <c r="CG198" s="55" t="e">
        <f t="shared" si="316"/>
        <v>#N/A</v>
      </c>
      <c r="CH198" s="55" t="e">
        <f t="shared" si="316"/>
        <v>#N/A</v>
      </c>
      <c r="CI198" s="55" t="e">
        <f t="shared" si="316"/>
        <v>#N/A</v>
      </c>
      <c r="CJ198" s="55" t="e">
        <f t="shared" si="316"/>
        <v>#N/A</v>
      </c>
      <c r="CK198" s="55" t="e">
        <f t="shared" si="316"/>
        <v>#N/A</v>
      </c>
      <c r="CL198" s="55" t="e">
        <f t="shared" si="316"/>
        <v>#N/A</v>
      </c>
      <c r="CM198" s="55" t="e">
        <f t="shared" si="316"/>
        <v>#N/A</v>
      </c>
      <c r="CN198" s="55" t="e">
        <f t="shared" si="316"/>
        <v>#N/A</v>
      </c>
      <c r="CO198" s="55" t="e">
        <f t="shared" si="316"/>
        <v>#N/A</v>
      </c>
      <c r="CP198" s="55" t="e">
        <f t="shared" si="316"/>
        <v>#N/A</v>
      </c>
      <c r="CQ198" s="55" t="e">
        <f t="shared" si="316"/>
        <v>#N/A</v>
      </c>
      <c r="CR198" s="55" t="e">
        <f t="shared" si="316"/>
        <v>#N/A</v>
      </c>
      <c r="CS198" s="55" t="e">
        <f t="shared" si="316"/>
        <v>#N/A</v>
      </c>
      <c r="CT198" s="55" t="e">
        <f t="shared" si="316"/>
        <v>#N/A</v>
      </c>
      <c r="CU198" s="55" t="e">
        <f t="shared" si="316"/>
        <v>#N/A</v>
      </c>
      <c r="CV198" s="55" t="e">
        <f t="shared" si="316"/>
        <v>#N/A</v>
      </c>
      <c r="CW198" s="55" t="e">
        <f t="shared" si="316"/>
        <v>#N/A</v>
      </c>
      <c r="CX198" s="55" t="e">
        <f t="shared" si="316"/>
        <v>#N/A</v>
      </c>
      <c r="CY198" s="55" t="e">
        <f t="shared" si="316"/>
        <v>#N/A</v>
      </c>
      <c r="CZ198" s="55" t="e">
        <f t="shared" si="316"/>
        <v>#N/A</v>
      </c>
      <c r="DA198" s="55" t="e">
        <f t="shared" si="316"/>
        <v>#N/A</v>
      </c>
      <c r="DB198" s="55" t="e">
        <f t="shared" si="316"/>
        <v>#N/A</v>
      </c>
      <c r="DC198" s="55" t="e">
        <f t="shared" si="316"/>
        <v>#N/A</v>
      </c>
      <c r="DD198" s="55" t="e">
        <f t="shared" si="316"/>
        <v>#N/A</v>
      </c>
      <c r="DE198" s="55" t="e">
        <f t="shared" si="316"/>
        <v>#N/A</v>
      </c>
      <c r="DF198" s="55" t="e">
        <f t="shared" si="316"/>
        <v>#N/A</v>
      </c>
      <c r="DG198" s="55" t="e">
        <f t="shared" si="316"/>
        <v>#N/A</v>
      </c>
      <c r="DH198" s="55" t="e">
        <f t="shared" si="316"/>
        <v>#N/A</v>
      </c>
      <c r="DI198" s="55" t="e">
        <f t="shared" si="316"/>
        <v>#N/A</v>
      </c>
      <c r="DJ198" s="55" t="e">
        <f t="shared" si="317"/>
        <v>#N/A</v>
      </c>
      <c r="DK198" s="55" t="e">
        <f t="shared" si="317"/>
        <v>#N/A</v>
      </c>
      <c r="DL198" s="55" t="e">
        <f t="shared" si="317"/>
        <v>#N/A</v>
      </c>
      <c r="DM198" s="55" t="e">
        <f t="shared" si="317"/>
        <v>#N/A</v>
      </c>
      <c r="DN198" s="55" t="e">
        <f t="shared" si="317"/>
        <v>#N/A</v>
      </c>
      <c r="DO198" s="55" t="e">
        <f t="shared" si="317"/>
        <v>#N/A</v>
      </c>
      <c r="DP198" s="55" t="e">
        <f t="shared" si="317"/>
        <v>#N/A</v>
      </c>
      <c r="DQ198" s="55" t="e">
        <f t="shared" si="317"/>
        <v>#N/A</v>
      </c>
      <c r="DR198" s="55" t="e">
        <f t="shared" si="317"/>
        <v>#N/A</v>
      </c>
      <c r="DS198" s="55" t="e">
        <f t="shared" si="317"/>
        <v>#N/A</v>
      </c>
      <c r="DT198" s="55" t="e">
        <f t="shared" si="317"/>
        <v>#N/A</v>
      </c>
      <c r="DU198" s="55" t="e">
        <f t="shared" si="317"/>
        <v>#N/A</v>
      </c>
      <c r="DV198" s="55" t="e">
        <f t="shared" si="317"/>
        <v>#N/A</v>
      </c>
      <c r="DW198" s="55" t="e">
        <f t="shared" si="317"/>
        <v>#N/A</v>
      </c>
      <c r="DX198" s="55" t="e">
        <f t="shared" si="317"/>
        <v>#N/A</v>
      </c>
      <c r="DY198" s="55" t="e">
        <f t="shared" si="317"/>
        <v>#N/A</v>
      </c>
      <c r="DZ198" s="55" t="e">
        <f t="shared" si="317"/>
        <v>#N/A</v>
      </c>
      <c r="EA198" s="55" t="e">
        <f t="shared" si="317"/>
        <v>#N/A</v>
      </c>
      <c r="EB198" s="55" t="e">
        <f t="shared" si="317"/>
        <v>#N/A</v>
      </c>
      <c r="EC198" s="55" t="e">
        <f t="shared" si="317"/>
        <v>#N/A</v>
      </c>
      <c r="ED198" s="55" t="e">
        <f t="shared" si="317"/>
        <v>#N/A</v>
      </c>
      <c r="EE198" s="55" t="e">
        <f t="shared" si="317"/>
        <v>#N/A</v>
      </c>
      <c r="EF198" s="55" t="e">
        <f t="shared" si="317"/>
        <v>#N/A</v>
      </c>
      <c r="EG198" s="55" t="e">
        <f t="shared" si="317"/>
        <v>#N/A</v>
      </c>
      <c r="EH198" s="55" t="e">
        <f t="shared" si="317"/>
        <v>#N/A</v>
      </c>
      <c r="EI198" s="55" t="e">
        <f t="shared" si="317"/>
        <v>#N/A</v>
      </c>
      <c r="EJ198" s="55" t="e">
        <f t="shared" si="317"/>
        <v>#N/A</v>
      </c>
      <c r="EK198" s="55" t="e">
        <f t="shared" si="317"/>
        <v>#N/A</v>
      </c>
      <c r="EL198" s="55" t="e">
        <f t="shared" si="317"/>
        <v>#N/A</v>
      </c>
      <c r="EM198" s="55" t="e">
        <f t="shared" si="317"/>
        <v>#N/A</v>
      </c>
      <c r="EN198" s="55" t="e">
        <f t="shared" si="317"/>
        <v>#N/A</v>
      </c>
      <c r="EO198" s="55" t="e">
        <f t="shared" si="317"/>
        <v>#N/A</v>
      </c>
      <c r="EP198" s="55" t="e">
        <f t="shared" si="318"/>
        <v>#N/A</v>
      </c>
      <c r="EQ198" s="55" t="e">
        <f t="shared" si="318"/>
        <v>#N/A</v>
      </c>
      <c r="ER198" s="55" t="e">
        <f t="shared" si="318"/>
        <v>#N/A</v>
      </c>
      <c r="ES198" s="55" t="e">
        <f t="shared" si="318"/>
        <v>#N/A</v>
      </c>
      <c r="ET198" s="55" t="e">
        <f t="shared" si="318"/>
        <v>#N/A</v>
      </c>
      <c r="EU198" s="55" t="e">
        <f t="shared" si="318"/>
        <v>#N/A</v>
      </c>
      <c r="EV198" s="55" t="e">
        <f t="shared" si="318"/>
        <v>#N/A</v>
      </c>
      <c r="EW198" s="55" t="e">
        <f t="shared" si="318"/>
        <v>#N/A</v>
      </c>
      <c r="EX198" s="55" t="e">
        <f t="shared" si="318"/>
        <v>#N/A</v>
      </c>
      <c r="EY198" s="55" t="e">
        <f t="shared" si="318"/>
        <v>#N/A</v>
      </c>
      <c r="EZ198" s="55" t="e">
        <f t="shared" si="318"/>
        <v>#N/A</v>
      </c>
      <c r="FA198" s="55" t="e">
        <f t="shared" si="318"/>
        <v>#N/A</v>
      </c>
      <c r="FB198" s="55" t="e">
        <f t="shared" si="318"/>
        <v>#N/A</v>
      </c>
      <c r="FC198" s="55" t="e">
        <f t="shared" si="318"/>
        <v>#N/A</v>
      </c>
      <c r="FD198" s="55" t="e">
        <f t="shared" si="318"/>
        <v>#N/A</v>
      </c>
      <c r="FE198" s="55" t="e">
        <f t="shared" si="318"/>
        <v>#N/A</v>
      </c>
      <c r="FF198" s="55" t="e">
        <f t="shared" si="318"/>
        <v>#N/A</v>
      </c>
      <c r="FG198" s="55" t="e">
        <f t="shared" si="318"/>
        <v>#N/A</v>
      </c>
      <c r="FH198" s="55" t="e">
        <f t="shared" si="318"/>
        <v>#N/A</v>
      </c>
      <c r="FI198" s="55" t="e">
        <f t="shared" si="318"/>
        <v>#N/A</v>
      </c>
      <c r="FJ198" s="55" t="e">
        <f t="shared" si="318"/>
        <v>#N/A</v>
      </c>
      <c r="FK198" s="55" t="e">
        <f t="shared" si="318"/>
        <v>#N/A</v>
      </c>
      <c r="FL198" s="55" t="e">
        <f t="shared" si="318"/>
        <v>#N/A</v>
      </c>
      <c r="FM198" s="55" t="e">
        <f t="shared" si="318"/>
        <v>#N/A</v>
      </c>
      <c r="FN198" s="55" t="e">
        <f t="shared" si="318"/>
        <v>#N/A</v>
      </c>
    </row>
    <row r="199" spans="1:170">
      <c r="A199" s="55"/>
      <c r="B199" s="61" t="e">
        <f t="shared" ref="B199:AG199" si="319">IF($A139,B139,NA())</f>
        <v>#N/A</v>
      </c>
      <c r="C199" s="55" t="e">
        <f t="shared" si="319"/>
        <v>#N/A</v>
      </c>
      <c r="D199" s="55" t="e">
        <f t="shared" si="319"/>
        <v>#N/A</v>
      </c>
      <c r="E199" s="55" t="e">
        <f t="shared" si="319"/>
        <v>#N/A</v>
      </c>
      <c r="F199" s="55" t="e">
        <f t="shared" si="319"/>
        <v>#N/A</v>
      </c>
      <c r="G199" s="55" t="e">
        <f t="shared" si="319"/>
        <v>#N/A</v>
      </c>
      <c r="H199" s="55" t="e">
        <f t="shared" si="319"/>
        <v>#N/A</v>
      </c>
      <c r="I199" s="55" t="e">
        <f t="shared" si="319"/>
        <v>#N/A</v>
      </c>
      <c r="J199" s="55" t="e">
        <f t="shared" si="319"/>
        <v>#N/A</v>
      </c>
      <c r="K199" s="55" t="e">
        <f t="shared" si="319"/>
        <v>#N/A</v>
      </c>
      <c r="L199" s="55" t="e">
        <f t="shared" si="319"/>
        <v>#N/A</v>
      </c>
      <c r="M199" s="55" t="e">
        <f t="shared" si="319"/>
        <v>#N/A</v>
      </c>
      <c r="N199" s="55" t="e">
        <f t="shared" si="319"/>
        <v>#N/A</v>
      </c>
      <c r="O199" s="55" t="e">
        <f t="shared" si="319"/>
        <v>#N/A</v>
      </c>
      <c r="P199" s="55" t="e">
        <f t="shared" si="319"/>
        <v>#N/A</v>
      </c>
      <c r="Q199" s="55" t="e">
        <f t="shared" si="319"/>
        <v>#N/A</v>
      </c>
      <c r="R199" s="55" t="e">
        <f t="shared" si="319"/>
        <v>#N/A</v>
      </c>
      <c r="S199" s="55" t="e">
        <f t="shared" si="319"/>
        <v>#N/A</v>
      </c>
      <c r="T199" s="55" t="e">
        <f t="shared" si="319"/>
        <v>#N/A</v>
      </c>
      <c r="U199" s="55" t="e">
        <f t="shared" si="319"/>
        <v>#N/A</v>
      </c>
      <c r="V199" s="55" t="e">
        <f t="shared" si="319"/>
        <v>#N/A</v>
      </c>
      <c r="W199" s="55" t="e">
        <f t="shared" si="319"/>
        <v>#N/A</v>
      </c>
      <c r="X199" s="55" t="e">
        <f t="shared" si="319"/>
        <v>#N/A</v>
      </c>
      <c r="Y199" s="55" t="e">
        <f t="shared" si="319"/>
        <v>#N/A</v>
      </c>
      <c r="Z199" s="55" t="e">
        <f t="shared" si="319"/>
        <v>#N/A</v>
      </c>
      <c r="AA199" s="55" t="e">
        <f t="shared" si="319"/>
        <v>#N/A</v>
      </c>
      <c r="AB199" s="55" t="e">
        <f t="shared" si="319"/>
        <v>#N/A</v>
      </c>
      <c r="AC199" s="55" t="e">
        <f t="shared" si="319"/>
        <v>#N/A</v>
      </c>
      <c r="AD199" s="55" t="e">
        <f t="shared" si="319"/>
        <v>#N/A</v>
      </c>
      <c r="AE199" s="55" t="e">
        <f t="shared" si="319"/>
        <v>#N/A</v>
      </c>
      <c r="AF199" s="55" t="e">
        <f t="shared" si="319"/>
        <v>#N/A</v>
      </c>
      <c r="AG199" s="55" t="e">
        <f t="shared" si="319"/>
        <v>#N/A</v>
      </c>
      <c r="AH199" s="55" t="e">
        <f t="shared" ref="AH199:BM199" si="320">IF($A139,AH139,NA())</f>
        <v>#N/A</v>
      </c>
      <c r="AI199" s="55" t="e">
        <f t="shared" si="320"/>
        <v>#N/A</v>
      </c>
      <c r="AJ199" s="55" t="e">
        <f t="shared" si="320"/>
        <v>#N/A</v>
      </c>
      <c r="AK199" s="55" t="e">
        <f t="shared" si="320"/>
        <v>#N/A</v>
      </c>
      <c r="AL199" s="55" t="e">
        <f t="shared" si="320"/>
        <v>#N/A</v>
      </c>
      <c r="AM199" s="55" t="e">
        <f t="shared" si="320"/>
        <v>#N/A</v>
      </c>
      <c r="AN199" s="55" t="e">
        <f t="shared" si="320"/>
        <v>#N/A</v>
      </c>
      <c r="AO199" s="55" t="e">
        <f t="shared" si="320"/>
        <v>#N/A</v>
      </c>
      <c r="AP199" s="55" t="e">
        <f t="shared" si="320"/>
        <v>#N/A</v>
      </c>
      <c r="AQ199" s="55" t="e">
        <f t="shared" si="320"/>
        <v>#N/A</v>
      </c>
      <c r="AR199" s="55" t="e">
        <f t="shared" si="320"/>
        <v>#N/A</v>
      </c>
      <c r="AS199" s="55" t="e">
        <f t="shared" si="320"/>
        <v>#N/A</v>
      </c>
      <c r="AT199" s="55" t="e">
        <f t="shared" si="320"/>
        <v>#N/A</v>
      </c>
      <c r="AU199" s="55" t="e">
        <f t="shared" si="320"/>
        <v>#N/A</v>
      </c>
      <c r="AV199" s="55" t="e">
        <f t="shared" si="320"/>
        <v>#N/A</v>
      </c>
      <c r="AW199" s="55" t="e">
        <f t="shared" si="320"/>
        <v>#N/A</v>
      </c>
      <c r="AX199" s="55" t="e">
        <f t="shared" si="320"/>
        <v>#N/A</v>
      </c>
      <c r="AY199" s="55" t="e">
        <f t="shared" si="320"/>
        <v>#N/A</v>
      </c>
      <c r="AZ199" s="55" t="e">
        <f t="shared" si="320"/>
        <v>#N/A</v>
      </c>
      <c r="BA199" s="55" t="e">
        <f t="shared" si="320"/>
        <v>#N/A</v>
      </c>
      <c r="BB199" s="55" t="e">
        <f t="shared" si="320"/>
        <v>#N/A</v>
      </c>
      <c r="BC199" s="55" t="e">
        <f t="shared" si="320"/>
        <v>#N/A</v>
      </c>
      <c r="BD199" s="55" t="e">
        <f t="shared" si="320"/>
        <v>#N/A</v>
      </c>
      <c r="BE199" s="55" t="e">
        <f t="shared" si="320"/>
        <v>#N/A</v>
      </c>
      <c r="BF199" s="55" t="e">
        <f t="shared" si="320"/>
        <v>#N/A</v>
      </c>
      <c r="BG199" s="55" t="e">
        <f t="shared" si="320"/>
        <v>#N/A</v>
      </c>
      <c r="BH199" s="55" t="e">
        <f t="shared" si="320"/>
        <v>#N/A</v>
      </c>
      <c r="BI199" s="55" t="e">
        <f t="shared" si="320"/>
        <v>#N/A</v>
      </c>
      <c r="BJ199" s="55" t="e">
        <f t="shared" si="320"/>
        <v>#N/A</v>
      </c>
      <c r="BK199" s="55" t="e">
        <f t="shared" si="320"/>
        <v>#N/A</v>
      </c>
      <c r="BL199" s="55" t="e">
        <f t="shared" si="320"/>
        <v>#N/A</v>
      </c>
      <c r="BM199" s="55" t="e">
        <f t="shared" si="320"/>
        <v>#N/A</v>
      </c>
      <c r="BN199" s="55" t="e">
        <f t="shared" ref="BN199:CS199" si="321">IF($A139,BN139,NA())</f>
        <v>#N/A</v>
      </c>
      <c r="BO199" s="55" t="e">
        <f t="shared" si="321"/>
        <v>#N/A</v>
      </c>
      <c r="BP199" s="55" t="e">
        <f t="shared" si="321"/>
        <v>#N/A</v>
      </c>
      <c r="BQ199" s="55" t="e">
        <f t="shared" si="321"/>
        <v>#N/A</v>
      </c>
      <c r="BR199" s="55" t="e">
        <f t="shared" si="321"/>
        <v>#N/A</v>
      </c>
      <c r="BS199" s="55" t="e">
        <f t="shared" si="321"/>
        <v>#N/A</v>
      </c>
      <c r="BT199" s="55" t="e">
        <f t="shared" si="321"/>
        <v>#N/A</v>
      </c>
      <c r="BU199" s="55" t="e">
        <f t="shared" si="321"/>
        <v>#N/A</v>
      </c>
      <c r="BV199" s="55" t="e">
        <f t="shared" si="321"/>
        <v>#N/A</v>
      </c>
      <c r="BW199" s="55" t="e">
        <f t="shared" si="321"/>
        <v>#N/A</v>
      </c>
      <c r="BX199" s="55" t="e">
        <f t="shared" si="321"/>
        <v>#N/A</v>
      </c>
      <c r="BY199" s="55" t="e">
        <f t="shared" si="321"/>
        <v>#N/A</v>
      </c>
      <c r="BZ199" s="55" t="e">
        <f t="shared" si="321"/>
        <v>#N/A</v>
      </c>
      <c r="CA199" s="55" t="e">
        <f t="shared" si="321"/>
        <v>#N/A</v>
      </c>
      <c r="CB199" s="55" t="e">
        <f t="shared" si="321"/>
        <v>#N/A</v>
      </c>
      <c r="CC199" s="55" t="e">
        <f t="shared" si="321"/>
        <v>#N/A</v>
      </c>
      <c r="CD199" s="55" t="e">
        <f t="shared" si="321"/>
        <v>#N/A</v>
      </c>
      <c r="CE199" s="55" t="e">
        <f t="shared" si="321"/>
        <v>#N/A</v>
      </c>
      <c r="CF199" s="55" t="e">
        <f t="shared" si="321"/>
        <v>#N/A</v>
      </c>
      <c r="CG199" s="55" t="e">
        <f t="shared" si="321"/>
        <v>#N/A</v>
      </c>
      <c r="CH199" s="55" t="e">
        <f t="shared" si="321"/>
        <v>#N/A</v>
      </c>
      <c r="CI199" s="55" t="e">
        <f t="shared" si="321"/>
        <v>#N/A</v>
      </c>
      <c r="CJ199" s="55" t="e">
        <f t="shared" si="321"/>
        <v>#N/A</v>
      </c>
      <c r="CK199" s="55" t="e">
        <f t="shared" si="321"/>
        <v>#N/A</v>
      </c>
      <c r="CL199" s="55" t="e">
        <f t="shared" si="321"/>
        <v>#N/A</v>
      </c>
      <c r="CM199" s="55" t="e">
        <f t="shared" si="321"/>
        <v>#N/A</v>
      </c>
      <c r="CN199" s="55" t="e">
        <f t="shared" si="321"/>
        <v>#N/A</v>
      </c>
      <c r="CO199" s="55" t="e">
        <f t="shared" si="321"/>
        <v>#N/A</v>
      </c>
      <c r="CP199" s="55" t="e">
        <f t="shared" si="321"/>
        <v>#N/A</v>
      </c>
      <c r="CQ199" s="55" t="e">
        <f t="shared" si="321"/>
        <v>#N/A</v>
      </c>
      <c r="CR199" s="55" t="e">
        <f t="shared" si="321"/>
        <v>#N/A</v>
      </c>
      <c r="CS199" s="55" t="e">
        <f t="shared" si="321"/>
        <v>#N/A</v>
      </c>
      <c r="CT199" s="55" t="e">
        <f t="shared" ref="CT199:DY199" si="322">IF($A139,CT139,NA())</f>
        <v>#N/A</v>
      </c>
      <c r="CU199" s="55" t="e">
        <f t="shared" si="322"/>
        <v>#N/A</v>
      </c>
      <c r="CV199" s="55" t="e">
        <f t="shared" si="322"/>
        <v>#N/A</v>
      </c>
      <c r="CW199" s="55" t="e">
        <f t="shared" si="322"/>
        <v>#N/A</v>
      </c>
      <c r="CX199" s="55" t="e">
        <f t="shared" si="322"/>
        <v>#N/A</v>
      </c>
      <c r="CY199" s="55" t="e">
        <f t="shared" si="322"/>
        <v>#N/A</v>
      </c>
      <c r="CZ199" s="55" t="e">
        <f t="shared" si="322"/>
        <v>#N/A</v>
      </c>
      <c r="DA199" s="55" t="e">
        <f t="shared" si="322"/>
        <v>#N/A</v>
      </c>
      <c r="DB199" s="55" t="e">
        <f t="shared" si="322"/>
        <v>#N/A</v>
      </c>
      <c r="DC199" s="55" t="e">
        <f t="shared" si="322"/>
        <v>#N/A</v>
      </c>
      <c r="DD199" s="55" t="e">
        <f t="shared" si="322"/>
        <v>#N/A</v>
      </c>
      <c r="DE199" s="55" t="e">
        <f t="shared" si="322"/>
        <v>#N/A</v>
      </c>
      <c r="DF199" s="55" t="e">
        <f t="shared" si="322"/>
        <v>#N/A</v>
      </c>
      <c r="DG199" s="55" t="e">
        <f t="shared" si="322"/>
        <v>#N/A</v>
      </c>
      <c r="DH199" s="55" t="e">
        <f t="shared" si="322"/>
        <v>#N/A</v>
      </c>
      <c r="DI199" s="55" t="e">
        <f t="shared" si="322"/>
        <v>#N/A</v>
      </c>
      <c r="DJ199" s="55" t="e">
        <f t="shared" si="322"/>
        <v>#N/A</v>
      </c>
      <c r="DK199" s="55" t="e">
        <f t="shared" si="322"/>
        <v>#N/A</v>
      </c>
      <c r="DL199" s="55" t="e">
        <f t="shared" si="322"/>
        <v>#N/A</v>
      </c>
      <c r="DM199" s="55" t="e">
        <f t="shared" si="322"/>
        <v>#N/A</v>
      </c>
      <c r="DN199" s="55" t="e">
        <f t="shared" si="322"/>
        <v>#N/A</v>
      </c>
      <c r="DO199" s="55" t="e">
        <f t="shared" si="322"/>
        <v>#N/A</v>
      </c>
      <c r="DP199" s="55" t="e">
        <f t="shared" si="322"/>
        <v>#N/A</v>
      </c>
      <c r="DQ199" s="55" t="e">
        <f t="shared" si="322"/>
        <v>#N/A</v>
      </c>
      <c r="DR199" s="55" t="e">
        <f t="shared" si="322"/>
        <v>#N/A</v>
      </c>
      <c r="DS199" s="55" t="e">
        <f t="shared" si="322"/>
        <v>#N/A</v>
      </c>
      <c r="DT199" s="55" t="e">
        <f t="shared" si="322"/>
        <v>#N/A</v>
      </c>
      <c r="DU199" s="55" t="e">
        <f t="shared" si="322"/>
        <v>#N/A</v>
      </c>
      <c r="DV199" s="55" t="e">
        <f t="shared" si="322"/>
        <v>#N/A</v>
      </c>
      <c r="DW199" s="55" t="e">
        <f t="shared" si="322"/>
        <v>#N/A</v>
      </c>
      <c r="DX199" s="55" t="e">
        <f t="shared" si="322"/>
        <v>#N/A</v>
      </c>
      <c r="DY199" s="55" t="e">
        <f t="shared" si="322"/>
        <v>#N/A</v>
      </c>
      <c r="DZ199" s="55" t="e">
        <f t="shared" ref="DZ199:FE199" si="323">IF($A139,DZ139,NA())</f>
        <v>#N/A</v>
      </c>
      <c r="EA199" s="55" t="e">
        <f t="shared" si="323"/>
        <v>#N/A</v>
      </c>
      <c r="EB199" s="55" t="e">
        <f t="shared" si="323"/>
        <v>#N/A</v>
      </c>
      <c r="EC199" s="55" t="e">
        <f t="shared" si="323"/>
        <v>#N/A</v>
      </c>
      <c r="ED199" s="55" t="e">
        <f t="shared" si="323"/>
        <v>#N/A</v>
      </c>
      <c r="EE199" s="55" t="e">
        <f t="shared" si="323"/>
        <v>#N/A</v>
      </c>
      <c r="EF199" s="55" t="e">
        <f t="shared" si="323"/>
        <v>#N/A</v>
      </c>
      <c r="EG199" s="55" t="e">
        <f t="shared" si="323"/>
        <v>#N/A</v>
      </c>
      <c r="EH199" s="55" t="e">
        <f t="shared" si="323"/>
        <v>#N/A</v>
      </c>
      <c r="EI199" s="55" t="e">
        <f t="shared" si="323"/>
        <v>#N/A</v>
      </c>
      <c r="EJ199" s="55" t="e">
        <f t="shared" si="323"/>
        <v>#N/A</v>
      </c>
      <c r="EK199" s="55" t="e">
        <f t="shared" si="323"/>
        <v>#N/A</v>
      </c>
      <c r="EL199" s="55" t="e">
        <f t="shared" si="323"/>
        <v>#N/A</v>
      </c>
      <c r="EM199" s="55" t="e">
        <f t="shared" si="323"/>
        <v>#N/A</v>
      </c>
      <c r="EN199" s="55" t="e">
        <f t="shared" si="323"/>
        <v>#N/A</v>
      </c>
      <c r="EO199" s="55" t="e">
        <f t="shared" si="323"/>
        <v>#N/A</v>
      </c>
      <c r="EP199" s="55" t="e">
        <f t="shared" si="323"/>
        <v>#N/A</v>
      </c>
      <c r="EQ199" s="55" t="e">
        <f t="shared" si="323"/>
        <v>#N/A</v>
      </c>
      <c r="ER199" s="55" t="e">
        <f t="shared" si="323"/>
        <v>#N/A</v>
      </c>
      <c r="ES199" s="55" t="e">
        <f t="shared" si="323"/>
        <v>#N/A</v>
      </c>
      <c r="ET199" s="55" t="e">
        <f t="shared" si="323"/>
        <v>#N/A</v>
      </c>
      <c r="EU199" s="55" t="e">
        <f t="shared" si="323"/>
        <v>#N/A</v>
      </c>
      <c r="EV199" s="55" t="e">
        <f t="shared" si="323"/>
        <v>#N/A</v>
      </c>
      <c r="EW199" s="55" t="e">
        <f t="shared" si="323"/>
        <v>#N/A</v>
      </c>
      <c r="EX199" s="55" t="e">
        <f t="shared" si="323"/>
        <v>#N/A</v>
      </c>
      <c r="EY199" s="55" t="e">
        <f t="shared" si="323"/>
        <v>#N/A</v>
      </c>
      <c r="EZ199" s="55" t="e">
        <f t="shared" si="323"/>
        <v>#N/A</v>
      </c>
      <c r="FA199" s="55" t="e">
        <f t="shared" si="323"/>
        <v>#N/A</v>
      </c>
      <c r="FB199" s="55" t="e">
        <f t="shared" si="323"/>
        <v>#N/A</v>
      </c>
      <c r="FC199" s="55" t="e">
        <f t="shared" si="323"/>
        <v>#N/A</v>
      </c>
      <c r="FD199" s="55" t="e">
        <f t="shared" si="323"/>
        <v>#N/A</v>
      </c>
      <c r="FE199" s="55" t="e">
        <f t="shared" si="323"/>
        <v>#N/A</v>
      </c>
      <c r="FF199" s="55" t="e">
        <f t="shared" ref="FF199:FN199" si="324">IF($A139,FF139,NA())</f>
        <v>#N/A</v>
      </c>
      <c r="FG199" s="55" t="e">
        <f t="shared" si="324"/>
        <v>#N/A</v>
      </c>
      <c r="FH199" s="55" t="e">
        <f t="shared" si="324"/>
        <v>#N/A</v>
      </c>
      <c r="FI199" s="55" t="e">
        <f t="shared" si="324"/>
        <v>#N/A</v>
      </c>
      <c r="FJ199" s="55" t="e">
        <f t="shared" si="324"/>
        <v>#N/A</v>
      </c>
      <c r="FK199" s="55" t="e">
        <f t="shared" si="324"/>
        <v>#N/A</v>
      </c>
      <c r="FL199" s="55" t="e">
        <f t="shared" si="324"/>
        <v>#N/A</v>
      </c>
      <c r="FM199" s="55" t="e">
        <f t="shared" si="324"/>
        <v>#N/A</v>
      </c>
      <c r="FN199" s="55" t="e">
        <f t="shared" si="324"/>
        <v>#N/A</v>
      </c>
    </row>
    <row r="200" spans="1:170">
      <c r="A200" s="55"/>
      <c r="B200" s="61" t="e">
        <f t="shared" ref="B200:BM200" si="325">IF($A140,B140,NA())</f>
        <v>#N/A</v>
      </c>
      <c r="C200" s="55" t="e">
        <f t="shared" si="325"/>
        <v>#N/A</v>
      </c>
      <c r="D200" s="55" t="e">
        <f t="shared" si="325"/>
        <v>#N/A</v>
      </c>
      <c r="E200" s="55" t="e">
        <f t="shared" si="325"/>
        <v>#N/A</v>
      </c>
      <c r="F200" s="55" t="e">
        <f t="shared" si="325"/>
        <v>#N/A</v>
      </c>
      <c r="G200" s="55" t="e">
        <f t="shared" si="325"/>
        <v>#N/A</v>
      </c>
      <c r="H200" s="55" t="e">
        <f t="shared" si="325"/>
        <v>#N/A</v>
      </c>
      <c r="I200" s="55" t="e">
        <f t="shared" si="325"/>
        <v>#N/A</v>
      </c>
      <c r="J200" s="55" t="e">
        <f t="shared" si="325"/>
        <v>#N/A</v>
      </c>
      <c r="K200" s="55" t="e">
        <f t="shared" si="325"/>
        <v>#N/A</v>
      </c>
      <c r="L200" s="55" t="e">
        <f t="shared" si="325"/>
        <v>#N/A</v>
      </c>
      <c r="M200" s="55" t="e">
        <f t="shared" si="325"/>
        <v>#N/A</v>
      </c>
      <c r="N200" s="55" t="e">
        <f t="shared" si="325"/>
        <v>#N/A</v>
      </c>
      <c r="O200" s="55" t="e">
        <f t="shared" si="325"/>
        <v>#N/A</v>
      </c>
      <c r="P200" s="55" t="e">
        <f t="shared" si="325"/>
        <v>#N/A</v>
      </c>
      <c r="Q200" s="55" t="e">
        <f t="shared" si="325"/>
        <v>#N/A</v>
      </c>
      <c r="R200" s="55" t="e">
        <f t="shared" si="325"/>
        <v>#N/A</v>
      </c>
      <c r="S200" s="55" t="e">
        <f t="shared" si="325"/>
        <v>#N/A</v>
      </c>
      <c r="T200" s="55" t="e">
        <f t="shared" si="325"/>
        <v>#N/A</v>
      </c>
      <c r="U200" s="55" t="e">
        <f t="shared" si="325"/>
        <v>#N/A</v>
      </c>
      <c r="V200" s="55" t="e">
        <f t="shared" si="325"/>
        <v>#N/A</v>
      </c>
      <c r="W200" s="55" t="e">
        <f t="shared" si="325"/>
        <v>#N/A</v>
      </c>
      <c r="X200" s="55" t="e">
        <f t="shared" si="325"/>
        <v>#N/A</v>
      </c>
      <c r="Y200" s="55" t="e">
        <f t="shared" si="325"/>
        <v>#N/A</v>
      </c>
      <c r="Z200" s="55" t="e">
        <f t="shared" si="325"/>
        <v>#N/A</v>
      </c>
      <c r="AA200" s="55" t="e">
        <f t="shared" si="325"/>
        <v>#N/A</v>
      </c>
      <c r="AB200" s="55" t="e">
        <f t="shared" si="325"/>
        <v>#N/A</v>
      </c>
      <c r="AC200" s="55" t="e">
        <f t="shared" si="325"/>
        <v>#N/A</v>
      </c>
      <c r="AD200" s="55" t="e">
        <f t="shared" si="325"/>
        <v>#N/A</v>
      </c>
      <c r="AE200" s="55" t="e">
        <f t="shared" si="325"/>
        <v>#N/A</v>
      </c>
      <c r="AF200" s="55" t="e">
        <f t="shared" si="325"/>
        <v>#N/A</v>
      </c>
      <c r="AG200" s="55" t="e">
        <f t="shared" si="325"/>
        <v>#N/A</v>
      </c>
      <c r="AH200" s="55" t="e">
        <f t="shared" si="325"/>
        <v>#N/A</v>
      </c>
      <c r="AI200" s="55" t="e">
        <f t="shared" si="325"/>
        <v>#N/A</v>
      </c>
      <c r="AJ200" s="55" t="e">
        <f t="shared" si="325"/>
        <v>#N/A</v>
      </c>
      <c r="AK200" s="55" t="e">
        <f t="shared" si="325"/>
        <v>#N/A</v>
      </c>
      <c r="AL200" s="55" t="e">
        <f t="shared" si="325"/>
        <v>#N/A</v>
      </c>
      <c r="AM200" s="55" t="e">
        <f t="shared" si="325"/>
        <v>#N/A</v>
      </c>
      <c r="AN200" s="55" t="e">
        <f t="shared" si="325"/>
        <v>#N/A</v>
      </c>
      <c r="AO200" s="55" t="e">
        <f t="shared" si="325"/>
        <v>#N/A</v>
      </c>
      <c r="AP200" s="55" t="e">
        <f t="shared" si="325"/>
        <v>#N/A</v>
      </c>
      <c r="AQ200" s="55" t="e">
        <f t="shared" si="325"/>
        <v>#N/A</v>
      </c>
      <c r="AR200" s="55" t="e">
        <f t="shared" si="325"/>
        <v>#N/A</v>
      </c>
      <c r="AS200" s="55" t="e">
        <f t="shared" si="325"/>
        <v>#N/A</v>
      </c>
      <c r="AT200" s="55" t="e">
        <f t="shared" si="325"/>
        <v>#N/A</v>
      </c>
      <c r="AU200" s="55" t="e">
        <f t="shared" si="325"/>
        <v>#N/A</v>
      </c>
      <c r="AV200" s="55" t="e">
        <f t="shared" si="325"/>
        <v>#N/A</v>
      </c>
      <c r="AW200" s="55" t="e">
        <f t="shared" si="325"/>
        <v>#N/A</v>
      </c>
      <c r="AX200" s="55" t="e">
        <f t="shared" si="325"/>
        <v>#N/A</v>
      </c>
      <c r="AY200" s="55" t="e">
        <f t="shared" si="325"/>
        <v>#N/A</v>
      </c>
      <c r="AZ200" s="55" t="e">
        <f t="shared" si="325"/>
        <v>#N/A</v>
      </c>
      <c r="BA200" s="55" t="e">
        <f t="shared" si="325"/>
        <v>#N/A</v>
      </c>
      <c r="BB200" s="55" t="e">
        <f t="shared" si="325"/>
        <v>#N/A</v>
      </c>
      <c r="BC200" s="55" t="e">
        <f t="shared" si="325"/>
        <v>#N/A</v>
      </c>
      <c r="BD200" s="55" t="e">
        <f t="shared" si="325"/>
        <v>#N/A</v>
      </c>
      <c r="BE200" s="55" t="e">
        <f t="shared" si="325"/>
        <v>#N/A</v>
      </c>
      <c r="BF200" s="55" t="e">
        <f t="shared" si="325"/>
        <v>#N/A</v>
      </c>
      <c r="BG200" s="55" t="e">
        <f t="shared" si="325"/>
        <v>#N/A</v>
      </c>
      <c r="BH200" s="55" t="e">
        <f t="shared" si="325"/>
        <v>#N/A</v>
      </c>
      <c r="BI200" s="55" t="e">
        <f t="shared" si="325"/>
        <v>#N/A</v>
      </c>
      <c r="BJ200" s="55" t="e">
        <f t="shared" si="325"/>
        <v>#N/A</v>
      </c>
      <c r="BK200" s="55" t="e">
        <f t="shared" si="325"/>
        <v>#N/A</v>
      </c>
      <c r="BL200" s="55" t="e">
        <f t="shared" si="325"/>
        <v>#N/A</v>
      </c>
      <c r="BM200" s="55" t="e">
        <f t="shared" si="325"/>
        <v>#N/A</v>
      </c>
      <c r="BN200" s="55" t="e">
        <f t="shared" ref="BN200:DY200" si="326">IF($A140,BN140,NA())</f>
        <v>#N/A</v>
      </c>
      <c r="BO200" s="55" t="e">
        <f t="shared" si="326"/>
        <v>#N/A</v>
      </c>
      <c r="BP200" s="55" t="e">
        <f t="shared" si="326"/>
        <v>#N/A</v>
      </c>
      <c r="BQ200" s="55" t="e">
        <f t="shared" si="326"/>
        <v>#N/A</v>
      </c>
      <c r="BR200" s="55" t="e">
        <f t="shared" si="326"/>
        <v>#N/A</v>
      </c>
      <c r="BS200" s="55" t="e">
        <f t="shared" si="326"/>
        <v>#N/A</v>
      </c>
      <c r="BT200" s="55" t="e">
        <f t="shared" si="326"/>
        <v>#N/A</v>
      </c>
      <c r="BU200" s="55" t="e">
        <f t="shared" si="326"/>
        <v>#N/A</v>
      </c>
      <c r="BV200" s="55" t="e">
        <f t="shared" si="326"/>
        <v>#N/A</v>
      </c>
      <c r="BW200" s="55" t="e">
        <f t="shared" si="326"/>
        <v>#N/A</v>
      </c>
      <c r="BX200" s="55" t="e">
        <f t="shared" si="326"/>
        <v>#N/A</v>
      </c>
      <c r="BY200" s="55" t="e">
        <f t="shared" si="326"/>
        <v>#N/A</v>
      </c>
      <c r="BZ200" s="55" t="e">
        <f t="shared" si="326"/>
        <v>#N/A</v>
      </c>
      <c r="CA200" s="55" t="e">
        <f t="shared" si="326"/>
        <v>#N/A</v>
      </c>
      <c r="CB200" s="55" t="e">
        <f t="shared" si="326"/>
        <v>#N/A</v>
      </c>
      <c r="CC200" s="55" t="e">
        <f t="shared" si="326"/>
        <v>#N/A</v>
      </c>
      <c r="CD200" s="55" t="e">
        <f t="shared" si="326"/>
        <v>#N/A</v>
      </c>
      <c r="CE200" s="55" t="e">
        <f t="shared" si="326"/>
        <v>#N/A</v>
      </c>
      <c r="CF200" s="55" t="e">
        <f t="shared" si="326"/>
        <v>#N/A</v>
      </c>
      <c r="CG200" s="55" t="e">
        <f t="shared" si="326"/>
        <v>#N/A</v>
      </c>
      <c r="CH200" s="55" t="e">
        <f t="shared" si="326"/>
        <v>#N/A</v>
      </c>
      <c r="CI200" s="55" t="e">
        <f t="shared" si="326"/>
        <v>#N/A</v>
      </c>
      <c r="CJ200" s="55" t="e">
        <f t="shared" si="326"/>
        <v>#N/A</v>
      </c>
      <c r="CK200" s="55" t="e">
        <f t="shared" si="326"/>
        <v>#N/A</v>
      </c>
      <c r="CL200" s="55" t="e">
        <f t="shared" si="326"/>
        <v>#N/A</v>
      </c>
      <c r="CM200" s="55" t="e">
        <f t="shared" si="326"/>
        <v>#N/A</v>
      </c>
      <c r="CN200" s="55" t="e">
        <f t="shared" si="326"/>
        <v>#N/A</v>
      </c>
      <c r="CO200" s="55" t="e">
        <f t="shared" si="326"/>
        <v>#N/A</v>
      </c>
      <c r="CP200" s="55" t="e">
        <f t="shared" si="326"/>
        <v>#N/A</v>
      </c>
      <c r="CQ200" s="55" t="e">
        <f t="shared" si="326"/>
        <v>#N/A</v>
      </c>
      <c r="CR200" s="55" t="e">
        <f t="shared" si="326"/>
        <v>#N/A</v>
      </c>
      <c r="CS200" s="55" t="e">
        <f t="shared" si="326"/>
        <v>#N/A</v>
      </c>
      <c r="CT200" s="55" t="e">
        <f t="shared" si="326"/>
        <v>#N/A</v>
      </c>
      <c r="CU200" s="55" t="e">
        <f t="shared" si="326"/>
        <v>#N/A</v>
      </c>
      <c r="CV200" s="55" t="e">
        <f t="shared" si="326"/>
        <v>#N/A</v>
      </c>
      <c r="CW200" s="55" t="e">
        <f t="shared" si="326"/>
        <v>#N/A</v>
      </c>
      <c r="CX200" s="55" t="e">
        <f t="shared" si="326"/>
        <v>#N/A</v>
      </c>
      <c r="CY200" s="55" t="e">
        <f t="shared" si="326"/>
        <v>#N/A</v>
      </c>
      <c r="CZ200" s="55" t="e">
        <f t="shared" si="326"/>
        <v>#N/A</v>
      </c>
      <c r="DA200" s="55" t="e">
        <f t="shared" si="326"/>
        <v>#N/A</v>
      </c>
      <c r="DB200" s="55" t="e">
        <f t="shared" si="326"/>
        <v>#N/A</v>
      </c>
      <c r="DC200" s="55" t="e">
        <f t="shared" si="326"/>
        <v>#N/A</v>
      </c>
      <c r="DD200" s="55" t="e">
        <f t="shared" si="326"/>
        <v>#N/A</v>
      </c>
      <c r="DE200" s="55" t="e">
        <f t="shared" si="326"/>
        <v>#N/A</v>
      </c>
      <c r="DF200" s="55" t="e">
        <f t="shared" si="326"/>
        <v>#N/A</v>
      </c>
      <c r="DG200" s="55" t="e">
        <f t="shared" si="326"/>
        <v>#N/A</v>
      </c>
      <c r="DH200" s="55" t="e">
        <f t="shared" si="326"/>
        <v>#N/A</v>
      </c>
      <c r="DI200" s="55" t="e">
        <f t="shared" si="326"/>
        <v>#N/A</v>
      </c>
      <c r="DJ200" s="55" t="e">
        <f t="shared" si="326"/>
        <v>#N/A</v>
      </c>
      <c r="DK200" s="55" t="e">
        <f t="shared" si="326"/>
        <v>#N/A</v>
      </c>
      <c r="DL200" s="55" t="e">
        <f t="shared" si="326"/>
        <v>#N/A</v>
      </c>
      <c r="DM200" s="55" t="e">
        <f t="shared" si="326"/>
        <v>#N/A</v>
      </c>
      <c r="DN200" s="55" t="e">
        <f t="shared" si="326"/>
        <v>#N/A</v>
      </c>
      <c r="DO200" s="55" t="e">
        <f t="shared" si="326"/>
        <v>#N/A</v>
      </c>
      <c r="DP200" s="55" t="e">
        <f t="shared" si="326"/>
        <v>#N/A</v>
      </c>
      <c r="DQ200" s="55" t="e">
        <f t="shared" si="326"/>
        <v>#N/A</v>
      </c>
      <c r="DR200" s="55" t="e">
        <f t="shared" si="326"/>
        <v>#N/A</v>
      </c>
      <c r="DS200" s="55" t="e">
        <f t="shared" si="326"/>
        <v>#N/A</v>
      </c>
      <c r="DT200" s="55" t="e">
        <f t="shared" si="326"/>
        <v>#N/A</v>
      </c>
      <c r="DU200" s="55" t="e">
        <f t="shared" si="326"/>
        <v>#N/A</v>
      </c>
      <c r="DV200" s="55" t="e">
        <f t="shared" si="326"/>
        <v>#N/A</v>
      </c>
      <c r="DW200" s="55" t="e">
        <f t="shared" si="326"/>
        <v>#N/A</v>
      </c>
      <c r="DX200" s="55" t="e">
        <f t="shared" si="326"/>
        <v>#N/A</v>
      </c>
      <c r="DY200" s="55" t="e">
        <f t="shared" si="326"/>
        <v>#N/A</v>
      </c>
      <c r="DZ200" s="55" t="e">
        <f t="shared" ref="DZ200:FN200" si="327">IF($A140,DZ140,NA())</f>
        <v>#N/A</v>
      </c>
      <c r="EA200" s="55" t="e">
        <f t="shared" si="327"/>
        <v>#N/A</v>
      </c>
      <c r="EB200" s="55" t="e">
        <f t="shared" si="327"/>
        <v>#N/A</v>
      </c>
      <c r="EC200" s="55" t="e">
        <f t="shared" si="327"/>
        <v>#N/A</v>
      </c>
      <c r="ED200" s="55" t="e">
        <f t="shared" si="327"/>
        <v>#N/A</v>
      </c>
      <c r="EE200" s="55" t="e">
        <f t="shared" si="327"/>
        <v>#N/A</v>
      </c>
      <c r="EF200" s="55" t="e">
        <f t="shared" si="327"/>
        <v>#N/A</v>
      </c>
      <c r="EG200" s="55" t="e">
        <f t="shared" si="327"/>
        <v>#N/A</v>
      </c>
      <c r="EH200" s="55" t="e">
        <f t="shared" si="327"/>
        <v>#N/A</v>
      </c>
      <c r="EI200" s="55" t="e">
        <f t="shared" si="327"/>
        <v>#N/A</v>
      </c>
      <c r="EJ200" s="55" t="e">
        <f t="shared" si="327"/>
        <v>#N/A</v>
      </c>
      <c r="EK200" s="55" t="e">
        <f t="shared" si="327"/>
        <v>#N/A</v>
      </c>
      <c r="EL200" s="55" t="e">
        <f t="shared" si="327"/>
        <v>#N/A</v>
      </c>
      <c r="EM200" s="55" t="e">
        <f t="shared" si="327"/>
        <v>#N/A</v>
      </c>
      <c r="EN200" s="55" t="e">
        <f t="shared" si="327"/>
        <v>#N/A</v>
      </c>
      <c r="EO200" s="55" t="e">
        <f t="shared" si="327"/>
        <v>#N/A</v>
      </c>
      <c r="EP200" s="55" t="e">
        <f t="shared" si="327"/>
        <v>#N/A</v>
      </c>
      <c r="EQ200" s="55" t="e">
        <f t="shared" si="327"/>
        <v>#N/A</v>
      </c>
      <c r="ER200" s="55" t="e">
        <f t="shared" si="327"/>
        <v>#N/A</v>
      </c>
      <c r="ES200" s="55" t="e">
        <f t="shared" si="327"/>
        <v>#N/A</v>
      </c>
      <c r="ET200" s="55" t="e">
        <f t="shared" si="327"/>
        <v>#N/A</v>
      </c>
      <c r="EU200" s="55" t="e">
        <f t="shared" si="327"/>
        <v>#N/A</v>
      </c>
      <c r="EV200" s="55" t="e">
        <f t="shared" si="327"/>
        <v>#N/A</v>
      </c>
      <c r="EW200" s="55" t="e">
        <f t="shared" si="327"/>
        <v>#N/A</v>
      </c>
      <c r="EX200" s="55" t="e">
        <f t="shared" si="327"/>
        <v>#N/A</v>
      </c>
      <c r="EY200" s="55" t="e">
        <f t="shared" si="327"/>
        <v>#N/A</v>
      </c>
      <c r="EZ200" s="55" t="e">
        <f t="shared" si="327"/>
        <v>#N/A</v>
      </c>
      <c r="FA200" s="55" t="e">
        <f t="shared" si="327"/>
        <v>#N/A</v>
      </c>
      <c r="FB200" s="55" t="e">
        <f t="shared" si="327"/>
        <v>#N/A</v>
      </c>
      <c r="FC200" s="55" t="e">
        <f t="shared" si="327"/>
        <v>#N/A</v>
      </c>
      <c r="FD200" s="55" t="e">
        <f t="shared" si="327"/>
        <v>#N/A</v>
      </c>
      <c r="FE200" s="55" t="e">
        <f t="shared" si="327"/>
        <v>#N/A</v>
      </c>
      <c r="FF200" s="55" t="e">
        <f t="shared" si="327"/>
        <v>#N/A</v>
      </c>
      <c r="FG200" s="55" t="e">
        <f t="shared" si="327"/>
        <v>#N/A</v>
      </c>
      <c r="FH200" s="55" t="e">
        <f t="shared" si="327"/>
        <v>#N/A</v>
      </c>
      <c r="FI200" s="55" t="e">
        <f t="shared" si="327"/>
        <v>#N/A</v>
      </c>
      <c r="FJ200" s="55" t="e">
        <f t="shared" si="327"/>
        <v>#N/A</v>
      </c>
      <c r="FK200" s="55" t="e">
        <f t="shared" si="327"/>
        <v>#N/A</v>
      </c>
      <c r="FL200" s="55" t="e">
        <f t="shared" si="327"/>
        <v>#N/A</v>
      </c>
      <c r="FM200" s="55" t="e">
        <f t="shared" si="327"/>
        <v>#N/A</v>
      </c>
      <c r="FN200" s="55" t="e">
        <f t="shared" si="327"/>
        <v>#N/A</v>
      </c>
    </row>
    <row r="201" spans="1:170">
      <c r="B201" t="s">
        <v>102</v>
      </c>
      <c r="C201" s="55" t="e">
        <f>IF($A141,C141,NA())</f>
        <v>#N/A</v>
      </c>
      <c r="D201" s="55" t="e">
        <f t="shared" ref="D201:BO201" si="328">IF($A141,D141,NA())</f>
        <v>#N/A</v>
      </c>
      <c r="E201" s="55" t="e">
        <f t="shared" si="328"/>
        <v>#N/A</v>
      </c>
      <c r="F201" s="55" t="e">
        <f t="shared" si="328"/>
        <v>#N/A</v>
      </c>
      <c r="G201" s="55" t="e">
        <f t="shared" si="328"/>
        <v>#N/A</v>
      </c>
      <c r="H201" s="55" t="e">
        <f t="shared" si="328"/>
        <v>#N/A</v>
      </c>
      <c r="I201" s="55" t="e">
        <f t="shared" si="328"/>
        <v>#N/A</v>
      </c>
      <c r="J201" s="55" t="e">
        <f t="shared" si="328"/>
        <v>#N/A</v>
      </c>
      <c r="K201" s="55" t="e">
        <f t="shared" si="328"/>
        <v>#N/A</v>
      </c>
      <c r="L201" s="55" t="e">
        <f t="shared" si="328"/>
        <v>#N/A</v>
      </c>
      <c r="M201" s="55" t="e">
        <f t="shared" si="328"/>
        <v>#N/A</v>
      </c>
      <c r="N201" s="55" t="e">
        <f t="shared" si="328"/>
        <v>#N/A</v>
      </c>
      <c r="O201" s="55" t="e">
        <f t="shared" si="328"/>
        <v>#N/A</v>
      </c>
      <c r="P201" s="55" t="e">
        <f t="shared" si="328"/>
        <v>#N/A</v>
      </c>
      <c r="Q201" s="55" t="e">
        <f t="shared" si="328"/>
        <v>#N/A</v>
      </c>
      <c r="R201" s="55" t="e">
        <f t="shared" si="328"/>
        <v>#N/A</v>
      </c>
      <c r="S201" s="55" t="e">
        <f t="shared" si="328"/>
        <v>#N/A</v>
      </c>
      <c r="T201" s="55" t="e">
        <f t="shared" si="328"/>
        <v>#N/A</v>
      </c>
      <c r="U201" s="55" t="e">
        <f t="shared" si="328"/>
        <v>#N/A</v>
      </c>
      <c r="V201" s="55" t="e">
        <f t="shared" si="328"/>
        <v>#N/A</v>
      </c>
      <c r="W201" s="55" t="e">
        <f t="shared" si="328"/>
        <v>#N/A</v>
      </c>
      <c r="X201" s="55" t="e">
        <f t="shared" si="328"/>
        <v>#N/A</v>
      </c>
      <c r="Y201" s="55" t="e">
        <f t="shared" si="328"/>
        <v>#N/A</v>
      </c>
      <c r="Z201" s="55" t="e">
        <f t="shared" si="328"/>
        <v>#N/A</v>
      </c>
      <c r="AA201" s="55" t="e">
        <f t="shared" si="328"/>
        <v>#N/A</v>
      </c>
      <c r="AB201" s="55" t="e">
        <f t="shared" si="328"/>
        <v>#N/A</v>
      </c>
      <c r="AC201" s="55" t="e">
        <f t="shared" si="328"/>
        <v>#N/A</v>
      </c>
      <c r="AD201" s="55" t="e">
        <f t="shared" si="328"/>
        <v>#N/A</v>
      </c>
      <c r="AE201" s="55" t="e">
        <f t="shared" si="328"/>
        <v>#N/A</v>
      </c>
      <c r="AF201" s="55" t="e">
        <f t="shared" si="328"/>
        <v>#N/A</v>
      </c>
      <c r="AG201" s="55" t="e">
        <f t="shared" si="328"/>
        <v>#N/A</v>
      </c>
      <c r="AH201" s="55" t="e">
        <f t="shared" si="328"/>
        <v>#N/A</v>
      </c>
      <c r="AI201" s="55" t="e">
        <f t="shared" si="328"/>
        <v>#N/A</v>
      </c>
      <c r="AJ201" s="55" t="e">
        <f t="shared" si="328"/>
        <v>#N/A</v>
      </c>
      <c r="AK201" s="55" t="e">
        <f t="shared" si="328"/>
        <v>#N/A</v>
      </c>
      <c r="AL201" s="55" t="e">
        <f t="shared" si="328"/>
        <v>#N/A</v>
      </c>
      <c r="AM201" s="55" t="e">
        <f t="shared" si="328"/>
        <v>#N/A</v>
      </c>
      <c r="AN201" s="55" t="e">
        <f t="shared" si="328"/>
        <v>#N/A</v>
      </c>
      <c r="AO201" s="55" t="e">
        <f t="shared" si="328"/>
        <v>#N/A</v>
      </c>
      <c r="AP201" s="55" t="e">
        <f t="shared" si="328"/>
        <v>#N/A</v>
      </c>
      <c r="AQ201" s="55" t="e">
        <f t="shared" si="328"/>
        <v>#N/A</v>
      </c>
      <c r="AR201" s="55" t="e">
        <f t="shared" si="328"/>
        <v>#N/A</v>
      </c>
      <c r="AS201" s="55" t="e">
        <f t="shared" si="328"/>
        <v>#N/A</v>
      </c>
      <c r="AT201" s="55" t="e">
        <f t="shared" si="328"/>
        <v>#N/A</v>
      </c>
      <c r="AU201" s="55" t="e">
        <f t="shared" si="328"/>
        <v>#N/A</v>
      </c>
      <c r="AV201" s="55" t="e">
        <f t="shared" si="328"/>
        <v>#N/A</v>
      </c>
      <c r="AW201" s="55" t="e">
        <f t="shared" si="328"/>
        <v>#N/A</v>
      </c>
      <c r="AX201" s="55" t="e">
        <f t="shared" si="328"/>
        <v>#N/A</v>
      </c>
      <c r="AY201" s="55" t="e">
        <f t="shared" si="328"/>
        <v>#N/A</v>
      </c>
      <c r="AZ201" s="55" t="e">
        <f t="shared" si="328"/>
        <v>#N/A</v>
      </c>
      <c r="BA201" s="55" t="e">
        <f t="shared" si="328"/>
        <v>#N/A</v>
      </c>
      <c r="BB201" s="55" t="e">
        <f t="shared" si="328"/>
        <v>#N/A</v>
      </c>
      <c r="BC201" s="55" t="e">
        <f t="shared" si="328"/>
        <v>#N/A</v>
      </c>
      <c r="BD201" s="55" t="e">
        <f t="shared" si="328"/>
        <v>#N/A</v>
      </c>
      <c r="BE201" s="55" t="e">
        <f t="shared" si="328"/>
        <v>#N/A</v>
      </c>
      <c r="BF201" s="55" t="e">
        <f t="shared" si="328"/>
        <v>#N/A</v>
      </c>
      <c r="BG201" s="55" t="e">
        <f t="shared" si="328"/>
        <v>#N/A</v>
      </c>
      <c r="BH201" s="55" t="e">
        <f t="shared" si="328"/>
        <v>#N/A</v>
      </c>
      <c r="BI201" s="55" t="e">
        <f t="shared" si="328"/>
        <v>#N/A</v>
      </c>
      <c r="BJ201" s="55" t="e">
        <f t="shared" si="328"/>
        <v>#N/A</v>
      </c>
      <c r="BK201" s="55" t="e">
        <f t="shared" si="328"/>
        <v>#N/A</v>
      </c>
      <c r="BL201" s="55" t="e">
        <f t="shared" si="328"/>
        <v>#N/A</v>
      </c>
      <c r="BM201" s="55" t="e">
        <f t="shared" si="328"/>
        <v>#N/A</v>
      </c>
      <c r="BN201" s="55" t="e">
        <f t="shared" si="328"/>
        <v>#N/A</v>
      </c>
      <c r="BO201" s="55" t="e">
        <f t="shared" si="328"/>
        <v>#N/A</v>
      </c>
      <c r="BP201" s="55" t="e">
        <f t="shared" ref="BP201:EA201" si="329">IF($A141,BP141,NA())</f>
        <v>#N/A</v>
      </c>
      <c r="BQ201" s="55" t="e">
        <f t="shared" si="329"/>
        <v>#N/A</v>
      </c>
      <c r="BR201" s="55" t="e">
        <f t="shared" si="329"/>
        <v>#N/A</v>
      </c>
      <c r="BS201" s="55" t="e">
        <f t="shared" si="329"/>
        <v>#N/A</v>
      </c>
      <c r="BT201" s="55" t="e">
        <f t="shared" si="329"/>
        <v>#N/A</v>
      </c>
      <c r="BU201" s="55" t="e">
        <f t="shared" si="329"/>
        <v>#N/A</v>
      </c>
      <c r="BV201" s="55" t="e">
        <f t="shared" si="329"/>
        <v>#N/A</v>
      </c>
      <c r="BW201" s="55" t="e">
        <f t="shared" si="329"/>
        <v>#N/A</v>
      </c>
      <c r="BX201" s="55" t="e">
        <f t="shared" si="329"/>
        <v>#N/A</v>
      </c>
      <c r="BY201" s="55" t="e">
        <f t="shared" si="329"/>
        <v>#N/A</v>
      </c>
      <c r="BZ201" s="55" t="e">
        <f t="shared" si="329"/>
        <v>#N/A</v>
      </c>
      <c r="CA201" s="55" t="e">
        <f t="shared" si="329"/>
        <v>#N/A</v>
      </c>
      <c r="CB201" s="55" t="e">
        <f t="shared" si="329"/>
        <v>#N/A</v>
      </c>
      <c r="CC201" s="55" t="e">
        <f t="shared" si="329"/>
        <v>#N/A</v>
      </c>
      <c r="CD201" s="55" t="e">
        <f t="shared" si="329"/>
        <v>#N/A</v>
      </c>
      <c r="CE201" s="55" t="e">
        <f t="shared" si="329"/>
        <v>#N/A</v>
      </c>
      <c r="CF201" s="55" t="e">
        <f t="shared" si="329"/>
        <v>#N/A</v>
      </c>
      <c r="CG201" s="55" t="e">
        <f t="shared" si="329"/>
        <v>#N/A</v>
      </c>
      <c r="CH201" s="55" t="e">
        <f t="shared" si="329"/>
        <v>#N/A</v>
      </c>
      <c r="CI201" s="55" t="e">
        <f t="shared" si="329"/>
        <v>#N/A</v>
      </c>
      <c r="CJ201" s="55" t="e">
        <f t="shared" si="329"/>
        <v>#N/A</v>
      </c>
      <c r="CK201" s="55" t="e">
        <f t="shared" si="329"/>
        <v>#N/A</v>
      </c>
      <c r="CL201" s="55" t="e">
        <f t="shared" si="329"/>
        <v>#N/A</v>
      </c>
      <c r="CM201" s="55" t="e">
        <f t="shared" si="329"/>
        <v>#N/A</v>
      </c>
      <c r="CN201" s="55" t="e">
        <f t="shared" si="329"/>
        <v>#N/A</v>
      </c>
      <c r="CO201" s="55" t="e">
        <f t="shared" si="329"/>
        <v>#N/A</v>
      </c>
      <c r="CP201" s="55" t="e">
        <f t="shared" si="329"/>
        <v>#N/A</v>
      </c>
      <c r="CQ201" s="55" t="e">
        <f t="shared" si="329"/>
        <v>#N/A</v>
      </c>
      <c r="CR201" s="55" t="e">
        <f t="shared" si="329"/>
        <v>#N/A</v>
      </c>
      <c r="CS201" s="55" t="e">
        <f t="shared" si="329"/>
        <v>#N/A</v>
      </c>
      <c r="CT201" s="55" t="e">
        <f t="shared" si="329"/>
        <v>#N/A</v>
      </c>
      <c r="CU201" s="55" t="e">
        <f t="shared" si="329"/>
        <v>#N/A</v>
      </c>
      <c r="CV201" s="55" t="e">
        <f t="shared" si="329"/>
        <v>#N/A</v>
      </c>
      <c r="CW201" s="55" t="e">
        <f t="shared" si="329"/>
        <v>#N/A</v>
      </c>
      <c r="CX201" s="55" t="e">
        <f t="shared" si="329"/>
        <v>#N/A</v>
      </c>
      <c r="CY201" s="55" t="e">
        <f t="shared" si="329"/>
        <v>#N/A</v>
      </c>
      <c r="CZ201" s="55" t="e">
        <f t="shared" si="329"/>
        <v>#N/A</v>
      </c>
      <c r="DA201" s="55" t="e">
        <f t="shared" si="329"/>
        <v>#N/A</v>
      </c>
      <c r="DB201" s="55" t="e">
        <f t="shared" si="329"/>
        <v>#N/A</v>
      </c>
      <c r="DC201" s="55" t="e">
        <f t="shared" si="329"/>
        <v>#N/A</v>
      </c>
      <c r="DD201" s="55" t="e">
        <f t="shared" si="329"/>
        <v>#N/A</v>
      </c>
      <c r="DE201" s="55" t="e">
        <f t="shared" si="329"/>
        <v>#N/A</v>
      </c>
      <c r="DF201" s="55" t="e">
        <f t="shared" si="329"/>
        <v>#N/A</v>
      </c>
      <c r="DG201" s="55" t="e">
        <f t="shared" si="329"/>
        <v>#N/A</v>
      </c>
      <c r="DH201" s="55" t="e">
        <f t="shared" si="329"/>
        <v>#N/A</v>
      </c>
      <c r="DI201" s="55" t="e">
        <f t="shared" si="329"/>
        <v>#N/A</v>
      </c>
      <c r="DJ201" s="55" t="e">
        <f t="shared" si="329"/>
        <v>#N/A</v>
      </c>
      <c r="DK201" s="55" t="e">
        <f t="shared" si="329"/>
        <v>#N/A</v>
      </c>
      <c r="DL201" s="55" t="e">
        <f t="shared" si="329"/>
        <v>#N/A</v>
      </c>
      <c r="DM201" s="55" t="e">
        <f t="shared" si="329"/>
        <v>#N/A</v>
      </c>
      <c r="DN201" s="55" t="e">
        <f t="shared" si="329"/>
        <v>#N/A</v>
      </c>
      <c r="DO201" s="55" t="e">
        <f t="shared" si="329"/>
        <v>#N/A</v>
      </c>
      <c r="DP201" s="55" t="e">
        <f t="shared" si="329"/>
        <v>#N/A</v>
      </c>
      <c r="DQ201" s="55" t="e">
        <f t="shared" si="329"/>
        <v>#N/A</v>
      </c>
      <c r="DR201" s="55" t="e">
        <f t="shared" si="329"/>
        <v>#N/A</v>
      </c>
      <c r="DS201" s="55" t="e">
        <f t="shared" si="329"/>
        <v>#N/A</v>
      </c>
      <c r="DT201" s="55" t="e">
        <f t="shared" si="329"/>
        <v>#N/A</v>
      </c>
      <c r="DU201" s="55" t="e">
        <f t="shared" si="329"/>
        <v>#N/A</v>
      </c>
      <c r="DV201" s="55" t="e">
        <f t="shared" si="329"/>
        <v>#N/A</v>
      </c>
      <c r="DW201" s="55" t="e">
        <f t="shared" si="329"/>
        <v>#N/A</v>
      </c>
      <c r="DX201" s="55" t="e">
        <f t="shared" si="329"/>
        <v>#N/A</v>
      </c>
      <c r="DY201" s="55" t="e">
        <f t="shared" si="329"/>
        <v>#N/A</v>
      </c>
      <c r="DZ201" s="55" t="e">
        <f t="shared" si="329"/>
        <v>#N/A</v>
      </c>
      <c r="EA201" s="55" t="e">
        <f t="shared" si="329"/>
        <v>#N/A</v>
      </c>
      <c r="EB201" s="55" t="e">
        <f t="shared" ref="EB201:FN201" si="330">IF($A141,EB141,NA())</f>
        <v>#N/A</v>
      </c>
      <c r="EC201" s="55" t="e">
        <f t="shared" si="330"/>
        <v>#N/A</v>
      </c>
      <c r="ED201" s="55" t="e">
        <f t="shared" si="330"/>
        <v>#N/A</v>
      </c>
      <c r="EE201" s="55" t="e">
        <f t="shared" si="330"/>
        <v>#N/A</v>
      </c>
      <c r="EF201" s="55" t="e">
        <f t="shared" si="330"/>
        <v>#N/A</v>
      </c>
      <c r="EG201" s="55" t="e">
        <f t="shared" si="330"/>
        <v>#N/A</v>
      </c>
      <c r="EH201" s="55" t="e">
        <f t="shared" si="330"/>
        <v>#N/A</v>
      </c>
      <c r="EI201" s="55" t="e">
        <f t="shared" si="330"/>
        <v>#N/A</v>
      </c>
      <c r="EJ201" s="55" t="e">
        <f t="shared" si="330"/>
        <v>#N/A</v>
      </c>
      <c r="EK201" s="55" t="e">
        <f t="shared" si="330"/>
        <v>#N/A</v>
      </c>
      <c r="EL201" s="55" t="e">
        <f t="shared" si="330"/>
        <v>#N/A</v>
      </c>
      <c r="EM201" s="55" t="e">
        <f t="shared" si="330"/>
        <v>#N/A</v>
      </c>
      <c r="EN201" s="55" t="e">
        <f t="shared" si="330"/>
        <v>#N/A</v>
      </c>
      <c r="EO201" s="55" t="e">
        <f t="shared" si="330"/>
        <v>#N/A</v>
      </c>
      <c r="EP201" s="55" t="e">
        <f t="shared" si="330"/>
        <v>#N/A</v>
      </c>
      <c r="EQ201" s="55" t="e">
        <f t="shared" si="330"/>
        <v>#N/A</v>
      </c>
      <c r="ER201" s="55" t="e">
        <f t="shared" si="330"/>
        <v>#N/A</v>
      </c>
      <c r="ES201" s="55" t="e">
        <f t="shared" si="330"/>
        <v>#N/A</v>
      </c>
      <c r="ET201" s="55" t="e">
        <f t="shared" si="330"/>
        <v>#N/A</v>
      </c>
      <c r="EU201" s="55" t="e">
        <f t="shared" si="330"/>
        <v>#N/A</v>
      </c>
      <c r="EV201" s="55" t="e">
        <f t="shared" si="330"/>
        <v>#N/A</v>
      </c>
      <c r="EW201" s="55" t="e">
        <f t="shared" si="330"/>
        <v>#N/A</v>
      </c>
      <c r="EX201" s="55" t="e">
        <f t="shared" si="330"/>
        <v>#N/A</v>
      </c>
      <c r="EY201" s="55" t="e">
        <f t="shared" si="330"/>
        <v>#N/A</v>
      </c>
      <c r="EZ201" s="55" t="e">
        <f t="shared" si="330"/>
        <v>#N/A</v>
      </c>
      <c r="FA201" s="55" t="e">
        <f t="shared" si="330"/>
        <v>#N/A</v>
      </c>
      <c r="FB201" s="55" t="e">
        <f t="shared" si="330"/>
        <v>#N/A</v>
      </c>
      <c r="FC201" s="55" t="e">
        <f t="shared" si="330"/>
        <v>#N/A</v>
      </c>
      <c r="FD201" s="55" t="e">
        <f t="shared" si="330"/>
        <v>#N/A</v>
      </c>
      <c r="FE201" s="55" t="e">
        <f t="shared" si="330"/>
        <v>#N/A</v>
      </c>
      <c r="FF201" s="55" t="e">
        <f t="shared" si="330"/>
        <v>#N/A</v>
      </c>
      <c r="FG201" s="55" t="e">
        <f t="shared" si="330"/>
        <v>#N/A</v>
      </c>
      <c r="FH201" s="55" t="e">
        <f t="shared" si="330"/>
        <v>#N/A</v>
      </c>
      <c r="FI201" s="55" t="e">
        <f t="shared" si="330"/>
        <v>#N/A</v>
      </c>
      <c r="FJ201" s="55" t="e">
        <f t="shared" si="330"/>
        <v>#N/A</v>
      </c>
      <c r="FK201" s="55" t="e">
        <f t="shared" si="330"/>
        <v>#N/A</v>
      </c>
      <c r="FL201" s="55" t="e">
        <f t="shared" si="330"/>
        <v>#N/A</v>
      </c>
      <c r="FM201" s="55" t="e">
        <f t="shared" si="330"/>
        <v>#N/A</v>
      </c>
      <c r="FN201" s="55" t="e">
        <f t="shared" si="330"/>
        <v>#N/A</v>
      </c>
    </row>
    <row r="203" spans="1:170" ht="17" thickBot="1">
      <c r="H203" s="68"/>
    </row>
    <row r="204" spans="1:170"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5"/>
    </row>
    <row r="205" spans="1:170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62"/>
    </row>
  </sheetData>
  <phoneticPr fontId="2" type="noConversion"/>
  <conditionalFormatting sqref="C86:FN1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 altText="Veckor">
                <anchor moveWithCells="1">
                  <from>
                    <xdr:col>1</xdr:col>
                    <xdr:colOff>0</xdr:colOff>
                    <xdr:row>26</xdr:row>
                    <xdr:rowOff>171450</xdr:rowOff>
                  </from>
                  <to>
                    <xdr:col>16</xdr:col>
                    <xdr:colOff>622300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203200</xdr:colOff>
                    <xdr:row>26</xdr:row>
                    <xdr:rowOff>171450</xdr:rowOff>
                  </from>
                  <to>
                    <xdr:col>3</xdr:col>
                    <xdr:colOff>508000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165100</xdr:rowOff>
                  </from>
                  <to>
                    <xdr:col>4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26</xdr:row>
                    <xdr:rowOff>152400</xdr:rowOff>
                  </from>
                  <to>
                    <xdr:col>5</xdr:col>
                    <xdr:colOff>476250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165100</xdr:colOff>
                    <xdr:row>26</xdr:row>
                    <xdr:rowOff>165100</xdr:rowOff>
                  </from>
                  <to>
                    <xdr:col>6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26</xdr:row>
                    <xdr:rowOff>88900</xdr:rowOff>
                  </from>
                  <to>
                    <xdr:col>7</xdr:col>
                    <xdr:colOff>476250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8</xdr:col>
                    <xdr:colOff>165100</xdr:colOff>
                    <xdr:row>26</xdr:row>
                    <xdr:rowOff>165100</xdr:rowOff>
                  </from>
                  <to>
                    <xdr:col>8</xdr:col>
                    <xdr:colOff>469900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9</xdr:col>
                    <xdr:colOff>152400</xdr:colOff>
                    <xdr:row>26</xdr:row>
                    <xdr:rowOff>171450</xdr:rowOff>
                  </from>
                  <to>
                    <xdr:col>9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10</xdr:col>
                    <xdr:colOff>165100</xdr:colOff>
                    <xdr:row>26</xdr:row>
                    <xdr:rowOff>171450</xdr:rowOff>
                  </from>
                  <to>
                    <xdr:col>10</xdr:col>
                    <xdr:colOff>469900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11</xdr:col>
                    <xdr:colOff>152400</xdr:colOff>
                    <xdr:row>26</xdr:row>
                    <xdr:rowOff>165100</xdr:rowOff>
                  </from>
                  <to>
                    <xdr:col>11</xdr:col>
                    <xdr:colOff>457200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26</xdr:row>
                    <xdr:rowOff>165100</xdr:rowOff>
                  </from>
                  <to>
                    <xdr:col>12</xdr:col>
                    <xdr:colOff>476250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13</xdr:col>
                    <xdr:colOff>152400</xdr:colOff>
                    <xdr:row>26</xdr:row>
                    <xdr:rowOff>171450</xdr:rowOff>
                  </from>
                  <to>
                    <xdr:col>13</xdr:col>
                    <xdr:colOff>457200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13</xdr:col>
                    <xdr:colOff>165100</xdr:colOff>
                    <xdr:row>27</xdr:row>
                    <xdr:rowOff>184150</xdr:rowOff>
                  </from>
                  <to>
                    <xdr:col>13</xdr:col>
                    <xdr:colOff>469900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14</xdr:col>
                    <xdr:colOff>146050</xdr:colOff>
                    <xdr:row>27</xdr:row>
                    <xdr:rowOff>184150</xdr:rowOff>
                  </from>
                  <to>
                    <xdr:col>14</xdr:col>
                    <xdr:colOff>450850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2</xdr:col>
                    <xdr:colOff>209550</xdr:colOff>
                    <xdr:row>28</xdr:row>
                    <xdr:rowOff>171450</xdr:rowOff>
                  </from>
                  <to>
                    <xdr:col>2</xdr:col>
                    <xdr:colOff>514350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3</xdr:col>
                    <xdr:colOff>203200</xdr:colOff>
                    <xdr:row>28</xdr:row>
                    <xdr:rowOff>165100</xdr:rowOff>
                  </from>
                  <to>
                    <xdr:col>3</xdr:col>
                    <xdr:colOff>508000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4</xdr:col>
                    <xdr:colOff>203200</xdr:colOff>
                    <xdr:row>28</xdr:row>
                    <xdr:rowOff>171450</xdr:rowOff>
                  </from>
                  <to>
                    <xdr:col>4</xdr:col>
                    <xdr:colOff>508000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5</xdr:col>
                    <xdr:colOff>184150</xdr:colOff>
                    <xdr:row>28</xdr:row>
                    <xdr:rowOff>107950</xdr:rowOff>
                  </from>
                  <to>
                    <xdr:col>5</xdr:col>
                    <xdr:colOff>488950</xdr:colOff>
                    <xdr:row>30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6</xdr:col>
                    <xdr:colOff>165100</xdr:colOff>
                    <xdr:row>28</xdr:row>
                    <xdr:rowOff>171450</xdr:rowOff>
                  </from>
                  <to>
                    <xdr:col>6</xdr:col>
                    <xdr:colOff>469900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171450</xdr:rowOff>
                  </from>
                  <to>
                    <xdr:col>7</xdr:col>
                    <xdr:colOff>476250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165100</xdr:rowOff>
                  </from>
                  <to>
                    <xdr:col>8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9</xdr:col>
                    <xdr:colOff>152400</xdr:colOff>
                    <xdr:row>28</xdr:row>
                    <xdr:rowOff>165100</xdr:rowOff>
                  </from>
                  <to>
                    <xdr:col>9</xdr:col>
                    <xdr:colOff>457200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11</xdr:col>
                    <xdr:colOff>165100</xdr:colOff>
                    <xdr:row>28</xdr:row>
                    <xdr:rowOff>165100</xdr:rowOff>
                  </from>
                  <to>
                    <xdr:col>11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12</xdr:col>
                    <xdr:colOff>184150</xdr:colOff>
                    <xdr:row>28</xdr:row>
                    <xdr:rowOff>165100</xdr:rowOff>
                  </from>
                  <to>
                    <xdr:col>12</xdr:col>
                    <xdr:colOff>488950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13</xdr:col>
                    <xdr:colOff>184150</xdr:colOff>
                    <xdr:row>28</xdr:row>
                    <xdr:rowOff>184150</xdr:rowOff>
                  </from>
                  <to>
                    <xdr:col>13</xdr:col>
                    <xdr:colOff>488950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14</xdr:col>
                    <xdr:colOff>165100</xdr:colOff>
                    <xdr:row>28</xdr:row>
                    <xdr:rowOff>165100</xdr:rowOff>
                  </from>
                  <to>
                    <xdr:col>14</xdr:col>
                    <xdr:colOff>469900</xdr:colOff>
                    <xdr:row>29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165100</xdr:rowOff>
                  </from>
                  <to>
                    <xdr:col>2</xdr:col>
                    <xdr:colOff>514350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3</xdr:col>
                    <xdr:colOff>203200</xdr:colOff>
                    <xdr:row>29</xdr:row>
                    <xdr:rowOff>184150</xdr:rowOff>
                  </from>
                  <to>
                    <xdr:col>3</xdr:col>
                    <xdr:colOff>508000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4</xdr:col>
                    <xdr:colOff>203200</xdr:colOff>
                    <xdr:row>29</xdr:row>
                    <xdr:rowOff>95250</xdr:rowOff>
                  </from>
                  <to>
                    <xdr:col>4</xdr:col>
                    <xdr:colOff>508000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171450</xdr:rowOff>
                  </from>
                  <to>
                    <xdr:col>5</xdr:col>
                    <xdr:colOff>495300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171450</xdr:rowOff>
                  </from>
                  <to>
                    <xdr:col>6</xdr:col>
                    <xdr:colOff>476250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7</xdr:col>
                    <xdr:colOff>184150</xdr:colOff>
                    <xdr:row>29</xdr:row>
                    <xdr:rowOff>165100</xdr:rowOff>
                  </from>
                  <to>
                    <xdr:col>7</xdr:col>
                    <xdr:colOff>488950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165100</xdr:rowOff>
                  </from>
                  <to>
                    <xdr:col>8</xdr:col>
                    <xdr:colOff>457200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165100</xdr:rowOff>
                  </from>
                  <to>
                    <xdr:col>10</xdr:col>
                    <xdr:colOff>476250</xdr:colOff>
                    <xdr:row>30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0" name="Check Box 61">
              <controlPr defaultSize="0" autoFill="0" autoLine="0" autoPict="0">
                <anchor moveWithCells="1">
                  <from>
                    <xdr:col>14</xdr:col>
                    <xdr:colOff>133350</xdr:colOff>
                    <xdr:row>27</xdr:row>
                    <xdr:rowOff>0</xdr:rowOff>
                  </from>
                  <to>
                    <xdr:col>14</xdr:col>
                    <xdr:colOff>412750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1" name="Check Box 62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184150</xdr:rowOff>
                  </from>
                  <to>
                    <xdr:col>2</xdr:col>
                    <xdr:colOff>514350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2" name="Check Box 63">
              <controlPr defaultSize="0" autoFill="0" autoLine="0" autoPict="0">
                <anchor moveWithCells="1">
                  <from>
                    <xdr:col>3</xdr:col>
                    <xdr:colOff>203200</xdr:colOff>
                    <xdr:row>27</xdr:row>
                    <xdr:rowOff>165100</xdr:rowOff>
                  </from>
                  <to>
                    <xdr:col>3</xdr:col>
                    <xdr:colOff>508000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3" name="Check Box 64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171450</xdr:rowOff>
                  </from>
                  <to>
                    <xdr:col>4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4" name="Check Box 65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165100</xdr:rowOff>
                  </from>
                  <to>
                    <xdr:col>5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Check Box 66">
              <controlPr defaultSize="0" autoFill="0" autoLine="0" autoPict="0">
                <anchor moveWithCells="1">
                  <from>
                    <xdr:col>6</xdr:col>
                    <xdr:colOff>165100</xdr:colOff>
                    <xdr:row>27</xdr:row>
                    <xdr:rowOff>95250</xdr:rowOff>
                  </from>
                  <to>
                    <xdr:col>6</xdr:col>
                    <xdr:colOff>469900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Check Box 67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171450</xdr:rowOff>
                  </from>
                  <to>
                    <xdr:col>7</xdr:col>
                    <xdr:colOff>476250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Check Box 68">
              <controlPr defaultSize="0" autoFill="0" autoLine="0" autoPict="0">
                <anchor moveWithCells="1">
                  <from>
                    <xdr:col>8</xdr:col>
                    <xdr:colOff>165100</xdr:colOff>
                    <xdr:row>27</xdr:row>
                    <xdr:rowOff>171450</xdr:rowOff>
                  </from>
                  <to>
                    <xdr:col>8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Check Box 69">
              <controlPr defaultSize="0" autoFill="0" autoLine="0" autoPict="0">
                <anchor moveWithCells="1">
                  <from>
                    <xdr:col>9</xdr:col>
                    <xdr:colOff>165100</xdr:colOff>
                    <xdr:row>27</xdr:row>
                    <xdr:rowOff>171450</xdr:rowOff>
                  </from>
                  <to>
                    <xdr:col>9</xdr:col>
                    <xdr:colOff>469900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Check Box 70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165100</xdr:rowOff>
                  </from>
                  <to>
                    <xdr:col>10</xdr:col>
                    <xdr:colOff>476250</xdr:colOff>
                    <xdr:row>28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Check Box 71">
              <controlPr defaultSize="0" autoFill="0" autoLine="0" autoPict="0">
                <anchor moveWithCells="1">
                  <from>
                    <xdr:col>11</xdr:col>
                    <xdr:colOff>152400</xdr:colOff>
                    <xdr:row>27</xdr:row>
                    <xdr:rowOff>184150</xdr:rowOff>
                  </from>
                  <to>
                    <xdr:col>11</xdr:col>
                    <xdr:colOff>457200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Check Box 72">
              <controlPr defaultSize="0" autoFill="0" autoLine="0" autoPict="0">
                <anchor moveWithCells="1">
                  <from>
                    <xdr:col>12</xdr:col>
                    <xdr:colOff>184150</xdr:colOff>
                    <xdr:row>27</xdr:row>
                    <xdr:rowOff>171450</xdr:rowOff>
                  </from>
                  <to>
                    <xdr:col>12</xdr:col>
                    <xdr:colOff>488950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Check Box 73">
              <controlPr defaultSize="0" autoFill="0" autoLine="0" autoPict="0">
                <anchor moveWithCells="1">
                  <from>
                    <xdr:col>11</xdr:col>
                    <xdr:colOff>165100</xdr:colOff>
                    <xdr:row>29</xdr:row>
                    <xdr:rowOff>165100</xdr:rowOff>
                  </from>
                  <to>
                    <xdr:col>11</xdr:col>
                    <xdr:colOff>469900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3" name="Check Box 7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152400</xdr:rowOff>
                  </from>
                  <to>
                    <xdr:col>12</xdr:col>
                    <xdr:colOff>495300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4" name="Check Box 75">
              <controlPr defaultSize="0" autoFill="0" autoLine="0" autoPict="0">
                <anchor moveWithCells="1">
                  <from>
                    <xdr:col>13</xdr:col>
                    <xdr:colOff>165100</xdr:colOff>
                    <xdr:row>29</xdr:row>
                    <xdr:rowOff>165100</xdr:rowOff>
                  </from>
                  <to>
                    <xdr:col>13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5" name="Check Box 76">
              <controlPr defaultSize="0" autoFill="0" autoLine="0" autoPict="0">
                <anchor moveWithCells="1">
                  <from>
                    <xdr:col>14</xdr:col>
                    <xdr:colOff>165100</xdr:colOff>
                    <xdr:row>29</xdr:row>
                    <xdr:rowOff>165100</xdr:rowOff>
                  </from>
                  <to>
                    <xdr:col>14</xdr:col>
                    <xdr:colOff>469900</xdr:colOff>
                    <xdr:row>30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6" name="Check Box 96">
              <controlPr defaultSize="0" autoFill="0" autoLine="0" autoPict="0">
                <anchor moveWithCells="1">
                  <from>
                    <xdr:col>2</xdr:col>
                    <xdr:colOff>209550</xdr:colOff>
                    <xdr:row>26</xdr:row>
                    <xdr:rowOff>165100</xdr:rowOff>
                  </from>
                  <to>
                    <xdr:col>2</xdr:col>
                    <xdr:colOff>514350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7" name="Check Box 97">
              <controlPr defaultSize="0" autoFill="0" autoLine="0" autoPict="0">
                <anchor moveWithCells="1">
                  <from>
                    <xdr:col>15</xdr:col>
                    <xdr:colOff>171450</xdr:colOff>
                    <xdr:row>27</xdr:row>
                    <xdr:rowOff>69850</xdr:rowOff>
                  </from>
                  <to>
                    <xdr:col>17</xdr:col>
                    <xdr:colOff>641350</xdr:colOff>
                    <xdr:row>28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8" name="Check Box 98">
              <controlPr defaultSize="0" autoFill="0" autoLine="0" autoPict="0">
                <anchor moveWithCells="1">
                  <from>
                    <xdr:col>15</xdr:col>
                    <xdr:colOff>184150</xdr:colOff>
                    <xdr:row>28</xdr:row>
                    <xdr:rowOff>114300</xdr:rowOff>
                  </from>
                  <to>
                    <xdr:col>17</xdr:col>
                    <xdr:colOff>647700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9" name="Check Box 99">
              <controlPr defaultSize="0" autoFill="0" autoLine="0" autoPict="0">
                <anchor moveWithCells="1">
                  <from>
                    <xdr:col>15</xdr:col>
                    <xdr:colOff>171450</xdr:colOff>
                    <xdr:row>29</xdr:row>
                    <xdr:rowOff>184150</xdr:rowOff>
                  </from>
                  <to>
                    <xdr:col>16</xdr:col>
                    <xdr:colOff>546100</xdr:colOff>
                    <xdr:row>30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EB53-59C1-4FAD-8064-D6A90ECA1A22}">
  <sheetPr codeName="Blad5"/>
  <dimension ref="A35:L173"/>
  <sheetViews>
    <sheetView topLeftCell="A4" zoomScaleNormal="100" workbookViewId="0">
      <selection activeCell="G45" sqref="G45"/>
    </sheetView>
  </sheetViews>
  <sheetFormatPr defaultRowHeight="14.5"/>
  <cols>
    <col min="1" max="1" width="6.26953125" bestFit="1" customWidth="1"/>
    <col min="2" max="2" width="18.1796875" bestFit="1" customWidth="1"/>
    <col min="3" max="3" width="26.81640625" bestFit="1" customWidth="1"/>
    <col min="4" max="4" width="25" bestFit="1" customWidth="1"/>
    <col min="5" max="5" width="26.1796875" bestFit="1" customWidth="1"/>
    <col min="6" max="6" width="30.7265625" customWidth="1"/>
    <col min="7" max="7" width="25.54296875" bestFit="1" customWidth="1"/>
    <col min="8" max="8" width="25.26953125" bestFit="1" customWidth="1"/>
    <col min="9" max="9" width="26.1796875" bestFit="1" customWidth="1"/>
    <col min="10" max="10" width="21.7265625" customWidth="1"/>
    <col min="11" max="11" width="14" customWidth="1"/>
    <col min="15" max="15" width="22.26953125" customWidth="1"/>
    <col min="16" max="16" width="11.453125" customWidth="1"/>
    <col min="20" max="20" width="12.453125" customWidth="1"/>
  </cols>
  <sheetData>
    <row r="35" spans="5:6" ht="15" thickBot="1"/>
    <row r="36" spans="5:6">
      <c r="E36" s="52" t="s">
        <v>103</v>
      </c>
      <c r="F36" s="53">
        <f ca="1">SUM(C66:C117)*168</f>
        <v>2830.463999999999</v>
      </c>
    </row>
    <row r="37" spans="5:6" ht="15" thickBot="1">
      <c r="E37" s="48" t="s">
        <v>104</v>
      </c>
      <c r="F37" s="54">
        <f ca="1">F36*'Elpriser &amp; kostnader'!B11/100</f>
        <v>3062.3261759999987</v>
      </c>
    </row>
    <row r="64" spans="1:11" ht="15" thickBot="1">
      <c r="A64" t="s">
        <v>97</v>
      </c>
      <c r="B64" s="15"/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2:12" ht="15" thickBot="1">
      <c r="B65" s="38" t="s">
        <v>4</v>
      </c>
      <c r="C65" s="17" t="s">
        <v>105</v>
      </c>
      <c r="D65" s="17" t="s">
        <v>106</v>
      </c>
      <c r="E65" s="17" t="s">
        <v>107</v>
      </c>
      <c r="F65" s="17" t="s">
        <v>108</v>
      </c>
      <c r="G65" s="17" t="s">
        <v>109</v>
      </c>
      <c r="H65" s="17" t="s">
        <v>110</v>
      </c>
      <c r="I65" s="17" t="s">
        <v>111</v>
      </c>
      <c r="J65" s="17" t="s">
        <v>112</v>
      </c>
      <c r="K65" s="18" t="s">
        <v>113</v>
      </c>
      <c r="L65" s="43" t="s">
        <v>114</v>
      </c>
    </row>
    <row r="66" spans="2:12">
      <c r="B66" s="39">
        <v>1</v>
      </c>
      <c r="C66" s="11">
        <f ca="1">MIN(D66:J66)</f>
        <v>0.371</v>
      </c>
      <c r="D66" s="11" cm="1">
        <f t="array" aca="1" ref="D66" ca="1">MIN(IF('Veckoprofil eleffekt'!C86:Z86&gt;0,'Veckoprofil eleffekt'!C86:Z86))</f>
        <v>0.371</v>
      </c>
      <c r="E66" s="11" cm="1">
        <f t="array" aca="1" ref="E66" ca="1">MIN(IF('Veckoprofil eleffekt'!AA86:AX86&gt;0,'Veckoprofil eleffekt'!AA86:AX86))</f>
        <v>0.46200000000000002</v>
      </c>
      <c r="F66" s="11" cm="1">
        <f t="array" aca="1" ref="F66" ca="1">MIN(IF('Veckoprofil eleffekt'!AY86:BV86&gt;0,'Veckoprofil eleffekt'!AY86:BV86))</f>
        <v>0.45300000000000001</v>
      </c>
      <c r="G66" s="11" cm="1">
        <f t="array" aca="1" ref="G66" ca="1">MIN(IF('Veckoprofil eleffekt'!BW86:CT86&gt;0,'Veckoprofil eleffekt'!BW86:CT86))</f>
        <v>0.56599999999999995</v>
      </c>
      <c r="H66" s="11" cm="1">
        <f t="array" aca="1" ref="H66" ca="1">MIN(IF('Veckoprofil eleffekt'!CU86:DR86&gt;0,'Veckoprofil eleffekt'!CU86:DR86))</f>
        <v>0.50800000000000001</v>
      </c>
      <c r="I66" s="11" cm="1">
        <f t="array" aca="1" ref="I66" ca="1">MIN(IF('Veckoprofil eleffekt'!DS86:EP86&gt;0,'Veckoprofil eleffekt'!DS86:EP86))</f>
        <v>0.40799999999999997</v>
      </c>
      <c r="J66" s="11" cm="1">
        <f t="array" aca="1" ref="J66" ca="1">MIN(IF('Veckoprofil eleffekt'!EQ86:FN86&gt;0,'Veckoprofil eleffekt'!EQ86:FN86))</f>
        <v>0.39</v>
      </c>
      <c r="K66" s="12">
        <f>MAX('Timvärden '!$E$9:$AB$14)</f>
        <v>7.4459999999999997</v>
      </c>
      <c r="L66" s="12">
        <f>AVERAGE('Timvärden '!$E$9:$AB$14)</f>
        <v>1.4580694444444449</v>
      </c>
    </row>
    <row r="67" spans="2:12">
      <c r="B67" s="39">
        <v>2</v>
      </c>
      <c r="C67" s="11">
        <f t="shared" ref="C67:C117" ca="1" si="0">MIN(D67:J67)</f>
        <v>0.38100000000000001</v>
      </c>
      <c r="D67" s="11" cm="1">
        <f t="array" aca="1" ref="D67" ca="1">MIN(IF('Veckoprofil eleffekt'!C87:Z87&gt;0,'Veckoprofil eleffekt'!C87:Z87))</f>
        <v>0.45100000000000001</v>
      </c>
      <c r="E67" s="11" cm="1">
        <f t="array" aca="1" ref="E67" ca="1">MIN(IF('Veckoprofil eleffekt'!AA87:AX87&gt;0,'Veckoprofil eleffekt'!AA87:AX87))</f>
        <v>0.39200000000000002</v>
      </c>
      <c r="F67" s="11" cm="1">
        <f t="array" aca="1" ref="F67" ca="1">MIN(IF('Veckoprofil eleffekt'!AY87:BV87&gt;0,'Veckoprofil eleffekt'!AY87:BV87))</f>
        <v>0.38100000000000001</v>
      </c>
      <c r="G67" s="11" cm="1">
        <f t="array" aca="1" ref="G67" ca="1">MIN(IF('Veckoprofil eleffekt'!BW87:CT87&gt;0,'Veckoprofil eleffekt'!BW87:CT87))</f>
        <v>0.39600000000000002</v>
      </c>
      <c r="H67" s="11" cm="1">
        <f t="array" aca="1" ref="H67" ca="1">MIN(IF('Veckoprofil eleffekt'!CU87:DR87&gt;0,'Veckoprofil eleffekt'!CU87:DR87))</f>
        <v>0.89400000000000002</v>
      </c>
      <c r="I67" s="11" cm="1">
        <f t="array" aca="1" ref="I67" ca="1">MIN(IF('Veckoprofil eleffekt'!DS87:EP87&gt;0,'Veckoprofil eleffekt'!DS87:EP87))</f>
        <v>0.39100000000000001</v>
      </c>
      <c r="J67" s="11" cm="1">
        <f t="array" aca="1" ref="J67" ca="1">MIN(IF('Veckoprofil eleffekt'!EQ87:FN87&gt;0,'Veckoprofil eleffekt'!EQ87:FN87))</f>
        <v>0.42</v>
      </c>
      <c r="K67" s="12">
        <f>MAX('Timvärden '!$E$15:$AB$21)</f>
        <v>4.3109999999999999</v>
      </c>
      <c r="L67" s="12">
        <f>AVERAGE('Timvärden '!$E$15:$AB$21)</f>
        <v>1.3391071428571428</v>
      </c>
    </row>
    <row r="68" spans="2:12">
      <c r="B68" s="39">
        <v>3</v>
      </c>
      <c r="C68" s="11">
        <f t="shared" ca="1" si="0"/>
        <v>0.38300000000000001</v>
      </c>
      <c r="D68" s="11" cm="1">
        <f t="array" aca="1" ref="D68" ca="1">MIN(IF('Veckoprofil eleffekt'!C88:Z88&gt;0,'Veckoprofil eleffekt'!C88:Z88))</f>
        <v>0.38300000000000001</v>
      </c>
      <c r="E68" s="11" cm="1">
        <f t="array" aca="1" ref="E68" ca="1">MIN(IF('Veckoprofil eleffekt'!AA88:AX88&gt;0,'Veckoprofil eleffekt'!AA88:AX88))</f>
        <v>1.3169999999999999</v>
      </c>
      <c r="F68" s="11" cm="1">
        <f t="array" aca="1" ref="F68" ca="1">MIN(IF('Veckoprofil eleffekt'!AY88:BV88&gt;0,'Veckoprofil eleffekt'!AY88:BV88))</f>
        <v>0.443</v>
      </c>
      <c r="G68" s="11" cm="1">
        <f t="array" aca="1" ref="G68" ca="1">MIN(IF('Veckoprofil eleffekt'!BW88:CT88&gt;0,'Veckoprofil eleffekt'!BW88:CT88))</f>
        <v>0.46600000000000003</v>
      </c>
      <c r="H68" s="11" cm="1">
        <f t="array" aca="1" ref="H68" ca="1">MIN(IF('Veckoprofil eleffekt'!CU88:DR88&gt;0,'Veckoprofil eleffekt'!CU88:DR88))</f>
        <v>0.47</v>
      </c>
      <c r="I68" s="11" cm="1">
        <f t="array" aca="1" ref="I68" ca="1">MIN(IF('Veckoprofil eleffekt'!DS88:EP88&gt;0,'Veckoprofil eleffekt'!DS88:EP88))</f>
        <v>0.47399999999999998</v>
      </c>
      <c r="J68" s="11" cm="1">
        <f t="array" aca="1" ref="J68" ca="1">MIN(IF('Veckoprofil eleffekt'!EQ88:FN88&gt;0,'Veckoprofil eleffekt'!EQ88:FN88))</f>
        <v>0.67200000000000004</v>
      </c>
      <c r="K68" s="12">
        <f>MAX('Timvärden '!$E$22:$AB$28)</f>
        <v>5.1829999999999998</v>
      </c>
      <c r="L68" s="12">
        <f>AVERAGE('Timvärden '!$E$22:$AB$28)</f>
        <v>1.5156250000000002</v>
      </c>
    </row>
    <row r="69" spans="2:12">
      <c r="B69" s="39">
        <v>4</v>
      </c>
      <c r="C69" s="11">
        <f t="shared" ca="1" si="0"/>
        <v>0.42099999999999999</v>
      </c>
      <c r="D69" s="11" cm="1">
        <f t="array" aca="1" ref="D69" ca="1">MIN(IF('Veckoprofil eleffekt'!C89:Z89&gt;0,'Veckoprofil eleffekt'!C89:Z89))</f>
        <v>0.53600000000000003</v>
      </c>
      <c r="E69" s="11" cm="1">
        <f t="array" aca="1" ref="E69" ca="1">MIN(IF('Veckoprofil eleffekt'!AA89:AX89&gt;0,'Veckoprofil eleffekt'!AA89:AX89))</f>
        <v>0.47299999999999998</v>
      </c>
      <c r="F69" s="11" cm="1">
        <f t="array" aca="1" ref="F69" ca="1">MIN(IF('Veckoprofil eleffekt'!AY89:BV89&gt;0,'Veckoprofil eleffekt'!AY89:BV89))</f>
        <v>1.1100000000000001</v>
      </c>
      <c r="G69" s="11" cm="1">
        <f t="array" aca="1" ref="G69" ca="1">MIN(IF('Veckoprofil eleffekt'!BW89:CT89&gt;0,'Veckoprofil eleffekt'!BW89:CT89))</f>
        <v>0.47699999999999998</v>
      </c>
      <c r="H69" s="11" cm="1">
        <f t="array" aca="1" ref="H69" ca="1">MIN(IF('Veckoprofil eleffekt'!CU89:DR89&gt;0,'Veckoprofil eleffekt'!CU89:DR89))</f>
        <v>0.54200000000000004</v>
      </c>
      <c r="I69" s="11" cm="1">
        <f t="array" aca="1" ref="I69" ca="1">MIN(IF('Veckoprofil eleffekt'!DS89:EP89&gt;0,'Veckoprofil eleffekt'!DS89:EP89))</f>
        <v>0.47499999999999998</v>
      </c>
      <c r="J69" s="11" cm="1">
        <f t="array" aca="1" ref="J69" ca="1">MIN(IF('Veckoprofil eleffekt'!EQ89:FN89&gt;0,'Veckoprofil eleffekt'!EQ89:FN89))</f>
        <v>0.42099999999999999</v>
      </c>
      <c r="K69" s="12">
        <f>MAX('Timvärden '!$E$29:$AB$35)</f>
        <v>5.2389999999999999</v>
      </c>
      <c r="L69" s="12">
        <f>AVERAGE('Timvärden '!$E$29:$AB$35)</f>
        <v>1.7784642857142867</v>
      </c>
    </row>
    <row r="70" spans="2:12">
      <c r="B70" s="39">
        <v>5</v>
      </c>
      <c r="C70" s="11">
        <f t="shared" ca="1" si="0"/>
        <v>0.26</v>
      </c>
      <c r="D70" s="11" cm="1">
        <f t="array" aca="1" ref="D70" ca="1">MIN(IF('Veckoprofil eleffekt'!C90:Z90&gt;0,'Veckoprofil eleffekt'!C90:Z90))</f>
        <v>0.42799999999999999</v>
      </c>
      <c r="E70" s="11" cm="1">
        <f t="array" aca="1" ref="E70" ca="1">MIN(IF('Veckoprofil eleffekt'!AA90:AX90&gt;0,'Veckoprofil eleffekt'!AA90:AX90))</f>
        <v>0.30599999999999999</v>
      </c>
      <c r="F70" s="11" cm="1">
        <f t="array" aca="1" ref="F70" ca="1">MIN(IF('Veckoprofil eleffekt'!AY90:BV90&gt;0,'Veckoprofil eleffekt'!AY90:BV90))</f>
        <v>0.26</v>
      </c>
      <c r="G70" s="11" cm="1">
        <f t="array" aca="1" ref="G70" ca="1">MIN(IF('Veckoprofil eleffekt'!BW90:CT90&gt;0,'Veckoprofil eleffekt'!BW90:CT90))</f>
        <v>1.236</v>
      </c>
      <c r="H70" s="11" cm="1">
        <f t="array" aca="1" ref="H70" ca="1">MIN(IF('Veckoprofil eleffekt'!CU90:DR90&gt;0,'Veckoprofil eleffekt'!CU90:DR90))</f>
        <v>0.34799999999999998</v>
      </c>
      <c r="I70" s="11" cm="1">
        <f t="array" aca="1" ref="I70" ca="1">MIN(IF('Veckoprofil eleffekt'!DS90:EP90&gt;0,'Veckoprofil eleffekt'!DS90:EP90))</f>
        <v>0.5</v>
      </c>
      <c r="J70" s="11" cm="1">
        <f t="array" aca="1" ref="J70" ca="1">MIN(IF('Veckoprofil eleffekt'!EQ90:FN90&gt;0,'Veckoprofil eleffekt'!EQ90:FN90))</f>
        <v>0.38</v>
      </c>
      <c r="K70" s="12">
        <f>MAX('Timvärden '!$E$36:$AB$42)</f>
        <v>3.4910000000000001</v>
      </c>
      <c r="L70" s="12">
        <f>AVERAGE('Timvärden '!$E$36:$AB$42)</f>
        <v>1.3229999999999997</v>
      </c>
    </row>
    <row r="71" spans="2:12">
      <c r="B71" s="39">
        <v>6</v>
      </c>
      <c r="C71" s="11">
        <f t="shared" ca="1" si="0"/>
        <v>0.27600000000000002</v>
      </c>
      <c r="D71" s="11" cm="1">
        <f t="array" aca="1" ref="D71" ca="1">MIN(IF('Veckoprofil eleffekt'!C91:Z91&gt;0,'Veckoprofil eleffekt'!C91:Z91))</f>
        <v>0.377</v>
      </c>
      <c r="E71" s="11" cm="1">
        <f t="array" aca="1" ref="E71" ca="1">MIN(IF('Veckoprofil eleffekt'!AA91:AX91&gt;0,'Veckoprofil eleffekt'!AA91:AX91))</f>
        <v>1.004</v>
      </c>
      <c r="F71" s="11" cm="1">
        <f t="array" aca="1" ref="F71" ca="1">MIN(IF('Veckoprofil eleffekt'!AY91:BV91&gt;0,'Veckoprofil eleffekt'!AY91:BV91))</f>
        <v>0.86299999999999999</v>
      </c>
      <c r="G71" s="11" cm="1">
        <f t="array" aca="1" ref="G71" ca="1">MIN(IF('Veckoprofil eleffekt'!BW91:CT91&gt;0,'Veckoprofil eleffekt'!BW91:CT91))</f>
        <v>1.246</v>
      </c>
      <c r="H71" s="11" cm="1">
        <f t="array" aca="1" ref="H71" ca="1">MIN(IF('Veckoprofil eleffekt'!CU91:DR91&gt;0,'Veckoprofil eleffekt'!CU91:DR91))</f>
        <v>0.32300000000000001</v>
      </c>
      <c r="I71" s="11" cm="1">
        <f t="array" aca="1" ref="I71" ca="1">MIN(IF('Veckoprofil eleffekt'!DS91:EP91&gt;0,'Veckoprofil eleffekt'!DS91:EP91))</f>
        <v>0.27600000000000002</v>
      </c>
      <c r="J71" s="11" cm="1">
        <f t="array" aca="1" ref="J71" ca="1">MIN(IF('Veckoprofil eleffekt'!EQ91:FN91&gt;0,'Veckoprofil eleffekt'!EQ91:FN91))</f>
        <v>0.28499999999999998</v>
      </c>
      <c r="K71" s="12">
        <f>MAX('Timvärden '!$E$43:$AB$49)</f>
        <v>3.3170000000000002</v>
      </c>
      <c r="L71" s="12">
        <f>AVERAGE('Timvärden '!$E$43:$AB$49)</f>
        <v>1.3969464285714286</v>
      </c>
    </row>
    <row r="72" spans="2:12">
      <c r="B72" s="39">
        <v>7</v>
      </c>
      <c r="C72" s="11">
        <f t="shared" ca="1" si="0"/>
        <v>0.33800000000000002</v>
      </c>
      <c r="D72" s="11" cm="1">
        <f t="array" aca="1" ref="D72" ca="1">MIN(IF('Veckoprofil eleffekt'!C92:Z92&gt;0,'Veckoprofil eleffekt'!C92:Z92))</f>
        <v>0.96799999999999997</v>
      </c>
      <c r="E72" s="11" cm="1">
        <f t="array" aca="1" ref="E72" ca="1">MIN(IF('Veckoprofil eleffekt'!AA92:AX92&gt;0,'Veckoprofil eleffekt'!AA92:AX92))</f>
        <v>0.39700000000000002</v>
      </c>
      <c r="F72" s="11" cm="1">
        <f t="array" aca="1" ref="F72" ca="1">MIN(IF('Veckoprofil eleffekt'!AY92:BV92&gt;0,'Veckoprofil eleffekt'!AY92:BV92))</f>
        <v>0.40500000000000003</v>
      </c>
      <c r="G72" s="11" cm="1">
        <f t="array" aca="1" ref="G72" ca="1">MIN(IF('Veckoprofil eleffekt'!BW92:CT92&gt;0,'Veckoprofil eleffekt'!BW92:CT92))</f>
        <v>0.36</v>
      </c>
      <c r="H72" s="11" cm="1">
        <f t="array" aca="1" ref="H72" ca="1">MIN(IF('Veckoprofil eleffekt'!CU92:DR92&gt;0,'Veckoprofil eleffekt'!CU92:DR92))</f>
        <v>0.33800000000000002</v>
      </c>
      <c r="I72" s="11" cm="1">
        <f t="array" aca="1" ref="I72" ca="1">MIN(IF('Veckoprofil eleffekt'!DS92:EP92&gt;0,'Veckoprofil eleffekt'!DS92:EP92))</f>
        <v>0.34200000000000003</v>
      </c>
      <c r="J72" s="11" cm="1">
        <f t="array" aca="1" ref="J72" ca="1">MIN(IF('Veckoprofil eleffekt'!EQ92:FN92&gt;0,'Veckoprofil eleffekt'!EQ92:FN92))</f>
        <v>0.45700000000000002</v>
      </c>
      <c r="K72" s="12">
        <f>MAX('Timvärden '!$E$50:$AB$56)</f>
        <v>5.1280000000000001</v>
      </c>
      <c r="L72" s="12">
        <f>AVERAGE('Timvärden '!$E$50:$AB$56)</f>
        <v>1.4941309523809523</v>
      </c>
    </row>
    <row r="73" spans="2:12">
      <c r="B73" s="39">
        <v>8</v>
      </c>
      <c r="C73" s="11">
        <f t="shared" ca="1" si="0"/>
        <v>0.30299999999999999</v>
      </c>
      <c r="D73" s="11" cm="1">
        <f t="array" aca="1" ref="D73" ca="1">MIN(IF('Veckoprofil eleffekt'!C93:Z93&gt;0,'Veckoprofil eleffekt'!C93:Z93))</f>
        <v>0.30299999999999999</v>
      </c>
      <c r="E73" s="11" cm="1">
        <f t="array" aca="1" ref="E73" ca="1">MIN(IF('Veckoprofil eleffekt'!AA93:AX93&gt;0,'Veckoprofil eleffekt'!AA93:AX93))</f>
        <v>0.54500000000000004</v>
      </c>
      <c r="F73" s="11" cm="1">
        <f t="array" aca="1" ref="F73" ca="1">MIN(IF('Veckoprofil eleffekt'!AY93:BV93&gt;0,'Veckoprofil eleffekt'!AY93:BV93))</f>
        <v>0.80600000000000005</v>
      </c>
      <c r="G73" s="11" cm="1">
        <f t="array" aca="1" ref="G73" ca="1">MIN(IF('Veckoprofil eleffekt'!BW93:CT93&gt;0,'Veckoprofil eleffekt'!BW93:CT93))</f>
        <v>0.372</v>
      </c>
      <c r="H73" s="11" cm="1">
        <f t="array" aca="1" ref="H73" ca="1">MIN(IF('Veckoprofil eleffekt'!CU93:DR93&gt;0,'Veckoprofil eleffekt'!CU93:DR93))</f>
        <v>0.34499999999999997</v>
      </c>
      <c r="I73" s="11" cm="1">
        <f t="array" aca="1" ref="I73" ca="1">MIN(IF('Veckoprofil eleffekt'!DS93:EP93&gt;0,'Veckoprofil eleffekt'!DS93:EP93))</f>
        <v>0.438</v>
      </c>
      <c r="J73" s="11" cm="1">
        <f t="array" aca="1" ref="J73" ca="1">MIN(IF('Veckoprofil eleffekt'!EQ93:FN93&gt;0,'Veckoprofil eleffekt'!EQ93:FN93))</f>
        <v>0.374</v>
      </c>
      <c r="K73" s="12">
        <f>MAX('Timvärden '!$E$57:$AB$63)</f>
        <v>4.7210000000000001</v>
      </c>
      <c r="L73" s="12">
        <f>AVERAGE('Timvärden '!$E$57:$AB$63)</f>
        <v>1.5274404761904772</v>
      </c>
    </row>
    <row r="74" spans="2:12">
      <c r="B74" s="39">
        <v>9</v>
      </c>
      <c r="C74" s="11">
        <f t="shared" ca="1" si="0"/>
        <v>0.4</v>
      </c>
      <c r="D74" s="11" cm="1">
        <f t="array" aca="1" ref="D74" ca="1">MIN(IF('Veckoprofil eleffekt'!C94:Z94&gt;0,'Veckoprofil eleffekt'!C94:Z94))</f>
        <v>0.67100000000000004</v>
      </c>
      <c r="E74" s="11" cm="1">
        <f t="array" aca="1" ref="E74" ca="1">MIN(IF('Veckoprofil eleffekt'!AA94:AX94&gt;0,'Veckoprofil eleffekt'!AA94:AX94))</f>
        <v>0.40899999999999997</v>
      </c>
      <c r="F74" s="11" cm="1">
        <f t="array" aca="1" ref="F74" ca="1">MIN(IF('Veckoprofil eleffekt'!AY94:BV94&gt;0,'Veckoprofil eleffekt'!AY94:BV94))</f>
        <v>0.4</v>
      </c>
      <c r="G74" s="11" cm="1">
        <f t="array" aca="1" ref="G74" ca="1">MIN(IF('Veckoprofil eleffekt'!BW94:CT94&gt;0,'Veckoprofil eleffekt'!BW94:CT94))</f>
        <v>0.58299999999999996</v>
      </c>
      <c r="H74" s="11" cm="1">
        <f t="array" aca="1" ref="H74" ca="1">MIN(IF('Veckoprofil eleffekt'!CU94:DR94&gt;0,'Veckoprofil eleffekt'!CU94:DR94))</f>
        <v>0.56899999999999995</v>
      </c>
      <c r="I74" s="11" cm="1">
        <f t="array" aca="1" ref="I74" ca="1">MIN(IF('Veckoprofil eleffekt'!DS94:EP94&gt;0,'Veckoprofil eleffekt'!DS94:EP94))</f>
        <v>0.81899999999999995</v>
      </c>
      <c r="J74" s="11" cm="1">
        <f t="array" aca="1" ref="J74" ca="1">MIN(IF('Veckoprofil eleffekt'!EQ94:FN94&gt;0,'Veckoprofil eleffekt'!EQ94:FN94))</f>
        <v>0.503</v>
      </c>
      <c r="K74" s="12">
        <f>MAX('Timvärden '!$E$64:$AB$69)</f>
        <v>6.0739999999999998</v>
      </c>
      <c r="L74" s="12">
        <f>AVERAGE('Timvärden '!$E$64:$AB$69)</f>
        <v>1.4399652777777772</v>
      </c>
    </row>
    <row r="75" spans="2:12">
      <c r="B75" s="39">
        <v>10</v>
      </c>
      <c r="C75" s="11">
        <f t="shared" ca="1" si="0"/>
        <v>0.40400000000000003</v>
      </c>
      <c r="D75" s="11" cm="1">
        <f t="array" aca="1" ref="D75" ca="1">MIN(IF('Veckoprofil eleffekt'!C95:Z95&gt;0,'Veckoprofil eleffekt'!C95:Z95))</f>
        <v>0.47799999999999998</v>
      </c>
      <c r="E75" s="11" cm="1">
        <f t="array" aca="1" ref="E75" ca="1">MIN(IF('Veckoprofil eleffekt'!AA95:AX95&gt;0,'Veckoprofil eleffekt'!AA95:AX95))</f>
        <v>0.82699999999999996</v>
      </c>
      <c r="F75" s="11" cm="1">
        <f t="array" aca="1" ref="F75" ca="1">MIN(IF('Veckoprofil eleffekt'!AY95:BV95&gt;0,'Veckoprofil eleffekt'!AY95:BV95))</f>
        <v>0.40400000000000003</v>
      </c>
      <c r="G75" s="11" cm="1">
        <f t="array" aca="1" ref="G75" ca="1">MIN(IF('Veckoprofil eleffekt'!BW95:CT95&gt;0,'Veckoprofil eleffekt'!BW95:CT95))</f>
        <v>0.8</v>
      </c>
      <c r="H75" s="11" cm="1">
        <f t="array" aca="1" ref="H75" ca="1">MIN(IF('Veckoprofil eleffekt'!CU95:DR95&gt;0,'Veckoprofil eleffekt'!CU95:DR95))</f>
        <v>0.65300000000000002</v>
      </c>
      <c r="I75" s="11" cm="1">
        <f t="array" aca="1" ref="I75" ca="1">MIN(IF('Veckoprofil eleffekt'!DS95:EP95&gt;0,'Veckoprofil eleffekt'!DS95:EP95))</f>
        <v>0.749</v>
      </c>
      <c r="J75" s="11" cm="1">
        <f t="array" aca="1" ref="J75" ca="1">MIN(IF('Veckoprofil eleffekt'!EQ95:FN95&gt;0,'Veckoprofil eleffekt'!EQ95:FN95))</f>
        <v>1.2210000000000001</v>
      </c>
      <c r="K75" s="12">
        <f>MAX('Timvärden '!$E$70:$AB$76)</f>
        <v>6.7050000000000001</v>
      </c>
      <c r="L75" s="12">
        <f>AVERAGE('Timvärden '!$E$70:$AB$76)</f>
        <v>1.9247916666666673</v>
      </c>
    </row>
    <row r="76" spans="2:12">
      <c r="B76" s="39">
        <v>11</v>
      </c>
      <c r="C76" s="11">
        <f t="shared" ca="1" si="0"/>
        <v>0.52800000000000002</v>
      </c>
      <c r="D76" s="11" cm="1">
        <f t="array" aca="1" ref="D76" ca="1">MIN(IF('Veckoprofil eleffekt'!C96:Z96&gt;0,'Veckoprofil eleffekt'!C96:Z96))</f>
        <v>1.3440000000000001</v>
      </c>
      <c r="E76" s="11" cm="1">
        <f t="array" aca="1" ref="E76" ca="1">MIN(IF('Veckoprofil eleffekt'!AA96:AX96&gt;0,'Veckoprofil eleffekt'!AA96:AX96))</f>
        <v>1.421</v>
      </c>
      <c r="F76" s="11" cm="1">
        <f t="array" aca="1" ref="F76" ca="1">MIN(IF('Veckoprofil eleffekt'!AY96:BV96&gt;0,'Veckoprofil eleffekt'!AY96:BV96))</f>
        <v>1.31</v>
      </c>
      <c r="G76" s="11" cm="1">
        <f t="array" aca="1" ref="G76" ca="1">MIN(IF('Veckoprofil eleffekt'!BW96:CT96&gt;0,'Veckoprofil eleffekt'!BW96:CT96))</f>
        <v>0.54600000000000004</v>
      </c>
      <c r="H76" s="11" cm="1">
        <f t="array" aca="1" ref="H76" ca="1">MIN(IF('Veckoprofil eleffekt'!CU96:DR96&gt;0,'Veckoprofil eleffekt'!CU96:DR96))</f>
        <v>0.66100000000000003</v>
      </c>
      <c r="I76" s="11" cm="1">
        <f t="array" aca="1" ref="I76" ca="1">MIN(IF('Veckoprofil eleffekt'!DS96:EP96&gt;0,'Veckoprofil eleffekt'!DS96:EP96))</f>
        <v>0.52800000000000002</v>
      </c>
      <c r="J76" s="11" cm="1">
        <f t="array" aca="1" ref="J76" ca="1">MIN(IF('Veckoprofil eleffekt'!EQ96:FN96&gt;0,'Veckoprofil eleffekt'!EQ96:FN96))</f>
        <v>1.1870000000000001</v>
      </c>
      <c r="K76" s="12">
        <f>MAX('Timvärden '!$E$77:$AB$83)</f>
        <v>5.1669999999999998</v>
      </c>
      <c r="L76" s="12">
        <f>AVERAGE('Timvärden '!$E$77:$AB$83)</f>
        <v>2.4953869047619044</v>
      </c>
    </row>
    <row r="77" spans="2:12">
      <c r="B77" s="39">
        <v>12</v>
      </c>
      <c r="C77" s="11">
        <f t="shared" ca="1" si="0"/>
        <v>0.371</v>
      </c>
      <c r="D77" s="11" cm="1">
        <f t="array" aca="1" ref="D77" ca="1">MIN(IF('Veckoprofil eleffekt'!C97:Z97&gt;0,'Veckoprofil eleffekt'!C97:Z97))</f>
        <v>1.2789999999999999</v>
      </c>
      <c r="E77" s="11" cm="1">
        <f t="array" aca="1" ref="E77" ca="1">MIN(IF('Veckoprofil eleffekt'!AA97:AX97&gt;0,'Veckoprofil eleffekt'!AA97:AX97))</f>
        <v>0.38800000000000001</v>
      </c>
      <c r="F77" s="11" cm="1">
        <f t="array" aca="1" ref="F77" ca="1">MIN(IF('Veckoprofil eleffekt'!AY97:BV97&gt;0,'Veckoprofil eleffekt'!AY97:BV97))</f>
        <v>0.96699999999999997</v>
      </c>
      <c r="G77" s="11" cm="1">
        <f t="array" aca="1" ref="G77" ca="1">MIN(IF('Veckoprofil eleffekt'!BW97:CT97&gt;0,'Veckoprofil eleffekt'!BW97:CT97))</f>
        <v>0.371</v>
      </c>
      <c r="H77" s="11" cm="1">
        <f t="array" aca="1" ref="H77" ca="1">MIN(IF('Veckoprofil eleffekt'!CU97:DR97&gt;0,'Veckoprofil eleffekt'!CU97:DR97))</f>
        <v>0.58599999999999997</v>
      </c>
      <c r="I77" s="11" cm="1">
        <f t="array" aca="1" ref="I77" ca="1">MIN(IF('Veckoprofil eleffekt'!DS97:EP97&gt;0,'Veckoprofil eleffekt'!DS97:EP97))</f>
        <v>0.80100000000000005</v>
      </c>
      <c r="J77" s="11" cm="1">
        <f t="array" aca="1" ref="J77" ca="1">MIN(IF('Veckoprofil eleffekt'!EQ97:FN97&gt;0,'Veckoprofil eleffekt'!EQ97:FN97))</f>
        <v>0.54400000000000004</v>
      </c>
      <c r="K77" s="12">
        <f>MAX('Timvärden '!$E$84:$AB$90)</f>
        <v>5.6870000000000003</v>
      </c>
      <c r="L77" s="12">
        <f>AVERAGE('Timvärden '!$E$84:$AB$90)</f>
        <v>2.0264285714285721</v>
      </c>
    </row>
    <row r="78" spans="2:12">
      <c r="B78" s="39">
        <v>13</v>
      </c>
      <c r="C78" s="11">
        <f t="shared" ca="1" si="0"/>
        <v>0.43</v>
      </c>
      <c r="D78" s="11" cm="1">
        <f t="array" aca="1" ref="D78" ca="1">MIN(IF('Veckoprofil eleffekt'!C98:Z98&gt;0,'Veckoprofil eleffekt'!C98:Z98))</f>
        <v>0.87</v>
      </c>
      <c r="E78" s="11" cm="1">
        <f t="array" aca="1" ref="E78" ca="1">MIN(IF('Veckoprofil eleffekt'!AA98:AX98&gt;0,'Veckoprofil eleffekt'!AA98:AX98))</f>
        <v>1.19</v>
      </c>
      <c r="F78" s="11" cm="1">
        <f t="array" aca="1" ref="F78" ca="1">MIN(IF('Veckoprofil eleffekt'!AY98:BV98&gt;0,'Veckoprofil eleffekt'!AY98:BV98))</f>
        <v>0.92700000000000005</v>
      </c>
      <c r="G78" s="11" cm="1">
        <f t="array" aca="1" ref="G78" ca="1">MIN(IF('Veckoprofil eleffekt'!BW98:CT98&gt;0,'Veckoprofil eleffekt'!BW98:CT98))</f>
        <v>0.74099999999999999</v>
      </c>
      <c r="H78" s="11" cm="1">
        <f t="array" aca="1" ref="H78" ca="1">MIN(IF('Veckoprofil eleffekt'!CU98:DR98&gt;0,'Veckoprofil eleffekt'!CU98:DR98))</f>
        <v>1.01</v>
      </c>
      <c r="I78" s="11" cm="1">
        <f t="array" aca="1" ref="I78" ca="1">MIN(IF('Veckoprofil eleffekt'!DS98:EP98&gt;0,'Veckoprofil eleffekt'!DS98:EP98))</f>
        <v>0.80700000000000005</v>
      </c>
      <c r="J78" s="11" cm="1">
        <f t="array" aca="1" ref="J78" ca="1">MIN(IF('Veckoprofil eleffekt'!EQ98:FN98&gt;0,'Veckoprofil eleffekt'!EQ98:FN98))</f>
        <v>0.43</v>
      </c>
      <c r="K78" s="12">
        <f>MAX('Timvärden '!$E$91:$AB$97)</f>
        <v>4.1340000000000003</v>
      </c>
      <c r="L78" s="12">
        <f>AVERAGE('Timvärden '!$E$91:$AB$97)</f>
        <v>1.8188273809523809</v>
      </c>
    </row>
    <row r="79" spans="2:12">
      <c r="B79" s="39">
        <v>14</v>
      </c>
      <c r="C79" s="11">
        <f t="shared" ca="1" si="0"/>
        <v>0.38700000000000001</v>
      </c>
      <c r="D79" s="11" cm="1">
        <f t="array" aca="1" ref="D79" ca="1">MIN(IF('Veckoprofil eleffekt'!C99:Z99&gt;0,'Veckoprofil eleffekt'!C99:Z99))</f>
        <v>0.82299999999999995</v>
      </c>
      <c r="E79" s="11" cm="1">
        <f t="array" aca="1" ref="E79" ca="1">MIN(IF('Veckoprofil eleffekt'!AA99:AX99&gt;0,'Veckoprofil eleffekt'!AA99:AX99))</f>
        <v>0.38700000000000001</v>
      </c>
      <c r="F79" s="11" cm="1">
        <f t="array" aca="1" ref="F79" ca="1">MIN(IF('Veckoprofil eleffekt'!AY99:BV99&gt;0,'Veckoprofil eleffekt'!AY99:BV99))</f>
        <v>1.0549999999999999</v>
      </c>
      <c r="G79" s="11" cm="1">
        <f t="array" aca="1" ref="G79" ca="1">MIN(IF('Veckoprofil eleffekt'!BW99:CT99&gt;0,'Veckoprofil eleffekt'!BW99:CT99))</f>
        <v>0.443</v>
      </c>
      <c r="H79" s="11" cm="1">
        <f t="array" aca="1" ref="H79" ca="1">MIN(IF('Veckoprofil eleffekt'!CU99:DR99&gt;0,'Veckoprofil eleffekt'!CU99:DR99))</f>
        <v>1.026</v>
      </c>
      <c r="I79" s="11" cm="1">
        <f t="array" aca="1" ref="I79" ca="1">MIN(IF('Veckoprofil eleffekt'!DS99:EP99&gt;0,'Veckoprofil eleffekt'!DS99:EP99))</f>
        <v>1.1419999999999999</v>
      </c>
      <c r="J79" s="11" cm="1">
        <f t="array" aca="1" ref="J79" ca="1">MIN(IF('Veckoprofil eleffekt'!EQ99:FN99&gt;0,'Veckoprofil eleffekt'!EQ99:FN99))</f>
        <v>1.2</v>
      </c>
      <c r="K79" s="12">
        <f>MAX('Timvärden '!$E$98:$AB$104)</f>
        <v>6.85</v>
      </c>
      <c r="L79" s="12">
        <f>AVERAGE('Timvärden '!$E$98:$AB$104)</f>
        <v>2.0433154761904775</v>
      </c>
    </row>
    <row r="80" spans="2:12">
      <c r="B80" s="39">
        <v>15</v>
      </c>
      <c r="C80" s="11">
        <f t="shared" ca="1" si="0"/>
        <v>0.88800000000000001</v>
      </c>
      <c r="D80" s="11" cm="1">
        <f t="array" aca="1" ref="D80" ca="1">MIN(IF('Veckoprofil eleffekt'!C100:Z100&gt;0,'Veckoprofil eleffekt'!C100:Z100))</f>
        <v>1.4530000000000001</v>
      </c>
      <c r="E80" s="11" cm="1">
        <f t="array" aca="1" ref="E80" ca="1">MIN(IF('Veckoprofil eleffekt'!AA100:AX100&gt;0,'Veckoprofil eleffekt'!AA100:AX100))</f>
        <v>1.3480000000000001</v>
      </c>
      <c r="F80" s="11" cm="1">
        <f t="array" aca="1" ref="F80" ca="1">MIN(IF('Veckoprofil eleffekt'!AY100:BV100&gt;0,'Veckoprofil eleffekt'!AY100:BV100))</f>
        <v>1.2330000000000001</v>
      </c>
      <c r="G80" s="11" cm="1">
        <f t="array" aca="1" ref="G80" ca="1">MIN(IF('Veckoprofil eleffekt'!BW100:CT100&gt;0,'Veckoprofil eleffekt'!BW100:CT100))</f>
        <v>1.137</v>
      </c>
      <c r="H80" s="11" cm="1">
        <f t="array" aca="1" ref="H80" ca="1">MIN(IF('Veckoprofil eleffekt'!CU100:DR100&gt;0,'Veckoprofil eleffekt'!CU100:DR100))</f>
        <v>1.409</v>
      </c>
      <c r="I80" s="11" cm="1">
        <f t="array" aca="1" ref="I80" ca="1">MIN(IF('Veckoprofil eleffekt'!DS100:EP100&gt;0,'Veckoprofil eleffekt'!DS100:EP100))</f>
        <v>1.167</v>
      </c>
      <c r="J80" s="11" cm="1">
        <f t="array" aca="1" ref="J80" ca="1">MIN(IF('Veckoprofil eleffekt'!EQ100:FN100&gt;0,'Veckoprofil eleffekt'!EQ100:FN100))</f>
        <v>0.88800000000000001</v>
      </c>
      <c r="K80" s="12">
        <f>MAX('Timvärden '!$E$105:$AB$111)</f>
        <v>6.2629999999999999</v>
      </c>
      <c r="L80" s="12">
        <f>AVERAGE('Timvärden '!$E$105:$AB$111)</f>
        <v>2.3589464285714299</v>
      </c>
    </row>
    <row r="81" spans="2:12">
      <c r="B81" s="39">
        <v>16</v>
      </c>
      <c r="C81" s="11">
        <f t="shared" ca="1" si="0"/>
        <v>0.185</v>
      </c>
      <c r="D81" s="11" cm="1">
        <f t="array" aca="1" ref="D81" ca="1">MIN(IF('Veckoprofil eleffekt'!C101:Z101&gt;0,'Veckoprofil eleffekt'!C101:Z101))</f>
        <v>1.101</v>
      </c>
      <c r="E81" s="11" cm="1">
        <f t="array" aca="1" ref="E81" ca="1">MIN(IF('Veckoprofil eleffekt'!AA101:AX101&gt;0,'Veckoprofil eleffekt'!AA101:AX101))</f>
        <v>0.60299999999999998</v>
      </c>
      <c r="F81" s="11" cm="1">
        <f t="array" aca="1" ref="F81" ca="1">MIN(IF('Veckoprofil eleffekt'!AY101:BV101&gt;0,'Veckoprofil eleffekt'!AY101:BV101))</f>
        <v>0.502</v>
      </c>
      <c r="G81" s="11" cm="1">
        <f t="array" aca="1" ref="G81" ca="1">MIN(IF('Veckoprofil eleffekt'!BW101:CT101&gt;0,'Veckoprofil eleffekt'!BW101:CT101))</f>
        <v>0.29799999999999999</v>
      </c>
      <c r="H81" s="11" cm="1">
        <f t="array" aca="1" ref="H81" ca="1">MIN(IF('Veckoprofil eleffekt'!CU101:DR101&gt;0,'Veckoprofil eleffekt'!CU101:DR101))</f>
        <v>0.26100000000000001</v>
      </c>
      <c r="I81" s="11" cm="1">
        <f t="array" aca="1" ref="I81" ca="1">MIN(IF('Veckoprofil eleffekt'!DS101:EP101&gt;0,'Veckoprofil eleffekt'!DS101:EP101))</f>
        <v>0.27100000000000002</v>
      </c>
      <c r="J81" s="11" cm="1">
        <f t="array" aca="1" ref="J81" ca="1">MIN(IF('Veckoprofil eleffekt'!EQ101:FN101&gt;0,'Veckoprofil eleffekt'!EQ101:FN101))</f>
        <v>0.185</v>
      </c>
      <c r="K81" s="12">
        <f>MAX('Timvärden '!$E$112:$AB$118)</f>
        <v>6.3719999999999999</v>
      </c>
      <c r="L81" s="12">
        <f>AVERAGE('Timvärden '!$E$112:$AB$118)</f>
        <v>1.7438869047619052</v>
      </c>
    </row>
    <row r="82" spans="2:12">
      <c r="B82" s="39">
        <v>17</v>
      </c>
      <c r="C82" s="11">
        <f t="shared" ca="1" si="0"/>
        <v>0.17699999999999999</v>
      </c>
      <c r="D82" s="11" cm="1">
        <f t="array" aca="1" ref="D82" ca="1">MIN(IF('Veckoprofil eleffekt'!C102:Z102&gt;0,'Veckoprofil eleffekt'!C102:Z102))</f>
        <v>0.30099999999999999</v>
      </c>
      <c r="E82" s="11" cm="1">
        <f t="array" aca="1" ref="E82" ca="1">MIN(IF('Veckoprofil eleffekt'!AA102:AX102&gt;0,'Veckoprofil eleffekt'!AA102:AX102))</f>
        <v>0.373</v>
      </c>
      <c r="F82" s="11" cm="1">
        <f t="array" aca="1" ref="F82" ca="1">MIN(IF('Veckoprofil eleffekt'!AY102:BV102&gt;0,'Veckoprofil eleffekt'!AY102:BV102))</f>
        <v>0.34</v>
      </c>
      <c r="G82" s="11" cm="1">
        <f t="array" aca="1" ref="G82" ca="1">MIN(IF('Veckoprofil eleffekt'!BW102:CT102&gt;0,'Veckoprofil eleffekt'!BW102:CT102))</f>
        <v>0.183</v>
      </c>
      <c r="H82" s="11" cm="1">
        <f t="array" aca="1" ref="H82" ca="1">MIN(IF('Veckoprofil eleffekt'!CU102:DR102&gt;0,'Veckoprofil eleffekt'!CU102:DR102))</f>
        <v>0.17699999999999999</v>
      </c>
      <c r="I82" s="11" cm="1">
        <f t="array" aca="1" ref="I82" ca="1">MIN(IF('Veckoprofil eleffekt'!DS102:EP102&gt;0,'Veckoprofil eleffekt'!DS102:EP102))</f>
        <v>0.307</v>
      </c>
      <c r="J82" s="11" cm="1">
        <f t="array" aca="1" ref="J82" ca="1">MIN(IF('Veckoprofil eleffekt'!EQ102:FN102&gt;0,'Veckoprofil eleffekt'!EQ102:FN102))</f>
        <v>0.26500000000000001</v>
      </c>
      <c r="K82" s="12">
        <f>MAX('Timvärden '!$E$119:$AB$125)</f>
        <v>3.92</v>
      </c>
      <c r="L82" s="12">
        <f>AVERAGE('Timvärden '!$E$119:$AB$125)</f>
        <v>1.3629702380952382</v>
      </c>
    </row>
    <row r="83" spans="2:12">
      <c r="B83" s="39">
        <v>18</v>
      </c>
      <c r="C83" s="11">
        <f t="shared" ca="1" si="0"/>
        <v>0.216</v>
      </c>
      <c r="D83" s="11" cm="1">
        <f t="array" aca="1" ref="D83" ca="1">MIN(IF('Veckoprofil eleffekt'!C103:Z103&gt;0,'Veckoprofil eleffekt'!C103:Z103))</f>
        <v>0.3</v>
      </c>
      <c r="E83" s="11" cm="1">
        <f t="array" aca="1" ref="E83" ca="1">MIN(IF('Veckoprofil eleffekt'!AA103:AX103&gt;0,'Veckoprofil eleffekt'!AA103:AX103))</f>
        <v>0.44900000000000001</v>
      </c>
      <c r="F83" s="11" cm="1">
        <f t="array" aca="1" ref="F83" ca="1">MIN(IF('Veckoprofil eleffekt'!AY103:BV103&gt;0,'Veckoprofil eleffekt'!AY103:BV103))</f>
        <v>0.48199999999999998</v>
      </c>
      <c r="G83" s="11" cm="1">
        <f t="array" aca="1" ref="G83" ca="1">MIN(IF('Veckoprofil eleffekt'!BW103:CT103&gt;0,'Veckoprofil eleffekt'!BW103:CT103))</f>
        <v>0.253</v>
      </c>
      <c r="H83" s="11" cm="1">
        <f t="array" aca="1" ref="H83" ca="1">MIN(IF('Veckoprofil eleffekt'!CU103:DR103&gt;0,'Veckoprofil eleffekt'!CU103:DR103))</f>
        <v>0.216</v>
      </c>
      <c r="I83" s="11" cm="1">
        <f t="array" aca="1" ref="I83" ca="1">MIN(IF('Veckoprofil eleffekt'!DS103:EP103&gt;0,'Veckoprofil eleffekt'!DS103:EP103))</f>
        <v>0.308</v>
      </c>
      <c r="J83" s="11" cm="1">
        <f t="array" aca="1" ref="J83" ca="1">MIN(IF('Veckoprofil eleffekt'!EQ103:FN103&gt;0,'Veckoprofil eleffekt'!EQ103:FN103))</f>
        <v>0.46700000000000003</v>
      </c>
      <c r="K83" s="12">
        <f>MAX('Timvärden '!$E$126:$AB$132)</f>
        <v>4.6440000000000001</v>
      </c>
      <c r="L83" s="12">
        <f>AVERAGE('Timvärden '!$E$126:$AB$132)</f>
        <v>1.4122916666666663</v>
      </c>
    </row>
    <row r="84" spans="2:12">
      <c r="B84" s="39">
        <v>19</v>
      </c>
      <c r="C84" s="11">
        <f t="shared" ca="1" si="0"/>
        <v>0.23899999999999999</v>
      </c>
      <c r="D84" s="11" cm="1">
        <f t="array" aca="1" ref="D84" ca="1">MIN(IF('Veckoprofil eleffekt'!C104:Z104&gt;0,'Veckoprofil eleffekt'!C104:Z104))</f>
        <v>0.311</v>
      </c>
      <c r="E84" s="11" cm="1">
        <f t="array" aca="1" ref="E84" ca="1">MIN(IF('Veckoprofil eleffekt'!AA104:AX104&gt;0,'Veckoprofil eleffekt'!AA104:AX104))</f>
        <v>0.3</v>
      </c>
      <c r="F84" s="11" cm="1">
        <f t="array" aca="1" ref="F84" ca="1">MIN(IF('Veckoprofil eleffekt'!AY104:BV104&gt;0,'Veckoprofil eleffekt'!AY104:BV104))</f>
        <v>0.46300000000000002</v>
      </c>
      <c r="G84" s="11" cm="1">
        <f t="array" aca="1" ref="G84" ca="1">MIN(IF('Veckoprofil eleffekt'!BW104:CT104&gt;0,'Veckoprofil eleffekt'!BW104:CT104))</f>
        <v>0.54800000000000004</v>
      </c>
      <c r="H84" s="11" cm="1">
        <f t="array" aca="1" ref="H84" ca="1">MIN(IF('Veckoprofil eleffekt'!CU104:DR104&gt;0,'Veckoprofil eleffekt'!CU104:DR104))</f>
        <v>0.5</v>
      </c>
      <c r="I84" s="11" cm="1">
        <f t="array" aca="1" ref="I84" ca="1">MIN(IF('Veckoprofil eleffekt'!DS104:EP104&gt;0,'Veckoprofil eleffekt'!DS104:EP104))</f>
        <v>0.51</v>
      </c>
      <c r="J84" s="11" cm="1">
        <f t="array" aca="1" ref="J84" ca="1">MIN(IF('Veckoprofil eleffekt'!EQ104:FN104&gt;0,'Veckoprofil eleffekt'!EQ104:FN104))</f>
        <v>0.23899999999999999</v>
      </c>
      <c r="K84" s="12">
        <f>MAX('Timvärden '!$E$133:$AB$139)</f>
        <v>2.8250000000000002</v>
      </c>
      <c r="L84" s="12">
        <f>AVERAGE('Timvärden '!$E$133:$AB$139)</f>
        <v>1.0831309523809522</v>
      </c>
    </row>
    <row r="85" spans="2:12">
      <c r="B85" s="39">
        <v>20</v>
      </c>
      <c r="C85" s="11">
        <f t="shared" ca="1" si="0"/>
        <v>0.20499999999999999</v>
      </c>
      <c r="D85" s="11" cm="1">
        <f t="array" aca="1" ref="D85" ca="1">MIN(IF('Veckoprofil eleffekt'!C105:Z105&gt;0,'Veckoprofil eleffekt'!C105:Z105))</f>
        <v>0.26400000000000001</v>
      </c>
      <c r="E85" s="11" cm="1">
        <f t="array" aca="1" ref="E85" ca="1">MIN(IF('Veckoprofil eleffekt'!AA105:AX105&gt;0,'Veckoprofil eleffekt'!AA105:AX105))</f>
        <v>0.35499999999999998</v>
      </c>
      <c r="F85" s="11" cm="1">
        <f t="array" aca="1" ref="F85" ca="1">MIN(IF('Veckoprofil eleffekt'!AY105:BV105&gt;0,'Veckoprofil eleffekt'!AY105:BV105))</f>
        <v>0.36499999999999999</v>
      </c>
      <c r="G85" s="11" cm="1">
        <f t="array" aca="1" ref="G85" ca="1">MIN(IF('Veckoprofil eleffekt'!BW105:CT105&gt;0,'Veckoprofil eleffekt'!BW105:CT105))</f>
        <v>0.35199999999999998</v>
      </c>
      <c r="H85" s="11" cm="1">
        <f t="array" aca="1" ref="H85" ca="1">MIN(IF('Veckoprofil eleffekt'!CU105:DR105&gt;0,'Veckoprofil eleffekt'!CU105:DR105))</f>
        <v>0.35599999999999998</v>
      </c>
      <c r="I85" s="11" cm="1">
        <f t="array" aca="1" ref="I85" ca="1">MIN(IF('Veckoprofil eleffekt'!DS105:EP105&gt;0,'Veckoprofil eleffekt'!DS105:EP105))</f>
        <v>0.24099999999999999</v>
      </c>
      <c r="J85" s="11" cm="1">
        <f t="array" aca="1" ref="J85" ca="1">MIN(IF('Veckoprofil eleffekt'!EQ105:FN105&gt;0,'Veckoprofil eleffekt'!EQ105:FN105))</f>
        <v>0.20499999999999999</v>
      </c>
      <c r="K85" s="12">
        <f>MAX('Timvärden '!$E$140:$AB$146)</f>
        <v>3.9780000000000002</v>
      </c>
      <c r="L85" s="12">
        <f>AVERAGE('Timvärden '!$E$140:$AB$146)</f>
        <v>1.2124583333333336</v>
      </c>
    </row>
    <row r="86" spans="2:12">
      <c r="B86" s="39">
        <v>21</v>
      </c>
      <c r="C86" s="11">
        <f t="shared" ca="1" si="0"/>
        <v>0.193</v>
      </c>
      <c r="D86" s="11" cm="1">
        <f t="array" aca="1" ref="D86" ca="1">MIN(IF('Veckoprofil eleffekt'!C106:Z106&gt;0,'Veckoprofil eleffekt'!C106:Z106))</f>
        <v>0.193</v>
      </c>
      <c r="E86" s="11" cm="1">
        <f t="array" aca="1" ref="E86" ca="1">MIN(IF('Veckoprofil eleffekt'!AA106:AX106&gt;0,'Veckoprofil eleffekt'!AA106:AX106))</f>
        <v>0.32</v>
      </c>
      <c r="F86" s="11" cm="1">
        <f t="array" aca="1" ref="F86" ca="1">MIN(IF('Veckoprofil eleffekt'!AY106:BV106&gt;0,'Veckoprofil eleffekt'!AY106:BV106))</f>
        <v>0.20599999999999999</v>
      </c>
      <c r="G86" s="11" cm="1">
        <f t="array" aca="1" ref="G86" ca="1">MIN(IF('Veckoprofil eleffekt'!BW106:CT106&gt;0,'Veckoprofil eleffekt'!BW106:CT106))</f>
        <v>0.21299999999999999</v>
      </c>
      <c r="H86" s="11" cm="1">
        <f t="array" aca="1" ref="H86" ca="1">MIN(IF('Veckoprofil eleffekt'!CU106:DR106&gt;0,'Veckoprofil eleffekt'!CU106:DR106))</f>
        <v>0.24099999999999999</v>
      </c>
      <c r="I86" s="11" cm="1">
        <f t="array" aca="1" ref="I86" ca="1">MIN(IF('Veckoprofil eleffekt'!DS106:EP106&gt;0,'Veckoprofil eleffekt'!DS106:EP106))</f>
        <v>0.19500000000000001</v>
      </c>
      <c r="J86" s="11" cm="1">
        <f t="array" aca="1" ref="J86" ca="1">MIN(IF('Veckoprofil eleffekt'!EQ106:FN106&gt;0,'Veckoprofil eleffekt'!EQ106:FN106))</f>
        <v>0.61</v>
      </c>
      <c r="K86" s="12">
        <f>MAX('Timvärden '!$E$147:$AB$153)</f>
        <v>3.1030000000000002</v>
      </c>
      <c r="L86" s="12">
        <f>AVERAGE('Timvärden '!$E$147:$AB$153)</f>
        <v>0.97587499999999938</v>
      </c>
    </row>
    <row r="87" spans="2:12">
      <c r="B87" s="39">
        <v>22</v>
      </c>
      <c r="C87" s="11">
        <f t="shared" ca="1" si="0"/>
        <v>0.24099999999999999</v>
      </c>
      <c r="D87" s="11" cm="1">
        <f t="array" aca="1" ref="D87" ca="1">MIN(IF('Veckoprofil eleffekt'!C107:Z107&gt;0,'Veckoprofil eleffekt'!C107:Z107))</f>
        <v>0.38600000000000001</v>
      </c>
      <c r="E87" s="11" cm="1">
        <f t="array" aca="1" ref="E87" ca="1">MIN(IF('Veckoprofil eleffekt'!AA107:AX107&gt;0,'Veckoprofil eleffekt'!AA107:AX107))</f>
        <v>0.27300000000000002</v>
      </c>
      <c r="F87" s="11" cm="1">
        <f t="array" aca="1" ref="F87" ca="1">MIN(IF('Veckoprofil eleffekt'!AY107:BV107&gt;0,'Veckoprofil eleffekt'!AY107:BV107))</f>
        <v>0.29599999999999999</v>
      </c>
      <c r="G87" s="11" cm="1">
        <f t="array" aca="1" ref="G87" ca="1">MIN(IF('Veckoprofil eleffekt'!BW107:CT107&gt;0,'Veckoprofil eleffekt'!BW107:CT107))</f>
        <v>0.24099999999999999</v>
      </c>
      <c r="H87" s="11" cm="1">
        <f t="array" aca="1" ref="H87" ca="1">MIN(IF('Veckoprofil eleffekt'!CU107:DR107&gt;0,'Veckoprofil eleffekt'!CU107:DR107))</f>
        <v>0.50600000000000001</v>
      </c>
      <c r="I87" s="11" cm="1">
        <f t="array" aca="1" ref="I87" ca="1">MIN(IF('Veckoprofil eleffekt'!DS107:EP107&gt;0,'Veckoprofil eleffekt'!DS107:EP107))</f>
        <v>0.25800000000000001</v>
      </c>
      <c r="J87" s="11" cm="1">
        <f t="array" aca="1" ref="J87" ca="1">MIN(IF('Veckoprofil eleffekt'!EQ107:FN107&gt;0,'Veckoprofil eleffekt'!EQ107:FN107))</f>
        <v>0.36899999999999999</v>
      </c>
      <c r="K87" s="12">
        <f>MAX('Timvärden '!$E$154:$AB$160)</f>
        <v>3.298</v>
      </c>
      <c r="L87" s="12">
        <f>AVERAGE('Timvärden '!$E$154:$AB$160)</f>
        <v>0.9490833333333335</v>
      </c>
    </row>
    <row r="88" spans="2:12">
      <c r="B88" s="39">
        <v>23</v>
      </c>
      <c r="C88" s="11">
        <f t="shared" ca="1" si="0"/>
        <v>0.21299999999999999</v>
      </c>
      <c r="D88" s="11" cm="1">
        <f t="array" aca="1" ref="D88" ca="1">MIN(IF('Veckoprofil eleffekt'!C108:Z108&gt;0,'Veckoprofil eleffekt'!C108:Z108))</f>
        <v>0.248</v>
      </c>
      <c r="E88" s="11" cm="1">
        <f t="array" aca="1" ref="E88" ca="1">MIN(IF('Veckoprofil eleffekt'!AA108:AX108&gt;0,'Veckoprofil eleffekt'!AA108:AX108))</f>
        <v>0.245</v>
      </c>
      <c r="F88" s="11" cm="1">
        <f t="array" aca="1" ref="F88" ca="1">MIN(IF('Veckoprofil eleffekt'!AY108:BV108&gt;0,'Veckoprofil eleffekt'!AY108:BV108))</f>
        <v>0.21299999999999999</v>
      </c>
      <c r="G88" s="11" cm="1">
        <f t="array" aca="1" ref="G88" ca="1">MIN(IF('Veckoprofil eleffekt'!BW108:CT108&gt;0,'Veckoprofil eleffekt'!BW108:CT108))</f>
        <v>0.224</v>
      </c>
      <c r="H88" s="11" cm="1">
        <f t="array" aca="1" ref="H88" ca="1">MIN(IF('Veckoprofil eleffekt'!CU108:DR108&gt;0,'Veckoprofil eleffekt'!CU108:DR108))</f>
        <v>0.31</v>
      </c>
      <c r="I88" s="11" cm="1">
        <f t="array" aca="1" ref="I88" ca="1">MIN(IF('Veckoprofil eleffekt'!DS108:EP108&gt;0,'Veckoprofil eleffekt'!DS108:EP108))</f>
        <v>0.76800000000000002</v>
      </c>
      <c r="J88" s="11" cm="1">
        <f t="array" aca="1" ref="J88" ca="1">MIN(IF('Veckoprofil eleffekt'!EQ108:FN108&gt;0,'Veckoprofil eleffekt'!EQ108:FN108))</f>
        <v>0.33300000000000002</v>
      </c>
      <c r="K88" s="12">
        <f>MAX('Timvärden '!$E$161:$AB$167)</f>
        <v>5.4550000000000001</v>
      </c>
      <c r="L88" s="12">
        <f>AVERAGE('Timvärden '!$E$161:$AB$167)</f>
        <v>1.3742738095238098</v>
      </c>
    </row>
    <row r="89" spans="2:12">
      <c r="B89" s="39">
        <v>24</v>
      </c>
      <c r="C89" s="11">
        <f t="shared" ca="1" si="0"/>
        <v>0.20300000000000001</v>
      </c>
      <c r="D89" s="11" cm="1">
        <f t="array" aca="1" ref="D89" ca="1">MIN(IF('Veckoprofil eleffekt'!C109:Z109&gt;0,'Veckoprofil eleffekt'!C109:Z109))</f>
        <v>0.30599999999999999</v>
      </c>
      <c r="E89" s="11" cm="1">
        <f t="array" aca="1" ref="E89" ca="1">MIN(IF('Veckoprofil eleffekt'!AA109:AX109&gt;0,'Veckoprofil eleffekt'!AA109:AX109))</f>
        <v>0.21299999999999999</v>
      </c>
      <c r="F89" s="11" cm="1">
        <f t="array" aca="1" ref="F89" ca="1">MIN(IF('Veckoprofil eleffekt'!AY109:BV109&gt;0,'Veckoprofil eleffekt'!AY109:BV109))</f>
        <v>0.20300000000000001</v>
      </c>
      <c r="G89" s="11" cm="1">
        <f t="array" aca="1" ref="G89" ca="1">MIN(IF('Veckoprofil eleffekt'!BW109:CT109&gt;0,'Veckoprofil eleffekt'!BW109:CT109))</f>
        <v>0.42699999999999999</v>
      </c>
      <c r="H89" s="11" cm="1">
        <f t="array" aca="1" ref="H89" ca="1">MIN(IF('Veckoprofil eleffekt'!CU109:DR109&gt;0,'Veckoprofil eleffekt'!CU109:DR109))</f>
        <v>0.317</v>
      </c>
      <c r="I89" s="11" cm="1">
        <f t="array" aca="1" ref="I89" ca="1">MIN(IF('Veckoprofil eleffekt'!DS109:EP109&gt;0,'Veckoprofil eleffekt'!DS109:EP109))</f>
        <v>0.33600000000000002</v>
      </c>
      <c r="J89" s="11" cm="1">
        <f t="array" aca="1" ref="J89" ca="1">MIN(IF('Veckoprofil eleffekt'!EQ109:FN109&gt;0,'Veckoprofil eleffekt'!EQ109:FN109))</f>
        <v>0.24199999999999999</v>
      </c>
      <c r="K89" s="12">
        <f>MAX('Timvärden '!$E$168:$AB$174)</f>
        <v>6.2380000000000004</v>
      </c>
      <c r="L89" s="12">
        <f>AVERAGE('Timvärden '!$E$168:$AB$174)</f>
        <v>1.3497083333333328</v>
      </c>
    </row>
    <row r="90" spans="2:12">
      <c r="B90" s="39">
        <v>25</v>
      </c>
      <c r="C90" s="11">
        <f t="shared" ca="1" si="0"/>
        <v>0.19900000000000001</v>
      </c>
      <c r="D90" s="11" cm="1">
        <f t="array" aca="1" ref="D90" ca="1">MIN(IF('Veckoprofil eleffekt'!C110:Z110&gt;0,'Veckoprofil eleffekt'!C110:Z110))</f>
        <v>0.253</v>
      </c>
      <c r="E90" s="11" cm="1">
        <f t="array" aca="1" ref="E90" ca="1">MIN(IF('Veckoprofil eleffekt'!AA110:AX110&gt;0,'Veckoprofil eleffekt'!AA110:AX110))</f>
        <v>0.31900000000000001</v>
      </c>
      <c r="F90" s="11" cm="1">
        <f t="array" aca="1" ref="F90" ca="1">MIN(IF('Veckoprofil eleffekt'!AY110:BV110&gt;0,'Veckoprofil eleffekt'!AY110:BV110))</f>
        <v>0.377</v>
      </c>
      <c r="G90" s="11" cm="1">
        <f t="array" aca="1" ref="G90" ca="1">MIN(IF('Veckoprofil eleffekt'!BW110:CT110&gt;0,'Veckoprofil eleffekt'!BW110:CT110))</f>
        <v>0.19900000000000001</v>
      </c>
      <c r="H90" s="11" cm="1">
        <f t="array" aca="1" ref="H90" ca="1">MIN(IF('Veckoprofil eleffekt'!CU110:DR110&gt;0,'Veckoprofil eleffekt'!CU110:DR110))</f>
        <v>0.63200000000000001</v>
      </c>
      <c r="I90" s="11" cm="1">
        <f t="array" aca="1" ref="I90" ca="1">MIN(IF('Veckoprofil eleffekt'!DS110:EP110&gt;0,'Veckoprofil eleffekt'!DS110:EP110))</f>
        <v>0.54400000000000004</v>
      </c>
      <c r="J90" s="11" cm="1">
        <f t="array" aca="1" ref="J90" ca="1">MIN(IF('Veckoprofil eleffekt'!EQ110:FN110&gt;0,'Veckoprofil eleffekt'!EQ110:FN110))</f>
        <v>0.26200000000000001</v>
      </c>
      <c r="K90" s="12">
        <f>MAX('Timvärden '!$E$175:$AB$181)</f>
        <v>2.012</v>
      </c>
      <c r="L90" s="12">
        <f>AVERAGE('Timvärden '!$E$175:$AB$181)</f>
        <v>0.8506488095238095</v>
      </c>
    </row>
    <row r="91" spans="2:12">
      <c r="B91" s="39">
        <v>26</v>
      </c>
      <c r="C91" s="11">
        <f t="shared" ca="1" si="0"/>
        <v>0.22900000000000001</v>
      </c>
      <c r="D91" s="11" cm="1">
        <f t="array" aca="1" ref="D91" ca="1">MIN(IF('Veckoprofil eleffekt'!C111:Z111&gt;0,'Veckoprofil eleffekt'!C111:Z111))</f>
        <v>0.22900000000000001</v>
      </c>
      <c r="E91" s="11" cm="1">
        <f t="array" aca="1" ref="E91" ca="1">MIN(IF('Veckoprofil eleffekt'!AA111:AX111&gt;0,'Veckoprofil eleffekt'!AA111:AX111))</f>
        <v>0.309</v>
      </c>
      <c r="F91" s="11" cm="1">
        <f t="array" aca="1" ref="F91" ca="1">MIN(IF('Veckoprofil eleffekt'!AY111:BV111&gt;0,'Veckoprofil eleffekt'!AY111:BV111))</f>
        <v>0.32</v>
      </c>
      <c r="G91" s="11" cm="1">
        <f t="array" aca="1" ref="G91" ca="1">MIN(IF('Veckoprofil eleffekt'!BW111:CT111&gt;0,'Veckoprofil eleffekt'!BW111:CT111))</f>
        <v>0.316</v>
      </c>
      <c r="H91" s="11" cm="1">
        <f t="array" aca="1" ref="H91" ca="1">MIN(IF('Veckoprofil eleffekt'!CU111:DR111&gt;0,'Veckoprofil eleffekt'!CU111:DR111))</f>
        <v>0.23799999999999999</v>
      </c>
      <c r="I91" s="11" cm="1">
        <f t="array" aca="1" ref="I91" ca="1">MIN(IF('Veckoprofil eleffekt'!DS111:EP111&gt;0,'Veckoprofil eleffekt'!DS111:EP111))</f>
        <v>0.32400000000000001</v>
      </c>
      <c r="J91" s="11" cm="1">
        <f t="array" aca="1" ref="J91" ca="1">MIN(IF('Veckoprofil eleffekt'!EQ111:FN111&gt;0,'Veckoprofil eleffekt'!EQ111:FN111))</f>
        <v>0.44500000000000001</v>
      </c>
      <c r="K91" s="12">
        <f>MAX('Timvärden '!$E$182:$AB$188)</f>
        <v>4.1349999999999998</v>
      </c>
      <c r="L91" s="12">
        <f>AVERAGE('Timvärden '!$E$182:$AB$188)</f>
        <v>1.237970238095238</v>
      </c>
    </row>
    <row r="92" spans="2:12">
      <c r="B92" s="39">
        <v>27</v>
      </c>
      <c r="C92" s="11">
        <f t="shared" ca="1" si="0"/>
        <v>0.26200000000000001</v>
      </c>
      <c r="D92" s="11" cm="1">
        <f t="array" aca="1" ref="D92" ca="1">MIN(IF('Veckoprofil eleffekt'!C112:Z112&gt;0,'Veckoprofil eleffekt'!C112:Z112))</f>
        <v>0.40400000000000003</v>
      </c>
      <c r="E92" s="11" cm="1">
        <f t="array" aca="1" ref="E92" ca="1">MIN(IF('Veckoprofil eleffekt'!AA112:AX112&gt;0,'Veckoprofil eleffekt'!AA112:AX112))</f>
        <v>0.44900000000000001</v>
      </c>
      <c r="F92" s="11" cm="1">
        <f t="array" aca="1" ref="F92" ca="1">MIN(IF('Veckoprofil eleffekt'!AY112:BV112&gt;0,'Veckoprofil eleffekt'!AY112:BV112))</f>
        <v>0.26200000000000001</v>
      </c>
      <c r="G92" s="11" cm="1">
        <f t="array" aca="1" ref="G92" ca="1">MIN(IF('Veckoprofil eleffekt'!BW112:CT112&gt;0,'Veckoprofil eleffekt'!BW112:CT112))</f>
        <v>0.87</v>
      </c>
      <c r="H92" s="11" cm="1">
        <f t="array" aca="1" ref="H92" ca="1">MIN(IF('Veckoprofil eleffekt'!CU112:DR112&gt;0,'Veckoprofil eleffekt'!CU112:DR112))</f>
        <v>0.38600000000000001</v>
      </c>
      <c r="I92" s="11" cm="1">
        <f t="array" aca="1" ref="I92" ca="1">MIN(IF('Veckoprofil eleffekt'!DS112:EP112&gt;0,'Veckoprofil eleffekt'!DS112:EP112))</f>
        <v>0.36</v>
      </c>
      <c r="J92" s="11" cm="1">
        <f t="array" aca="1" ref="J92" ca="1">MIN(IF('Veckoprofil eleffekt'!EQ112:FN112&gt;0,'Veckoprofil eleffekt'!EQ112:FN112))</f>
        <v>0.373</v>
      </c>
      <c r="K92" s="12">
        <f>MAX('Timvärden '!$E$189:$AB$195)</f>
        <v>3.0670000000000002</v>
      </c>
      <c r="L92" s="12">
        <f>AVERAGE('Timvärden '!$E$189:$AB$195)</f>
        <v>1.1243214285714289</v>
      </c>
    </row>
    <row r="93" spans="2:12">
      <c r="B93" s="39">
        <v>28</v>
      </c>
      <c r="C93" s="11">
        <f t="shared" ca="1" si="0"/>
        <v>0.21199999999999999</v>
      </c>
      <c r="D93" s="11" cm="1">
        <f t="array" aca="1" ref="D93" ca="1">MIN(IF('Veckoprofil eleffekt'!C113:Z113&gt;0,'Veckoprofil eleffekt'!C113:Z113))</f>
        <v>0.39900000000000002</v>
      </c>
      <c r="E93" s="11" cm="1">
        <f t="array" aca="1" ref="E93" ca="1">MIN(IF('Veckoprofil eleffekt'!AA113:AX113&gt;0,'Veckoprofil eleffekt'!AA113:AX113))</f>
        <v>0.222</v>
      </c>
      <c r="F93" s="11" cm="1">
        <f t="array" aca="1" ref="F93" ca="1">MIN(IF('Veckoprofil eleffekt'!AY113:BV113&gt;0,'Veckoprofil eleffekt'!AY113:BV113))</f>
        <v>0.33500000000000002</v>
      </c>
      <c r="G93" s="11" cm="1">
        <f t="array" aca="1" ref="G93" ca="1">MIN(IF('Veckoprofil eleffekt'!BW113:CT113&gt;0,'Veckoprofil eleffekt'!BW113:CT113))</f>
        <v>0.36199999999999999</v>
      </c>
      <c r="H93" s="11" cm="1">
        <f t="array" aca="1" ref="H93" ca="1">MIN(IF('Veckoprofil eleffekt'!CU113:DR113&gt;0,'Veckoprofil eleffekt'!CU113:DR113))</f>
        <v>0.22600000000000001</v>
      </c>
      <c r="I93" s="11" cm="1">
        <f t="array" aca="1" ref="I93" ca="1">MIN(IF('Veckoprofil eleffekt'!DS113:EP113&gt;0,'Veckoprofil eleffekt'!DS113:EP113))</f>
        <v>0.27400000000000002</v>
      </c>
      <c r="J93" s="11" cm="1">
        <f t="array" aca="1" ref="J93" ca="1">MIN(IF('Veckoprofil eleffekt'!EQ113:FN113&gt;0,'Veckoprofil eleffekt'!EQ113:FN113))</f>
        <v>0.21199999999999999</v>
      </c>
      <c r="K93" s="12">
        <f>MAX('Timvärden '!$E$196:$AB$202)</f>
        <v>2.71</v>
      </c>
      <c r="L93" s="12">
        <f>AVERAGE('Timvärden '!$E$196:$AB$202)</f>
        <v>1.0658035714285714</v>
      </c>
    </row>
    <row r="94" spans="2:12">
      <c r="B94" s="39">
        <v>29</v>
      </c>
      <c r="C94" s="11">
        <f t="shared" ca="1" si="0"/>
        <v>0.17299999999999999</v>
      </c>
      <c r="D94" s="11" cm="1">
        <f t="array" aca="1" ref="D94" ca="1">MIN(IF('Veckoprofil eleffekt'!C114:Z114&gt;0,'Veckoprofil eleffekt'!C114:Z114))</f>
        <v>0.17299999999999999</v>
      </c>
      <c r="E94" s="11" cm="1">
        <f t="array" aca="1" ref="E94" ca="1">MIN(IF('Veckoprofil eleffekt'!AA114:AX114&gt;0,'Veckoprofil eleffekt'!AA114:AX114))</f>
        <v>0.17599999999999999</v>
      </c>
      <c r="F94" s="11" cm="1">
        <f t="array" aca="1" ref="F94" ca="1">MIN(IF('Veckoprofil eleffekt'!AY114:BV114&gt;0,'Veckoprofil eleffekt'!AY114:BV114))</f>
        <v>0.18099999999999999</v>
      </c>
      <c r="G94" s="11" cm="1">
        <f t="array" aca="1" ref="G94" ca="1">MIN(IF('Veckoprofil eleffekt'!BW114:CT114&gt;0,'Veckoprofil eleffekt'!BW114:CT114))</f>
        <v>0.71299999999999997</v>
      </c>
      <c r="H94" s="11" cm="1">
        <f t="array" aca="1" ref="H94" ca="1">MIN(IF('Veckoprofil eleffekt'!CU114:DR114&gt;0,'Veckoprofil eleffekt'!CU114:DR114))</f>
        <v>0.219</v>
      </c>
      <c r="I94" s="11" cm="1">
        <f t="array" aca="1" ref="I94" ca="1">MIN(IF('Veckoprofil eleffekt'!DS114:EP114&gt;0,'Veckoprofil eleffekt'!DS114:EP114))</f>
        <v>0.41899999999999998</v>
      </c>
      <c r="J94" s="11" cm="1">
        <f t="array" aca="1" ref="J94" ca="1">MIN(IF('Veckoprofil eleffekt'!EQ114:FN114&gt;0,'Veckoprofil eleffekt'!EQ114:FN114))</f>
        <v>0.28899999999999998</v>
      </c>
      <c r="K94" s="12">
        <f>MAX('Timvärden '!$E$203:$AB$209)</f>
        <v>3.4580000000000002</v>
      </c>
      <c r="L94" s="12">
        <f>AVERAGE('Timvärden '!$E$203:$AB$209)</f>
        <v>0.8652380952380947</v>
      </c>
    </row>
    <row r="95" spans="2:12">
      <c r="B95" s="39">
        <v>30</v>
      </c>
      <c r="C95" s="11">
        <f t="shared" ca="1" si="0"/>
        <v>0.19400000000000001</v>
      </c>
      <c r="D95" s="11" cm="1">
        <f t="array" aca="1" ref="D95" ca="1">MIN(IF('Veckoprofil eleffekt'!C115:Z115&gt;0,'Veckoprofil eleffekt'!C115:Z115))</f>
        <v>0.42099999999999999</v>
      </c>
      <c r="E95" s="11" cm="1">
        <f t="array" aca="1" ref="E95" ca="1">MIN(IF('Veckoprofil eleffekt'!AA115:AX115&gt;0,'Veckoprofil eleffekt'!AA115:AX115))</f>
        <v>0.44</v>
      </c>
      <c r="F95" s="11" cm="1">
        <f t="array" aca="1" ref="F95" ca="1">MIN(IF('Veckoprofil eleffekt'!AY115:BV115&gt;0,'Veckoprofil eleffekt'!AY115:BV115))</f>
        <v>0.25700000000000001</v>
      </c>
      <c r="G95" s="11" cm="1">
        <f t="array" aca="1" ref="G95" ca="1">MIN(IF('Veckoprofil eleffekt'!BW115:CT115&gt;0,'Veckoprofil eleffekt'!BW115:CT115))</f>
        <v>0.49</v>
      </c>
      <c r="H95" s="11" cm="1">
        <f t="array" aca="1" ref="H95" ca="1">MIN(IF('Veckoprofil eleffekt'!CU115:DR115&gt;0,'Veckoprofil eleffekt'!CU115:DR115))</f>
        <v>0.214</v>
      </c>
      <c r="I95" s="11" cm="1">
        <f t="array" aca="1" ref="I95" ca="1">MIN(IF('Veckoprofil eleffekt'!DS115:EP115&gt;0,'Veckoprofil eleffekt'!DS115:EP115))</f>
        <v>0.19400000000000001</v>
      </c>
      <c r="J95" s="11" cm="1">
        <f t="array" aca="1" ref="J95" ca="1">MIN(IF('Veckoprofil eleffekt'!EQ115:FN115&gt;0,'Veckoprofil eleffekt'!EQ115:FN115))</f>
        <v>0.248</v>
      </c>
      <c r="K95" s="12">
        <f>MAX('Timvärden '!$E$210:$AB$216)</f>
        <v>3.617</v>
      </c>
      <c r="L95" s="12">
        <f>AVERAGE('Timvärden '!$E$210:$AB$216)</f>
        <v>1.2511369047619043</v>
      </c>
    </row>
    <row r="96" spans="2:12">
      <c r="B96" s="39">
        <v>31</v>
      </c>
      <c r="C96" s="11">
        <f t="shared" ca="1" si="0"/>
        <v>0.17199999999999999</v>
      </c>
      <c r="D96" s="11" cm="1">
        <f t="array" aca="1" ref="D96" ca="1">MIN(IF('Veckoprofil eleffekt'!C116:Z116&gt;0,'Veckoprofil eleffekt'!C116:Z116))</f>
        <v>0.20899999999999999</v>
      </c>
      <c r="E96" s="11" cm="1">
        <f t="array" aca="1" ref="E96" ca="1">MIN(IF('Veckoprofil eleffekt'!AA116:AX116&gt;0,'Veckoprofil eleffekt'!AA116:AX116))</f>
        <v>0.19500000000000001</v>
      </c>
      <c r="F96" s="11" cm="1">
        <f t="array" aca="1" ref="F96" ca="1">MIN(IF('Veckoprofil eleffekt'!AY116:BV116&gt;0,'Veckoprofil eleffekt'!AY116:BV116))</f>
        <v>0.187</v>
      </c>
      <c r="G96" s="11" cm="1">
        <f t="array" aca="1" ref="G96" ca="1">MIN(IF('Veckoprofil eleffekt'!BW116:CT116&gt;0,'Veckoprofil eleffekt'!BW116:CT116))</f>
        <v>0.34799999999999998</v>
      </c>
      <c r="H96" s="11" cm="1">
        <f t="array" aca="1" ref="H96" ca="1">MIN(IF('Veckoprofil eleffekt'!CU116:DR116&gt;0,'Veckoprofil eleffekt'!CU116:DR116))</f>
        <v>0.21299999999999999</v>
      </c>
      <c r="I96" s="11" cm="1">
        <f t="array" aca="1" ref="I96" ca="1">MIN(IF('Veckoprofil eleffekt'!DS116:EP116&gt;0,'Veckoprofil eleffekt'!DS116:EP116))</f>
        <v>0.219</v>
      </c>
      <c r="J96" s="11" cm="1">
        <f t="array" aca="1" ref="J96" ca="1">MIN(IF('Veckoprofil eleffekt'!EQ116:FN116&gt;0,'Veckoprofil eleffekt'!EQ116:FN116))</f>
        <v>0.17199999999999999</v>
      </c>
      <c r="K96" s="12">
        <f>MAX('Timvärden '!$E$217:$AB$223)</f>
        <v>2.6110000000000002</v>
      </c>
      <c r="L96" s="12">
        <f>AVERAGE('Timvärden '!$E$217:$AB$223)</f>
        <v>0.87592261904761859</v>
      </c>
    </row>
    <row r="97" spans="2:12">
      <c r="B97" s="39">
        <v>32</v>
      </c>
      <c r="C97" s="11">
        <f t="shared" ca="1" si="0"/>
        <v>0.16</v>
      </c>
      <c r="D97" s="11" cm="1">
        <f t="array" aca="1" ref="D97" ca="1">MIN(IF('Veckoprofil eleffekt'!C117:Z117&gt;0,'Veckoprofil eleffekt'!C117:Z117))</f>
        <v>0.16</v>
      </c>
      <c r="E97" s="11" cm="1">
        <f t="array" aca="1" ref="E97" ca="1">MIN(IF('Veckoprofil eleffekt'!AA117:AX117&gt;0,'Veckoprofil eleffekt'!AA117:AX117))</f>
        <v>0.30599999999999999</v>
      </c>
      <c r="F97" s="11" cm="1">
        <f t="array" aca="1" ref="F97" ca="1">MIN(IF('Veckoprofil eleffekt'!AY117:BV117&gt;0,'Veckoprofil eleffekt'!AY117:BV117))</f>
        <v>0.53600000000000003</v>
      </c>
      <c r="G97" s="11" cm="1">
        <f t="array" aca="1" ref="G97" ca="1">MIN(IF('Veckoprofil eleffekt'!BW117:CT117&gt;0,'Veckoprofil eleffekt'!BW117:CT117))</f>
        <v>0.34499999999999997</v>
      </c>
      <c r="H97" s="11" cm="1">
        <f t="array" aca="1" ref="H97" ca="1">MIN(IF('Veckoprofil eleffekt'!CU117:DR117&gt;0,'Veckoprofil eleffekt'!CU117:DR117))</f>
        <v>0.22500000000000001</v>
      </c>
      <c r="I97" s="11" cm="1">
        <f t="array" aca="1" ref="I97" ca="1">MIN(IF('Veckoprofil eleffekt'!DS117:EP117&gt;0,'Veckoprofil eleffekt'!DS117:EP117))</f>
        <v>0.16300000000000001</v>
      </c>
      <c r="J97" s="11" cm="1">
        <f t="array" aca="1" ref="J97" ca="1">MIN(IF('Veckoprofil eleffekt'!EQ117:FN117&gt;0,'Veckoprofil eleffekt'!EQ117:FN117))</f>
        <v>0.17299999999999999</v>
      </c>
      <c r="K97" s="12">
        <f>MAX('Timvärden '!$E$224:$AB$230)</f>
        <v>2.7970000000000002</v>
      </c>
      <c r="L97" s="12">
        <f>AVERAGE('Timvärden '!$E$224:$AB$230)</f>
        <v>0.97830952380952374</v>
      </c>
    </row>
    <row r="98" spans="2:12">
      <c r="B98" s="39">
        <v>33</v>
      </c>
      <c r="C98" s="11">
        <f t="shared" ca="1" si="0"/>
        <v>0.14000000000000001</v>
      </c>
      <c r="D98" s="11" cm="1">
        <f t="array" aca="1" ref="D98" ca="1">MIN(IF('Veckoprofil eleffekt'!C118:Z118&gt;0,'Veckoprofil eleffekt'!C118:Z118))</f>
        <v>0.183</v>
      </c>
      <c r="E98" s="11" cm="1">
        <f t="array" aca="1" ref="E98" ca="1">MIN(IF('Veckoprofil eleffekt'!AA118:AX118&gt;0,'Veckoprofil eleffekt'!AA118:AX118))</f>
        <v>0.182</v>
      </c>
      <c r="F98" s="11" cm="1">
        <f t="array" aca="1" ref="F98" ca="1">MIN(IF('Veckoprofil eleffekt'!AY118:BV118&gt;0,'Veckoprofil eleffekt'!AY118:BV118))</f>
        <v>0.246</v>
      </c>
      <c r="G98" s="11" cm="1">
        <f t="array" aca="1" ref="G98" ca="1">MIN(IF('Veckoprofil eleffekt'!BW118:CT118&gt;0,'Veckoprofil eleffekt'!BW118:CT118))</f>
        <v>0.49399999999999999</v>
      </c>
      <c r="H98" s="11" cm="1">
        <f t="array" aca="1" ref="H98" ca="1">MIN(IF('Veckoprofil eleffekt'!CU118:DR118&gt;0,'Veckoprofil eleffekt'!CU118:DR118))</f>
        <v>0.46100000000000002</v>
      </c>
      <c r="I98" s="11" cm="1">
        <f t="array" aca="1" ref="I98" ca="1">MIN(IF('Veckoprofil eleffekt'!DS118:EP118&gt;0,'Veckoprofil eleffekt'!DS118:EP118))</f>
        <v>0.247</v>
      </c>
      <c r="J98" s="11" cm="1">
        <f t="array" aca="1" ref="J98" ca="1">MIN(IF('Veckoprofil eleffekt'!EQ118:FN118&gt;0,'Veckoprofil eleffekt'!EQ118:FN118))</f>
        <v>0.14000000000000001</v>
      </c>
      <c r="K98" s="12">
        <f>MAX('Timvärden '!$E$231:$AB$237)</f>
        <v>3.524</v>
      </c>
      <c r="L98" s="12">
        <f>AVERAGE('Timvärden '!$E$231:$AB$237)</f>
        <v>1.0110595238095237</v>
      </c>
    </row>
    <row r="99" spans="2:12">
      <c r="B99" s="39">
        <v>34</v>
      </c>
      <c r="C99" s="11">
        <f t="shared" ca="1" si="0"/>
        <v>0.20599999999999999</v>
      </c>
      <c r="D99" s="11" cm="1">
        <f t="array" aca="1" ref="D99" ca="1">MIN(IF('Veckoprofil eleffekt'!C119:Z119&gt;0,'Veckoprofil eleffekt'!C119:Z119))</f>
        <v>0.27100000000000002</v>
      </c>
      <c r="E99" s="11" cm="1">
        <f t="array" aca="1" ref="E99" ca="1">MIN(IF('Veckoprofil eleffekt'!AA119:AX119&gt;0,'Veckoprofil eleffekt'!AA119:AX119))</f>
        <v>0.36799999999999999</v>
      </c>
      <c r="F99" s="11" cm="1">
        <f t="array" aca="1" ref="F99" ca="1">MIN(IF('Veckoprofil eleffekt'!AY119:BV119&gt;0,'Veckoprofil eleffekt'!AY119:BV119))</f>
        <v>0.28699999999999998</v>
      </c>
      <c r="G99" s="11" cm="1">
        <f t="array" aca="1" ref="G99" ca="1">MIN(IF('Veckoprofil eleffekt'!BW119:CT119&gt;0,'Veckoprofil eleffekt'!BW119:CT119))</f>
        <v>0.219</v>
      </c>
      <c r="H99" s="11" cm="1">
        <f t="array" aca="1" ref="H99" ca="1">MIN(IF('Veckoprofil eleffekt'!CU119:DR119&gt;0,'Veckoprofil eleffekt'!CU119:DR119))</f>
        <v>0.20599999999999999</v>
      </c>
      <c r="I99" s="11" cm="1">
        <f t="array" aca="1" ref="I99" ca="1">MIN(IF('Veckoprofil eleffekt'!DS119:EP119&gt;0,'Veckoprofil eleffekt'!DS119:EP119))</f>
        <v>0.214</v>
      </c>
      <c r="J99" s="11" cm="1">
        <f t="array" aca="1" ref="J99" ca="1">MIN(IF('Veckoprofil eleffekt'!EQ119:FN119&gt;0,'Veckoprofil eleffekt'!EQ119:FN119))</f>
        <v>0.51100000000000001</v>
      </c>
      <c r="K99" s="12">
        <f>MAX('Timvärden '!$E$238:$AB$244)</f>
        <v>4.4459999999999997</v>
      </c>
      <c r="L99" s="12">
        <f>AVERAGE('Timvärden '!$E$238:$AB$244)</f>
        <v>1.0678154761904761</v>
      </c>
    </row>
    <row r="100" spans="2:12">
      <c r="B100" s="39">
        <v>35</v>
      </c>
      <c r="C100" s="11">
        <f t="shared" ca="1" si="0"/>
        <v>0.495</v>
      </c>
      <c r="D100" s="11" cm="1">
        <f t="array" aca="1" ref="D100" ca="1">MIN(IF('Veckoprofil eleffekt'!C120:Z120&gt;0,'Veckoprofil eleffekt'!C120:Z120))</f>
        <v>0.502</v>
      </c>
      <c r="E100" s="11" cm="1">
        <f t="array" aca="1" ref="E100" ca="1">MIN(IF('Veckoprofil eleffekt'!AA120:AX120&gt;0,'Veckoprofil eleffekt'!AA120:AX120))</f>
        <v>0.495</v>
      </c>
      <c r="F100" s="11" cm="1">
        <f t="array" aca="1" ref="F100" ca="1">MIN(IF('Veckoprofil eleffekt'!AY120:BV120&gt;0,'Veckoprofil eleffekt'!AY120:BV120))</f>
        <v>0.52500000000000002</v>
      </c>
      <c r="G100" s="11" cm="1">
        <f t="array" aca="1" ref="G100" ca="1">MIN(IF('Veckoprofil eleffekt'!BW120:CT120&gt;0,'Veckoprofil eleffekt'!BW120:CT120))</f>
        <v>0.61499999999999999</v>
      </c>
      <c r="H100" s="11" cm="1">
        <f t="array" aca="1" ref="H100" ca="1">MIN(IF('Veckoprofil eleffekt'!CU120:DR120&gt;0,'Veckoprofil eleffekt'!CU120:DR120))</f>
        <v>0.68</v>
      </c>
      <c r="I100" s="11" cm="1">
        <f t="array" aca="1" ref="I100" ca="1">MIN(IF('Veckoprofil eleffekt'!DS120:EP120&gt;0,'Veckoprofil eleffekt'!DS120:EP120))</f>
        <v>0.50800000000000001</v>
      </c>
      <c r="J100" s="11" cm="1">
        <f t="array" aca="1" ref="J100" ca="1">MIN(IF('Veckoprofil eleffekt'!EQ120:FN120&gt;0,'Veckoprofil eleffekt'!EQ120:FN120))</f>
        <v>0.55100000000000005</v>
      </c>
      <c r="K100" s="12">
        <f>MAX('Timvärden '!$E$245:$AB$251)</f>
        <v>4.3449999999999998</v>
      </c>
      <c r="L100" s="12">
        <f>AVERAGE('Timvärden '!$E$245:$AB$251)</f>
        <v>1.3617857142857146</v>
      </c>
    </row>
    <row r="101" spans="2:12">
      <c r="B101" s="39">
        <v>36</v>
      </c>
      <c r="C101" s="11">
        <f t="shared" ca="1" si="0"/>
        <v>0.48399999999999999</v>
      </c>
      <c r="D101" s="11" cm="1">
        <f t="array" aca="1" ref="D101" ca="1">MIN(IF('Veckoprofil eleffekt'!C121:Z121&gt;0,'Veckoprofil eleffekt'!C121:Z121))</f>
        <v>0.53900000000000003</v>
      </c>
      <c r="E101" s="11" cm="1">
        <f t="array" aca="1" ref="E101" ca="1">MIN(IF('Veckoprofil eleffekt'!AA121:AX121&gt;0,'Veckoprofil eleffekt'!AA121:AX121))</f>
        <v>0.48499999999999999</v>
      </c>
      <c r="F101" s="11" cm="1">
        <f t="array" aca="1" ref="F101" ca="1">MIN(IF('Veckoprofil eleffekt'!AY121:BV121&gt;0,'Veckoprofil eleffekt'!AY121:BV121))</f>
        <v>0.49099999999999999</v>
      </c>
      <c r="G101" s="11" cm="1">
        <f t="array" aca="1" ref="G101" ca="1">MIN(IF('Veckoprofil eleffekt'!BW121:CT121&gt;0,'Veckoprofil eleffekt'!BW121:CT121))</f>
        <v>0.502</v>
      </c>
      <c r="H101" s="11" cm="1">
        <f t="array" aca="1" ref="H101" ca="1">MIN(IF('Veckoprofil eleffekt'!CU121:DR121&gt;0,'Veckoprofil eleffekt'!CU121:DR121))</f>
        <v>0.51500000000000001</v>
      </c>
      <c r="I101" s="11" cm="1">
        <f t="array" aca="1" ref="I101" ca="1">MIN(IF('Veckoprofil eleffekt'!DS121:EP121&gt;0,'Veckoprofil eleffekt'!DS121:EP121))</f>
        <v>0.52500000000000002</v>
      </c>
      <c r="J101" s="11" cm="1">
        <f t="array" aca="1" ref="J101" ca="1">MIN(IF('Veckoprofil eleffekt'!EQ121:FN121&gt;0,'Veckoprofil eleffekt'!EQ121:FN121))</f>
        <v>0.48399999999999999</v>
      </c>
      <c r="K101" s="12">
        <f>MAX('Timvärden '!$E$252:$AB$258)</f>
        <v>4.234</v>
      </c>
      <c r="L101" s="12">
        <f>AVERAGE('Timvärden '!$E$252:$AB$258)</f>
        <v>1.4218214285714292</v>
      </c>
    </row>
    <row r="102" spans="2:12">
      <c r="B102" s="39">
        <v>37</v>
      </c>
      <c r="C102" s="11">
        <f t="shared" ca="1" si="0"/>
        <v>0.186</v>
      </c>
      <c r="D102" s="11" cm="1">
        <f t="array" aca="1" ref="D102" ca="1">MIN(IF('Veckoprofil eleffekt'!C122:Z122&gt;0,'Veckoprofil eleffekt'!C122:Z122))</f>
        <v>0.24199999999999999</v>
      </c>
      <c r="E102" s="11" cm="1">
        <f t="array" aca="1" ref="E102" ca="1">MIN(IF('Veckoprofil eleffekt'!AA122:AX122&gt;0,'Veckoprofil eleffekt'!AA122:AX122))</f>
        <v>0.187</v>
      </c>
      <c r="F102" s="11" cm="1">
        <f t="array" aca="1" ref="F102" ca="1">MIN(IF('Veckoprofil eleffekt'!AY122:BV122&gt;0,'Veckoprofil eleffekt'!AY122:BV122))</f>
        <v>0.36199999999999999</v>
      </c>
      <c r="G102" s="11" cm="1">
        <f t="array" aca="1" ref="G102" ca="1">MIN(IF('Veckoprofil eleffekt'!BW122:CT122&gt;0,'Veckoprofil eleffekt'!BW122:CT122))</f>
        <v>0.60599999999999998</v>
      </c>
      <c r="H102" s="11" cm="1">
        <f t="array" aca="1" ref="H102" ca="1">MIN(IF('Veckoprofil eleffekt'!CU122:DR122&gt;0,'Veckoprofil eleffekt'!CU122:DR122))</f>
        <v>0.33100000000000002</v>
      </c>
      <c r="I102" s="11" cm="1">
        <f t="array" aca="1" ref="I102" ca="1">MIN(IF('Veckoprofil eleffekt'!DS122:EP122&gt;0,'Veckoprofil eleffekt'!DS122:EP122))</f>
        <v>0.186</v>
      </c>
      <c r="J102" s="11" cm="1">
        <f t="array" aca="1" ref="J102" ca="1">MIN(IF('Veckoprofil eleffekt'!EQ122:FN122&gt;0,'Veckoprofil eleffekt'!EQ122:FN122))</f>
        <v>0.19</v>
      </c>
      <c r="K102" s="12">
        <f>MAX('Timvärden '!$E$259:$AB$265)</f>
        <v>4.7290000000000001</v>
      </c>
      <c r="L102" s="12">
        <f>AVERAGE('Timvärden '!$E$259:$AB$265)</f>
        <v>1.4329642857142859</v>
      </c>
    </row>
    <row r="103" spans="2:12">
      <c r="B103" s="39">
        <v>38</v>
      </c>
      <c r="C103" s="11">
        <f t="shared" ca="1" si="0"/>
        <v>0.11</v>
      </c>
      <c r="D103" s="11" cm="1">
        <f t="array" aca="1" ref="D103" ca="1">MIN(IF('Veckoprofil eleffekt'!C123:Z123&gt;0,'Veckoprofil eleffekt'!C123:Z123))</f>
        <v>0.54700000000000004</v>
      </c>
      <c r="E103" s="11" cm="1">
        <f t="array" aca="1" ref="E103" ca="1">MIN(IF('Veckoprofil eleffekt'!AA123:AX123&gt;0,'Veckoprofil eleffekt'!AA123:AX123))</f>
        <v>0.51400000000000001</v>
      </c>
      <c r="F103" s="11" cm="1">
        <f t="array" aca="1" ref="F103" ca="1">MIN(IF('Veckoprofil eleffekt'!AY123:BV123&gt;0,'Veckoprofil eleffekt'!AY123:BV123))</f>
        <v>0.38500000000000001</v>
      </c>
      <c r="G103" s="11" cm="1">
        <f t="array" aca="1" ref="G103" ca="1">MIN(IF('Veckoprofil eleffekt'!BW123:CT123&gt;0,'Veckoprofil eleffekt'!BW123:CT123))</f>
        <v>0.71799999999999997</v>
      </c>
      <c r="H103" s="11" cm="1">
        <f t="array" aca="1" ref="H103" ca="1">MIN(IF('Veckoprofil eleffekt'!CU123:DR123&gt;0,'Veckoprofil eleffekt'!CU123:DR123))</f>
        <v>0.26500000000000001</v>
      </c>
      <c r="I103" s="11" cm="1">
        <f t="array" aca="1" ref="I103" ca="1">MIN(IF('Veckoprofil eleffekt'!DS123:EP123&gt;0,'Veckoprofil eleffekt'!DS123:EP123))</f>
        <v>0.11</v>
      </c>
      <c r="J103" s="11" cm="1">
        <f t="array" aca="1" ref="J103" ca="1">MIN(IF('Veckoprofil eleffekt'!EQ123:FN123&gt;0,'Veckoprofil eleffekt'!EQ123:FN123))</f>
        <v>0.185</v>
      </c>
      <c r="K103" s="12">
        <f>MAX('Timvärden '!$E$266:$AB$272)</f>
        <v>5.37</v>
      </c>
      <c r="L103" s="12">
        <f>AVERAGE('Timvärden '!$E$266:$AB$272)</f>
        <v>1.6594761904761914</v>
      </c>
    </row>
    <row r="104" spans="2:12">
      <c r="B104" s="39">
        <v>39</v>
      </c>
      <c r="C104" s="11">
        <f t="shared" ca="1" si="0"/>
        <v>0.13900000000000001</v>
      </c>
      <c r="D104" s="11" cm="1">
        <f t="array" aca="1" ref="D104" ca="1">MIN(IF('Veckoprofil eleffekt'!C124:Z124&gt;0,'Veckoprofil eleffekt'!C124:Z124))</f>
        <v>0.27700000000000002</v>
      </c>
      <c r="E104" s="11" cm="1">
        <f t="array" aca="1" ref="E104" ca="1">MIN(IF('Veckoprofil eleffekt'!AA124:AX124&gt;0,'Veckoprofil eleffekt'!AA124:AX124))</f>
        <v>0.17799999999999999</v>
      </c>
      <c r="F104" s="11" cm="1">
        <f t="array" aca="1" ref="F104" ca="1">MIN(IF('Veckoprofil eleffekt'!AY124:BV124&gt;0,'Veckoprofil eleffekt'!AY124:BV124))</f>
        <v>0.34300000000000003</v>
      </c>
      <c r="G104" s="11" cm="1">
        <f t="array" aca="1" ref="G104" ca="1">MIN(IF('Veckoprofil eleffekt'!BW124:CT124&gt;0,'Veckoprofil eleffekt'!BW124:CT124))</f>
        <v>0.755</v>
      </c>
      <c r="H104" s="11" cm="1">
        <f t="array" aca="1" ref="H104" ca="1">MIN(IF('Veckoprofil eleffekt'!CU124:DR124&gt;0,'Veckoprofil eleffekt'!CU124:DR124))</f>
        <v>1.0129999999999999</v>
      </c>
      <c r="I104" s="11" cm="1">
        <f t="array" aca="1" ref="I104" ca="1">MIN(IF('Veckoprofil eleffekt'!DS124:EP124&gt;0,'Veckoprofil eleffekt'!DS124:EP124))</f>
        <v>0.20399999999999999</v>
      </c>
      <c r="J104" s="11" cm="1">
        <f t="array" aca="1" ref="J104" ca="1">MIN(IF('Veckoprofil eleffekt'!EQ124:FN124&gt;0,'Veckoprofil eleffekt'!EQ124:FN124))</f>
        <v>0.13900000000000001</v>
      </c>
      <c r="K104" s="12">
        <f>MAX('Timvärden '!$E$273:$AB$279)</f>
        <v>6.1870000000000003</v>
      </c>
      <c r="L104" s="12">
        <f>AVERAGE('Timvärden '!$E$273:$AB$279)</f>
        <v>1.4946785714285715</v>
      </c>
    </row>
    <row r="105" spans="2:12">
      <c r="B105" s="39">
        <v>40</v>
      </c>
      <c r="C105" s="11">
        <f t="shared" ca="1" si="0"/>
        <v>0.34599999999999997</v>
      </c>
      <c r="D105" s="11" cm="1">
        <f t="array" aca="1" ref="D105" ca="1">MIN(IF('Veckoprofil eleffekt'!C125:Z125&gt;0,'Veckoprofil eleffekt'!C125:Z125))</f>
        <v>0.44700000000000001</v>
      </c>
      <c r="E105" s="11" cm="1">
        <f t="array" aca="1" ref="E105" ca="1">MIN(IF('Veckoprofil eleffekt'!AA125:AX125&gt;0,'Veckoprofil eleffekt'!AA125:AX125))</f>
        <v>1.2849999999999999</v>
      </c>
      <c r="F105" s="11" cm="1">
        <f t="array" aca="1" ref="F105" ca="1">MIN(IF('Veckoprofil eleffekt'!AY125:BV125&gt;0,'Veckoprofil eleffekt'!AY125:BV125))</f>
        <v>0.876</v>
      </c>
      <c r="G105" s="11" cm="1">
        <f t="array" aca="1" ref="G105" ca="1">MIN(IF('Veckoprofil eleffekt'!BW125:CT125&gt;0,'Veckoprofil eleffekt'!BW125:CT125))</f>
        <v>0.34599999999999997</v>
      </c>
      <c r="H105" s="11" cm="1">
        <f t="array" aca="1" ref="H105" ca="1">MIN(IF('Veckoprofil eleffekt'!CU125:DR125&gt;0,'Veckoprofil eleffekt'!CU125:DR125))</f>
        <v>0.61899999999999999</v>
      </c>
      <c r="I105" s="11" cm="1">
        <f t="array" aca="1" ref="I105" ca="1">MIN(IF('Veckoprofil eleffekt'!DS125:EP125&gt;0,'Veckoprofil eleffekt'!DS125:EP125))</f>
        <v>0.52100000000000002</v>
      </c>
      <c r="J105" s="11" cm="1">
        <f t="array" aca="1" ref="J105" ca="1">MIN(IF('Veckoprofil eleffekt'!EQ125:FN125&gt;0,'Veckoprofil eleffekt'!EQ125:FN125))</f>
        <v>0.59</v>
      </c>
      <c r="K105" s="12">
        <f>MAX('Timvärden '!$E$280:$AB$286)</f>
        <v>4.7939999999999996</v>
      </c>
      <c r="L105" s="12">
        <f>AVERAGE('Timvärden '!$E$280:$AB$286)</f>
        <v>1.9068035714285709</v>
      </c>
    </row>
    <row r="106" spans="2:12">
      <c r="B106" s="39">
        <v>41</v>
      </c>
      <c r="C106" s="11">
        <f t="shared" ca="1" si="0"/>
        <v>0.16400000000000001</v>
      </c>
      <c r="D106" s="11" cm="1">
        <f t="array" aca="1" ref="D106" ca="1">MIN(IF('Veckoprofil eleffekt'!C126:Z126&gt;0,'Veckoprofil eleffekt'!C126:Z126))</f>
        <v>0.8</v>
      </c>
      <c r="E106" s="11" cm="1">
        <f t="array" aca="1" ref="E106" ca="1">MIN(IF('Veckoprofil eleffekt'!AA126:AX126&gt;0,'Veckoprofil eleffekt'!AA126:AX126))</f>
        <v>0.69099999999999995</v>
      </c>
      <c r="F106" s="11" cm="1">
        <f t="array" aca="1" ref="F106" ca="1">MIN(IF('Veckoprofil eleffekt'!AY126:BV126&gt;0,'Veckoprofil eleffekt'!AY126:BV126))</f>
        <v>0.31900000000000001</v>
      </c>
      <c r="G106" s="11" cm="1">
        <f t="array" aca="1" ref="G106" ca="1">MIN(IF('Veckoprofil eleffekt'!BW126:CT126&gt;0,'Veckoprofil eleffekt'!BW126:CT126))</f>
        <v>0.34599999999999997</v>
      </c>
      <c r="H106" s="11" cm="1">
        <f t="array" aca="1" ref="H106" ca="1">MIN(IF('Veckoprofil eleffekt'!CU126:DR126&gt;0,'Veckoprofil eleffekt'!CU126:DR126))</f>
        <v>0.16400000000000001</v>
      </c>
      <c r="I106" s="11" cm="1">
        <f t="array" aca="1" ref="I106" ca="1">MIN(IF('Veckoprofil eleffekt'!DS126:EP126&gt;0,'Veckoprofil eleffekt'!DS126:EP126))</f>
        <v>0.20100000000000001</v>
      </c>
      <c r="J106" s="11" cm="1">
        <f t="array" aca="1" ref="J106" ca="1">MIN(IF('Veckoprofil eleffekt'!EQ126:FN126&gt;0,'Veckoprofil eleffekt'!EQ126:FN126))</f>
        <v>0.224</v>
      </c>
      <c r="K106" s="12">
        <f>MAX('Timvärden '!$E$287:$AB$293)</f>
        <v>5.2779999999999996</v>
      </c>
      <c r="L106" s="12">
        <f>AVERAGE('Timvärden '!$E$287:$AB$293)</f>
        <v>1.7537619047619049</v>
      </c>
    </row>
    <row r="107" spans="2:12">
      <c r="B107" s="39">
        <v>42</v>
      </c>
      <c r="C107" s="11">
        <f t="shared" ca="1" si="0"/>
        <v>0.215</v>
      </c>
      <c r="D107" s="11" cm="1">
        <f t="array" aca="1" ref="D107" ca="1">MIN(IF('Veckoprofil eleffekt'!C127:Z127&gt;0,'Veckoprofil eleffekt'!C127:Z127))</f>
        <v>0.215</v>
      </c>
      <c r="E107" s="11" cm="1">
        <f t="array" aca="1" ref="E107" ca="1">MIN(IF('Veckoprofil eleffekt'!AA127:AX127&gt;0,'Veckoprofil eleffekt'!AA127:AX127))</f>
        <v>1.125</v>
      </c>
      <c r="F107" s="11" cm="1">
        <f t="array" aca="1" ref="F107" ca="1">MIN(IF('Veckoprofil eleffekt'!AY127:BV127&gt;0,'Veckoprofil eleffekt'!AY127:BV127))</f>
        <v>0.29299999999999998</v>
      </c>
      <c r="G107" s="11" cm="1">
        <f t="array" aca="1" ref="G107" ca="1">MIN(IF('Veckoprofil eleffekt'!BW127:CT127&gt;0,'Veckoprofil eleffekt'!BW127:CT127))</f>
        <v>0.72499999999999998</v>
      </c>
      <c r="H107" s="11" cm="1">
        <f t="array" aca="1" ref="H107" ca="1">MIN(IF('Veckoprofil eleffekt'!CU127:DR127&gt;0,'Veckoprofil eleffekt'!CU127:DR127))</f>
        <v>0.52800000000000002</v>
      </c>
      <c r="I107" s="11" cm="1">
        <f t="array" aca="1" ref="I107" ca="1">MIN(IF('Veckoprofil eleffekt'!DS127:EP127&gt;0,'Veckoprofil eleffekt'!DS127:EP127))</f>
        <v>0.5</v>
      </c>
      <c r="J107" s="11" cm="1">
        <f t="array" aca="1" ref="J107" ca="1">MIN(IF('Veckoprofil eleffekt'!EQ127:FN127&gt;0,'Veckoprofil eleffekt'!EQ127:FN127))</f>
        <v>0.65100000000000002</v>
      </c>
      <c r="K107" s="12">
        <f>MAX('Timvärden '!$E$294:$AB$300)</f>
        <v>5.1429999999999998</v>
      </c>
      <c r="L107" s="12">
        <f>AVERAGE('Timvärden '!$E$294:$AB$300)</f>
        <v>1.5919642857142864</v>
      </c>
    </row>
    <row r="108" spans="2:12">
      <c r="B108" s="39">
        <v>43</v>
      </c>
      <c r="C108" s="11">
        <f t="shared" ca="1" si="0"/>
        <v>0.54</v>
      </c>
      <c r="D108" s="11" cm="1">
        <f t="array" aca="1" ref="D108" ca="1">MIN(IF('Veckoprofil eleffekt'!C128:Z128&gt;0,'Veckoprofil eleffekt'!C128:Z128))</f>
        <v>1.405</v>
      </c>
      <c r="E108" s="11" cm="1">
        <f t="array" aca="1" ref="E108" ca="1">MIN(IF('Veckoprofil eleffekt'!AA128:AX128&gt;0,'Veckoprofil eleffekt'!AA128:AX128))</f>
        <v>0.57799999999999996</v>
      </c>
      <c r="F108" s="11" cm="1">
        <f t="array" aca="1" ref="F108" ca="1">MIN(IF('Veckoprofil eleffekt'!AY128:BV128&gt;0,'Veckoprofil eleffekt'!AY128:BV128))</f>
        <v>1.012</v>
      </c>
      <c r="G108" s="11" cm="1">
        <f t="array" aca="1" ref="G108" ca="1">MIN(IF('Veckoprofil eleffekt'!BW128:CT128&gt;0,'Veckoprofil eleffekt'!BW128:CT128))</f>
        <v>1.353</v>
      </c>
      <c r="H108" s="11" cm="1">
        <f t="array" aca="1" ref="H108" ca="1">MIN(IF('Veckoprofil eleffekt'!CU128:DR128&gt;0,'Veckoprofil eleffekt'!CU128:DR128))</f>
        <v>0.54</v>
      </c>
      <c r="I108" s="11" cm="1">
        <f t="array" aca="1" ref="I108" ca="1">MIN(IF('Veckoprofil eleffekt'!DS128:EP128&gt;0,'Veckoprofil eleffekt'!DS128:EP128))</f>
        <v>0.84199999999999997</v>
      </c>
      <c r="J108" s="11" cm="1">
        <f t="array" aca="1" ref="J108" ca="1">MIN(IF('Veckoprofil eleffekt'!EQ128:FN128&gt;0,'Veckoprofil eleffekt'!EQ128:FN128))</f>
        <v>1.1459999999999999</v>
      </c>
      <c r="K108" s="12">
        <f>MAX('Timvärden '!$E$301:$AB$307)</f>
        <v>4.87</v>
      </c>
      <c r="L108" s="12">
        <f>AVERAGE('Timvärden '!$E$301:$AB$307)</f>
        <v>1.9386488095238108</v>
      </c>
    </row>
    <row r="109" spans="2:12">
      <c r="B109" s="39">
        <v>44</v>
      </c>
      <c r="C109" s="11">
        <f t="shared" ca="1" si="0"/>
        <v>0.34100000000000003</v>
      </c>
      <c r="D109" s="11" cm="1">
        <f t="array" aca="1" ref="D109" ca="1">MIN(IF('Veckoprofil eleffekt'!C129:Z129&gt;0,'Veckoprofil eleffekt'!C129:Z129))</f>
        <v>0.496</v>
      </c>
      <c r="E109" s="11" cm="1">
        <f t="array" aca="1" ref="E109" ca="1">MIN(IF('Veckoprofil eleffekt'!AA129:AX129&gt;0,'Veckoprofil eleffekt'!AA129:AX129))</f>
        <v>1.2909999999999999</v>
      </c>
      <c r="F109" s="11" cm="1">
        <f t="array" aca="1" ref="F109" ca="1">MIN(IF('Veckoprofil eleffekt'!AY129:BV129&gt;0,'Veckoprofil eleffekt'!AY129:BV129))</f>
        <v>1.5980000000000001</v>
      </c>
      <c r="G109" s="11" cm="1">
        <f t="array" aca="1" ref="G109" ca="1">MIN(IF('Veckoprofil eleffekt'!BW129:CT129&gt;0,'Veckoprofil eleffekt'!BW129:CT129))</f>
        <v>0.41099999999999998</v>
      </c>
      <c r="H109" s="11" cm="1">
        <f t="array" aca="1" ref="H109" ca="1">MIN(IF('Veckoprofil eleffekt'!CU129:DR129&gt;0,'Veckoprofil eleffekt'!CU129:DR129))</f>
        <v>0.57999999999999996</v>
      </c>
      <c r="I109" s="11" cm="1">
        <f t="array" aca="1" ref="I109" ca="1">MIN(IF('Veckoprofil eleffekt'!DS129:EP129&gt;0,'Veckoprofil eleffekt'!DS129:EP129))</f>
        <v>0.34100000000000003</v>
      </c>
      <c r="J109" s="11" cm="1">
        <f t="array" aca="1" ref="J109" ca="1">MIN(IF('Veckoprofil eleffekt'!EQ129:FN129&gt;0,'Veckoprofil eleffekt'!EQ129:FN129))</f>
        <v>0.46600000000000003</v>
      </c>
      <c r="K109" s="12">
        <f>MAX('Timvärden '!$E$308:$AB$314)</f>
        <v>5.9980000000000002</v>
      </c>
      <c r="L109" s="12">
        <f>AVERAGE('Timvärden '!$E$308:$AB$314)</f>
        <v>2.2451726190476187</v>
      </c>
    </row>
    <row r="110" spans="2:12">
      <c r="B110" s="39">
        <v>45</v>
      </c>
      <c r="C110" s="11">
        <f t="shared" ca="1" si="0"/>
        <v>0.39100000000000001</v>
      </c>
      <c r="D110" s="11" cm="1">
        <f t="array" aca="1" ref="D110" ca="1">MIN(IF('Veckoprofil eleffekt'!C130:Z130&gt;0,'Veckoprofil eleffekt'!C130:Z130))</f>
        <v>0.49</v>
      </c>
      <c r="E110" s="11" cm="1">
        <f t="array" aca="1" ref="E110" ca="1">MIN(IF('Veckoprofil eleffekt'!AA130:AX130&gt;0,'Veckoprofil eleffekt'!AA130:AX130))</f>
        <v>0.39100000000000001</v>
      </c>
      <c r="F110" s="11" cm="1">
        <f t="array" aca="1" ref="F110" ca="1">MIN(IF('Veckoprofil eleffekt'!AY130:BV130&gt;0,'Veckoprofil eleffekt'!AY130:BV130))</f>
        <v>0.52300000000000002</v>
      </c>
      <c r="G110" s="11" cm="1">
        <f t="array" aca="1" ref="G110" ca="1">MIN(IF('Veckoprofil eleffekt'!BW130:CT130&gt;0,'Veckoprofil eleffekt'!BW130:CT130))</f>
        <v>0.58799999999999997</v>
      </c>
      <c r="H110" s="11" cm="1">
        <f t="array" aca="1" ref="H110" ca="1">MIN(IF('Veckoprofil eleffekt'!CU130:DR130&gt;0,'Veckoprofil eleffekt'!CU130:DR130))</f>
        <v>0.39200000000000002</v>
      </c>
      <c r="I110" s="11" cm="1">
        <f t="array" aca="1" ref="I110" ca="1">MIN(IF('Veckoprofil eleffekt'!DS130:EP130&gt;0,'Veckoprofil eleffekt'!DS130:EP130))</f>
        <v>0.55000000000000004</v>
      </c>
      <c r="J110" s="11" cm="1">
        <f t="array" aca="1" ref="J110" ca="1">MIN(IF('Veckoprofil eleffekt'!EQ130:FN130&gt;0,'Veckoprofil eleffekt'!EQ130:FN130))</f>
        <v>0.61899999999999999</v>
      </c>
      <c r="K110" s="12">
        <f>MAX('Timvärden '!$E$315:$AB$321)</f>
        <v>3.234</v>
      </c>
      <c r="L110" s="12">
        <f>AVERAGE('Timvärden '!$E$315:$AB$321)</f>
        <v>1.4546369047619041</v>
      </c>
    </row>
    <row r="111" spans="2:12">
      <c r="B111" s="39">
        <v>46</v>
      </c>
      <c r="C111" s="11">
        <f t="shared" ca="1" si="0"/>
        <v>0.63500000000000001</v>
      </c>
      <c r="D111" s="11" cm="1">
        <f t="array" aca="1" ref="D111" ca="1">MIN(IF('Veckoprofil eleffekt'!C131:Z131&gt;0,'Veckoprofil eleffekt'!C131:Z131))</f>
        <v>0.92100000000000004</v>
      </c>
      <c r="E111" s="11" cm="1">
        <f t="array" aca="1" ref="E111" ca="1">MIN(IF('Veckoprofil eleffekt'!AA131:AX131&gt;0,'Veckoprofil eleffekt'!AA131:AX131))</f>
        <v>1.446</v>
      </c>
      <c r="F111" s="11" cm="1">
        <f t="array" aca="1" ref="F111" ca="1">MIN(IF('Veckoprofil eleffekt'!AY131:BV131&gt;0,'Veckoprofil eleffekt'!AY131:BV131))</f>
        <v>1.6080000000000001</v>
      </c>
      <c r="G111" s="11" cm="1">
        <f t="array" aca="1" ref="G111" ca="1">MIN(IF('Veckoprofil eleffekt'!BW131:CT131&gt;0,'Veckoprofil eleffekt'!BW131:CT131))</f>
        <v>1.869</v>
      </c>
      <c r="H111" s="11" cm="1">
        <f t="array" aca="1" ref="H111" ca="1">MIN(IF('Veckoprofil eleffekt'!CU131:DR131&gt;0,'Veckoprofil eleffekt'!CU131:DR131))</f>
        <v>0.84599999999999997</v>
      </c>
      <c r="I111" s="11" cm="1">
        <f t="array" aca="1" ref="I111" ca="1">MIN(IF('Veckoprofil eleffekt'!DS131:EP131&gt;0,'Veckoprofil eleffekt'!DS131:EP131))</f>
        <v>0.98699999999999999</v>
      </c>
      <c r="J111" s="11" cm="1">
        <f t="array" aca="1" ref="J111" ca="1">MIN(IF('Veckoprofil eleffekt'!EQ131:FN131&gt;0,'Veckoprofil eleffekt'!EQ131:FN131))</f>
        <v>0.63500000000000001</v>
      </c>
      <c r="K111" s="12">
        <f>MAX('Timvärden '!$E$322:$AB$328)</f>
        <v>7.8280000000000003</v>
      </c>
      <c r="L111" s="12">
        <f>AVERAGE('Timvärden '!$E$322:$AB$328)</f>
        <v>2.3896488095238091</v>
      </c>
    </row>
    <row r="112" spans="2:12">
      <c r="B112" s="39">
        <v>47</v>
      </c>
      <c r="C112" s="11">
        <f t="shared" ca="1" si="0"/>
        <v>0.45100000000000001</v>
      </c>
      <c r="D112" s="11" cm="1">
        <f t="array" aca="1" ref="D112" ca="1">MIN(IF('Veckoprofil eleffekt'!C132:Z132&gt;0,'Veckoprofil eleffekt'!C132:Z132))</f>
        <v>0.84799999999999998</v>
      </c>
      <c r="E112" s="11" cm="1">
        <f t="array" aca="1" ref="E112" ca="1">MIN(IF('Veckoprofil eleffekt'!AA132:AX132&gt;0,'Veckoprofil eleffekt'!AA132:AX132))</f>
        <v>0.63100000000000001</v>
      </c>
      <c r="F112" s="11" cm="1">
        <f t="array" aca="1" ref="F112" ca="1">MIN(IF('Veckoprofil eleffekt'!AY132:BV132&gt;0,'Veckoprofil eleffekt'!AY132:BV132))</f>
        <v>1.5429999999999999</v>
      </c>
      <c r="G112" s="11" cm="1">
        <f t="array" aca="1" ref="G112" ca="1">MIN(IF('Veckoprofil eleffekt'!BW132:CT132&gt;0,'Veckoprofil eleffekt'!BW132:CT132))</f>
        <v>1.329</v>
      </c>
      <c r="H112" s="11" cm="1">
        <f t="array" aca="1" ref="H112" ca="1">MIN(IF('Veckoprofil eleffekt'!CU132:DR132&gt;0,'Veckoprofil eleffekt'!CU132:DR132))</f>
        <v>0.45100000000000001</v>
      </c>
      <c r="I112" s="11" cm="1">
        <f t="array" aca="1" ref="I112" ca="1">MIN(IF('Veckoprofil eleffekt'!DS132:EP132&gt;0,'Veckoprofil eleffekt'!DS132:EP132))</f>
        <v>0.6</v>
      </c>
      <c r="J112" s="11" cm="1">
        <f t="array" aca="1" ref="J112" ca="1">MIN(IF('Veckoprofil eleffekt'!EQ132:FN132&gt;0,'Veckoprofil eleffekt'!EQ132:FN132))</f>
        <v>0.48899999999999999</v>
      </c>
      <c r="K112" s="12">
        <f>MAX('Timvärden '!$E$329:$AB$335)</f>
        <v>5.4649999999999999</v>
      </c>
      <c r="L112" s="12">
        <f>AVERAGE('Timvärden '!$E$329:$AB$335)</f>
        <v>1.969732142857143</v>
      </c>
    </row>
    <row r="113" spans="2:12">
      <c r="B113" s="39">
        <v>48</v>
      </c>
      <c r="C113" s="11">
        <f t="shared" ca="1" si="0"/>
        <v>0.57399999999999995</v>
      </c>
      <c r="D113" s="11" cm="1">
        <f t="array" aca="1" ref="D113" ca="1">MIN(IF('Veckoprofil eleffekt'!C133:Z133&gt;0,'Veckoprofil eleffekt'!C133:Z133))</f>
        <v>0.57399999999999995</v>
      </c>
      <c r="E113" s="11" cm="1">
        <f t="array" aca="1" ref="E113" ca="1">MIN(IF('Veckoprofil eleffekt'!AA133:AX133&gt;0,'Veckoprofil eleffekt'!AA133:AX133))</f>
        <v>1.105</v>
      </c>
      <c r="F113" s="11" cm="1">
        <f t="array" aca="1" ref="F113" ca="1">MIN(IF('Veckoprofil eleffekt'!AY133:BV133&gt;0,'Veckoprofil eleffekt'!AY133:BV133))</f>
        <v>0.629</v>
      </c>
      <c r="G113" s="11" cm="1">
        <f t="array" aca="1" ref="G113" ca="1">MIN(IF('Veckoprofil eleffekt'!BW133:CT133&gt;0,'Veckoprofil eleffekt'!BW133:CT133))</f>
        <v>0.6</v>
      </c>
      <c r="H113" s="11" cm="1">
        <f t="array" aca="1" ref="H113" ca="1">MIN(IF('Veckoprofil eleffekt'!CU133:DR133&gt;0,'Veckoprofil eleffekt'!CU133:DR133))</f>
        <v>0.57699999999999996</v>
      </c>
      <c r="I113" s="11" cm="1">
        <f t="array" aca="1" ref="I113" ca="1">MIN(IF('Veckoprofil eleffekt'!DS133:EP133&gt;0,'Veckoprofil eleffekt'!DS133:EP133))</f>
        <v>0.59699999999999998</v>
      </c>
      <c r="J113" s="11" cm="1">
        <f t="array" aca="1" ref="J113" ca="1">MIN(IF('Veckoprofil eleffekt'!EQ133:FN133&gt;0,'Veckoprofil eleffekt'!EQ133:FN133))</f>
        <v>0.59599999999999997</v>
      </c>
      <c r="K113" s="12">
        <f>MAX('Timvärden '!$E$336:$AB$342)</f>
        <v>5.6870000000000003</v>
      </c>
      <c r="L113" s="12">
        <f>AVERAGE('Timvärden '!$E$336:$AB$342)</f>
        <v>1.5419464285714279</v>
      </c>
    </row>
    <row r="114" spans="2:12">
      <c r="B114" s="39">
        <v>49</v>
      </c>
      <c r="C114" s="11">
        <f t="shared" ca="1" si="0"/>
        <v>0.42799999999999999</v>
      </c>
      <c r="D114" s="11" cm="1">
        <f t="array" aca="1" ref="D114" ca="1">MIN(IF('Veckoprofil eleffekt'!C134:Z134&gt;0,'Veckoprofil eleffekt'!C134:Z134))</f>
        <v>0.71399999999999997</v>
      </c>
      <c r="E114" s="11" cm="1">
        <f t="array" aca="1" ref="E114" ca="1">MIN(IF('Veckoprofil eleffekt'!AA134:AX134&gt;0,'Veckoprofil eleffekt'!AA134:AX134))</f>
        <v>0.81899999999999995</v>
      </c>
      <c r="F114" s="11" cm="1">
        <f t="array" aca="1" ref="F114" ca="1">MIN(IF('Veckoprofil eleffekt'!AY134:BV134&gt;0,'Veckoprofil eleffekt'!AY134:BV134))</f>
        <v>0.56200000000000006</v>
      </c>
      <c r="G114" s="11" cm="1">
        <f t="array" aca="1" ref="G114" ca="1">MIN(IF('Veckoprofil eleffekt'!BW134:CT134&gt;0,'Veckoprofil eleffekt'!BW134:CT134))</f>
        <v>0.57399999999999995</v>
      </c>
      <c r="H114" s="11" cm="1">
        <f t="array" aca="1" ref="H114" ca="1">MIN(IF('Veckoprofil eleffekt'!CU134:DR134&gt;0,'Veckoprofil eleffekt'!CU134:DR134))</f>
        <v>0.504</v>
      </c>
      <c r="I114" s="11" cm="1">
        <f t="array" aca="1" ref="I114" ca="1">MIN(IF('Veckoprofil eleffekt'!DS134:EP134&gt;0,'Veckoprofil eleffekt'!DS134:EP134))</f>
        <v>0.45200000000000001</v>
      </c>
      <c r="J114" s="11" cm="1">
        <f t="array" aca="1" ref="J114" ca="1">MIN(IF('Veckoprofil eleffekt'!EQ134:FN134&gt;0,'Veckoprofil eleffekt'!EQ134:FN134))</f>
        <v>0.42799999999999999</v>
      </c>
      <c r="K114" s="12">
        <f>MAX('Timvärden '!$E$343:$AB$349)</f>
        <v>3.6240000000000001</v>
      </c>
      <c r="L114" s="12">
        <f>AVERAGE('Timvärden '!$E$343:$AB$349)</f>
        <v>1.4074166666666659</v>
      </c>
    </row>
    <row r="115" spans="2:12">
      <c r="B115" s="39">
        <v>50</v>
      </c>
      <c r="C115" s="11">
        <f t="shared" ca="1" si="0"/>
        <v>0.40899999999999997</v>
      </c>
      <c r="D115" s="11" cm="1">
        <f t="array" aca="1" ref="D115" ca="1">MIN(IF('Veckoprofil eleffekt'!C135:Z135&gt;0,'Veckoprofil eleffekt'!C135:Z135))</f>
        <v>0.40899999999999997</v>
      </c>
      <c r="E115" s="11" cm="1">
        <f t="array" aca="1" ref="E115" ca="1">MIN(IF('Veckoprofil eleffekt'!AA135:AX135&gt;0,'Veckoprofil eleffekt'!AA135:AX135))</f>
        <v>1.034</v>
      </c>
      <c r="F115" s="11" cm="1">
        <f t="array" aca="1" ref="F115" ca="1">MIN(IF('Veckoprofil eleffekt'!AY135:BV135&gt;0,'Veckoprofil eleffekt'!AY135:BV135))</f>
        <v>1.61</v>
      </c>
      <c r="G115" s="11" cm="1">
        <f t="array" aca="1" ref="G115" ca="1">MIN(IF('Veckoprofil eleffekt'!BW135:CT135&gt;0,'Veckoprofil eleffekt'!BW135:CT135))</f>
        <v>0.63700000000000001</v>
      </c>
      <c r="H115" s="11" cm="1">
        <f t="array" aca="1" ref="H115" ca="1">MIN(IF('Veckoprofil eleffekt'!CU135:DR135&gt;0,'Veckoprofil eleffekt'!CU135:DR135))</f>
        <v>0.59099999999999997</v>
      </c>
      <c r="I115" s="11" cm="1">
        <f t="array" aca="1" ref="I115" ca="1">MIN(IF('Veckoprofil eleffekt'!DS135:EP135&gt;0,'Veckoprofil eleffekt'!DS135:EP135))</f>
        <v>0.496</v>
      </c>
      <c r="J115" s="11" cm="1">
        <f t="array" aca="1" ref="J115" ca="1">MIN(IF('Veckoprofil eleffekt'!EQ135:FN135&gt;0,'Veckoprofil eleffekt'!EQ135:FN135))</f>
        <v>0.45800000000000002</v>
      </c>
      <c r="K115" s="12">
        <f>MAX('Timvärden '!$E$350:$AB$356)</f>
        <v>4.016</v>
      </c>
      <c r="L115" s="12">
        <f>AVERAGE('Timvärden '!$E$350:$AB$356)</f>
        <v>1.5796547619047634</v>
      </c>
    </row>
    <row r="116" spans="2:12">
      <c r="B116" s="39">
        <v>51</v>
      </c>
      <c r="C116" s="11">
        <f t="shared" ca="1" si="0"/>
        <v>0.52700000000000002</v>
      </c>
      <c r="D116" s="11" cm="1">
        <f t="array" aca="1" ref="D116" ca="1">MIN(IF('Veckoprofil eleffekt'!C136:Z136&gt;0,'Veckoprofil eleffekt'!C136:Z136))</f>
        <v>1.1439999999999999</v>
      </c>
      <c r="E116" s="11" cm="1">
        <f t="array" aca="1" ref="E116" ca="1">MIN(IF('Veckoprofil eleffekt'!AA136:AX136&gt;0,'Veckoprofil eleffekt'!AA136:AX136))</f>
        <v>1.387</v>
      </c>
      <c r="F116" s="11" cm="1">
        <f t="array" aca="1" ref="F116" ca="1">MIN(IF('Veckoprofil eleffekt'!AY136:BV136&gt;0,'Veckoprofil eleffekt'!AY136:BV136))</f>
        <v>0.52700000000000002</v>
      </c>
      <c r="G116" s="11" cm="1">
        <f t="array" aca="1" ref="G116" ca="1">MIN(IF('Veckoprofil eleffekt'!BW136:CT136&gt;0,'Veckoprofil eleffekt'!BW136:CT136))</f>
        <v>0.97399999999999998</v>
      </c>
      <c r="H116" s="11" cm="1">
        <f t="array" aca="1" ref="H116" ca="1">MIN(IF('Veckoprofil eleffekt'!CU136:DR136&gt;0,'Veckoprofil eleffekt'!CU136:DR136))</f>
        <v>0.753</v>
      </c>
      <c r="I116" s="11" cm="1">
        <f t="array" aca="1" ref="I116" ca="1">MIN(IF('Veckoprofil eleffekt'!DS136:EP136&gt;0,'Veckoprofil eleffekt'!DS136:EP136))</f>
        <v>0.65700000000000003</v>
      </c>
      <c r="J116" s="11" cm="1">
        <f t="array" aca="1" ref="J116" ca="1">MIN(IF('Veckoprofil eleffekt'!EQ136:FN136&gt;0,'Veckoprofil eleffekt'!EQ136:FN136))</f>
        <v>0.59599999999999997</v>
      </c>
      <c r="K116" s="12">
        <f>MAX('Timvärden '!$E$357:$AB$363)</f>
        <v>3.976</v>
      </c>
      <c r="L116" s="12">
        <f>AVERAGE('Timvärden '!$E$357:$AB$363)</f>
        <v>1.5184047619047618</v>
      </c>
    </row>
    <row r="117" spans="2:12" ht="15" thickBot="1">
      <c r="B117" s="40">
        <v>52</v>
      </c>
      <c r="C117" s="11">
        <f t="shared" ca="1" si="0"/>
        <v>0.45300000000000001</v>
      </c>
      <c r="D117" s="11" cm="1">
        <f t="array" aca="1" ref="D117" ca="1">MIN(IF('Veckoprofil eleffekt'!C137:Z137&gt;0,'Veckoprofil eleffekt'!C137:Z137))</f>
        <v>0.47299999999999998</v>
      </c>
      <c r="E117" s="11" cm="1">
        <f t="array" aca="1" ref="E117" ca="1">MIN(IF('Veckoprofil eleffekt'!AA137:AX137&gt;0,'Veckoprofil eleffekt'!AA137:AX137))</f>
        <v>0.497</v>
      </c>
      <c r="F117" s="11" cm="1">
        <f t="array" aca="1" ref="F117" ca="1">MIN(IF('Veckoprofil eleffekt'!AY137:BV137&gt;0,'Veckoprofil eleffekt'!AY137:BV137))</f>
        <v>0.53800000000000003</v>
      </c>
      <c r="G117" s="11" cm="1">
        <f t="array" aca="1" ref="G117" ca="1">MIN(IF('Veckoprofil eleffekt'!BW137:CT137&gt;0,'Veckoprofil eleffekt'!BW137:CT137))</f>
        <v>0.501</v>
      </c>
      <c r="H117" s="11" cm="1">
        <f t="array" aca="1" ref="H117" ca="1">MIN(IF('Veckoprofil eleffekt'!CU137:DR137&gt;0,'Veckoprofil eleffekt'!CU137:DR137))</f>
        <v>0.45300000000000001</v>
      </c>
      <c r="I117" s="11" cm="1">
        <f t="array" aca="1" ref="I117" ca="1">MIN(IF('Veckoprofil eleffekt'!DS137:EP137&gt;0,'Veckoprofil eleffekt'!DS137:EP137))</f>
        <v>0.502</v>
      </c>
      <c r="J117" s="11" cm="1">
        <f t="array" aca="1" ref="J117" ca="1">MIN(IF('Veckoprofil eleffekt'!EQ137:FN137&gt;0,'Veckoprofil eleffekt'!EQ137:FN137))</f>
        <v>0.60599999999999998</v>
      </c>
      <c r="K117" s="14">
        <f>MAX('Timvärden '!$E$364:$AB$370)</f>
        <v>3.2829999999999999</v>
      </c>
      <c r="L117" s="14">
        <f>AVERAGE('Timvärden '!$E$364:$AB$370)</f>
        <v>1.3413571428571434</v>
      </c>
    </row>
    <row r="119" spans="2:12">
      <c r="B119" s="55"/>
    </row>
    <row r="120" spans="2:12" ht="15" thickBot="1"/>
    <row r="121" spans="2:12" ht="15" thickBot="1">
      <c r="B121" s="38" t="s">
        <v>4</v>
      </c>
      <c r="C121" s="17" t="s">
        <v>115</v>
      </c>
      <c r="D121" s="17" t="s">
        <v>116</v>
      </c>
      <c r="E121" s="17" t="s">
        <v>117</v>
      </c>
      <c r="F121" s="17" t="s">
        <v>118</v>
      </c>
      <c r="G121" s="17" t="s">
        <v>119</v>
      </c>
      <c r="H121" s="17" t="s">
        <v>120</v>
      </c>
      <c r="I121" s="17" t="s">
        <v>121</v>
      </c>
      <c r="J121" s="17" t="s">
        <v>122</v>
      </c>
      <c r="K121" s="18" t="s">
        <v>123</v>
      </c>
    </row>
    <row r="122" spans="2:12">
      <c r="B122" s="39">
        <v>1</v>
      </c>
      <c r="C122" s="11">
        <f ca="1">IF($C$64,C66,NA())</f>
        <v>0.371</v>
      </c>
      <c r="D122" s="11" t="e">
        <f t="shared" ref="D122:K122" si="1">IF(D$64,D66,NA())</f>
        <v>#N/A</v>
      </c>
      <c r="E122" s="11" t="e">
        <f t="shared" si="1"/>
        <v>#N/A</v>
      </c>
      <c r="F122" s="11" t="e">
        <f t="shared" si="1"/>
        <v>#N/A</v>
      </c>
      <c r="G122" s="11" t="e">
        <f t="shared" si="1"/>
        <v>#N/A</v>
      </c>
      <c r="H122" s="11" t="e">
        <f t="shared" si="1"/>
        <v>#N/A</v>
      </c>
      <c r="I122" s="11" t="e">
        <f t="shared" si="1"/>
        <v>#N/A</v>
      </c>
      <c r="J122" s="11" t="e">
        <f t="shared" si="1"/>
        <v>#N/A</v>
      </c>
      <c r="K122" s="11">
        <f t="shared" si="1"/>
        <v>7.4459999999999997</v>
      </c>
    </row>
    <row r="123" spans="2:12">
      <c r="B123" s="39">
        <v>2</v>
      </c>
      <c r="C123" s="11">
        <f t="shared" ref="C123:C173" ca="1" si="2">IF($C$64,C67,NA())</f>
        <v>0.38100000000000001</v>
      </c>
      <c r="D123" s="11" t="e">
        <f t="shared" ref="D123" si="3">IF(D$64,D67,NA())</f>
        <v>#N/A</v>
      </c>
      <c r="E123" s="11" t="e">
        <f t="shared" ref="E123:K123" si="4">IF(E$64,E67,NA())</f>
        <v>#N/A</v>
      </c>
      <c r="F123" s="11" t="e">
        <f t="shared" si="4"/>
        <v>#N/A</v>
      </c>
      <c r="G123" s="11" t="e">
        <f t="shared" si="4"/>
        <v>#N/A</v>
      </c>
      <c r="H123" s="11" t="e">
        <f t="shared" si="4"/>
        <v>#N/A</v>
      </c>
      <c r="I123" s="11" t="e">
        <f t="shared" si="4"/>
        <v>#N/A</v>
      </c>
      <c r="J123" s="11" t="e">
        <f t="shared" si="4"/>
        <v>#N/A</v>
      </c>
      <c r="K123" s="11">
        <f t="shared" si="4"/>
        <v>4.3109999999999999</v>
      </c>
    </row>
    <row r="124" spans="2:12">
      <c r="B124" s="39">
        <v>3</v>
      </c>
      <c r="C124" s="11">
        <f t="shared" ca="1" si="2"/>
        <v>0.38300000000000001</v>
      </c>
      <c r="D124" s="11" t="e">
        <f t="shared" ref="D124" si="5">IF(D$64,D68,NA())</f>
        <v>#N/A</v>
      </c>
      <c r="E124" s="11" t="e">
        <f t="shared" ref="E124:K124" si="6">IF(E$64,E68,NA())</f>
        <v>#N/A</v>
      </c>
      <c r="F124" s="11" t="e">
        <f t="shared" si="6"/>
        <v>#N/A</v>
      </c>
      <c r="G124" s="11" t="e">
        <f t="shared" si="6"/>
        <v>#N/A</v>
      </c>
      <c r="H124" s="11" t="e">
        <f t="shared" si="6"/>
        <v>#N/A</v>
      </c>
      <c r="I124" s="11" t="e">
        <f t="shared" si="6"/>
        <v>#N/A</v>
      </c>
      <c r="J124" s="11" t="e">
        <f t="shared" si="6"/>
        <v>#N/A</v>
      </c>
      <c r="K124" s="11">
        <f t="shared" si="6"/>
        <v>5.1829999999999998</v>
      </c>
    </row>
    <row r="125" spans="2:12">
      <c r="B125" s="39">
        <v>4</v>
      </c>
      <c r="C125" s="11">
        <f t="shared" ca="1" si="2"/>
        <v>0.42099999999999999</v>
      </c>
      <c r="D125" s="11" t="e">
        <f t="shared" ref="D125" si="7">IF(D$64,D69,NA())</f>
        <v>#N/A</v>
      </c>
      <c r="E125" s="11" t="e">
        <f t="shared" ref="E125:K125" si="8">IF(E$64,E69,NA())</f>
        <v>#N/A</v>
      </c>
      <c r="F125" s="11" t="e">
        <f t="shared" si="8"/>
        <v>#N/A</v>
      </c>
      <c r="G125" s="11" t="e">
        <f t="shared" si="8"/>
        <v>#N/A</v>
      </c>
      <c r="H125" s="11" t="e">
        <f t="shared" si="8"/>
        <v>#N/A</v>
      </c>
      <c r="I125" s="11" t="e">
        <f t="shared" si="8"/>
        <v>#N/A</v>
      </c>
      <c r="J125" s="11" t="e">
        <f t="shared" si="8"/>
        <v>#N/A</v>
      </c>
      <c r="K125" s="11">
        <f t="shared" si="8"/>
        <v>5.2389999999999999</v>
      </c>
    </row>
    <row r="126" spans="2:12">
      <c r="B126" s="39">
        <v>5</v>
      </c>
      <c r="C126" s="11">
        <f t="shared" ca="1" si="2"/>
        <v>0.26</v>
      </c>
      <c r="D126" s="11" t="e">
        <f t="shared" ref="D126" si="9">IF(D$64,D70,NA())</f>
        <v>#N/A</v>
      </c>
      <c r="E126" s="11" t="e">
        <f t="shared" ref="E126:K126" si="10">IF(E$64,E70,NA())</f>
        <v>#N/A</v>
      </c>
      <c r="F126" s="11" t="e">
        <f t="shared" si="10"/>
        <v>#N/A</v>
      </c>
      <c r="G126" s="11" t="e">
        <f t="shared" si="10"/>
        <v>#N/A</v>
      </c>
      <c r="H126" s="11" t="e">
        <f t="shared" si="10"/>
        <v>#N/A</v>
      </c>
      <c r="I126" s="11" t="e">
        <f t="shared" si="10"/>
        <v>#N/A</v>
      </c>
      <c r="J126" s="11" t="e">
        <f t="shared" si="10"/>
        <v>#N/A</v>
      </c>
      <c r="K126" s="11">
        <f t="shared" si="10"/>
        <v>3.4910000000000001</v>
      </c>
    </row>
    <row r="127" spans="2:12">
      <c r="B127" s="39">
        <v>6</v>
      </c>
      <c r="C127" s="11">
        <f t="shared" ca="1" si="2"/>
        <v>0.27600000000000002</v>
      </c>
      <c r="D127" s="11" t="e">
        <f t="shared" ref="D127" si="11">IF(D$64,D71,NA())</f>
        <v>#N/A</v>
      </c>
      <c r="E127" s="11" t="e">
        <f t="shared" ref="E127:K127" si="12">IF(E$64,E71,NA())</f>
        <v>#N/A</v>
      </c>
      <c r="F127" s="11" t="e">
        <f t="shared" si="12"/>
        <v>#N/A</v>
      </c>
      <c r="G127" s="11" t="e">
        <f t="shared" si="12"/>
        <v>#N/A</v>
      </c>
      <c r="H127" s="11" t="e">
        <f t="shared" si="12"/>
        <v>#N/A</v>
      </c>
      <c r="I127" s="11" t="e">
        <f t="shared" si="12"/>
        <v>#N/A</v>
      </c>
      <c r="J127" s="11" t="e">
        <f t="shared" si="12"/>
        <v>#N/A</v>
      </c>
      <c r="K127" s="11">
        <f t="shared" si="12"/>
        <v>3.3170000000000002</v>
      </c>
    </row>
    <row r="128" spans="2:12">
      <c r="B128" s="39">
        <v>7</v>
      </c>
      <c r="C128" s="11">
        <f t="shared" ca="1" si="2"/>
        <v>0.33800000000000002</v>
      </c>
      <c r="D128" s="11" t="e">
        <f t="shared" ref="D128" si="13">IF(D$64,D72,NA())</f>
        <v>#N/A</v>
      </c>
      <c r="E128" s="11" t="e">
        <f t="shared" ref="E128:K128" si="14">IF(E$64,E72,NA())</f>
        <v>#N/A</v>
      </c>
      <c r="F128" s="11" t="e">
        <f t="shared" si="14"/>
        <v>#N/A</v>
      </c>
      <c r="G128" s="11" t="e">
        <f t="shared" si="14"/>
        <v>#N/A</v>
      </c>
      <c r="H128" s="11" t="e">
        <f t="shared" si="14"/>
        <v>#N/A</v>
      </c>
      <c r="I128" s="11" t="e">
        <f t="shared" si="14"/>
        <v>#N/A</v>
      </c>
      <c r="J128" s="11" t="e">
        <f t="shared" si="14"/>
        <v>#N/A</v>
      </c>
      <c r="K128" s="11">
        <f t="shared" si="14"/>
        <v>5.1280000000000001</v>
      </c>
    </row>
    <row r="129" spans="2:11">
      <c r="B129" s="39">
        <v>8</v>
      </c>
      <c r="C129" s="11">
        <f t="shared" ca="1" si="2"/>
        <v>0.30299999999999999</v>
      </c>
      <c r="D129" s="11" t="e">
        <f t="shared" ref="D129" si="15">IF(D$64,D73,NA())</f>
        <v>#N/A</v>
      </c>
      <c r="E129" s="11" t="e">
        <f t="shared" ref="E129:K129" si="16">IF(E$64,E73,NA())</f>
        <v>#N/A</v>
      </c>
      <c r="F129" s="11" t="e">
        <f t="shared" si="16"/>
        <v>#N/A</v>
      </c>
      <c r="G129" s="11" t="e">
        <f t="shared" si="16"/>
        <v>#N/A</v>
      </c>
      <c r="H129" s="11" t="e">
        <f t="shared" si="16"/>
        <v>#N/A</v>
      </c>
      <c r="I129" s="11" t="e">
        <f t="shared" si="16"/>
        <v>#N/A</v>
      </c>
      <c r="J129" s="11" t="e">
        <f t="shared" si="16"/>
        <v>#N/A</v>
      </c>
      <c r="K129" s="11">
        <f t="shared" si="16"/>
        <v>4.7210000000000001</v>
      </c>
    </row>
    <row r="130" spans="2:11">
      <c r="B130" s="39">
        <v>9</v>
      </c>
      <c r="C130" s="11">
        <f t="shared" ca="1" si="2"/>
        <v>0.4</v>
      </c>
      <c r="D130" s="11" t="e">
        <f t="shared" ref="D130" si="17">IF(D$64,D74,NA())</f>
        <v>#N/A</v>
      </c>
      <c r="E130" s="11" t="e">
        <f t="shared" ref="E130:K130" si="18">IF(E$64,E74,NA())</f>
        <v>#N/A</v>
      </c>
      <c r="F130" s="11" t="e">
        <f t="shared" si="18"/>
        <v>#N/A</v>
      </c>
      <c r="G130" s="11" t="e">
        <f t="shared" si="18"/>
        <v>#N/A</v>
      </c>
      <c r="H130" s="11" t="e">
        <f t="shared" si="18"/>
        <v>#N/A</v>
      </c>
      <c r="I130" s="11" t="e">
        <f t="shared" si="18"/>
        <v>#N/A</v>
      </c>
      <c r="J130" s="11" t="e">
        <f t="shared" si="18"/>
        <v>#N/A</v>
      </c>
      <c r="K130" s="11">
        <f t="shared" si="18"/>
        <v>6.0739999999999998</v>
      </c>
    </row>
    <row r="131" spans="2:11">
      <c r="B131" s="39">
        <v>10</v>
      </c>
      <c r="C131" s="11">
        <f t="shared" ca="1" si="2"/>
        <v>0.40400000000000003</v>
      </c>
      <c r="D131" s="11" t="e">
        <f t="shared" ref="D131" si="19">IF(D$64,D75,NA())</f>
        <v>#N/A</v>
      </c>
      <c r="E131" s="11" t="e">
        <f t="shared" ref="E131:K131" si="20">IF(E$64,E75,NA())</f>
        <v>#N/A</v>
      </c>
      <c r="F131" s="11" t="e">
        <f t="shared" si="20"/>
        <v>#N/A</v>
      </c>
      <c r="G131" s="11" t="e">
        <f t="shared" si="20"/>
        <v>#N/A</v>
      </c>
      <c r="H131" s="11" t="e">
        <f t="shared" si="20"/>
        <v>#N/A</v>
      </c>
      <c r="I131" s="11" t="e">
        <f t="shared" si="20"/>
        <v>#N/A</v>
      </c>
      <c r="J131" s="11" t="e">
        <f t="shared" si="20"/>
        <v>#N/A</v>
      </c>
      <c r="K131" s="11">
        <f t="shared" si="20"/>
        <v>6.7050000000000001</v>
      </c>
    </row>
    <row r="132" spans="2:11">
      <c r="B132" s="39">
        <v>11</v>
      </c>
      <c r="C132" s="11">
        <f t="shared" ca="1" si="2"/>
        <v>0.52800000000000002</v>
      </c>
      <c r="D132" s="11" t="e">
        <f t="shared" ref="D132" si="21">IF(D$64,D76,NA())</f>
        <v>#N/A</v>
      </c>
      <c r="E132" s="11" t="e">
        <f t="shared" ref="E132:K132" si="22">IF(E$64,E76,NA())</f>
        <v>#N/A</v>
      </c>
      <c r="F132" s="11" t="e">
        <f t="shared" si="22"/>
        <v>#N/A</v>
      </c>
      <c r="G132" s="11" t="e">
        <f t="shared" si="22"/>
        <v>#N/A</v>
      </c>
      <c r="H132" s="11" t="e">
        <f t="shared" si="22"/>
        <v>#N/A</v>
      </c>
      <c r="I132" s="11" t="e">
        <f t="shared" si="22"/>
        <v>#N/A</v>
      </c>
      <c r="J132" s="11" t="e">
        <f t="shared" si="22"/>
        <v>#N/A</v>
      </c>
      <c r="K132" s="11">
        <f t="shared" si="22"/>
        <v>5.1669999999999998</v>
      </c>
    </row>
    <row r="133" spans="2:11">
      <c r="B133" s="39">
        <v>12</v>
      </c>
      <c r="C133" s="11">
        <f t="shared" ca="1" si="2"/>
        <v>0.371</v>
      </c>
      <c r="D133" s="11" t="e">
        <f t="shared" ref="D133" si="23">IF(D$64,D77,NA())</f>
        <v>#N/A</v>
      </c>
      <c r="E133" s="11" t="e">
        <f t="shared" ref="E133:K133" si="24">IF(E$64,E77,NA())</f>
        <v>#N/A</v>
      </c>
      <c r="F133" s="11" t="e">
        <f t="shared" si="24"/>
        <v>#N/A</v>
      </c>
      <c r="G133" s="11" t="e">
        <f t="shared" si="24"/>
        <v>#N/A</v>
      </c>
      <c r="H133" s="11" t="e">
        <f t="shared" si="24"/>
        <v>#N/A</v>
      </c>
      <c r="I133" s="11" t="e">
        <f t="shared" si="24"/>
        <v>#N/A</v>
      </c>
      <c r="J133" s="11" t="e">
        <f t="shared" si="24"/>
        <v>#N/A</v>
      </c>
      <c r="K133" s="11">
        <f t="shared" si="24"/>
        <v>5.6870000000000003</v>
      </c>
    </row>
    <row r="134" spans="2:11">
      <c r="B134" s="39">
        <v>13</v>
      </c>
      <c r="C134" s="11">
        <f t="shared" ca="1" si="2"/>
        <v>0.43</v>
      </c>
      <c r="D134" s="11" t="e">
        <f t="shared" ref="D134" si="25">IF(D$64,D78,NA())</f>
        <v>#N/A</v>
      </c>
      <c r="E134" s="11" t="e">
        <f t="shared" ref="E134:K134" si="26">IF(E$64,E78,NA())</f>
        <v>#N/A</v>
      </c>
      <c r="F134" s="11" t="e">
        <f t="shared" si="26"/>
        <v>#N/A</v>
      </c>
      <c r="G134" s="11" t="e">
        <f t="shared" si="26"/>
        <v>#N/A</v>
      </c>
      <c r="H134" s="11" t="e">
        <f t="shared" si="26"/>
        <v>#N/A</v>
      </c>
      <c r="I134" s="11" t="e">
        <f t="shared" si="26"/>
        <v>#N/A</v>
      </c>
      <c r="J134" s="11" t="e">
        <f t="shared" si="26"/>
        <v>#N/A</v>
      </c>
      <c r="K134" s="11">
        <f t="shared" si="26"/>
        <v>4.1340000000000003</v>
      </c>
    </row>
    <row r="135" spans="2:11">
      <c r="B135" s="39">
        <v>14</v>
      </c>
      <c r="C135" s="11">
        <f t="shared" ca="1" si="2"/>
        <v>0.38700000000000001</v>
      </c>
      <c r="D135" s="11" t="e">
        <f t="shared" ref="D135" si="27">IF(D$64,D79,NA())</f>
        <v>#N/A</v>
      </c>
      <c r="E135" s="11" t="e">
        <f t="shared" ref="E135:K135" si="28">IF(E$64,E79,NA())</f>
        <v>#N/A</v>
      </c>
      <c r="F135" s="11" t="e">
        <f t="shared" si="28"/>
        <v>#N/A</v>
      </c>
      <c r="G135" s="11" t="e">
        <f t="shared" si="28"/>
        <v>#N/A</v>
      </c>
      <c r="H135" s="11" t="e">
        <f t="shared" si="28"/>
        <v>#N/A</v>
      </c>
      <c r="I135" s="11" t="e">
        <f t="shared" si="28"/>
        <v>#N/A</v>
      </c>
      <c r="J135" s="11" t="e">
        <f t="shared" si="28"/>
        <v>#N/A</v>
      </c>
      <c r="K135" s="11">
        <f t="shared" si="28"/>
        <v>6.85</v>
      </c>
    </row>
    <row r="136" spans="2:11">
      <c r="B136" s="39">
        <v>15</v>
      </c>
      <c r="C136" s="11">
        <f t="shared" ca="1" si="2"/>
        <v>0.88800000000000001</v>
      </c>
      <c r="D136" s="11" t="e">
        <f t="shared" ref="D136" si="29">IF(D$64,D80,NA())</f>
        <v>#N/A</v>
      </c>
      <c r="E136" s="11" t="e">
        <f t="shared" ref="E136:K136" si="30">IF(E$64,E80,NA())</f>
        <v>#N/A</v>
      </c>
      <c r="F136" s="11" t="e">
        <f t="shared" si="30"/>
        <v>#N/A</v>
      </c>
      <c r="G136" s="11" t="e">
        <f t="shared" si="30"/>
        <v>#N/A</v>
      </c>
      <c r="H136" s="11" t="e">
        <f t="shared" si="30"/>
        <v>#N/A</v>
      </c>
      <c r="I136" s="11" t="e">
        <f t="shared" si="30"/>
        <v>#N/A</v>
      </c>
      <c r="J136" s="11" t="e">
        <f t="shared" si="30"/>
        <v>#N/A</v>
      </c>
      <c r="K136" s="11">
        <f t="shared" si="30"/>
        <v>6.2629999999999999</v>
      </c>
    </row>
    <row r="137" spans="2:11">
      <c r="B137" s="39">
        <v>16</v>
      </c>
      <c r="C137" s="11">
        <f t="shared" ca="1" si="2"/>
        <v>0.185</v>
      </c>
      <c r="D137" s="11" t="e">
        <f t="shared" ref="D137" si="31">IF(D$64,D81,NA())</f>
        <v>#N/A</v>
      </c>
      <c r="E137" s="11" t="e">
        <f t="shared" ref="E137:K137" si="32">IF(E$64,E81,NA())</f>
        <v>#N/A</v>
      </c>
      <c r="F137" s="11" t="e">
        <f t="shared" si="32"/>
        <v>#N/A</v>
      </c>
      <c r="G137" s="11" t="e">
        <f t="shared" si="32"/>
        <v>#N/A</v>
      </c>
      <c r="H137" s="11" t="e">
        <f t="shared" si="32"/>
        <v>#N/A</v>
      </c>
      <c r="I137" s="11" t="e">
        <f t="shared" si="32"/>
        <v>#N/A</v>
      </c>
      <c r="J137" s="11" t="e">
        <f t="shared" si="32"/>
        <v>#N/A</v>
      </c>
      <c r="K137" s="11">
        <f t="shared" si="32"/>
        <v>6.3719999999999999</v>
      </c>
    </row>
    <row r="138" spans="2:11">
      <c r="B138" s="39">
        <v>17</v>
      </c>
      <c r="C138" s="11">
        <f t="shared" ca="1" si="2"/>
        <v>0.17699999999999999</v>
      </c>
      <c r="D138" s="11" t="e">
        <f t="shared" ref="D138" si="33">IF(D$64,D82,NA())</f>
        <v>#N/A</v>
      </c>
      <c r="E138" s="11" t="e">
        <f t="shared" ref="E138:K138" si="34">IF(E$64,E82,NA())</f>
        <v>#N/A</v>
      </c>
      <c r="F138" s="11" t="e">
        <f t="shared" si="34"/>
        <v>#N/A</v>
      </c>
      <c r="G138" s="11" t="e">
        <f t="shared" si="34"/>
        <v>#N/A</v>
      </c>
      <c r="H138" s="11" t="e">
        <f t="shared" si="34"/>
        <v>#N/A</v>
      </c>
      <c r="I138" s="11" t="e">
        <f t="shared" si="34"/>
        <v>#N/A</v>
      </c>
      <c r="J138" s="11" t="e">
        <f t="shared" si="34"/>
        <v>#N/A</v>
      </c>
      <c r="K138" s="11">
        <f t="shared" si="34"/>
        <v>3.92</v>
      </c>
    </row>
    <row r="139" spans="2:11">
      <c r="B139" s="39">
        <v>18</v>
      </c>
      <c r="C139" s="11">
        <f t="shared" ca="1" si="2"/>
        <v>0.216</v>
      </c>
      <c r="D139" s="11" t="e">
        <f t="shared" ref="D139" si="35">IF(D$64,D83,NA())</f>
        <v>#N/A</v>
      </c>
      <c r="E139" s="11" t="e">
        <f t="shared" ref="E139:K139" si="36">IF(E$64,E83,NA())</f>
        <v>#N/A</v>
      </c>
      <c r="F139" s="11" t="e">
        <f t="shared" si="36"/>
        <v>#N/A</v>
      </c>
      <c r="G139" s="11" t="e">
        <f t="shared" si="36"/>
        <v>#N/A</v>
      </c>
      <c r="H139" s="11" t="e">
        <f t="shared" si="36"/>
        <v>#N/A</v>
      </c>
      <c r="I139" s="11" t="e">
        <f t="shared" si="36"/>
        <v>#N/A</v>
      </c>
      <c r="J139" s="11" t="e">
        <f t="shared" si="36"/>
        <v>#N/A</v>
      </c>
      <c r="K139" s="11">
        <f t="shared" si="36"/>
        <v>4.6440000000000001</v>
      </c>
    </row>
    <row r="140" spans="2:11">
      <c r="B140" s="39">
        <v>19</v>
      </c>
      <c r="C140" s="11">
        <f t="shared" ca="1" si="2"/>
        <v>0.23899999999999999</v>
      </c>
      <c r="D140" s="11" t="e">
        <f t="shared" ref="D140" si="37">IF(D$64,D84,NA())</f>
        <v>#N/A</v>
      </c>
      <c r="E140" s="11" t="e">
        <f t="shared" ref="E140:K140" si="38">IF(E$64,E84,NA())</f>
        <v>#N/A</v>
      </c>
      <c r="F140" s="11" t="e">
        <f t="shared" si="38"/>
        <v>#N/A</v>
      </c>
      <c r="G140" s="11" t="e">
        <f t="shared" si="38"/>
        <v>#N/A</v>
      </c>
      <c r="H140" s="11" t="e">
        <f t="shared" si="38"/>
        <v>#N/A</v>
      </c>
      <c r="I140" s="11" t="e">
        <f t="shared" si="38"/>
        <v>#N/A</v>
      </c>
      <c r="J140" s="11" t="e">
        <f t="shared" si="38"/>
        <v>#N/A</v>
      </c>
      <c r="K140" s="11">
        <f t="shared" si="38"/>
        <v>2.8250000000000002</v>
      </c>
    </row>
    <row r="141" spans="2:11">
      <c r="B141" s="39">
        <v>20</v>
      </c>
      <c r="C141" s="11">
        <f t="shared" ca="1" si="2"/>
        <v>0.20499999999999999</v>
      </c>
      <c r="D141" s="11" t="e">
        <f t="shared" ref="D141" si="39">IF(D$64,D85,NA())</f>
        <v>#N/A</v>
      </c>
      <c r="E141" s="11" t="e">
        <f t="shared" ref="E141:K141" si="40">IF(E$64,E85,NA())</f>
        <v>#N/A</v>
      </c>
      <c r="F141" s="11" t="e">
        <f t="shared" si="40"/>
        <v>#N/A</v>
      </c>
      <c r="G141" s="11" t="e">
        <f t="shared" si="40"/>
        <v>#N/A</v>
      </c>
      <c r="H141" s="11" t="e">
        <f t="shared" si="40"/>
        <v>#N/A</v>
      </c>
      <c r="I141" s="11" t="e">
        <f t="shared" si="40"/>
        <v>#N/A</v>
      </c>
      <c r="J141" s="11" t="e">
        <f t="shared" si="40"/>
        <v>#N/A</v>
      </c>
      <c r="K141" s="11">
        <f t="shared" si="40"/>
        <v>3.9780000000000002</v>
      </c>
    </row>
    <row r="142" spans="2:11">
      <c r="B142" s="39">
        <v>21</v>
      </c>
      <c r="C142" s="11">
        <f t="shared" ca="1" si="2"/>
        <v>0.193</v>
      </c>
      <c r="D142" s="11" t="e">
        <f t="shared" ref="D142" si="41">IF(D$64,D86,NA())</f>
        <v>#N/A</v>
      </c>
      <c r="E142" s="11" t="e">
        <f t="shared" ref="E142:K142" si="42">IF(E$64,E86,NA())</f>
        <v>#N/A</v>
      </c>
      <c r="F142" s="11" t="e">
        <f t="shared" si="42"/>
        <v>#N/A</v>
      </c>
      <c r="G142" s="11" t="e">
        <f t="shared" si="42"/>
        <v>#N/A</v>
      </c>
      <c r="H142" s="11" t="e">
        <f t="shared" si="42"/>
        <v>#N/A</v>
      </c>
      <c r="I142" s="11" t="e">
        <f t="shared" si="42"/>
        <v>#N/A</v>
      </c>
      <c r="J142" s="11" t="e">
        <f t="shared" si="42"/>
        <v>#N/A</v>
      </c>
      <c r="K142" s="11">
        <f t="shared" si="42"/>
        <v>3.1030000000000002</v>
      </c>
    </row>
    <row r="143" spans="2:11">
      <c r="B143" s="39">
        <v>22</v>
      </c>
      <c r="C143" s="11">
        <f t="shared" ca="1" si="2"/>
        <v>0.24099999999999999</v>
      </c>
      <c r="D143" s="11" t="e">
        <f t="shared" ref="D143" si="43">IF(D$64,D87,NA())</f>
        <v>#N/A</v>
      </c>
      <c r="E143" s="11" t="e">
        <f t="shared" ref="E143:K143" si="44">IF(E$64,E87,NA())</f>
        <v>#N/A</v>
      </c>
      <c r="F143" s="11" t="e">
        <f t="shared" si="44"/>
        <v>#N/A</v>
      </c>
      <c r="G143" s="11" t="e">
        <f t="shared" si="44"/>
        <v>#N/A</v>
      </c>
      <c r="H143" s="11" t="e">
        <f t="shared" si="44"/>
        <v>#N/A</v>
      </c>
      <c r="I143" s="11" t="e">
        <f t="shared" si="44"/>
        <v>#N/A</v>
      </c>
      <c r="J143" s="11" t="e">
        <f t="shared" si="44"/>
        <v>#N/A</v>
      </c>
      <c r="K143" s="11">
        <f t="shared" si="44"/>
        <v>3.298</v>
      </c>
    </row>
    <row r="144" spans="2:11">
      <c r="B144" s="39">
        <v>23</v>
      </c>
      <c r="C144" s="11">
        <f t="shared" ca="1" si="2"/>
        <v>0.21299999999999999</v>
      </c>
      <c r="D144" s="11" t="e">
        <f t="shared" ref="D144" si="45">IF(D$64,D88,NA())</f>
        <v>#N/A</v>
      </c>
      <c r="E144" s="11" t="e">
        <f t="shared" ref="E144:K144" si="46">IF(E$64,E88,NA())</f>
        <v>#N/A</v>
      </c>
      <c r="F144" s="11" t="e">
        <f t="shared" si="46"/>
        <v>#N/A</v>
      </c>
      <c r="G144" s="11" t="e">
        <f t="shared" si="46"/>
        <v>#N/A</v>
      </c>
      <c r="H144" s="11" t="e">
        <f t="shared" si="46"/>
        <v>#N/A</v>
      </c>
      <c r="I144" s="11" t="e">
        <f t="shared" si="46"/>
        <v>#N/A</v>
      </c>
      <c r="J144" s="11" t="e">
        <f t="shared" si="46"/>
        <v>#N/A</v>
      </c>
      <c r="K144" s="11">
        <f t="shared" si="46"/>
        <v>5.4550000000000001</v>
      </c>
    </row>
    <row r="145" spans="2:11">
      <c r="B145" s="39">
        <v>24</v>
      </c>
      <c r="C145" s="11">
        <f t="shared" ca="1" si="2"/>
        <v>0.20300000000000001</v>
      </c>
      <c r="D145" s="11" t="e">
        <f t="shared" ref="D145" si="47">IF(D$64,D89,NA())</f>
        <v>#N/A</v>
      </c>
      <c r="E145" s="11" t="e">
        <f t="shared" ref="E145:K145" si="48">IF(E$64,E89,NA())</f>
        <v>#N/A</v>
      </c>
      <c r="F145" s="11" t="e">
        <f t="shared" si="48"/>
        <v>#N/A</v>
      </c>
      <c r="G145" s="11" t="e">
        <f t="shared" si="48"/>
        <v>#N/A</v>
      </c>
      <c r="H145" s="11" t="e">
        <f t="shared" si="48"/>
        <v>#N/A</v>
      </c>
      <c r="I145" s="11" t="e">
        <f t="shared" si="48"/>
        <v>#N/A</v>
      </c>
      <c r="J145" s="11" t="e">
        <f t="shared" si="48"/>
        <v>#N/A</v>
      </c>
      <c r="K145" s="11">
        <f t="shared" si="48"/>
        <v>6.2380000000000004</v>
      </c>
    </row>
    <row r="146" spans="2:11">
      <c r="B146" s="39">
        <v>25</v>
      </c>
      <c r="C146" s="11">
        <f t="shared" ca="1" si="2"/>
        <v>0.19900000000000001</v>
      </c>
      <c r="D146" s="11" t="e">
        <f t="shared" ref="D146" si="49">IF(D$64,D90,NA())</f>
        <v>#N/A</v>
      </c>
      <c r="E146" s="11" t="e">
        <f t="shared" ref="E146:K146" si="50">IF(E$64,E90,NA())</f>
        <v>#N/A</v>
      </c>
      <c r="F146" s="11" t="e">
        <f t="shared" si="50"/>
        <v>#N/A</v>
      </c>
      <c r="G146" s="11" t="e">
        <f t="shared" si="50"/>
        <v>#N/A</v>
      </c>
      <c r="H146" s="11" t="e">
        <f t="shared" si="50"/>
        <v>#N/A</v>
      </c>
      <c r="I146" s="11" t="e">
        <f t="shared" si="50"/>
        <v>#N/A</v>
      </c>
      <c r="J146" s="11" t="e">
        <f t="shared" si="50"/>
        <v>#N/A</v>
      </c>
      <c r="K146" s="11">
        <f t="shared" si="50"/>
        <v>2.012</v>
      </c>
    </row>
    <row r="147" spans="2:11">
      <c r="B147" s="39">
        <v>26</v>
      </c>
      <c r="C147" s="11">
        <f t="shared" ca="1" si="2"/>
        <v>0.22900000000000001</v>
      </c>
      <c r="D147" s="11" t="e">
        <f t="shared" ref="D147" si="51">IF(D$64,D91,NA())</f>
        <v>#N/A</v>
      </c>
      <c r="E147" s="11" t="e">
        <f t="shared" ref="E147:K147" si="52">IF(E$64,E91,NA())</f>
        <v>#N/A</v>
      </c>
      <c r="F147" s="11" t="e">
        <f t="shared" si="52"/>
        <v>#N/A</v>
      </c>
      <c r="G147" s="11" t="e">
        <f t="shared" si="52"/>
        <v>#N/A</v>
      </c>
      <c r="H147" s="11" t="e">
        <f t="shared" si="52"/>
        <v>#N/A</v>
      </c>
      <c r="I147" s="11" t="e">
        <f t="shared" si="52"/>
        <v>#N/A</v>
      </c>
      <c r="J147" s="11" t="e">
        <f t="shared" si="52"/>
        <v>#N/A</v>
      </c>
      <c r="K147" s="11">
        <f t="shared" si="52"/>
        <v>4.1349999999999998</v>
      </c>
    </row>
    <row r="148" spans="2:11">
      <c r="B148" s="39">
        <v>27</v>
      </c>
      <c r="C148" s="11">
        <f t="shared" ca="1" si="2"/>
        <v>0.26200000000000001</v>
      </c>
      <c r="D148" s="11" t="e">
        <f t="shared" ref="D148" si="53">IF(D$64,D92,NA())</f>
        <v>#N/A</v>
      </c>
      <c r="E148" s="11" t="e">
        <f t="shared" ref="E148:K148" si="54">IF(E$64,E92,NA())</f>
        <v>#N/A</v>
      </c>
      <c r="F148" s="11" t="e">
        <f t="shared" si="54"/>
        <v>#N/A</v>
      </c>
      <c r="G148" s="11" t="e">
        <f t="shared" si="54"/>
        <v>#N/A</v>
      </c>
      <c r="H148" s="11" t="e">
        <f t="shared" si="54"/>
        <v>#N/A</v>
      </c>
      <c r="I148" s="11" t="e">
        <f t="shared" si="54"/>
        <v>#N/A</v>
      </c>
      <c r="J148" s="11" t="e">
        <f t="shared" si="54"/>
        <v>#N/A</v>
      </c>
      <c r="K148" s="11">
        <f t="shared" si="54"/>
        <v>3.0670000000000002</v>
      </c>
    </row>
    <row r="149" spans="2:11">
      <c r="B149" s="39">
        <v>28</v>
      </c>
      <c r="C149" s="11">
        <f t="shared" ca="1" si="2"/>
        <v>0.21199999999999999</v>
      </c>
      <c r="D149" s="11" t="e">
        <f t="shared" ref="D149" si="55">IF(D$64,D93,NA())</f>
        <v>#N/A</v>
      </c>
      <c r="E149" s="11" t="e">
        <f t="shared" ref="E149:K149" si="56">IF(E$64,E93,NA())</f>
        <v>#N/A</v>
      </c>
      <c r="F149" s="11" t="e">
        <f t="shared" si="56"/>
        <v>#N/A</v>
      </c>
      <c r="G149" s="11" t="e">
        <f t="shared" si="56"/>
        <v>#N/A</v>
      </c>
      <c r="H149" s="11" t="e">
        <f t="shared" si="56"/>
        <v>#N/A</v>
      </c>
      <c r="I149" s="11" t="e">
        <f t="shared" si="56"/>
        <v>#N/A</v>
      </c>
      <c r="J149" s="11" t="e">
        <f t="shared" si="56"/>
        <v>#N/A</v>
      </c>
      <c r="K149" s="11">
        <f t="shared" si="56"/>
        <v>2.71</v>
      </c>
    </row>
    <row r="150" spans="2:11">
      <c r="B150" s="39">
        <v>29</v>
      </c>
      <c r="C150" s="11">
        <f t="shared" ca="1" si="2"/>
        <v>0.17299999999999999</v>
      </c>
      <c r="D150" s="11" t="e">
        <f t="shared" ref="D150" si="57">IF(D$64,D94,NA())</f>
        <v>#N/A</v>
      </c>
      <c r="E150" s="11" t="e">
        <f t="shared" ref="E150:K150" si="58">IF(E$64,E94,NA())</f>
        <v>#N/A</v>
      </c>
      <c r="F150" s="11" t="e">
        <f t="shared" si="58"/>
        <v>#N/A</v>
      </c>
      <c r="G150" s="11" t="e">
        <f t="shared" si="58"/>
        <v>#N/A</v>
      </c>
      <c r="H150" s="11" t="e">
        <f t="shared" si="58"/>
        <v>#N/A</v>
      </c>
      <c r="I150" s="11" t="e">
        <f t="shared" si="58"/>
        <v>#N/A</v>
      </c>
      <c r="J150" s="11" t="e">
        <f t="shared" si="58"/>
        <v>#N/A</v>
      </c>
      <c r="K150" s="11">
        <f t="shared" si="58"/>
        <v>3.4580000000000002</v>
      </c>
    </row>
    <row r="151" spans="2:11">
      <c r="B151" s="39">
        <v>30</v>
      </c>
      <c r="C151" s="11">
        <f t="shared" ca="1" si="2"/>
        <v>0.19400000000000001</v>
      </c>
      <c r="D151" s="11" t="e">
        <f t="shared" ref="D151" si="59">IF(D$64,D95,NA())</f>
        <v>#N/A</v>
      </c>
      <c r="E151" s="11" t="e">
        <f t="shared" ref="E151:K151" si="60">IF(E$64,E95,NA())</f>
        <v>#N/A</v>
      </c>
      <c r="F151" s="11" t="e">
        <f t="shared" si="60"/>
        <v>#N/A</v>
      </c>
      <c r="G151" s="11" t="e">
        <f t="shared" si="60"/>
        <v>#N/A</v>
      </c>
      <c r="H151" s="11" t="e">
        <f t="shared" si="60"/>
        <v>#N/A</v>
      </c>
      <c r="I151" s="11" t="e">
        <f t="shared" si="60"/>
        <v>#N/A</v>
      </c>
      <c r="J151" s="11" t="e">
        <f t="shared" si="60"/>
        <v>#N/A</v>
      </c>
      <c r="K151" s="11">
        <f t="shared" si="60"/>
        <v>3.617</v>
      </c>
    </row>
    <row r="152" spans="2:11">
      <c r="B152" s="39">
        <v>31</v>
      </c>
      <c r="C152" s="11">
        <f t="shared" ca="1" si="2"/>
        <v>0.17199999999999999</v>
      </c>
      <c r="D152" s="11" t="e">
        <f t="shared" ref="D152" si="61">IF(D$64,D96,NA())</f>
        <v>#N/A</v>
      </c>
      <c r="E152" s="11" t="e">
        <f t="shared" ref="E152:K152" si="62">IF(E$64,E96,NA())</f>
        <v>#N/A</v>
      </c>
      <c r="F152" s="11" t="e">
        <f t="shared" si="62"/>
        <v>#N/A</v>
      </c>
      <c r="G152" s="11" t="e">
        <f t="shared" si="62"/>
        <v>#N/A</v>
      </c>
      <c r="H152" s="11" t="e">
        <f t="shared" si="62"/>
        <v>#N/A</v>
      </c>
      <c r="I152" s="11" t="e">
        <f t="shared" si="62"/>
        <v>#N/A</v>
      </c>
      <c r="J152" s="11" t="e">
        <f t="shared" si="62"/>
        <v>#N/A</v>
      </c>
      <c r="K152" s="11">
        <f t="shared" si="62"/>
        <v>2.6110000000000002</v>
      </c>
    </row>
    <row r="153" spans="2:11">
      <c r="B153" s="39">
        <v>32</v>
      </c>
      <c r="C153" s="11">
        <f t="shared" ca="1" si="2"/>
        <v>0.16</v>
      </c>
      <c r="D153" s="11" t="e">
        <f t="shared" ref="D153" si="63">IF(D$64,D97,NA())</f>
        <v>#N/A</v>
      </c>
      <c r="E153" s="11" t="e">
        <f t="shared" ref="E153:K153" si="64">IF(E$64,E97,NA())</f>
        <v>#N/A</v>
      </c>
      <c r="F153" s="11" t="e">
        <f t="shared" si="64"/>
        <v>#N/A</v>
      </c>
      <c r="G153" s="11" t="e">
        <f t="shared" si="64"/>
        <v>#N/A</v>
      </c>
      <c r="H153" s="11" t="e">
        <f t="shared" si="64"/>
        <v>#N/A</v>
      </c>
      <c r="I153" s="11" t="e">
        <f t="shared" si="64"/>
        <v>#N/A</v>
      </c>
      <c r="J153" s="11" t="e">
        <f t="shared" si="64"/>
        <v>#N/A</v>
      </c>
      <c r="K153" s="11">
        <f t="shared" si="64"/>
        <v>2.7970000000000002</v>
      </c>
    </row>
    <row r="154" spans="2:11">
      <c r="B154" s="39">
        <v>33</v>
      </c>
      <c r="C154" s="11">
        <f t="shared" ca="1" si="2"/>
        <v>0.14000000000000001</v>
      </c>
      <c r="D154" s="11" t="e">
        <f t="shared" ref="D154" si="65">IF(D$64,D98,NA())</f>
        <v>#N/A</v>
      </c>
      <c r="E154" s="11" t="e">
        <f t="shared" ref="E154:K154" si="66">IF(E$64,E98,NA())</f>
        <v>#N/A</v>
      </c>
      <c r="F154" s="11" t="e">
        <f t="shared" si="66"/>
        <v>#N/A</v>
      </c>
      <c r="G154" s="11" t="e">
        <f t="shared" si="66"/>
        <v>#N/A</v>
      </c>
      <c r="H154" s="11" t="e">
        <f t="shared" si="66"/>
        <v>#N/A</v>
      </c>
      <c r="I154" s="11" t="e">
        <f t="shared" si="66"/>
        <v>#N/A</v>
      </c>
      <c r="J154" s="11" t="e">
        <f t="shared" si="66"/>
        <v>#N/A</v>
      </c>
      <c r="K154" s="11">
        <f t="shared" si="66"/>
        <v>3.524</v>
      </c>
    </row>
    <row r="155" spans="2:11">
      <c r="B155" s="39">
        <v>34</v>
      </c>
      <c r="C155" s="11">
        <f t="shared" ca="1" si="2"/>
        <v>0.20599999999999999</v>
      </c>
      <c r="D155" s="11" t="e">
        <f t="shared" ref="D155" si="67">IF(D$64,D99,NA())</f>
        <v>#N/A</v>
      </c>
      <c r="E155" s="11" t="e">
        <f t="shared" ref="E155:K155" si="68">IF(E$64,E99,NA())</f>
        <v>#N/A</v>
      </c>
      <c r="F155" s="11" t="e">
        <f t="shared" si="68"/>
        <v>#N/A</v>
      </c>
      <c r="G155" s="11" t="e">
        <f t="shared" si="68"/>
        <v>#N/A</v>
      </c>
      <c r="H155" s="11" t="e">
        <f t="shared" si="68"/>
        <v>#N/A</v>
      </c>
      <c r="I155" s="11" t="e">
        <f t="shared" si="68"/>
        <v>#N/A</v>
      </c>
      <c r="J155" s="11" t="e">
        <f t="shared" si="68"/>
        <v>#N/A</v>
      </c>
      <c r="K155" s="11">
        <f t="shared" si="68"/>
        <v>4.4459999999999997</v>
      </c>
    </row>
    <row r="156" spans="2:11">
      <c r="B156" s="39">
        <v>35</v>
      </c>
      <c r="C156" s="11">
        <f t="shared" ca="1" si="2"/>
        <v>0.495</v>
      </c>
      <c r="D156" s="11" t="e">
        <f t="shared" ref="D156" si="69">IF(D$64,D100,NA())</f>
        <v>#N/A</v>
      </c>
      <c r="E156" s="11" t="e">
        <f t="shared" ref="E156:K156" si="70">IF(E$64,E100,NA())</f>
        <v>#N/A</v>
      </c>
      <c r="F156" s="11" t="e">
        <f t="shared" si="70"/>
        <v>#N/A</v>
      </c>
      <c r="G156" s="11" t="e">
        <f t="shared" si="70"/>
        <v>#N/A</v>
      </c>
      <c r="H156" s="11" t="e">
        <f t="shared" si="70"/>
        <v>#N/A</v>
      </c>
      <c r="I156" s="11" t="e">
        <f t="shared" si="70"/>
        <v>#N/A</v>
      </c>
      <c r="J156" s="11" t="e">
        <f t="shared" si="70"/>
        <v>#N/A</v>
      </c>
      <c r="K156" s="11">
        <f t="shared" si="70"/>
        <v>4.3449999999999998</v>
      </c>
    </row>
    <row r="157" spans="2:11">
      <c r="B157" s="39">
        <v>36</v>
      </c>
      <c r="C157" s="11">
        <f t="shared" ca="1" si="2"/>
        <v>0.48399999999999999</v>
      </c>
      <c r="D157" s="11" t="e">
        <f t="shared" ref="D157" si="71">IF(D$64,D101,NA())</f>
        <v>#N/A</v>
      </c>
      <c r="E157" s="11" t="e">
        <f t="shared" ref="E157:K157" si="72">IF(E$64,E101,NA())</f>
        <v>#N/A</v>
      </c>
      <c r="F157" s="11" t="e">
        <f t="shared" si="72"/>
        <v>#N/A</v>
      </c>
      <c r="G157" s="11" t="e">
        <f t="shared" si="72"/>
        <v>#N/A</v>
      </c>
      <c r="H157" s="11" t="e">
        <f t="shared" si="72"/>
        <v>#N/A</v>
      </c>
      <c r="I157" s="11" t="e">
        <f t="shared" si="72"/>
        <v>#N/A</v>
      </c>
      <c r="J157" s="11" t="e">
        <f t="shared" si="72"/>
        <v>#N/A</v>
      </c>
      <c r="K157" s="11">
        <f t="shared" si="72"/>
        <v>4.234</v>
      </c>
    </row>
    <row r="158" spans="2:11">
      <c r="B158" s="39">
        <v>37</v>
      </c>
      <c r="C158" s="11">
        <f t="shared" ca="1" si="2"/>
        <v>0.186</v>
      </c>
      <c r="D158" s="11" t="e">
        <f t="shared" ref="D158" si="73">IF(D$64,D102,NA())</f>
        <v>#N/A</v>
      </c>
      <c r="E158" s="11" t="e">
        <f t="shared" ref="E158:K158" si="74">IF(E$64,E102,NA())</f>
        <v>#N/A</v>
      </c>
      <c r="F158" s="11" t="e">
        <f t="shared" si="74"/>
        <v>#N/A</v>
      </c>
      <c r="G158" s="11" t="e">
        <f t="shared" si="74"/>
        <v>#N/A</v>
      </c>
      <c r="H158" s="11" t="e">
        <f t="shared" si="74"/>
        <v>#N/A</v>
      </c>
      <c r="I158" s="11" t="e">
        <f t="shared" si="74"/>
        <v>#N/A</v>
      </c>
      <c r="J158" s="11" t="e">
        <f t="shared" si="74"/>
        <v>#N/A</v>
      </c>
      <c r="K158" s="11">
        <f t="shared" si="74"/>
        <v>4.7290000000000001</v>
      </c>
    </row>
    <row r="159" spans="2:11">
      <c r="B159" s="39">
        <v>38</v>
      </c>
      <c r="C159" s="11">
        <f t="shared" ca="1" si="2"/>
        <v>0.11</v>
      </c>
      <c r="D159" s="11" t="e">
        <f t="shared" ref="D159" si="75">IF(D$64,D103,NA())</f>
        <v>#N/A</v>
      </c>
      <c r="E159" s="11" t="e">
        <f t="shared" ref="E159:K159" si="76">IF(E$64,E103,NA())</f>
        <v>#N/A</v>
      </c>
      <c r="F159" s="11" t="e">
        <f t="shared" si="76"/>
        <v>#N/A</v>
      </c>
      <c r="G159" s="11" t="e">
        <f t="shared" si="76"/>
        <v>#N/A</v>
      </c>
      <c r="H159" s="11" t="e">
        <f t="shared" si="76"/>
        <v>#N/A</v>
      </c>
      <c r="I159" s="11" t="e">
        <f t="shared" si="76"/>
        <v>#N/A</v>
      </c>
      <c r="J159" s="11" t="e">
        <f t="shared" si="76"/>
        <v>#N/A</v>
      </c>
      <c r="K159" s="11">
        <f t="shared" si="76"/>
        <v>5.37</v>
      </c>
    </row>
    <row r="160" spans="2:11">
      <c r="B160" s="39">
        <v>39</v>
      </c>
      <c r="C160" s="11">
        <f t="shared" ca="1" si="2"/>
        <v>0.13900000000000001</v>
      </c>
      <c r="D160" s="11" t="e">
        <f t="shared" ref="D160" si="77">IF(D$64,D104,NA())</f>
        <v>#N/A</v>
      </c>
      <c r="E160" s="11" t="e">
        <f t="shared" ref="E160:K160" si="78">IF(E$64,E104,NA())</f>
        <v>#N/A</v>
      </c>
      <c r="F160" s="11" t="e">
        <f t="shared" si="78"/>
        <v>#N/A</v>
      </c>
      <c r="G160" s="11" t="e">
        <f t="shared" si="78"/>
        <v>#N/A</v>
      </c>
      <c r="H160" s="11" t="e">
        <f t="shared" si="78"/>
        <v>#N/A</v>
      </c>
      <c r="I160" s="11" t="e">
        <f t="shared" si="78"/>
        <v>#N/A</v>
      </c>
      <c r="J160" s="11" t="e">
        <f t="shared" si="78"/>
        <v>#N/A</v>
      </c>
      <c r="K160" s="11">
        <f t="shared" si="78"/>
        <v>6.1870000000000003</v>
      </c>
    </row>
    <row r="161" spans="2:11">
      <c r="B161" s="39">
        <v>40</v>
      </c>
      <c r="C161" s="11">
        <f t="shared" ca="1" si="2"/>
        <v>0.34599999999999997</v>
      </c>
      <c r="D161" s="11" t="e">
        <f t="shared" ref="D161" si="79">IF(D$64,D105,NA())</f>
        <v>#N/A</v>
      </c>
      <c r="E161" s="11" t="e">
        <f t="shared" ref="E161:K161" si="80">IF(E$64,E105,NA())</f>
        <v>#N/A</v>
      </c>
      <c r="F161" s="11" t="e">
        <f t="shared" si="80"/>
        <v>#N/A</v>
      </c>
      <c r="G161" s="11" t="e">
        <f t="shared" si="80"/>
        <v>#N/A</v>
      </c>
      <c r="H161" s="11" t="e">
        <f t="shared" si="80"/>
        <v>#N/A</v>
      </c>
      <c r="I161" s="11" t="e">
        <f t="shared" si="80"/>
        <v>#N/A</v>
      </c>
      <c r="J161" s="11" t="e">
        <f t="shared" si="80"/>
        <v>#N/A</v>
      </c>
      <c r="K161" s="11">
        <f t="shared" si="80"/>
        <v>4.7939999999999996</v>
      </c>
    </row>
    <row r="162" spans="2:11">
      <c r="B162" s="39">
        <v>41</v>
      </c>
      <c r="C162" s="11">
        <f t="shared" ca="1" si="2"/>
        <v>0.16400000000000001</v>
      </c>
      <c r="D162" s="11" t="e">
        <f t="shared" ref="D162" si="81">IF(D$64,D106,NA())</f>
        <v>#N/A</v>
      </c>
      <c r="E162" s="11" t="e">
        <f t="shared" ref="E162:K162" si="82">IF(E$64,E106,NA())</f>
        <v>#N/A</v>
      </c>
      <c r="F162" s="11" t="e">
        <f t="shared" si="82"/>
        <v>#N/A</v>
      </c>
      <c r="G162" s="11" t="e">
        <f t="shared" si="82"/>
        <v>#N/A</v>
      </c>
      <c r="H162" s="11" t="e">
        <f t="shared" si="82"/>
        <v>#N/A</v>
      </c>
      <c r="I162" s="11" t="e">
        <f t="shared" si="82"/>
        <v>#N/A</v>
      </c>
      <c r="J162" s="11" t="e">
        <f t="shared" si="82"/>
        <v>#N/A</v>
      </c>
      <c r="K162" s="11">
        <f t="shared" si="82"/>
        <v>5.2779999999999996</v>
      </c>
    </row>
    <row r="163" spans="2:11">
      <c r="B163" s="39">
        <v>42</v>
      </c>
      <c r="C163" s="11">
        <f t="shared" ca="1" si="2"/>
        <v>0.215</v>
      </c>
      <c r="D163" s="11" t="e">
        <f t="shared" ref="D163" si="83">IF(D$64,D107,NA())</f>
        <v>#N/A</v>
      </c>
      <c r="E163" s="11" t="e">
        <f t="shared" ref="E163:K163" si="84">IF(E$64,E107,NA())</f>
        <v>#N/A</v>
      </c>
      <c r="F163" s="11" t="e">
        <f t="shared" si="84"/>
        <v>#N/A</v>
      </c>
      <c r="G163" s="11" t="e">
        <f t="shared" si="84"/>
        <v>#N/A</v>
      </c>
      <c r="H163" s="11" t="e">
        <f t="shared" si="84"/>
        <v>#N/A</v>
      </c>
      <c r="I163" s="11" t="e">
        <f t="shared" si="84"/>
        <v>#N/A</v>
      </c>
      <c r="J163" s="11" t="e">
        <f t="shared" si="84"/>
        <v>#N/A</v>
      </c>
      <c r="K163" s="11">
        <f t="shared" si="84"/>
        <v>5.1429999999999998</v>
      </c>
    </row>
    <row r="164" spans="2:11">
      <c r="B164" s="39">
        <v>43</v>
      </c>
      <c r="C164" s="11">
        <f t="shared" ca="1" si="2"/>
        <v>0.54</v>
      </c>
      <c r="D164" s="11" t="e">
        <f t="shared" ref="D164" si="85">IF(D$64,D108,NA())</f>
        <v>#N/A</v>
      </c>
      <c r="E164" s="11" t="e">
        <f t="shared" ref="E164:K164" si="86">IF(E$64,E108,NA())</f>
        <v>#N/A</v>
      </c>
      <c r="F164" s="11" t="e">
        <f t="shared" si="86"/>
        <v>#N/A</v>
      </c>
      <c r="G164" s="11" t="e">
        <f t="shared" si="86"/>
        <v>#N/A</v>
      </c>
      <c r="H164" s="11" t="e">
        <f t="shared" si="86"/>
        <v>#N/A</v>
      </c>
      <c r="I164" s="11" t="e">
        <f t="shared" si="86"/>
        <v>#N/A</v>
      </c>
      <c r="J164" s="11" t="e">
        <f t="shared" si="86"/>
        <v>#N/A</v>
      </c>
      <c r="K164" s="11">
        <f t="shared" si="86"/>
        <v>4.87</v>
      </c>
    </row>
    <row r="165" spans="2:11">
      <c r="B165" s="39">
        <v>44</v>
      </c>
      <c r="C165" s="11">
        <f t="shared" ca="1" si="2"/>
        <v>0.34100000000000003</v>
      </c>
      <c r="D165" s="11" t="e">
        <f t="shared" ref="D165" si="87">IF(D$64,D109,NA())</f>
        <v>#N/A</v>
      </c>
      <c r="E165" s="11" t="e">
        <f t="shared" ref="E165:K165" si="88">IF(E$64,E109,NA())</f>
        <v>#N/A</v>
      </c>
      <c r="F165" s="11" t="e">
        <f t="shared" si="88"/>
        <v>#N/A</v>
      </c>
      <c r="G165" s="11" t="e">
        <f t="shared" si="88"/>
        <v>#N/A</v>
      </c>
      <c r="H165" s="11" t="e">
        <f t="shared" si="88"/>
        <v>#N/A</v>
      </c>
      <c r="I165" s="11" t="e">
        <f t="shared" si="88"/>
        <v>#N/A</v>
      </c>
      <c r="J165" s="11" t="e">
        <f t="shared" si="88"/>
        <v>#N/A</v>
      </c>
      <c r="K165" s="11">
        <f t="shared" si="88"/>
        <v>5.9980000000000002</v>
      </c>
    </row>
    <row r="166" spans="2:11">
      <c r="B166" s="39">
        <v>45</v>
      </c>
      <c r="C166" s="11">
        <f t="shared" ca="1" si="2"/>
        <v>0.39100000000000001</v>
      </c>
      <c r="D166" s="11" t="e">
        <f t="shared" ref="D166" si="89">IF(D$64,D110,NA())</f>
        <v>#N/A</v>
      </c>
      <c r="E166" s="11" t="e">
        <f t="shared" ref="E166:K166" si="90">IF(E$64,E110,NA())</f>
        <v>#N/A</v>
      </c>
      <c r="F166" s="11" t="e">
        <f t="shared" si="90"/>
        <v>#N/A</v>
      </c>
      <c r="G166" s="11" t="e">
        <f t="shared" si="90"/>
        <v>#N/A</v>
      </c>
      <c r="H166" s="11" t="e">
        <f t="shared" si="90"/>
        <v>#N/A</v>
      </c>
      <c r="I166" s="11" t="e">
        <f t="shared" si="90"/>
        <v>#N/A</v>
      </c>
      <c r="J166" s="11" t="e">
        <f t="shared" si="90"/>
        <v>#N/A</v>
      </c>
      <c r="K166" s="11">
        <f t="shared" si="90"/>
        <v>3.234</v>
      </c>
    </row>
    <row r="167" spans="2:11">
      <c r="B167" s="39">
        <v>46</v>
      </c>
      <c r="C167" s="11">
        <f t="shared" ca="1" si="2"/>
        <v>0.63500000000000001</v>
      </c>
      <c r="D167" s="11" t="e">
        <f t="shared" ref="D167" si="91">IF(D$64,D111,NA())</f>
        <v>#N/A</v>
      </c>
      <c r="E167" s="11" t="e">
        <f t="shared" ref="E167:K167" si="92">IF(E$64,E111,NA())</f>
        <v>#N/A</v>
      </c>
      <c r="F167" s="11" t="e">
        <f t="shared" si="92"/>
        <v>#N/A</v>
      </c>
      <c r="G167" s="11" t="e">
        <f t="shared" si="92"/>
        <v>#N/A</v>
      </c>
      <c r="H167" s="11" t="e">
        <f t="shared" si="92"/>
        <v>#N/A</v>
      </c>
      <c r="I167" s="11" t="e">
        <f t="shared" si="92"/>
        <v>#N/A</v>
      </c>
      <c r="J167" s="11" t="e">
        <f t="shared" si="92"/>
        <v>#N/A</v>
      </c>
      <c r="K167" s="11">
        <f t="shared" si="92"/>
        <v>7.8280000000000003</v>
      </c>
    </row>
    <row r="168" spans="2:11">
      <c r="B168" s="39">
        <v>47</v>
      </c>
      <c r="C168" s="11">
        <f t="shared" ca="1" si="2"/>
        <v>0.45100000000000001</v>
      </c>
      <c r="D168" s="11" t="e">
        <f t="shared" ref="D168" si="93">IF(D$64,D112,NA())</f>
        <v>#N/A</v>
      </c>
      <c r="E168" s="11" t="e">
        <f t="shared" ref="E168:K168" si="94">IF(E$64,E112,NA())</f>
        <v>#N/A</v>
      </c>
      <c r="F168" s="11" t="e">
        <f t="shared" si="94"/>
        <v>#N/A</v>
      </c>
      <c r="G168" s="11" t="e">
        <f t="shared" si="94"/>
        <v>#N/A</v>
      </c>
      <c r="H168" s="11" t="e">
        <f t="shared" si="94"/>
        <v>#N/A</v>
      </c>
      <c r="I168" s="11" t="e">
        <f t="shared" si="94"/>
        <v>#N/A</v>
      </c>
      <c r="J168" s="11" t="e">
        <f t="shared" si="94"/>
        <v>#N/A</v>
      </c>
      <c r="K168" s="11">
        <f t="shared" si="94"/>
        <v>5.4649999999999999</v>
      </c>
    </row>
    <row r="169" spans="2:11">
      <c r="B169" s="39">
        <v>48</v>
      </c>
      <c r="C169" s="11">
        <f t="shared" ca="1" si="2"/>
        <v>0.57399999999999995</v>
      </c>
      <c r="D169" s="11" t="e">
        <f t="shared" ref="D169" si="95">IF(D$64,D113,NA())</f>
        <v>#N/A</v>
      </c>
      <c r="E169" s="11" t="e">
        <f t="shared" ref="E169:K169" si="96">IF(E$64,E113,NA())</f>
        <v>#N/A</v>
      </c>
      <c r="F169" s="11" t="e">
        <f t="shared" si="96"/>
        <v>#N/A</v>
      </c>
      <c r="G169" s="11" t="e">
        <f t="shared" si="96"/>
        <v>#N/A</v>
      </c>
      <c r="H169" s="11" t="e">
        <f t="shared" si="96"/>
        <v>#N/A</v>
      </c>
      <c r="I169" s="11" t="e">
        <f t="shared" si="96"/>
        <v>#N/A</v>
      </c>
      <c r="J169" s="11" t="e">
        <f t="shared" si="96"/>
        <v>#N/A</v>
      </c>
      <c r="K169" s="11">
        <f t="shared" si="96"/>
        <v>5.6870000000000003</v>
      </c>
    </row>
    <row r="170" spans="2:11">
      <c r="B170" s="39">
        <v>49</v>
      </c>
      <c r="C170" s="11">
        <f t="shared" ca="1" si="2"/>
        <v>0.42799999999999999</v>
      </c>
      <c r="D170" s="11" t="e">
        <f t="shared" ref="D170" si="97">IF(D$64,D114,NA())</f>
        <v>#N/A</v>
      </c>
      <c r="E170" s="11" t="e">
        <f t="shared" ref="E170:K170" si="98">IF(E$64,E114,NA())</f>
        <v>#N/A</v>
      </c>
      <c r="F170" s="11" t="e">
        <f t="shared" si="98"/>
        <v>#N/A</v>
      </c>
      <c r="G170" s="11" t="e">
        <f t="shared" si="98"/>
        <v>#N/A</v>
      </c>
      <c r="H170" s="11" t="e">
        <f t="shared" si="98"/>
        <v>#N/A</v>
      </c>
      <c r="I170" s="11" t="e">
        <f t="shared" si="98"/>
        <v>#N/A</v>
      </c>
      <c r="J170" s="11" t="e">
        <f t="shared" si="98"/>
        <v>#N/A</v>
      </c>
      <c r="K170" s="11">
        <f t="shared" si="98"/>
        <v>3.6240000000000001</v>
      </c>
    </row>
    <row r="171" spans="2:11">
      <c r="B171" s="39">
        <v>50</v>
      </c>
      <c r="C171" s="11">
        <f t="shared" ca="1" si="2"/>
        <v>0.40899999999999997</v>
      </c>
      <c r="D171" s="11" t="e">
        <f t="shared" ref="D171" si="99">IF(D$64,D115,NA())</f>
        <v>#N/A</v>
      </c>
      <c r="E171" s="11" t="e">
        <f t="shared" ref="E171:K171" si="100">IF(E$64,E115,NA())</f>
        <v>#N/A</v>
      </c>
      <c r="F171" s="11" t="e">
        <f t="shared" si="100"/>
        <v>#N/A</v>
      </c>
      <c r="G171" s="11" t="e">
        <f t="shared" si="100"/>
        <v>#N/A</v>
      </c>
      <c r="H171" s="11" t="e">
        <f t="shared" si="100"/>
        <v>#N/A</v>
      </c>
      <c r="I171" s="11" t="e">
        <f t="shared" si="100"/>
        <v>#N/A</v>
      </c>
      <c r="J171" s="11" t="e">
        <f t="shared" si="100"/>
        <v>#N/A</v>
      </c>
      <c r="K171" s="11">
        <f t="shared" si="100"/>
        <v>4.016</v>
      </c>
    </row>
    <row r="172" spans="2:11">
      <c r="B172" s="39">
        <v>51</v>
      </c>
      <c r="C172" s="11">
        <f t="shared" ca="1" si="2"/>
        <v>0.52700000000000002</v>
      </c>
      <c r="D172" s="11" t="e">
        <f t="shared" ref="D172" si="101">IF(D$64,D116,NA())</f>
        <v>#N/A</v>
      </c>
      <c r="E172" s="11" t="e">
        <f t="shared" ref="E172:K172" si="102">IF(E$64,E116,NA())</f>
        <v>#N/A</v>
      </c>
      <c r="F172" s="11" t="e">
        <f t="shared" si="102"/>
        <v>#N/A</v>
      </c>
      <c r="G172" s="11" t="e">
        <f t="shared" si="102"/>
        <v>#N/A</v>
      </c>
      <c r="H172" s="11" t="e">
        <f t="shared" si="102"/>
        <v>#N/A</v>
      </c>
      <c r="I172" s="11" t="e">
        <f t="shared" si="102"/>
        <v>#N/A</v>
      </c>
      <c r="J172" s="11" t="e">
        <f t="shared" si="102"/>
        <v>#N/A</v>
      </c>
      <c r="K172" s="11">
        <f t="shared" si="102"/>
        <v>3.976</v>
      </c>
    </row>
    <row r="173" spans="2:11" ht="15" thickBot="1">
      <c r="B173" s="40">
        <v>52</v>
      </c>
      <c r="C173" s="11">
        <f t="shared" ca="1" si="2"/>
        <v>0.45300000000000001</v>
      </c>
      <c r="D173" s="11" t="e">
        <f t="shared" ref="D173" si="103">IF(D$64,D117,NA())</f>
        <v>#N/A</v>
      </c>
      <c r="E173" s="11" t="e">
        <f t="shared" ref="E173:K173" si="104">IF(E$64,E117,NA())</f>
        <v>#N/A</v>
      </c>
      <c r="F173" s="11" t="e">
        <f t="shared" si="104"/>
        <v>#N/A</v>
      </c>
      <c r="G173" s="11" t="e">
        <f t="shared" si="104"/>
        <v>#N/A</v>
      </c>
      <c r="H173" s="11" t="e">
        <f t="shared" si="104"/>
        <v>#N/A</v>
      </c>
      <c r="I173" s="11" t="e">
        <f t="shared" si="104"/>
        <v>#N/A</v>
      </c>
      <c r="J173" s="11" t="e">
        <f t="shared" si="104"/>
        <v>#N/A</v>
      </c>
      <c r="K173" s="11">
        <f t="shared" si="104"/>
        <v>3.2829999999999999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defaultSize="0" autoFill="0" autoPict="0">
                <anchor moveWithCells="1">
                  <from>
                    <xdr:col>0</xdr:col>
                    <xdr:colOff>393700</xdr:colOff>
                    <xdr:row>25</xdr:row>
                    <xdr:rowOff>165100</xdr:rowOff>
                  </from>
                  <to>
                    <xdr:col>3</xdr:col>
                    <xdr:colOff>12700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31750</xdr:colOff>
                    <xdr:row>29</xdr:row>
                    <xdr:rowOff>165100</xdr:rowOff>
                  </from>
                  <to>
                    <xdr:col>2</xdr:col>
                    <xdr:colOff>1289050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88900</xdr:colOff>
                    <xdr:row>26</xdr:row>
                    <xdr:rowOff>152400</xdr:rowOff>
                  </from>
                  <to>
                    <xdr:col>1</xdr:col>
                    <xdr:colOff>1117600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88900</xdr:colOff>
                    <xdr:row>27</xdr:row>
                    <xdr:rowOff>171450</xdr:rowOff>
                  </from>
                  <to>
                    <xdr:col>1</xdr:col>
                    <xdr:colOff>1117600</xdr:colOff>
                    <xdr:row>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27</xdr:row>
                    <xdr:rowOff>165100</xdr:rowOff>
                  </from>
                  <to>
                    <xdr:col>2</xdr:col>
                    <xdr:colOff>1066800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31750</xdr:colOff>
                    <xdr:row>26</xdr:row>
                    <xdr:rowOff>165100</xdr:rowOff>
                  </from>
                  <to>
                    <xdr:col>2</xdr:col>
                    <xdr:colOff>1060450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88900</xdr:colOff>
                    <xdr:row>30</xdr:row>
                    <xdr:rowOff>152400</xdr:rowOff>
                  </from>
                  <to>
                    <xdr:col>1</xdr:col>
                    <xdr:colOff>1117600</xdr:colOff>
                    <xdr:row>32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88900</xdr:colOff>
                    <xdr:row>28</xdr:row>
                    <xdr:rowOff>171450</xdr:rowOff>
                  </from>
                  <to>
                    <xdr:col>1</xdr:col>
                    <xdr:colOff>1117600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14">
              <controlPr defaultSize="0" autoFill="0" autoLine="0" autoPict="0">
                <anchor moveWithCells="1">
                  <from>
                    <xdr:col>1</xdr:col>
                    <xdr:colOff>88900</xdr:colOff>
                    <xdr:row>29</xdr:row>
                    <xdr:rowOff>152400</xdr:rowOff>
                  </from>
                  <to>
                    <xdr:col>1</xdr:col>
                    <xdr:colOff>1117600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146050</xdr:rowOff>
                  </from>
                  <to>
                    <xdr:col>2</xdr:col>
                    <xdr:colOff>1657350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759B-99FD-45A7-851C-9846AECD8FE1}">
  <sheetPr codeName="Sheet2"/>
  <dimension ref="A1:ALN18"/>
  <sheetViews>
    <sheetView topLeftCell="A15" zoomScaleNormal="100" workbookViewId="0">
      <selection activeCell="E2" sqref="E2"/>
    </sheetView>
  </sheetViews>
  <sheetFormatPr defaultRowHeight="14.5"/>
  <cols>
    <col min="1" max="1" width="19.1796875" customWidth="1"/>
    <col min="2" max="2" width="11.54296875" bestFit="1" customWidth="1"/>
  </cols>
  <sheetData>
    <row r="1" spans="1:1002">
      <c r="A1" t="s">
        <v>124</v>
      </c>
      <c r="B1" s="75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</row>
    <row r="2" spans="1:1002">
      <c r="A2" t="s">
        <v>125</v>
      </c>
      <c r="B2" s="75">
        <f>COUNTIFS('Timvärden '!$E$9:$AB$372,"&gt;"&amp;B1,'Timvärden '!$E$9:$AB$372,"&lt;"&amp;C1)</f>
        <v>2544</v>
      </c>
      <c r="C2">
        <f>COUNTIFS('Timvärden '!$E$9:$AB$372,"&gt;="&amp;C1,'Timvärden '!$E$9:$AB$372,"&lt;"&amp;D1)</f>
        <v>4552</v>
      </c>
      <c r="D2">
        <f>COUNTIFS('Timvärden '!$E$9:$AB$372,"&gt;="&amp;D1,'Timvärden '!$E$9:$AB$372,"&lt;"&amp;E1)</f>
        <v>861</v>
      </c>
      <c r="E2">
        <f>COUNTIFS('Timvärden '!$E$9:$AB$372,"&gt;="&amp;E1,'Timvärden '!$E$9:$AB$372,"&lt;"&amp;F1)</f>
        <v>550</v>
      </c>
      <c r="F2">
        <f>COUNTIFS('Timvärden '!$E$9:$AB$372,"&gt;="&amp;F1,'Timvärden '!$E$9:$AB$372,"&lt;"&amp;G1)</f>
        <v>167</v>
      </c>
      <c r="G2">
        <f>COUNTIFS('Timvärden '!$E$9:$AB$372,"&gt;="&amp;G1,'Timvärden '!$E$9:$AB$372,"&lt;"&amp;H1)</f>
        <v>41</v>
      </c>
      <c r="H2">
        <f>COUNTIFS('Timvärden '!$E$9:$AB$372,"&gt;="&amp;H1,'Timvärden '!$E$9:$AB$372,"&lt;"&amp;I1)</f>
        <v>17</v>
      </c>
      <c r="I2">
        <f>COUNTIFS('Timvärden '!$E$9:$AB$372,"&gt;="&amp;I1,'Timvärden '!$E$9:$AB$372,"&lt;"&amp;J1)</f>
        <v>2</v>
      </c>
      <c r="J2">
        <f>COUNTIFS('Timvärden '!$E$9:$AB$372,"&gt;="&amp;J1,'Timvärden '!$E$9:$AB$372,"&lt;"&amp;K1)</f>
        <v>0</v>
      </c>
      <c r="K2">
        <f>COUNTIFS('Timvärden '!$E$9:$AB$372,"&gt;="&amp;K1,'Timvärden '!$E$9:$AB$372,"&lt;"&amp;L1)</f>
        <v>0</v>
      </c>
      <c r="L2">
        <f>COUNTIFS('Timvärden '!$E$9:$AB$372,"&gt;="&amp;L1,'Timvärden '!$E$9:$AB$372,"&lt;"&amp;M1)</f>
        <v>0</v>
      </c>
      <c r="M2">
        <f>COUNTIFS('Timvärden '!$E$9:$AB$372,"&gt;="&amp;M1,'Timvärden '!$E$9:$AB$372,"&lt;"&amp;N1)</f>
        <v>0</v>
      </c>
      <c r="N2">
        <f>COUNTIFS('Timvärden '!$E$9:$AB$372,"&gt;="&amp;N1,'Timvärden '!$E$9:$AB$372,"&lt;"&amp;O1)</f>
        <v>0</v>
      </c>
      <c r="O2">
        <f>COUNTIFS('Timvärden '!$E$9:$AB$372,"&gt;="&amp;O1,'Timvärden '!$E$9:$AB$372,"&lt;"&amp;P1)</f>
        <v>0</v>
      </c>
      <c r="P2">
        <f>COUNTIFS('Timvärden '!$E$9:$AB$372,"&gt;="&amp;P1,'Timvärden '!$E$9:$AB$372,"&lt;"&amp;Q1)</f>
        <v>0</v>
      </c>
      <c r="Q2">
        <f>COUNTIFS('Timvärden '!$E$9:$AB$372,"&gt;="&amp;Q1,'Timvärden '!$E$9:$AB$372,"&lt;"&amp;R1)</f>
        <v>0</v>
      </c>
      <c r="R2">
        <f>COUNTIFS('Timvärden '!$E$9:$AB$372,"&gt;="&amp;R1,'Timvärden '!$E$9:$AB$372,"&lt;"&amp;S1)</f>
        <v>0</v>
      </c>
      <c r="S2">
        <f>COUNTIFS('Timvärden '!$E$9:$AB$372,"&gt;="&amp;S1,'Timvärden '!$E$9:$AB$372,"&lt;"&amp;T1)</f>
        <v>0</v>
      </c>
      <c r="T2">
        <f>COUNTIFS('Timvärden '!$E$9:$AB$372,"&gt;="&amp;T1,'Timvärden '!$E$9:$AB$372,"&lt;"&amp;U1)</f>
        <v>0</v>
      </c>
      <c r="U2">
        <f>COUNTIFS('Timvärden '!$E$9:$AB$372,"&gt;="&amp;U1,'Timvärden '!$E$9:$AB$372,"&lt;"&amp;V1)</f>
        <v>0</v>
      </c>
      <c r="V2">
        <f>COUNTIFS('Timvärden '!$E$9:$AB$372,"&gt;="&amp;V1,'Timvärden '!$E$9:$AB$372,"&lt;"&amp;W1)</f>
        <v>0</v>
      </c>
      <c r="W2">
        <f>COUNTIFS('Timvärden '!$E$9:$AB$372,"&gt;="&amp;W1,'Timvärden '!$E$9:$AB$372,"&lt;"&amp;X1)</f>
        <v>0</v>
      </c>
      <c r="X2">
        <f>COUNTIFS('Timvärden '!$E$9:$AB$372,"&gt;="&amp;X1,'Timvärden '!$E$9:$AB$372,"&lt;"&amp;Y1)</f>
        <v>0</v>
      </c>
      <c r="Y2">
        <f>COUNTIFS('Timvärden '!$E$9:$AB$372,"&gt;="&amp;Y1,'Timvärden '!$E$9:$AB$372,"&lt;"&amp;Z1)</f>
        <v>0</v>
      </c>
      <c r="Z2">
        <f>COUNTIFS('Timvärden '!$E$9:$AB$372,"&gt;="&amp;Z1,'Timvärden '!$E$9:$AB$372,"&lt;"&amp;AA1)</f>
        <v>0</v>
      </c>
      <c r="AA2">
        <f>COUNTIFS('Timvärden '!$E$9:$AB$372,"&gt;="&amp;AA1,'Timvärden '!$E$9:$AB$372,"&lt;"&amp;AB1)</f>
        <v>0</v>
      </c>
      <c r="AB2">
        <f>COUNTIFS('Timvärden '!$E$9:$AB$372,"&gt;="&amp;AB1,'Timvärden '!$E$9:$AB$372,"&lt;"&amp;AC1)</f>
        <v>0</v>
      </c>
      <c r="AC2">
        <f>COUNTIFS('Timvärden '!$E$9:$AB$372,"&gt;="&amp;AC1,'Timvärden '!$E$9:$AB$372,"&lt;"&amp;AD1)</f>
        <v>0</v>
      </c>
      <c r="AD2">
        <f>COUNTIFS('Timvärden '!$E$9:$AB$372,"&gt;="&amp;AD1,'Timvärden '!$E$9:$AB$372,"&lt;"&amp;AE1)</f>
        <v>0</v>
      </c>
      <c r="AE2">
        <f>COUNTIFS('Timvärden '!$E$9:$AB$372,"&gt;="&amp;AE1,'Timvärden '!$E$9:$AB$372,"&lt;"&amp;AF1)</f>
        <v>0</v>
      </c>
      <c r="AF2">
        <f>COUNTIFS('Timvärden '!$E$9:$AB$372,"&gt;="&amp;AF1,'Timvärden '!$E$9:$AB$372,"&lt;"&amp;AG1)</f>
        <v>0</v>
      </c>
      <c r="AG2">
        <f>COUNTIFS('Timvärden '!$E$9:$AB$372,"&gt;="&amp;AG1,'Timvärden '!$E$9:$AB$372,"&lt;"&amp;AH1)</f>
        <v>0</v>
      </c>
      <c r="AH2">
        <f>COUNTIFS('Timvärden '!$E$9:$AB$372,"&gt;="&amp;AH1,'Timvärden '!$E$9:$AB$372,"&lt;"&amp;AI1)</f>
        <v>0</v>
      </c>
      <c r="AI2">
        <f>COUNTIFS('Timvärden '!$E$9:$AB$372,"&gt;="&amp;AI1,'Timvärden '!$E$9:$AB$372,"&lt;"&amp;AJ1)</f>
        <v>0</v>
      </c>
      <c r="AJ2">
        <f>COUNTIFS('Timvärden '!$E$9:$AB$372,"&gt;="&amp;AJ1,'Timvärden '!$E$9:$AB$372,"&lt;"&amp;AK1)</f>
        <v>0</v>
      </c>
      <c r="AK2">
        <f>COUNTIFS('Timvärden '!$E$9:$AB$372,"&gt;="&amp;AK1,'Timvärden '!$E$9:$AB$372,"&lt;"&amp;AL1)</f>
        <v>0</v>
      </c>
      <c r="AL2">
        <f>COUNTIFS('Timvärden '!$E$9:$AB$372,"&gt;="&amp;AL1,'Timvärden '!$E$9:$AB$372,"&lt;"&amp;AM1)</f>
        <v>0</v>
      </c>
      <c r="AM2">
        <f>COUNTIFS('Timvärden '!$E$9:$AB$372,"&gt;="&amp;AM1,'Timvärden '!$E$9:$AB$372,"&lt;"&amp;AN1)</f>
        <v>0</v>
      </c>
      <c r="AN2">
        <f>COUNTIFS('Timvärden '!$E$9:$AB$372,"&gt;="&amp;AN1,'Timvärden '!$E$9:$AB$372,"&lt;"&amp;AO1)</f>
        <v>0</v>
      </c>
      <c r="AO2">
        <f>COUNTIFS('Timvärden '!$E$9:$AB$372,"&gt;="&amp;AO1,'Timvärden '!$E$9:$AB$372,"&lt;"&amp;AP1)</f>
        <v>0</v>
      </c>
      <c r="AP2">
        <f>COUNTIFS('Timvärden '!$E$9:$AB$372,"&gt;="&amp;AP1,'Timvärden '!$E$9:$AB$372,"&lt;"&amp;AQ1)</f>
        <v>0</v>
      </c>
      <c r="AQ2">
        <f>COUNTIFS('Timvärden '!$E$9:$AB$372,"&gt;="&amp;AQ1,'Timvärden '!$E$9:$AB$372,"&lt;"&amp;AR1)</f>
        <v>0</v>
      </c>
      <c r="AR2">
        <f>COUNTIFS('Timvärden '!$E$9:$AB$372,"&gt;="&amp;AR1,'Timvärden '!$E$9:$AB$372,"&lt;"&amp;AS1)</f>
        <v>0</v>
      </c>
      <c r="AS2">
        <f>COUNTIFS('Timvärden '!$E$9:$AB$372,"&gt;="&amp;AS1,'Timvärden '!$E$9:$AB$372,"&lt;"&amp;AT1)</f>
        <v>0</v>
      </c>
      <c r="AT2">
        <f>COUNTIFS('Timvärden '!$E$9:$AB$372,"&gt;="&amp;AT1,'Timvärden '!$E$9:$AB$372,"&lt;"&amp;AU1)</f>
        <v>0</v>
      </c>
      <c r="AU2">
        <f>COUNTIFS('Timvärden '!$E$9:$AB$372,"&gt;="&amp;AU1,'Timvärden '!$E$9:$AB$372,"&lt;"&amp;AV1)</f>
        <v>0</v>
      </c>
      <c r="AV2">
        <f>COUNTIFS('Timvärden '!$E$9:$AB$372,"&gt;="&amp;AV1,'Timvärden '!$E$9:$AB$372,"&lt;"&amp;AW1)</f>
        <v>0</v>
      </c>
      <c r="AW2">
        <f>COUNTIFS('Timvärden '!$E$9:$AB$372,"&gt;="&amp;AW1,'Timvärden '!$E$9:$AB$372,"&lt;"&amp;AX1)</f>
        <v>0</v>
      </c>
      <c r="AX2">
        <f>COUNTIFS('Timvärden '!$E$9:$AB$372,"&gt;="&amp;AX1,'Timvärden '!$E$9:$AB$372,"&lt;"&amp;AY1)</f>
        <v>0</v>
      </c>
      <c r="AY2">
        <f>COUNTIFS('Timvärden '!$E$9:$AB$372,"&gt;="&amp;AY1,'Timvärden '!$E$9:$AB$372,"&lt;"&amp;AZ1)</f>
        <v>0</v>
      </c>
      <c r="AZ2">
        <f>COUNTIFS('Timvärden '!$E$9:$AB$372,"&gt;="&amp;AZ1,'Timvärden '!$E$9:$AB$372,"&lt;"&amp;BA1)</f>
        <v>0</v>
      </c>
      <c r="BA2">
        <f>COUNTIFS('Timvärden '!$E$9:$AB$372,"&gt;="&amp;BA1,'Timvärden '!$E$9:$AB$372,"&lt;"&amp;BB1)</f>
        <v>0</v>
      </c>
      <c r="BB2">
        <f>COUNTIFS('Timvärden '!$E$9:$AB$372,"&gt;="&amp;BB1,'Timvärden '!$E$9:$AB$372,"&lt;"&amp;BC1)</f>
        <v>0</v>
      </c>
      <c r="BC2">
        <f>COUNTIFS('Timvärden '!$E$9:$AB$372,"&gt;="&amp;BC1,'Timvärden '!$E$9:$AB$372,"&lt;"&amp;BD1)</f>
        <v>0</v>
      </c>
      <c r="BD2">
        <f>COUNTIFS('Timvärden '!$E$9:$AB$372,"&gt;="&amp;BD1,'Timvärden '!$E$9:$AB$372,"&lt;"&amp;BE1)</f>
        <v>0</v>
      </c>
      <c r="BE2">
        <f>COUNTIFS('Timvärden '!$E$9:$AB$372,"&gt;="&amp;BE1,'Timvärden '!$E$9:$AB$372,"&lt;"&amp;BF1)</f>
        <v>0</v>
      </c>
      <c r="BF2">
        <f>COUNTIFS('Timvärden '!$E$9:$AB$372,"&gt;="&amp;BF1,'Timvärden '!$E$9:$AB$372,"&lt;"&amp;BG1)</f>
        <v>0</v>
      </c>
      <c r="BG2">
        <f>COUNTIFS('Timvärden '!$E$9:$AB$372,"&gt;="&amp;BG1,'Timvärden '!$E$9:$AB$372,"&lt;"&amp;BH1)</f>
        <v>0</v>
      </c>
      <c r="BH2">
        <f>COUNTIFS('Timvärden '!$E$9:$AB$372,"&gt;="&amp;BH1,'Timvärden '!$E$9:$AB$372,"&lt;"&amp;BI1)</f>
        <v>0</v>
      </c>
      <c r="BI2">
        <f>COUNTIFS('Timvärden '!$E$9:$AB$372,"&gt;="&amp;BI1,'Timvärden '!$E$9:$AB$372,"&lt;"&amp;BJ1)</f>
        <v>0</v>
      </c>
      <c r="BJ2">
        <f>COUNTIFS('Timvärden '!$E$9:$AB$372,"&gt;="&amp;BJ1,'Timvärden '!$E$9:$AB$372,"&lt;"&amp;BK1)</f>
        <v>0</v>
      </c>
      <c r="BK2">
        <f>COUNTIFS('Timvärden '!$E$9:$AB$372,"&gt;="&amp;BK1,'Timvärden '!$E$9:$AB$372,"&lt;"&amp;BL1)</f>
        <v>0</v>
      </c>
      <c r="BL2">
        <f>COUNTIFS('Timvärden '!$E$9:$AB$372,"&gt;="&amp;BL1,'Timvärden '!$E$9:$AB$372,"&lt;"&amp;BM1)</f>
        <v>0</v>
      </c>
      <c r="BM2">
        <f>COUNTIFS('Timvärden '!$E$9:$AB$372,"&gt;="&amp;BM1,'Timvärden '!$E$9:$AB$372,"&lt;"&amp;BN1)</f>
        <v>0</v>
      </c>
      <c r="BN2">
        <f>COUNTIFS('Timvärden '!$E$9:$AB$372,"&gt;="&amp;BN1,'Timvärden '!$E$9:$AB$372,"&lt;"&amp;BO1)</f>
        <v>0</v>
      </c>
      <c r="BO2">
        <f>COUNTIFS('Timvärden '!$E$9:$AB$372,"&gt;="&amp;BO1,'Timvärden '!$E$9:$AB$372,"&lt;"&amp;BP1)</f>
        <v>0</v>
      </c>
      <c r="BP2">
        <f>COUNTIFS('Timvärden '!$E$9:$AB$372,"&gt;="&amp;BP1,'Timvärden '!$E$9:$AB$372,"&lt;"&amp;BQ1)</f>
        <v>0</v>
      </c>
      <c r="BQ2">
        <f>COUNTIFS('Timvärden '!$E$9:$AB$372,"&gt;="&amp;BQ1,'Timvärden '!$E$9:$AB$372,"&lt;"&amp;BR1)</f>
        <v>0</v>
      </c>
      <c r="BR2">
        <f>COUNTIFS('Timvärden '!$E$9:$AB$372,"&gt;="&amp;BR1,'Timvärden '!$E$9:$AB$372,"&lt;"&amp;BS1)</f>
        <v>0</v>
      </c>
      <c r="BS2">
        <f>COUNTIFS('Timvärden '!$E$9:$AB$372,"&gt;="&amp;BS1,'Timvärden '!$E$9:$AB$372,"&lt;"&amp;BT1)</f>
        <v>0</v>
      </c>
      <c r="BT2">
        <f>COUNTIFS('Timvärden '!$E$9:$AB$372,"&gt;="&amp;BT1,'Timvärden '!$E$9:$AB$372,"&lt;"&amp;BU1)</f>
        <v>0</v>
      </c>
      <c r="BU2">
        <f>COUNTIFS('Timvärden '!$E$9:$AB$372,"&gt;="&amp;BU1,'Timvärden '!$E$9:$AB$372,"&lt;"&amp;BV1)</f>
        <v>0</v>
      </c>
      <c r="BV2">
        <f>COUNTIFS('Timvärden '!$E$9:$AB$372,"&gt;="&amp;BV1,'Timvärden '!$E$9:$AB$372,"&lt;"&amp;BW1)</f>
        <v>0</v>
      </c>
      <c r="BW2">
        <f>COUNTIFS('Timvärden '!$E$9:$AB$372,"&gt;="&amp;BW1,'Timvärden '!$E$9:$AB$372,"&lt;"&amp;BX1)</f>
        <v>0</v>
      </c>
      <c r="BX2">
        <f>COUNTIFS('Timvärden '!$E$9:$AB$372,"&gt;="&amp;BX1,'Timvärden '!$E$9:$AB$372,"&lt;"&amp;BY1)</f>
        <v>0</v>
      </c>
      <c r="BY2">
        <f>COUNTIFS('Timvärden '!$E$9:$AB$372,"&gt;="&amp;BY1,'Timvärden '!$E$9:$AB$372,"&lt;"&amp;BZ1)</f>
        <v>0</v>
      </c>
      <c r="BZ2">
        <f>COUNTIFS('Timvärden '!$E$9:$AB$372,"&gt;="&amp;BZ1,'Timvärden '!$E$9:$AB$372,"&lt;"&amp;CA1)</f>
        <v>0</v>
      </c>
      <c r="CA2">
        <f>COUNTIFS('Timvärden '!$E$9:$AB$372,"&gt;="&amp;CA1,'Timvärden '!$E$9:$AB$372,"&lt;"&amp;CB1)</f>
        <v>0</v>
      </c>
      <c r="CB2">
        <f>COUNTIFS('Timvärden '!$E$9:$AB$372,"&gt;="&amp;CB1,'Timvärden '!$E$9:$AB$372,"&lt;"&amp;CC1)</f>
        <v>0</v>
      </c>
      <c r="CC2">
        <f>COUNTIFS('Timvärden '!$E$9:$AB$372,"&gt;="&amp;CC1,'Timvärden '!$E$9:$AB$372,"&lt;"&amp;CD1)</f>
        <v>0</v>
      </c>
      <c r="CD2">
        <f>COUNTIFS('Timvärden '!$E$9:$AB$372,"&gt;="&amp;CD1,'Timvärden '!$E$9:$AB$372,"&lt;"&amp;CE1)</f>
        <v>0</v>
      </c>
      <c r="CE2">
        <f>COUNTIFS('Timvärden '!$E$9:$AB$372,"&gt;="&amp;CE1,'Timvärden '!$E$9:$AB$372,"&lt;"&amp;CF1)</f>
        <v>0</v>
      </c>
      <c r="CF2">
        <f>COUNTIFS('Timvärden '!$E$9:$AB$372,"&gt;="&amp;CF1,'Timvärden '!$E$9:$AB$372,"&lt;"&amp;CG1)</f>
        <v>0</v>
      </c>
      <c r="CG2">
        <f>COUNTIFS('Timvärden '!$E$9:$AB$372,"&gt;="&amp;CG1,'Timvärden '!$E$9:$AB$372,"&lt;"&amp;CH1)</f>
        <v>0</v>
      </c>
      <c r="CH2">
        <f>COUNTIFS('Timvärden '!$E$9:$AB$372,"&gt;="&amp;CH1,'Timvärden '!$E$9:$AB$372,"&lt;"&amp;CI1)</f>
        <v>0</v>
      </c>
      <c r="CI2">
        <f>COUNTIFS('Timvärden '!$E$9:$AB$372,"&gt;="&amp;CI1,'Timvärden '!$E$9:$AB$372,"&lt;"&amp;CJ1)</f>
        <v>0</v>
      </c>
      <c r="CJ2">
        <f>COUNTIFS('Timvärden '!$E$9:$AB$372,"&gt;="&amp;CJ1,'Timvärden '!$E$9:$AB$372,"&lt;"&amp;CK1)</f>
        <v>0</v>
      </c>
      <c r="CK2">
        <f>COUNTIFS('Timvärden '!$E$9:$AB$372,"&gt;="&amp;CK1,'Timvärden '!$E$9:$AB$372,"&lt;"&amp;CL1)</f>
        <v>0</v>
      </c>
      <c r="CL2">
        <f>COUNTIFS('Timvärden '!$E$9:$AB$372,"&gt;="&amp;CL1,'Timvärden '!$E$9:$AB$372,"&lt;"&amp;CM1)</f>
        <v>0</v>
      </c>
      <c r="CM2">
        <f>COUNTIFS('Timvärden '!$E$9:$AB$372,"&gt;="&amp;CM1,'Timvärden '!$E$9:$AB$372,"&lt;"&amp;CN1)</f>
        <v>0</v>
      </c>
      <c r="CN2">
        <f>COUNTIFS('Timvärden '!$E$9:$AB$372,"&gt;="&amp;CN1,'Timvärden '!$E$9:$AB$372,"&lt;"&amp;CO1)</f>
        <v>0</v>
      </c>
      <c r="CO2">
        <f>COUNTIFS('Timvärden '!$E$9:$AB$372,"&gt;="&amp;CO1,'Timvärden '!$E$9:$AB$372,"&lt;"&amp;CP1)</f>
        <v>0</v>
      </c>
      <c r="CP2">
        <f>COUNTIFS('Timvärden '!$E$9:$AB$372,"&gt;="&amp;CP1,'Timvärden '!$E$9:$AB$372,"&lt;"&amp;CQ1)</f>
        <v>0</v>
      </c>
      <c r="CQ2">
        <f>COUNTIFS('Timvärden '!$E$9:$AB$372,"&gt;="&amp;CQ1,'Timvärden '!$E$9:$AB$372,"&lt;"&amp;CR1)</f>
        <v>0</v>
      </c>
      <c r="CR2">
        <f>COUNTIFS('Timvärden '!$E$9:$AB$372,"&gt;="&amp;CR1,'Timvärden '!$E$9:$AB$372,"&lt;"&amp;CS1)</f>
        <v>0</v>
      </c>
      <c r="CS2">
        <f>COUNTIFS('Timvärden '!$E$9:$AB$372,"&gt;="&amp;CS1,'Timvärden '!$E$9:$AB$372,"&lt;"&amp;CT1)</f>
        <v>0</v>
      </c>
      <c r="CT2">
        <f>COUNTIFS('Timvärden '!$E$9:$AB$372,"&gt;="&amp;CT1,'Timvärden '!$E$9:$AB$372,"&lt;"&amp;CU1)</f>
        <v>0</v>
      </c>
      <c r="CU2">
        <f>COUNTIFS('Timvärden '!$E$9:$AB$372,"&gt;="&amp;CU1,'Timvärden '!$E$9:$AB$372,"&lt;"&amp;CV1)</f>
        <v>0</v>
      </c>
      <c r="CV2">
        <f>COUNTIFS('Timvärden '!$E$9:$AB$372,"&gt;="&amp;CV1,'Timvärden '!$E$9:$AB$372,"&lt;"&amp;CW1)</f>
        <v>0</v>
      </c>
      <c r="CW2">
        <f>COUNTIFS('Timvärden '!$E$9:$AB$372,"&gt;="&amp;CW1,'Timvärden '!$E$9:$AB$372,"&lt;"&amp;CX1)</f>
        <v>0</v>
      </c>
      <c r="CX2">
        <f>COUNTIFS('Timvärden '!$E$9:$AB$372,"&gt;="&amp;CX1,'Timvärden '!$E$9:$AB$372,"&lt;"&amp;CY1)</f>
        <v>0</v>
      </c>
      <c r="CY2">
        <f>COUNTIFS('Timvärden '!$E$9:$AB$372,"&gt;="&amp;CY1,'Timvärden '!$E$9:$AB$372,"&lt;"&amp;CZ1)</f>
        <v>0</v>
      </c>
      <c r="CZ2">
        <f>COUNTIFS('Timvärden '!$E$9:$AB$372,"&gt;="&amp;CZ1,'Timvärden '!$E$9:$AB$372,"&lt;"&amp;DA1)</f>
        <v>0</v>
      </c>
      <c r="DA2">
        <f>COUNTIFS('Timvärden '!$E$9:$AB$372,"&gt;="&amp;DA1,'Timvärden '!$E$9:$AB$372,"&lt;"&amp;DB1)</f>
        <v>0</v>
      </c>
      <c r="DB2">
        <f>COUNTIFS('Timvärden '!$E$9:$AB$372,"&gt;="&amp;DB1,'Timvärden '!$E$9:$AB$372,"&lt;"&amp;DC1)</f>
        <v>0</v>
      </c>
      <c r="DC2">
        <f>COUNTIFS('Timvärden '!$E$9:$AB$372,"&gt;="&amp;DC1,'Timvärden '!$E$9:$AB$372,"&lt;"&amp;DD1)</f>
        <v>0</v>
      </c>
      <c r="DD2">
        <f>COUNTIFS('Timvärden '!$E$9:$AB$372,"&gt;="&amp;DD1,'Timvärden '!$E$9:$AB$372,"&lt;"&amp;DE1)</f>
        <v>0</v>
      </c>
      <c r="DE2">
        <f>COUNTIFS('Timvärden '!$E$9:$AB$372,"&gt;="&amp;DE1,'Timvärden '!$E$9:$AB$372,"&lt;"&amp;DF1)</f>
        <v>0</v>
      </c>
      <c r="DF2">
        <f>COUNTIFS('Timvärden '!$E$9:$AB$372,"&gt;="&amp;DF1,'Timvärden '!$E$9:$AB$372,"&lt;"&amp;DG1)</f>
        <v>0</v>
      </c>
      <c r="DG2">
        <f>COUNTIFS('Timvärden '!$E$9:$AB$372,"&gt;="&amp;DG1,'Timvärden '!$E$9:$AB$372,"&lt;"&amp;DH1)</f>
        <v>0</v>
      </c>
      <c r="DH2">
        <f>COUNTIFS('Timvärden '!$E$9:$AB$372,"&gt;="&amp;DH1,'Timvärden '!$E$9:$AB$372,"&lt;"&amp;DI1)</f>
        <v>0</v>
      </c>
      <c r="DI2">
        <f>COUNTIFS('Timvärden '!$E$9:$AB$372,"&gt;="&amp;DI1,'Timvärden '!$E$9:$AB$372,"&lt;"&amp;DJ1)</f>
        <v>0</v>
      </c>
      <c r="DJ2">
        <f>COUNTIFS('Timvärden '!$E$9:$AB$372,"&gt;="&amp;DJ1,'Timvärden '!$E$9:$AB$372,"&lt;"&amp;DK1)</f>
        <v>0</v>
      </c>
      <c r="DK2">
        <f>COUNTIFS('Timvärden '!$E$9:$AB$372,"&gt;="&amp;DK1,'Timvärden '!$E$9:$AB$372,"&lt;"&amp;DL1)</f>
        <v>0</v>
      </c>
      <c r="DL2">
        <f>COUNTIFS('Timvärden '!$E$9:$AB$372,"&gt;="&amp;DL1,'Timvärden '!$E$9:$AB$372,"&lt;"&amp;DM1)</f>
        <v>0</v>
      </c>
      <c r="DM2">
        <f>COUNTIFS('Timvärden '!$E$9:$AB$372,"&gt;="&amp;DM1,'Timvärden '!$E$9:$AB$372,"&lt;"&amp;DN1)</f>
        <v>0</v>
      </c>
      <c r="DN2">
        <f>COUNTIFS('Timvärden '!$E$9:$AB$372,"&gt;="&amp;DN1,'Timvärden '!$E$9:$AB$372,"&lt;"&amp;DO1)</f>
        <v>0</v>
      </c>
      <c r="DO2">
        <f>COUNTIFS('Timvärden '!$E$9:$AB$372,"&gt;="&amp;DO1,'Timvärden '!$E$9:$AB$372,"&lt;"&amp;DP1)</f>
        <v>0</v>
      </c>
      <c r="DP2">
        <f>COUNTIFS('Timvärden '!$E$9:$AB$372,"&gt;="&amp;DP1,'Timvärden '!$E$9:$AB$372,"&lt;"&amp;DQ1)</f>
        <v>0</v>
      </c>
      <c r="DQ2">
        <f>COUNTIFS('Timvärden '!$E$9:$AB$372,"&gt;="&amp;DQ1,'Timvärden '!$E$9:$AB$372,"&lt;"&amp;DR1)</f>
        <v>0</v>
      </c>
      <c r="DR2">
        <f>COUNTIFS('Timvärden '!$E$9:$AB$372,"&gt;="&amp;DR1,'Timvärden '!$E$9:$AB$372,"&lt;"&amp;DS1)</f>
        <v>0</v>
      </c>
      <c r="DS2">
        <f>COUNTIFS('Timvärden '!$E$9:$AB$372,"&gt;="&amp;DS1,'Timvärden '!$E$9:$AB$372,"&lt;"&amp;DT1)</f>
        <v>0</v>
      </c>
      <c r="DT2">
        <f>COUNTIFS('Timvärden '!$E$9:$AB$372,"&gt;="&amp;DT1,'Timvärden '!$E$9:$AB$372,"&lt;"&amp;DU1)</f>
        <v>0</v>
      </c>
      <c r="DU2">
        <f>COUNTIFS('Timvärden '!$E$9:$AB$372,"&gt;="&amp;DU1,'Timvärden '!$E$9:$AB$372,"&lt;"&amp;DV1)</f>
        <v>0</v>
      </c>
      <c r="DV2">
        <f>COUNTIFS('Timvärden '!$E$9:$AB$372,"&gt;="&amp;DV1,'Timvärden '!$E$9:$AB$372,"&lt;"&amp;DW1)</f>
        <v>0</v>
      </c>
      <c r="DW2">
        <f>COUNTIFS('Timvärden '!$E$9:$AB$372,"&gt;="&amp;DW1,'Timvärden '!$E$9:$AB$372,"&lt;"&amp;DX1)</f>
        <v>0</v>
      </c>
      <c r="DX2">
        <f>COUNTIFS('Timvärden '!$E$9:$AB$372,"&gt;="&amp;DX1,'Timvärden '!$E$9:$AB$372,"&lt;"&amp;DY1)</f>
        <v>0</v>
      </c>
      <c r="DY2">
        <f>COUNTIFS('Timvärden '!$E$9:$AB$372,"&gt;="&amp;DY1,'Timvärden '!$E$9:$AB$372,"&lt;"&amp;DZ1)</f>
        <v>0</v>
      </c>
      <c r="DZ2">
        <f>COUNTIFS('Timvärden '!$E$9:$AB$372,"&gt;="&amp;DZ1,'Timvärden '!$E$9:$AB$372,"&lt;"&amp;EA1)</f>
        <v>0</v>
      </c>
      <c r="EA2">
        <f>COUNTIFS('Timvärden '!$E$9:$AB$372,"&gt;="&amp;EA1,'Timvärden '!$E$9:$AB$372,"&lt;"&amp;EB1)</f>
        <v>0</v>
      </c>
      <c r="EB2">
        <f>COUNTIFS('Timvärden '!$E$9:$AB$372,"&gt;="&amp;EB1,'Timvärden '!$E$9:$AB$372,"&lt;"&amp;EC1)</f>
        <v>0</v>
      </c>
      <c r="EC2">
        <f>COUNTIFS('Timvärden '!$E$9:$AB$372,"&gt;="&amp;EC1,'Timvärden '!$E$9:$AB$372,"&lt;"&amp;ED1)</f>
        <v>0</v>
      </c>
      <c r="ED2">
        <f>COUNTIFS('Timvärden '!$E$9:$AB$372,"&gt;="&amp;ED1,'Timvärden '!$E$9:$AB$372,"&lt;"&amp;EE1)</f>
        <v>0</v>
      </c>
      <c r="EE2">
        <f>COUNTIFS('Timvärden '!$E$9:$AB$372,"&gt;="&amp;EE1,'Timvärden '!$E$9:$AB$372,"&lt;"&amp;EF1)</f>
        <v>0</v>
      </c>
      <c r="EF2">
        <f>COUNTIFS('Timvärden '!$E$9:$AB$372,"&gt;="&amp;EF1,'Timvärden '!$E$9:$AB$372,"&lt;"&amp;EG1)</f>
        <v>0</v>
      </c>
      <c r="EG2">
        <f>COUNTIFS('Timvärden '!$E$9:$AB$372,"&gt;="&amp;EG1,'Timvärden '!$E$9:$AB$372,"&lt;"&amp;EH1)</f>
        <v>0</v>
      </c>
      <c r="EH2">
        <f>COUNTIFS('Timvärden '!$E$9:$AB$372,"&gt;="&amp;EH1,'Timvärden '!$E$9:$AB$372,"&lt;"&amp;EI1)</f>
        <v>0</v>
      </c>
      <c r="EI2">
        <f>COUNTIFS('Timvärden '!$E$9:$AB$372,"&gt;="&amp;EI1,'Timvärden '!$E$9:$AB$372,"&lt;"&amp;EJ1)</f>
        <v>0</v>
      </c>
      <c r="EJ2">
        <f>COUNTIFS('Timvärden '!$E$9:$AB$372,"&gt;="&amp;EJ1,'Timvärden '!$E$9:$AB$372,"&lt;"&amp;EK1)</f>
        <v>0</v>
      </c>
      <c r="EK2">
        <f>COUNTIFS('Timvärden '!$E$9:$AB$372,"&gt;="&amp;EK1,'Timvärden '!$E$9:$AB$372,"&lt;"&amp;EL1)</f>
        <v>0</v>
      </c>
      <c r="EL2">
        <f>COUNTIFS('Timvärden '!$E$9:$AB$372,"&gt;="&amp;EL1,'Timvärden '!$E$9:$AB$372,"&lt;"&amp;EM1)</f>
        <v>0</v>
      </c>
      <c r="EM2">
        <f>COUNTIFS('Timvärden '!$E$9:$AB$372,"&gt;="&amp;EM1,'Timvärden '!$E$9:$AB$372,"&lt;"&amp;EN1)</f>
        <v>0</v>
      </c>
      <c r="EN2">
        <f>COUNTIFS('Timvärden '!$E$9:$AB$372,"&gt;="&amp;EN1,'Timvärden '!$E$9:$AB$372,"&lt;"&amp;EO1)</f>
        <v>0</v>
      </c>
      <c r="EO2">
        <f>COUNTIFS('Timvärden '!$E$9:$AB$372,"&gt;="&amp;EO1,'Timvärden '!$E$9:$AB$372,"&lt;"&amp;EP1)</f>
        <v>0</v>
      </c>
      <c r="EP2">
        <f>COUNTIFS('Timvärden '!$E$9:$AB$372,"&gt;="&amp;EP1,'Timvärden '!$E$9:$AB$372,"&lt;"&amp;EQ1)</f>
        <v>0</v>
      </c>
      <c r="EQ2">
        <f>COUNTIFS('Timvärden '!$E$9:$AB$372,"&gt;="&amp;EQ1,'Timvärden '!$E$9:$AB$372,"&lt;"&amp;ER1)</f>
        <v>0</v>
      </c>
      <c r="ER2">
        <f>COUNTIFS('Timvärden '!$E$9:$AB$372,"&gt;="&amp;ER1,'Timvärden '!$E$9:$AB$372,"&lt;"&amp;ES1)</f>
        <v>0</v>
      </c>
      <c r="ES2">
        <f>COUNTIFS('Timvärden '!$E$9:$AB$372,"&gt;="&amp;ES1,'Timvärden '!$E$9:$AB$372,"&lt;"&amp;ET1)</f>
        <v>0</v>
      </c>
      <c r="ET2">
        <f>COUNTIFS('Timvärden '!$E$9:$AB$372,"&gt;="&amp;ET1,'Timvärden '!$E$9:$AB$372,"&lt;"&amp;EU1)</f>
        <v>0</v>
      </c>
      <c r="EU2">
        <f>COUNTIFS('Timvärden '!$E$9:$AB$372,"&gt;="&amp;EU1,'Timvärden '!$E$9:$AB$372,"&lt;"&amp;EV1)</f>
        <v>0</v>
      </c>
      <c r="EV2">
        <f>COUNTIFS('Timvärden '!$E$9:$AB$372,"&gt;="&amp;EV1,'Timvärden '!$E$9:$AB$372,"&lt;"&amp;EW1)</f>
        <v>0</v>
      </c>
      <c r="EW2">
        <f>COUNTIFS('Timvärden '!$E$9:$AB$372,"&gt;="&amp;EW1,'Timvärden '!$E$9:$AB$372,"&lt;"&amp;EX1)</f>
        <v>0</v>
      </c>
      <c r="EX2">
        <f>COUNTIFS('Timvärden '!$E$9:$AB$372,"&gt;="&amp;EX1,'Timvärden '!$E$9:$AB$372,"&lt;"&amp;EY1)</f>
        <v>0</v>
      </c>
      <c r="EY2">
        <f>COUNTIFS('Timvärden '!$E$9:$AB$372,"&gt;="&amp;EY1,'Timvärden '!$E$9:$AB$372,"&lt;"&amp;EZ1)</f>
        <v>0</v>
      </c>
      <c r="EZ2">
        <f>COUNTIFS('Timvärden '!$E$9:$AB$372,"&gt;="&amp;EZ1,'Timvärden '!$E$9:$AB$372,"&lt;"&amp;FA1)</f>
        <v>0</v>
      </c>
      <c r="FA2">
        <f>COUNTIFS('Timvärden '!$E$9:$AB$372,"&gt;="&amp;FA1,'Timvärden '!$E$9:$AB$372,"&lt;"&amp;FB1)</f>
        <v>0</v>
      </c>
      <c r="FB2">
        <f>COUNTIFS('Timvärden '!$E$9:$AB$372,"&gt;="&amp;FB1,'Timvärden '!$E$9:$AB$372,"&lt;"&amp;FC1)</f>
        <v>0</v>
      </c>
      <c r="FC2">
        <f>COUNTIFS('Timvärden '!$E$9:$AB$372,"&gt;="&amp;FC1,'Timvärden '!$E$9:$AB$372,"&lt;"&amp;FD1)</f>
        <v>0</v>
      </c>
      <c r="FD2">
        <f>COUNTIFS('Timvärden '!$E$9:$AB$372,"&gt;="&amp;FD1,'Timvärden '!$E$9:$AB$372,"&lt;"&amp;FE1)</f>
        <v>0</v>
      </c>
      <c r="FE2">
        <f>COUNTIFS('Timvärden '!$E$9:$AB$372,"&gt;="&amp;FE1,'Timvärden '!$E$9:$AB$372,"&lt;"&amp;FF1)</f>
        <v>0</v>
      </c>
      <c r="FF2">
        <f>COUNTIFS('Timvärden '!$E$9:$AB$372,"&gt;="&amp;FF1,'Timvärden '!$E$9:$AB$372,"&lt;"&amp;FG1)</f>
        <v>0</v>
      </c>
      <c r="FG2">
        <f>COUNTIFS('Timvärden '!$E$9:$AB$372,"&gt;="&amp;FG1,'Timvärden '!$E$9:$AB$372,"&lt;"&amp;FH1)</f>
        <v>0</v>
      </c>
      <c r="FH2">
        <f>COUNTIFS('Timvärden '!$E$9:$AB$372,"&gt;="&amp;FH1,'Timvärden '!$E$9:$AB$372,"&lt;"&amp;FI1)</f>
        <v>0</v>
      </c>
      <c r="FI2">
        <f>COUNTIFS('Timvärden '!$E$9:$AB$372,"&gt;="&amp;FI1,'Timvärden '!$E$9:$AB$372,"&lt;"&amp;FJ1)</f>
        <v>0</v>
      </c>
      <c r="FJ2">
        <f>COUNTIFS('Timvärden '!$E$9:$AB$372,"&gt;="&amp;FJ1,'Timvärden '!$E$9:$AB$372,"&lt;"&amp;FK1)</f>
        <v>0</v>
      </c>
      <c r="FK2">
        <f>COUNTIFS('Timvärden '!$E$9:$AB$372,"&gt;="&amp;FK1,'Timvärden '!$E$9:$AB$372,"&lt;"&amp;FL1)</f>
        <v>0</v>
      </c>
      <c r="FL2">
        <f>COUNTIFS('Timvärden '!$E$9:$AB$372,"&gt;="&amp;FL1,'Timvärden '!$E$9:$AB$372,"&lt;"&amp;FM1)</f>
        <v>0</v>
      </c>
      <c r="FM2">
        <f>COUNTIFS('Timvärden '!$E$9:$AB$372,"&gt;="&amp;FM1,'Timvärden '!$E$9:$AB$372,"&lt;"&amp;FN1)</f>
        <v>0</v>
      </c>
      <c r="FN2">
        <f>COUNTIFS('Timvärden '!$E$9:$AB$372,"&gt;="&amp;FN1,'Timvärden '!$E$9:$AB$372,"&lt;"&amp;FO1)</f>
        <v>0</v>
      </c>
      <c r="FO2">
        <f>COUNTIFS('Timvärden '!$E$9:$AB$372,"&gt;="&amp;FO1,'Timvärden '!$E$9:$AB$372,"&lt;"&amp;FP1)</f>
        <v>0</v>
      </c>
      <c r="FP2">
        <f>COUNTIFS('Timvärden '!$E$9:$AB$372,"&gt;="&amp;FP1,'Timvärden '!$E$9:$AB$372,"&lt;"&amp;FQ1)</f>
        <v>0</v>
      </c>
      <c r="FQ2">
        <f>COUNTIFS('Timvärden '!$E$9:$AB$372,"&gt;="&amp;FQ1,'Timvärden '!$E$9:$AB$372,"&lt;"&amp;FR1)</f>
        <v>0</v>
      </c>
      <c r="FR2">
        <f>COUNTIFS('Timvärden '!$E$9:$AB$372,"&gt;="&amp;FR1,'Timvärden '!$E$9:$AB$372,"&lt;"&amp;FS1)</f>
        <v>0</v>
      </c>
      <c r="FS2">
        <f>COUNTIFS('Timvärden '!$E$9:$AB$372,"&gt;="&amp;FS1,'Timvärden '!$E$9:$AB$372,"&lt;"&amp;FT1)</f>
        <v>0</v>
      </c>
      <c r="FT2">
        <f>COUNTIFS('Timvärden '!$E$9:$AB$372,"&gt;="&amp;FT1,'Timvärden '!$E$9:$AB$372,"&lt;"&amp;FU1)</f>
        <v>0</v>
      </c>
      <c r="FU2">
        <f>COUNTIFS('Timvärden '!$E$9:$AB$372,"&gt;="&amp;FU1,'Timvärden '!$E$9:$AB$372,"&lt;"&amp;FV1)</f>
        <v>0</v>
      </c>
      <c r="FV2">
        <f>COUNTIFS('Timvärden '!$E$9:$AB$372,"&gt;="&amp;FV1,'Timvärden '!$E$9:$AB$372,"&lt;"&amp;FW1)</f>
        <v>0</v>
      </c>
      <c r="FW2">
        <f>COUNTIFS('Timvärden '!$E$9:$AB$372,"&gt;="&amp;FW1,'Timvärden '!$E$9:$AB$372,"&lt;"&amp;FX1)</f>
        <v>0</v>
      </c>
      <c r="FX2">
        <f>COUNTIFS('Timvärden '!$E$9:$AB$372,"&gt;="&amp;FX1,'Timvärden '!$E$9:$AB$372,"&lt;"&amp;FY1)</f>
        <v>0</v>
      </c>
      <c r="FY2">
        <f>COUNTIFS('Timvärden '!$E$9:$AB$372,"&gt;="&amp;FY1,'Timvärden '!$E$9:$AB$372,"&lt;"&amp;FZ1)</f>
        <v>0</v>
      </c>
      <c r="FZ2">
        <f>COUNTIFS('Timvärden '!$E$9:$AB$372,"&gt;="&amp;FZ1,'Timvärden '!$E$9:$AB$372,"&lt;"&amp;GA1)</f>
        <v>0</v>
      </c>
      <c r="GA2">
        <f>COUNTIFS('Timvärden '!$E$9:$AB$372,"&gt;="&amp;GA1,'Timvärden '!$E$9:$AB$372,"&lt;"&amp;GB1)</f>
        <v>0</v>
      </c>
      <c r="GB2">
        <f>COUNTIFS('Timvärden '!$E$9:$AB$372,"&gt;="&amp;GB1,'Timvärden '!$E$9:$AB$372,"&lt;"&amp;GC1)</f>
        <v>0</v>
      </c>
      <c r="GC2">
        <f>COUNTIFS('Timvärden '!$E$9:$AB$372,"&gt;="&amp;GC1,'Timvärden '!$E$9:$AB$372,"&lt;"&amp;GD1)</f>
        <v>0</v>
      </c>
      <c r="GD2">
        <f>COUNTIFS('Timvärden '!$E$9:$AB$372,"&gt;="&amp;GD1,'Timvärden '!$E$9:$AB$372,"&lt;"&amp;GE1)</f>
        <v>0</v>
      </c>
      <c r="GE2">
        <f>COUNTIFS('Timvärden '!$E$9:$AB$372,"&gt;="&amp;GE1,'Timvärden '!$E$9:$AB$372,"&lt;"&amp;GF1)</f>
        <v>0</v>
      </c>
      <c r="GF2">
        <f>COUNTIFS('Timvärden '!$E$9:$AB$372,"&gt;="&amp;GF1,'Timvärden '!$E$9:$AB$372,"&lt;"&amp;GG1)</f>
        <v>0</v>
      </c>
      <c r="GG2">
        <f>COUNTIFS('Timvärden '!$E$9:$AB$372,"&gt;="&amp;GG1,'Timvärden '!$E$9:$AB$372,"&lt;"&amp;GH1)</f>
        <v>0</v>
      </c>
      <c r="GH2">
        <f>COUNTIFS('Timvärden '!$E$9:$AB$372,"&gt;="&amp;GH1,'Timvärden '!$E$9:$AB$372,"&lt;"&amp;GI1)</f>
        <v>0</v>
      </c>
      <c r="GI2">
        <f>COUNTIFS('Timvärden '!$E$9:$AB$372,"&gt;="&amp;GI1,'Timvärden '!$E$9:$AB$372,"&lt;"&amp;GJ1)</f>
        <v>0</v>
      </c>
      <c r="GJ2">
        <f>COUNTIFS('Timvärden '!$E$9:$AB$372,"&gt;="&amp;GJ1,'Timvärden '!$E$9:$AB$372,"&lt;"&amp;GK1)</f>
        <v>0</v>
      </c>
      <c r="GK2">
        <f>COUNTIFS('Timvärden '!$E$9:$AB$372,"&gt;="&amp;GK1,'Timvärden '!$E$9:$AB$372,"&lt;"&amp;GL1)</f>
        <v>0</v>
      </c>
      <c r="GL2">
        <f>COUNTIFS('Timvärden '!$E$9:$AB$372,"&gt;="&amp;GL1,'Timvärden '!$E$9:$AB$372,"&lt;"&amp;GM1)</f>
        <v>0</v>
      </c>
      <c r="GM2">
        <f>COUNTIFS('Timvärden '!$E$9:$AB$372,"&gt;="&amp;GM1,'Timvärden '!$E$9:$AB$372,"&lt;"&amp;GN1)</f>
        <v>0</v>
      </c>
      <c r="GN2">
        <f>COUNTIFS('Timvärden '!$E$9:$AB$372,"&gt;="&amp;GN1,'Timvärden '!$E$9:$AB$372,"&lt;"&amp;GO1)</f>
        <v>0</v>
      </c>
      <c r="GO2">
        <f>COUNTIFS('Timvärden '!$E$9:$AB$372,"&gt;="&amp;GO1,'Timvärden '!$E$9:$AB$372,"&lt;"&amp;GP1)</f>
        <v>0</v>
      </c>
      <c r="GP2">
        <f>COUNTIFS('Timvärden '!$E$9:$AB$372,"&gt;="&amp;GP1,'Timvärden '!$E$9:$AB$372,"&lt;"&amp;GQ1)</f>
        <v>0</v>
      </c>
      <c r="GQ2">
        <f>COUNTIFS('Timvärden '!$E$9:$AB$372,"&gt;="&amp;GQ1,'Timvärden '!$E$9:$AB$372,"&lt;"&amp;GR1)</f>
        <v>0</v>
      </c>
      <c r="GR2">
        <f>COUNTIFS('Timvärden '!$E$9:$AB$372,"&gt;="&amp;GR1,'Timvärden '!$E$9:$AB$372,"&lt;"&amp;GS1)</f>
        <v>0</v>
      </c>
      <c r="GS2">
        <f>COUNTIFS('Timvärden '!$E$9:$AB$372,"&gt;="&amp;GS1,'Timvärden '!$E$9:$AB$372,"&lt;"&amp;GT1)</f>
        <v>0</v>
      </c>
      <c r="GT2">
        <f>COUNTIFS('Timvärden '!$E$9:$AB$372,"&gt;="&amp;GT1,'Timvärden '!$E$9:$AB$372,"&lt;"&amp;GU1)</f>
        <v>0</v>
      </c>
      <c r="GU2">
        <f>COUNTIFS('Timvärden '!$E$9:$AB$372,"&gt;="&amp;GU1,'Timvärden '!$E$9:$AB$372,"&lt;"&amp;GV1)</f>
        <v>0</v>
      </c>
      <c r="GV2">
        <f>COUNTIFS('Timvärden '!$E$9:$AB$372,"&gt;="&amp;GV1,'Timvärden '!$E$9:$AB$372,"&lt;"&amp;GW1)</f>
        <v>0</v>
      </c>
      <c r="GW2">
        <f>COUNTIFS('Timvärden '!$E$9:$AB$372,"&gt;="&amp;GW1,'Timvärden '!$E$9:$AB$372,"&lt;"&amp;GX1)</f>
        <v>0</v>
      </c>
      <c r="GX2">
        <f>COUNTIFS('Timvärden '!$E$9:$AB$372,"&gt;="&amp;GX1,'Timvärden '!$E$9:$AB$372,"&lt;"&amp;GY1)</f>
        <v>0</v>
      </c>
      <c r="GY2">
        <f>COUNTIFS('Timvärden '!$E$9:$AB$372,"&gt;="&amp;GY1,'Timvärden '!$E$9:$AB$372,"&lt;"&amp;GZ1)</f>
        <v>0</v>
      </c>
      <c r="GZ2">
        <f>COUNTIFS('Timvärden '!$E$9:$AB$372,"&gt;="&amp;GZ1,'Timvärden '!$E$9:$AB$372,"&lt;"&amp;HA1)</f>
        <v>0</v>
      </c>
      <c r="HA2">
        <f>COUNTIFS('Timvärden '!$E$9:$AB$372,"&gt;="&amp;HA1,'Timvärden '!$E$9:$AB$372,"&lt;"&amp;HB1)</f>
        <v>0</v>
      </c>
      <c r="HB2">
        <f>COUNTIFS('Timvärden '!$E$9:$AB$372,"&gt;="&amp;HB1,'Timvärden '!$E$9:$AB$372,"&lt;"&amp;HC1)</f>
        <v>0</v>
      </c>
      <c r="HC2">
        <f>COUNTIFS('Timvärden '!$E$9:$AB$372,"&gt;="&amp;HC1,'Timvärden '!$E$9:$AB$372,"&lt;"&amp;HD1)</f>
        <v>0</v>
      </c>
      <c r="HD2">
        <f>COUNTIFS('Timvärden '!$E$9:$AB$372,"&gt;="&amp;HD1,'Timvärden '!$E$9:$AB$372,"&lt;"&amp;HE1)</f>
        <v>0</v>
      </c>
      <c r="HE2">
        <f>COUNTIFS('Timvärden '!$E$9:$AB$372,"&gt;="&amp;HE1,'Timvärden '!$E$9:$AB$372,"&lt;"&amp;HF1)</f>
        <v>0</v>
      </c>
      <c r="HF2">
        <f>COUNTIFS('Timvärden '!$E$9:$AB$372,"&gt;="&amp;HF1,'Timvärden '!$E$9:$AB$372,"&lt;"&amp;HG1)</f>
        <v>0</v>
      </c>
      <c r="HG2">
        <f>COUNTIFS('Timvärden '!$E$9:$AB$372,"&gt;="&amp;HG1,'Timvärden '!$E$9:$AB$372,"&lt;"&amp;HH1)</f>
        <v>0</v>
      </c>
      <c r="HH2">
        <f>COUNTIFS('Timvärden '!$E$9:$AB$372,"&gt;="&amp;HH1,'Timvärden '!$E$9:$AB$372,"&lt;"&amp;HI1)</f>
        <v>0</v>
      </c>
      <c r="HI2">
        <f>COUNTIFS('Timvärden '!$E$9:$AB$372,"&gt;="&amp;HI1,'Timvärden '!$E$9:$AB$372,"&lt;"&amp;HJ1)</f>
        <v>0</v>
      </c>
      <c r="HJ2">
        <f>COUNTIFS('Timvärden '!$E$9:$AB$372,"&gt;="&amp;HJ1,'Timvärden '!$E$9:$AB$372,"&lt;"&amp;HK1)</f>
        <v>0</v>
      </c>
      <c r="HK2">
        <f>COUNTIFS('Timvärden '!$E$9:$AB$372,"&gt;="&amp;HK1,'Timvärden '!$E$9:$AB$372,"&lt;"&amp;HL1)</f>
        <v>0</v>
      </c>
      <c r="HL2">
        <f>COUNTIFS('Timvärden '!$E$9:$AB$372,"&gt;="&amp;HL1,'Timvärden '!$E$9:$AB$372,"&lt;"&amp;HM1)</f>
        <v>0</v>
      </c>
      <c r="HM2">
        <f>COUNTIFS('Timvärden '!$E$9:$AB$372,"&gt;="&amp;HM1,'Timvärden '!$E$9:$AB$372,"&lt;"&amp;HN1)</f>
        <v>0</v>
      </c>
      <c r="HN2">
        <f>COUNTIFS('Timvärden '!$E$9:$AB$372,"&gt;="&amp;HN1,'Timvärden '!$E$9:$AB$372,"&lt;"&amp;HO1)</f>
        <v>0</v>
      </c>
      <c r="HO2">
        <f>COUNTIFS('Timvärden '!$E$9:$AB$372,"&gt;="&amp;HO1,'Timvärden '!$E$9:$AB$372,"&lt;"&amp;HP1)</f>
        <v>0</v>
      </c>
      <c r="HP2">
        <f>COUNTIFS('Timvärden '!$E$9:$AB$372,"&gt;="&amp;HP1,'Timvärden '!$E$9:$AB$372,"&lt;"&amp;HQ1)</f>
        <v>0</v>
      </c>
      <c r="HQ2">
        <f>COUNTIFS('Timvärden '!$E$9:$AB$372,"&gt;="&amp;HQ1,'Timvärden '!$E$9:$AB$372,"&lt;"&amp;HR1)</f>
        <v>0</v>
      </c>
      <c r="HR2">
        <f>COUNTIFS('Timvärden '!$E$9:$AB$372,"&gt;="&amp;HR1,'Timvärden '!$E$9:$AB$372,"&lt;"&amp;HS1)</f>
        <v>0</v>
      </c>
      <c r="HS2">
        <f>COUNTIFS('Timvärden '!$E$9:$AB$372,"&gt;="&amp;HS1,'Timvärden '!$E$9:$AB$372,"&lt;"&amp;HT1)</f>
        <v>0</v>
      </c>
      <c r="HT2">
        <f>COUNTIFS('Timvärden '!$E$9:$AB$372,"&gt;="&amp;HT1,'Timvärden '!$E$9:$AB$372,"&lt;"&amp;HU1)</f>
        <v>0</v>
      </c>
      <c r="HU2">
        <f>COUNTIFS('Timvärden '!$E$9:$AB$372,"&gt;="&amp;HU1,'Timvärden '!$E$9:$AB$372,"&lt;"&amp;HV1)</f>
        <v>0</v>
      </c>
      <c r="HV2">
        <f>COUNTIFS('Timvärden '!$E$9:$AB$372,"&gt;="&amp;HV1,'Timvärden '!$E$9:$AB$372,"&lt;"&amp;HW1)</f>
        <v>0</v>
      </c>
      <c r="HW2">
        <f>COUNTIFS('Timvärden '!$E$9:$AB$372,"&gt;="&amp;HW1,'Timvärden '!$E$9:$AB$372,"&lt;"&amp;HX1)</f>
        <v>0</v>
      </c>
      <c r="HX2">
        <f>COUNTIFS('Timvärden '!$E$9:$AB$372,"&gt;="&amp;HX1,'Timvärden '!$E$9:$AB$372,"&lt;"&amp;HY1)</f>
        <v>0</v>
      </c>
      <c r="HY2">
        <f>COUNTIFS('Timvärden '!$E$9:$AB$372,"&gt;="&amp;HY1,'Timvärden '!$E$9:$AB$372,"&lt;"&amp;HZ1)</f>
        <v>0</v>
      </c>
      <c r="HZ2">
        <f>COUNTIFS('Timvärden '!$E$9:$AB$372,"&gt;="&amp;HZ1,'Timvärden '!$E$9:$AB$372,"&lt;"&amp;IA1)</f>
        <v>0</v>
      </c>
      <c r="IA2">
        <f>COUNTIFS('Timvärden '!$E$9:$AB$372,"&gt;="&amp;IA1,'Timvärden '!$E$9:$AB$372,"&lt;"&amp;IB1)</f>
        <v>0</v>
      </c>
      <c r="IB2">
        <f>COUNTIFS('Timvärden '!$E$9:$AB$372,"&gt;="&amp;IB1,'Timvärden '!$E$9:$AB$372,"&lt;"&amp;IC1)</f>
        <v>0</v>
      </c>
      <c r="IC2">
        <f>COUNTIFS('Timvärden '!$E$9:$AB$372,"&gt;="&amp;IC1,'Timvärden '!$E$9:$AB$372,"&lt;"&amp;ID1)</f>
        <v>0</v>
      </c>
      <c r="ID2">
        <f>COUNTIFS('Timvärden '!$E$9:$AB$372,"&gt;="&amp;ID1,'Timvärden '!$E$9:$AB$372,"&lt;"&amp;IE1)</f>
        <v>0</v>
      </c>
      <c r="IE2">
        <f>COUNTIFS('Timvärden '!$E$9:$AB$372,"&gt;="&amp;IE1,'Timvärden '!$E$9:$AB$372,"&lt;"&amp;IF1)</f>
        <v>0</v>
      </c>
      <c r="IF2">
        <f>COUNTIFS('Timvärden '!$E$9:$AB$372,"&gt;="&amp;IF1,'Timvärden '!$E$9:$AB$372,"&lt;"&amp;IG1)</f>
        <v>0</v>
      </c>
      <c r="IG2">
        <f>COUNTIFS('Timvärden '!$E$9:$AB$372,"&gt;="&amp;IG1,'Timvärden '!$E$9:$AB$372,"&lt;"&amp;IH1)</f>
        <v>0</v>
      </c>
      <c r="IH2">
        <f>COUNTIFS('Timvärden '!$E$9:$AB$372,"&gt;="&amp;IH1,'Timvärden '!$E$9:$AB$372,"&lt;"&amp;II1)</f>
        <v>0</v>
      </c>
      <c r="II2">
        <f>COUNTIFS('Timvärden '!$E$9:$AB$372,"&gt;="&amp;II1,'Timvärden '!$E$9:$AB$372,"&lt;"&amp;IJ1)</f>
        <v>0</v>
      </c>
      <c r="IJ2">
        <f>COUNTIFS('Timvärden '!$E$9:$AB$372,"&gt;="&amp;IJ1,'Timvärden '!$E$9:$AB$372,"&lt;"&amp;IK1)</f>
        <v>0</v>
      </c>
      <c r="IK2">
        <f>COUNTIFS('Timvärden '!$E$9:$AB$372,"&gt;="&amp;IK1,'Timvärden '!$E$9:$AB$372,"&lt;"&amp;IL1)</f>
        <v>0</v>
      </c>
      <c r="IL2">
        <f>COUNTIFS('Timvärden '!$E$9:$AB$372,"&gt;="&amp;IL1,'Timvärden '!$E$9:$AB$372,"&lt;"&amp;IM1)</f>
        <v>0</v>
      </c>
      <c r="IM2">
        <f>COUNTIFS('Timvärden '!$E$9:$AB$372,"&gt;="&amp;IM1,'Timvärden '!$E$9:$AB$372,"&lt;"&amp;IN1)</f>
        <v>0</v>
      </c>
      <c r="IN2">
        <f>COUNTIFS('Timvärden '!$E$9:$AB$372,"&gt;="&amp;IN1,'Timvärden '!$E$9:$AB$372,"&lt;"&amp;IO1)</f>
        <v>0</v>
      </c>
      <c r="IO2">
        <f>COUNTIFS('Timvärden '!$E$9:$AB$372,"&gt;="&amp;IO1,'Timvärden '!$E$9:$AB$372,"&lt;"&amp;IP1)</f>
        <v>0</v>
      </c>
      <c r="IP2">
        <f>COUNTIFS('Timvärden '!$E$9:$AB$372,"&gt;="&amp;IP1,'Timvärden '!$E$9:$AB$372,"&lt;"&amp;IQ1)</f>
        <v>0</v>
      </c>
      <c r="IQ2">
        <f>COUNTIFS('Timvärden '!$E$9:$AB$372,"&gt;="&amp;IQ1,'Timvärden '!$E$9:$AB$372,"&lt;"&amp;IR1)</f>
        <v>0</v>
      </c>
      <c r="IR2">
        <f>COUNTIFS('Timvärden '!$E$9:$AB$372,"&gt;="&amp;IR1,'Timvärden '!$E$9:$AB$372,"&lt;"&amp;IS1)</f>
        <v>0</v>
      </c>
      <c r="IS2">
        <f>COUNTIFS('Timvärden '!$E$9:$AB$372,"&gt;="&amp;IS1,'Timvärden '!$E$9:$AB$372,"&lt;"&amp;IT1)</f>
        <v>0</v>
      </c>
      <c r="IT2">
        <f>COUNTIFS('Timvärden '!$E$9:$AB$372,"&gt;="&amp;IT1,'Timvärden '!$E$9:$AB$372,"&lt;"&amp;IU1)</f>
        <v>0</v>
      </c>
      <c r="IU2">
        <f>COUNTIFS('Timvärden '!$E$9:$AB$372,"&gt;="&amp;IU1,'Timvärden '!$E$9:$AB$372,"&lt;"&amp;IV1)</f>
        <v>0</v>
      </c>
      <c r="IV2">
        <f>COUNTIFS('Timvärden '!$E$9:$AB$372,"&gt;="&amp;IV1,'Timvärden '!$E$9:$AB$372,"&lt;"&amp;IW1)</f>
        <v>0</v>
      </c>
      <c r="IW2">
        <f>COUNTIFS('Timvärden '!$E$9:$AB$372,"&gt;="&amp;IW1,'Timvärden '!$E$9:$AB$372,"&lt;"&amp;IX1)</f>
        <v>0</v>
      </c>
      <c r="IX2">
        <f>COUNTIFS('Timvärden '!$E$9:$AB$372,"&gt;="&amp;IX1,'Timvärden '!$E$9:$AB$372,"&lt;"&amp;IY1)</f>
        <v>0</v>
      </c>
      <c r="IY2">
        <f>COUNTIFS('Timvärden '!$E$9:$AB$372,"&gt;="&amp;IY1,'Timvärden '!$E$9:$AB$372,"&lt;"&amp;IZ1)</f>
        <v>0</v>
      </c>
      <c r="IZ2">
        <f>COUNTIFS('Timvärden '!$E$9:$AB$372,"&gt;="&amp;IZ1,'Timvärden '!$E$9:$AB$372,"&lt;"&amp;JA1)</f>
        <v>0</v>
      </c>
      <c r="JA2">
        <f>COUNTIFS('Timvärden '!$E$9:$AB$372,"&gt;="&amp;JA1,'Timvärden '!$E$9:$AB$372,"&lt;"&amp;JB1)</f>
        <v>0</v>
      </c>
      <c r="JB2">
        <f>COUNTIFS('Timvärden '!$E$9:$AB$372,"&gt;="&amp;JB1,'Timvärden '!$E$9:$AB$372,"&lt;"&amp;JC1)</f>
        <v>0</v>
      </c>
      <c r="JC2">
        <f>COUNTIFS('Timvärden '!$E$9:$AB$372,"&gt;="&amp;JC1,'Timvärden '!$E$9:$AB$372,"&lt;"&amp;JD1)</f>
        <v>0</v>
      </c>
      <c r="JD2">
        <f>COUNTIFS('Timvärden '!$E$9:$AB$372,"&gt;="&amp;JD1,'Timvärden '!$E$9:$AB$372,"&lt;"&amp;JE1)</f>
        <v>0</v>
      </c>
      <c r="JE2">
        <f>COUNTIFS('Timvärden '!$E$9:$AB$372,"&gt;="&amp;JE1,'Timvärden '!$E$9:$AB$372,"&lt;"&amp;JF1)</f>
        <v>0</v>
      </c>
      <c r="JF2">
        <f>COUNTIFS('Timvärden '!$E$9:$AB$372,"&gt;="&amp;JF1,'Timvärden '!$E$9:$AB$372,"&lt;"&amp;JG1)</f>
        <v>0</v>
      </c>
      <c r="JG2">
        <f>COUNTIFS('Timvärden '!$E$9:$AB$372,"&gt;="&amp;JG1,'Timvärden '!$E$9:$AB$372,"&lt;"&amp;JH1)</f>
        <v>0</v>
      </c>
      <c r="JH2">
        <f>COUNTIFS('Timvärden '!$E$9:$AB$372,"&gt;="&amp;JH1,'Timvärden '!$E$9:$AB$372,"&lt;"&amp;JI1)</f>
        <v>0</v>
      </c>
      <c r="JI2">
        <f>COUNTIFS('Timvärden '!$E$9:$AB$372,"&gt;="&amp;JI1,'Timvärden '!$E$9:$AB$372,"&lt;"&amp;JJ1)</f>
        <v>0</v>
      </c>
      <c r="JJ2">
        <f>COUNTIFS('Timvärden '!$E$9:$AB$372,"&gt;="&amp;JJ1,'Timvärden '!$E$9:$AB$372,"&lt;"&amp;JK1)</f>
        <v>0</v>
      </c>
      <c r="JK2">
        <f>COUNTIFS('Timvärden '!$E$9:$AB$372,"&gt;="&amp;JK1,'Timvärden '!$E$9:$AB$372,"&lt;"&amp;JL1)</f>
        <v>0</v>
      </c>
      <c r="JL2">
        <f>COUNTIFS('Timvärden '!$E$9:$AB$372,"&gt;="&amp;JL1,'Timvärden '!$E$9:$AB$372,"&lt;"&amp;JM1)</f>
        <v>0</v>
      </c>
      <c r="JM2">
        <f>COUNTIFS('Timvärden '!$E$9:$AB$372,"&gt;="&amp;JM1,'Timvärden '!$E$9:$AB$372,"&lt;"&amp;JN1)</f>
        <v>0</v>
      </c>
      <c r="JN2">
        <f>COUNTIFS('Timvärden '!$E$9:$AB$372,"&gt;="&amp;JN1,'Timvärden '!$E$9:$AB$372,"&lt;"&amp;JO1)</f>
        <v>0</v>
      </c>
      <c r="JO2">
        <f>COUNTIFS('Timvärden '!$E$9:$AB$372,"&gt;="&amp;JO1,'Timvärden '!$E$9:$AB$372,"&lt;"&amp;JP1)</f>
        <v>0</v>
      </c>
      <c r="JP2">
        <f>COUNTIFS('Timvärden '!$E$9:$AB$372,"&gt;="&amp;JP1,'Timvärden '!$E$9:$AB$372,"&lt;"&amp;JQ1)</f>
        <v>0</v>
      </c>
      <c r="JQ2">
        <f>COUNTIFS('Timvärden '!$E$9:$AB$372,"&gt;="&amp;JQ1,'Timvärden '!$E$9:$AB$372,"&lt;"&amp;JR1)</f>
        <v>0</v>
      </c>
      <c r="JR2">
        <f>COUNTIFS('Timvärden '!$E$9:$AB$372,"&gt;="&amp;JR1,'Timvärden '!$E$9:$AB$372,"&lt;"&amp;JS1)</f>
        <v>0</v>
      </c>
      <c r="JS2">
        <f>COUNTIFS('Timvärden '!$E$9:$AB$372,"&gt;="&amp;JS1,'Timvärden '!$E$9:$AB$372,"&lt;"&amp;JT1)</f>
        <v>0</v>
      </c>
      <c r="JT2">
        <f>COUNTIFS('Timvärden '!$E$9:$AB$372,"&gt;="&amp;JT1,'Timvärden '!$E$9:$AB$372,"&lt;"&amp;JU1)</f>
        <v>0</v>
      </c>
      <c r="JU2">
        <f>COUNTIFS('Timvärden '!$E$9:$AB$372,"&gt;="&amp;JU1,'Timvärden '!$E$9:$AB$372,"&lt;"&amp;JV1)</f>
        <v>0</v>
      </c>
      <c r="JV2">
        <f>COUNTIFS('Timvärden '!$E$9:$AB$372,"&gt;="&amp;JV1,'Timvärden '!$E$9:$AB$372,"&lt;"&amp;JW1)</f>
        <v>0</v>
      </c>
      <c r="JW2">
        <f>COUNTIFS('Timvärden '!$E$9:$AB$372,"&gt;="&amp;JW1,'Timvärden '!$E$9:$AB$372,"&lt;"&amp;JX1)</f>
        <v>0</v>
      </c>
      <c r="JX2">
        <f>COUNTIFS('Timvärden '!$E$9:$AB$372,"&gt;="&amp;JX1,'Timvärden '!$E$9:$AB$372,"&lt;"&amp;JY1)</f>
        <v>0</v>
      </c>
      <c r="JY2">
        <f>COUNTIFS('Timvärden '!$E$9:$AB$372,"&gt;="&amp;JY1,'Timvärden '!$E$9:$AB$372,"&lt;"&amp;JZ1)</f>
        <v>0</v>
      </c>
      <c r="JZ2">
        <f>COUNTIFS('Timvärden '!$E$9:$AB$372,"&gt;="&amp;JZ1,'Timvärden '!$E$9:$AB$372,"&lt;"&amp;KA1)</f>
        <v>0</v>
      </c>
      <c r="KA2">
        <f>COUNTIFS('Timvärden '!$E$9:$AB$372,"&gt;="&amp;KA1,'Timvärden '!$E$9:$AB$372,"&lt;"&amp;KB1)</f>
        <v>0</v>
      </c>
      <c r="KB2">
        <f>COUNTIFS('Timvärden '!$E$9:$AB$372,"&gt;="&amp;KB1,'Timvärden '!$E$9:$AB$372,"&lt;"&amp;KC1)</f>
        <v>0</v>
      </c>
      <c r="KC2">
        <f>COUNTIFS('Timvärden '!$E$9:$AB$372,"&gt;="&amp;KC1,'Timvärden '!$E$9:$AB$372,"&lt;"&amp;KD1)</f>
        <v>0</v>
      </c>
      <c r="KD2">
        <f>COUNTIFS('Timvärden '!$E$9:$AB$372,"&gt;="&amp;KD1,'Timvärden '!$E$9:$AB$372,"&lt;"&amp;KE1)</f>
        <v>0</v>
      </c>
      <c r="KE2">
        <f>COUNTIFS('Timvärden '!$E$9:$AB$372,"&gt;="&amp;KE1,'Timvärden '!$E$9:$AB$372,"&lt;"&amp;KF1)</f>
        <v>0</v>
      </c>
      <c r="KF2">
        <f>COUNTIFS('Timvärden '!$E$9:$AB$372,"&gt;="&amp;KF1,'Timvärden '!$E$9:$AB$372,"&lt;"&amp;KG1)</f>
        <v>0</v>
      </c>
      <c r="KG2">
        <f>COUNTIFS('Timvärden '!$E$9:$AB$372,"&gt;="&amp;KG1,'Timvärden '!$E$9:$AB$372,"&lt;"&amp;KH1)</f>
        <v>0</v>
      </c>
      <c r="KH2">
        <f>COUNTIFS('Timvärden '!$E$9:$AB$372,"&gt;="&amp;KH1,'Timvärden '!$E$9:$AB$372,"&lt;"&amp;KI1)</f>
        <v>0</v>
      </c>
      <c r="KI2">
        <f>COUNTIFS('Timvärden '!$E$9:$AB$372,"&gt;="&amp;KI1,'Timvärden '!$E$9:$AB$372,"&lt;"&amp;KJ1)</f>
        <v>0</v>
      </c>
      <c r="KJ2">
        <f>COUNTIFS('Timvärden '!$E$9:$AB$372,"&gt;="&amp;KJ1,'Timvärden '!$E$9:$AB$372,"&lt;"&amp;KK1)</f>
        <v>0</v>
      </c>
      <c r="KK2">
        <f>COUNTIFS('Timvärden '!$E$9:$AB$372,"&gt;="&amp;KK1,'Timvärden '!$E$9:$AB$372,"&lt;"&amp;KL1)</f>
        <v>0</v>
      </c>
      <c r="KL2">
        <f>COUNTIFS('Timvärden '!$E$9:$AB$372,"&gt;="&amp;KL1,'Timvärden '!$E$9:$AB$372,"&lt;"&amp;KM1)</f>
        <v>0</v>
      </c>
      <c r="KM2">
        <f>COUNTIFS('Timvärden '!$E$9:$AB$372,"&gt;="&amp;KM1,'Timvärden '!$E$9:$AB$372,"&lt;"&amp;KN1)</f>
        <v>0</v>
      </c>
      <c r="KN2">
        <f>COUNTIFS('Timvärden '!$E$9:$AB$372,"&gt;="&amp;KN1,'Timvärden '!$E$9:$AB$372,"&lt;"&amp;KO1)</f>
        <v>0</v>
      </c>
      <c r="KO2">
        <f>COUNTIFS('Timvärden '!$E$9:$AB$372,"&gt;="&amp;KO1,'Timvärden '!$E$9:$AB$372,"&lt;"&amp;KP1)</f>
        <v>0</v>
      </c>
      <c r="KP2">
        <f>COUNTIFS('Timvärden '!$E$9:$AB$372,"&gt;="&amp;KP1,'Timvärden '!$E$9:$AB$372,"&lt;"&amp;KQ1)</f>
        <v>0</v>
      </c>
      <c r="KQ2">
        <f>COUNTIFS('Timvärden '!$E$9:$AB$372,"&gt;="&amp;KQ1,'Timvärden '!$E$9:$AB$372,"&lt;"&amp;KR1)</f>
        <v>0</v>
      </c>
      <c r="KR2">
        <f>COUNTIFS('Timvärden '!$E$9:$AB$372,"&gt;="&amp;KR1,'Timvärden '!$E$9:$AB$372,"&lt;"&amp;KS1)</f>
        <v>0</v>
      </c>
      <c r="KS2">
        <f>COUNTIFS('Timvärden '!$E$9:$AB$372,"&gt;="&amp;KS1,'Timvärden '!$E$9:$AB$372,"&lt;"&amp;KT1)</f>
        <v>0</v>
      </c>
      <c r="KT2">
        <f>COUNTIFS('Timvärden '!$E$9:$AB$372,"&gt;="&amp;KT1,'Timvärden '!$E$9:$AB$372,"&lt;"&amp;KU1)</f>
        <v>0</v>
      </c>
      <c r="KU2">
        <f>COUNTIFS('Timvärden '!$E$9:$AB$372,"&gt;="&amp;KU1,'Timvärden '!$E$9:$AB$372,"&lt;"&amp;KV1)</f>
        <v>0</v>
      </c>
      <c r="KV2">
        <f>COUNTIFS('Timvärden '!$E$9:$AB$372,"&gt;="&amp;KV1,'Timvärden '!$E$9:$AB$372,"&lt;"&amp;KW1)</f>
        <v>0</v>
      </c>
      <c r="KW2">
        <f>COUNTIFS('Timvärden '!$E$9:$AB$372,"&gt;="&amp;KW1,'Timvärden '!$E$9:$AB$372,"&lt;"&amp;KX1)</f>
        <v>0</v>
      </c>
      <c r="KX2">
        <f>COUNTIFS('Timvärden '!$E$9:$AB$372,"&gt;="&amp;KX1,'Timvärden '!$E$9:$AB$372,"&lt;"&amp;KY1)</f>
        <v>0</v>
      </c>
      <c r="KY2">
        <f>COUNTIFS('Timvärden '!$E$9:$AB$372,"&gt;="&amp;KY1,'Timvärden '!$E$9:$AB$372,"&lt;"&amp;KZ1)</f>
        <v>0</v>
      </c>
      <c r="KZ2">
        <f>COUNTIFS('Timvärden '!$E$9:$AB$372,"&gt;="&amp;KZ1,'Timvärden '!$E$9:$AB$372,"&lt;"&amp;LA1)</f>
        <v>0</v>
      </c>
      <c r="LA2">
        <f>COUNTIFS('Timvärden '!$E$9:$AB$372,"&gt;="&amp;LA1,'Timvärden '!$E$9:$AB$372,"&lt;"&amp;LB1)</f>
        <v>0</v>
      </c>
      <c r="LB2">
        <f>COUNTIFS('Timvärden '!$E$9:$AB$372,"&gt;="&amp;LB1,'Timvärden '!$E$9:$AB$372,"&lt;"&amp;LC1)</f>
        <v>0</v>
      </c>
      <c r="LC2">
        <f>COUNTIFS('Timvärden '!$E$9:$AB$372,"&gt;="&amp;LC1,'Timvärden '!$E$9:$AB$372,"&lt;"&amp;LD1)</f>
        <v>0</v>
      </c>
      <c r="LD2">
        <f>COUNTIFS('Timvärden '!$E$9:$AB$372,"&gt;="&amp;LD1,'Timvärden '!$E$9:$AB$372,"&lt;"&amp;LE1)</f>
        <v>0</v>
      </c>
      <c r="LE2">
        <f>COUNTIFS('Timvärden '!$E$9:$AB$372,"&gt;="&amp;LE1,'Timvärden '!$E$9:$AB$372,"&lt;"&amp;LF1)</f>
        <v>0</v>
      </c>
      <c r="LF2">
        <f>COUNTIFS('Timvärden '!$E$9:$AB$372,"&gt;="&amp;LF1,'Timvärden '!$E$9:$AB$372,"&lt;"&amp;LG1)</f>
        <v>0</v>
      </c>
      <c r="LG2">
        <f>COUNTIFS('Timvärden '!$E$9:$AB$372,"&gt;="&amp;LG1,'Timvärden '!$E$9:$AB$372,"&lt;"&amp;LH1)</f>
        <v>0</v>
      </c>
      <c r="LH2">
        <f>COUNTIFS('Timvärden '!$E$9:$AB$372,"&gt;="&amp;LH1,'Timvärden '!$E$9:$AB$372,"&lt;"&amp;LI1)</f>
        <v>0</v>
      </c>
      <c r="LI2">
        <f>COUNTIFS('Timvärden '!$E$9:$AB$372,"&gt;="&amp;LI1,'Timvärden '!$E$9:$AB$372,"&lt;"&amp;LJ1)</f>
        <v>0</v>
      </c>
      <c r="LJ2">
        <f>COUNTIFS('Timvärden '!$E$9:$AB$372,"&gt;="&amp;LJ1,'Timvärden '!$E$9:$AB$372,"&lt;"&amp;LK1)</f>
        <v>0</v>
      </c>
      <c r="LK2">
        <f>COUNTIFS('Timvärden '!$E$9:$AB$372,"&gt;="&amp;LK1,'Timvärden '!$E$9:$AB$372,"&lt;"&amp;LL1)</f>
        <v>0</v>
      </c>
      <c r="LL2">
        <f>COUNTIFS('Timvärden '!$E$9:$AB$372,"&gt;="&amp;LL1,'Timvärden '!$E$9:$AB$372,"&lt;"&amp;LM1)</f>
        <v>0</v>
      </c>
      <c r="LM2">
        <f>COUNTIFS('Timvärden '!$E$9:$AB$372,"&gt;="&amp;LM1,'Timvärden '!$E$9:$AB$372,"&lt;"&amp;LN1)</f>
        <v>0</v>
      </c>
      <c r="LN2">
        <f>COUNTIFS('Timvärden '!$E$9:$AB$372,"&gt;="&amp;LN1,'Timvärden '!$E$9:$AB$372,"&lt;"&amp;LO1)</f>
        <v>0</v>
      </c>
      <c r="LO2">
        <f>COUNTIFS('Timvärden '!$E$9:$AB$372,"&gt;="&amp;LO1,'Timvärden '!$E$9:$AB$372,"&lt;"&amp;LP1)</f>
        <v>0</v>
      </c>
      <c r="LP2">
        <f>COUNTIFS('Timvärden '!$E$9:$AB$372,"&gt;="&amp;LP1,'Timvärden '!$E$9:$AB$372,"&lt;"&amp;LQ1)</f>
        <v>0</v>
      </c>
      <c r="LQ2">
        <f>COUNTIFS('Timvärden '!$E$9:$AB$372,"&gt;="&amp;LQ1,'Timvärden '!$E$9:$AB$372,"&lt;"&amp;LR1)</f>
        <v>0</v>
      </c>
      <c r="LR2">
        <f>COUNTIFS('Timvärden '!$E$9:$AB$372,"&gt;="&amp;LR1,'Timvärden '!$E$9:$AB$372,"&lt;"&amp;LS1)</f>
        <v>0</v>
      </c>
      <c r="LS2">
        <f>COUNTIFS('Timvärden '!$E$9:$AB$372,"&gt;="&amp;LS1,'Timvärden '!$E$9:$AB$372,"&lt;"&amp;LT1)</f>
        <v>0</v>
      </c>
      <c r="LT2">
        <f>COUNTIFS('Timvärden '!$E$9:$AB$372,"&gt;="&amp;LT1,'Timvärden '!$E$9:$AB$372,"&lt;"&amp;LU1)</f>
        <v>0</v>
      </c>
      <c r="LU2">
        <f>COUNTIFS('Timvärden '!$E$9:$AB$372,"&gt;="&amp;LU1,'Timvärden '!$E$9:$AB$372,"&lt;"&amp;LV1)</f>
        <v>0</v>
      </c>
      <c r="LV2">
        <f>COUNTIFS('Timvärden '!$E$9:$AB$372,"&gt;="&amp;LV1,'Timvärden '!$E$9:$AB$372,"&lt;"&amp;LW1)</f>
        <v>0</v>
      </c>
      <c r="LW2">
        <f>COUNTIFS('Timvärden '!$E$9:$AB$372,"&gt;="&amp;LW1,'Timvärden '!$E$9:$AB$372,"&lt;"&amp;LX1)</f>
        <v>0</v>
      </c>
      <c r="LX2">
        <f>COUNTIFS('Timvärden '!$E$9:$AB$372,"&gt;="&amp;LX1,'Timvärden '!$E$9:$AB$372,"&lt;"&amp;LY1)</f>
        <v>0</v>
      </c>
      <c r="LY2">
        <f>COUNTIFS('Timvärden '!$E$9:$AB$372,"&gt;="&amp;LY1,'Timvärden '!$E$9:$AB$372,"&lt;"&amp;LZ1)</f>
        <v>0</v>
      </c>
      <c r="LZ2">
        <f>COUNTIFS('Timvärden '!$E$9:$AB$372,"&gt;="&amp;LZ1,'Timvärden '!$E$9:$AB$372,"&lt;"&amp;MA1)</f>
        <v>0</v>
      </c>
      <c r="MA2">
        <f>COUNTIFS('Timvärden '!$E$9:$AB$372,"&gt;="&amp;MA1,'Timvärden '!$E$9:$AB$372,"&lt;"&amp;MB1)</f>
        <v>0</v>
      </c>
      <c r="MB2">
        <f>COUNTIFS('Timvärden '!$E$9:$AB$372,"&gt;="&amp;MB1,'Timvärden '!$E$9:$AB$372,"&lt;"&amp;MC1)</f>
        <v>0</v>
      </c>
      <c r="MC2">
        <f>COUNTIFS('Timvärden '!$E$9:$AB$372,"&gt;="&amp;MC1,'Timvärden '!$E$9:$AB$372,"&lt;"&amp;MD1)</f>
        <v>0</v>
      </c>
      <c r="MD2">
        <f>COUNTIFS('Timvärden '!$E$9:$AB$372,"&gt;="&amp;MD1,'Timvärden '!$E$9:$AB$372,"&lt;"&amp;ME1)</f>
        <v>0</v>
      </c>
      <c r="ME2">
        <f>COUNTIFS('Timvärden '!$E$9:$AB$372,"&gt;="&amp;ME1,'Timvärden '!$E$9:$AB$372,"&lt;"&amp;MF1)</f>
        <v>0</v>
      </c>
      <c r="MF2">
        <f>COUNTIFS('Timvärden '!$E$9:$AB$372,"&gt;="&amp;MF1,'Timvärden '!$E$9:$AB$372,"&lt;"&amp;MG1)</f>
        <v>0</v>
      </c>
      <c r="MG2">
        <f>COUNTIFS('Timvärden '!$E$9:$AB$372,"&gt;="&amp;MG1,'Timvärden '!$E$9:$AB$372,"&lt;"&amp;MH1)</f>
        <v>0</v>
      </c>
      <c r="MH2">
        <f>COUNTIFS('Timvärden '!$E$9:$AB$372,"&gt;="&amp;MH1,'Timvärden '!$E$9:$AB$372,"&lt;"&amp;MI1)</f>
        <v>0</v>
      </c>
      <c r="MI2">
        <f>COUNTIFS('Timvärden '!$E$9:$AB$372,"&gt;="&amp;MI1,'Timvärden '!$E$9:$AB$372,"&lt;"&amp;MJ1)</f>
        <v>0</v>
      </c>
      <c r="MJ2">
        <f>COUNTIFS('Timvärden '!$E$9:$AB$372,"&gt;="&amp;MJ1,'Timvärden '!$E$9:$AB$372,"&lt;"&amp;MK1)</f>
        <v>0</v>
      </c>
      <c r="MK2">
        <f>COUNTIFS('Timvärden '!$E$9:$AB$372,"&gt;="&amp;MK1,'Timvärden '!$E$9:$AB$372,"&lt;"&amp;ML1)</f>
        <v>0</v>
      </c>
      <c r="ML2">
        <f>COUNTIFS('Timvärden '!$E$9:$AB$372,"&gt;="&amp;ML1,'Timvärden '!$E$9:$AB$372,"&lt;"&amp;MM1)</f>
        <v>0</v>
      </c>
      <c r="MM2">
        <f>COUNTIFS('Timvärden '!$E$9:$AB$372,"&gt;="&amp;MM1,'Timvärden '!$E$9:$AB$372,"&lt;"&amp;MN1)</f>
        <v>0</v>
      </c>
      <c r="MN2">
        <f>COUNTIFS('Timvärden '!$E$9:$AB$372,"&gt;="&amp;MN1,'Timvärden '!$E$9:$AB$372,"&lt;"&amp;MO1)</f>
        <v>0</v>
      </c>
      <c r="MO2">
        <f>COUNTIFS('Timvärden '!$E$9:$AB$372,"&gt;="&amp;MO1,'Timvärden '!$E$9:$AB$372,"&lt;"&amp;MP1)</f>
        <v>0</v>
      </c>
      <c r="MP2">
        <f>COUNTIFS('Timvärden '!$E$9:$AB$372,"&gt;="&amp;MP1,'Timvärden '!$E$9:$AB$372,"&lt;"&amp;MQ1)</f>
        <v>0</v>
      </c>
      <c r="MQ2">
        <f>COUNTIFS('Timvärden '!$E$9:$AB$372,"&gt;="&amp;MQ1,'Timvärden '!$E$9:$AB$372,"&lt;"&amp;MR1)</f>
        <v>0</v>
      </c>
      <c r="MR2">
        <f>COUNTIFS('Timvärden '!$E$9:$AB$372,"&gt;="&amp;MR1,'Timvärden '!$E$9:$AB$372,"&lt;"&amp;MS1)</f>
        <v>0</v>
      </c>
      <c r="MS2">
        <f>COUNTIFS('Timvärden '!$E$9:$AB$372,"&gt;="&amp;MS1,'Timvärden '!$E$9:$AB$372,"&lt;"&amp;MT1)</f>
        <v>0</v>
      </c>
      <c r="MT2">
        <f>COUNTIFS('Timvärden '!$E$9:$AB$372,"&gt;="&amp;MT1,'Timvärden '!$E$9:$AB$372,"&lt;"&amp;MU1)</f>
        <v>0</v>
      </c>
      <c r="MU2">
        <f>COUNTIFS('Timvärden '!$E$9:$AB$372,"&gt;="&amp;MU1,'Timvärden '!$E$9:$AB$372,"&lt;"&amp;MV1)</f>
        <v>0</v>
      </c>
      <c r="MV2">
        <f>COUNTIFS('Timvärden '!$E$9:$AB$372,"&gt;="&amp;MV1,'Timvärden '!$E$9:$AB$372,"&lt;"&amp;MW1)</f>
        <v>0</v>
      </c>
      <c r="MW2">
        <f>COUNTIFS('Timvärden '!$E$9:$AB$372,"&gt;="&amp;MW1,'Timvärden '!$E$9:$AB$372,"&lt;"&amp;MX1)</f>
        <v>0</v>
      </c>
      <c r="MX2">
        <f>COUNTIFS('Timvärden '!$E$9:$AB$372,"&gt;="&amp;MX1,'Timvärden '!$E$9:$AB$372,"&lt;"&amp;MY1)</f>
        <v>0</v>
      </c>
      <c r="MY2">
        <f>COUNTIFS('Timvärden '!$E$9:$AB$372,"&gt;="&amp;MY1,'Timvärden '!$E$9:$AB$372,"&lt;"&amp;MZ1)</f>
        <v>0</v>
      </c>
      <c r="MZ2">
        <f>COUNTIFS('Timvärden '!$E$9:$AB$372,"&gt;="&amp;MZ1,'Timvärden '!$E$9:$AB$372,"&lt;"&amp;NA1)</f>
        <v>0</v>
      </c>
      <c r="NA2">
        <f>COUNTIFS('Timvärden '!$E$9:$AB$372,"&gt;="&amp;NA1,'Timvärden '!$E$9:$AB$372,"&lt;"&amp;NB1)</f>
        <v>0</v>
      </c>
      <c r="NB2">
        <f>COUNTIFS('Timvärden '!$E$9:$AB$372,"&gt;="&amp;NB1,'Timvärden '!$E$9:$AB$372,"&lt;"&amp;NC1)</f>
        <v>0</v>
      </c>
      <c r="NC2">
        <f>COUNTIFS('Timvärden '!$E$9:$AB$372,"&gt;="&amp;NC1,'Timvärden '!$E$9:$AB$372,"&lt;"&amp;ND1)</f>
        <v>0</v>
      </c>
      <c r="ND2">
        <f>COUNTIFS('Timvärden '!$E$9:$AB$372,"&gt;="&amp;ND1,'Timvärden '!$E$9:$AB$372,"&lt;"&amp;NE1)</f>
        <v>0</v>
      </c>
      <c r="NE2">
        <f>COUNTIFS('Timvärden '!$E$9:$AB$372,"&gt;="&amp;NE1,'Timvärden '!$E$9:$AB$372,"&lt;"&amp;NF1)</f>
        <v>0</v>
      </c>
      <c r="NF2">
        <f>COUNTIFS('Timvärden '!$E$9:$AB$372,"&gt;="&amp;NF1,'Timvärden '!$E$9:$AB$372,"&lt;"&amp;NG1)</f>
        <v>0</v>
      </c>
      <c r="NG2">
        <f>COUNTIFS('Timvärden '!$E$9:$AB$372,"&gt;="&amp;NG1,'Timvärden '!$E$9:$AB$372,"&lt;"&amp;NH1)</f>
        <v>0</v>
      </c>
      <c r="NH2">
        <f>COUNTIFS('Timvärden '!$E$9:$AB$372,"&gt;="&amp;NH1,'Timvärden '!$E$9:$AB$372,"&lt;"&amp;NI1)</f>
        <v>0</v>
      </c>
      <c r="NI2">
        <f>COUNTIFS('Timvärden '!$E$9:$AB$372,"&gt;="&amp;NI1,'Timvärden '!$E$9:$AB$372,"&lt;"&amp;NJ1)</f>
        <v>0</v>
      </c>
      <c r="NJ2">
        <f>COUNTIFS('Timvärden '!$E$9:$AB$372,"&gt;="&amp;NJ1,'Timvärden '!$E$9:$AB$372,"&lt;"&amp;NK1)</f>
        <v>0</v>
      </c>
      <c r="NK2">
        <f>COUNTIFS('Timvärden '!$E$9:$AB$372,"&gt;="&amp;NK1,'Timvärden '!$E$9:$AB$372,"&lt;"&amp;NL1)</f>
        <v>0</v>
      </c>
      <c r="NL2">
        <f>COUNTIFS('Timvärden '!$E$9:$AB$372,"&gt;="&amp;NL1,'Timvärden '!$E$9:$AB$372,"&lt;"&amp;NM1)</f>
        <v>0</v>
      </c>
      <c r="NM2">
        <f>COUNTIFS('Timvärden '!$E$9:$AB$372,"&gt;="&amp;NM1,'Timvärden '!$E$9:$AB$372,"&lt;"&amp;NN1)</f>
        <v>0</v>
      </c>
      <c r="NN2">
        <f>COUNTIFS('Timvärden '!$E$9:$AB$372,"&gt;="&amp;NN1,'Timvärden '!$E$9:$AB$372,"&lt;"&amp;NO1)</f>
        <v>0</v>
      </c>
      <c r="NO2">
        <f>COUNTIFS('Timvärden '!$E$9:$AB$372,"&gt;="&amp;NO1,'Timvärden '!$E$9:$AB$372,"&lt;"&amp;NP1)</f>
        <v>0</v>
      </c>
      <c r="NP2">
        <f>COUNTIFS('Timvärden '!$E$9:$AB$372,"&gt;="&amp;NP1,'Timvärden '!$E$9:$AB$372,"&lt;"&amp;NQ1)</f>
        <v>0</v>
      </c>
      <c r="NQ2">
        <f>COUNTIFS('Timvärden '!$E$9:$AB$372,"&gt;="&amp;NQ1,'Timvärden '!$E$9:$AB$372,"&lt;"&amp;NR1)</f>
        <v>0</v>
      </c>
      <c r="NR2">
        <f>COUNTIFS('Timvärden '!$E$9:$AB$372,"&gt;="&amp;NR1,'Timvärden '!$E$9:$AB$372,"&lt;"&amp;NS1)</f>
        <v>0</v>
      </c>
      <c r="NS2">
        <f>COUNTIFS('Timvärden '!$E$9:$AB$372,"&gt;="&amp;NS1,'Timvärden '!$E$9:$AB$372,"&lt;"&amp;NT1)</f>
        <v>0</v>
      </c>
      <c r="NT2">
        <f>COUNTIFS('Timvärden '!$E$9:$AB$372,"&gt;="&amp;NT1,'Timvärden '!$E$9:$AB$372,"&lt;"&amp;NU1)</f>
        <v>0</v>
      </c>
      <c r="NU2">
        <f>COUNTIFS('Timvärden '!$E$9:$AB$372,"&gt;="&amp;NU1,'Timvärden '!$E$9:$AB$372,"&lt;"&amp;NV1)</f>
        <v>0</v>
      </c>
      <c r="NV2">
        <f>COUNTIFS('Timvärden '!$E$9:$AB$372,"&gt;="&amp;NV1,'Timvärden '!$E$9:$AB$372,"&lt;"&amp;NW1)</f>
        <v>0</v>
      </c>
      <c r="NW2">
        <f>COUNTIFS('Timvärden '!$E$9:$AB$372,"&gt;="&amp;NW1,'Timvärden '!$E$9:$AB$372,"&lt;"&amp;NX1)</f>
        <v>0</v>
      </c>
      <c r="NX2">
        <f>COUNTIFS('Timvärden '!$E$9:$AB$372,"&gt;="&amp;NX1,'Timvärden '!$E$9:$AB$372,"&lt;"&amp;NY1)</f>
        <v>0</v>
      </c>
      <c r="NY2">
        <f>COUNTIFS('Timvärden '!$E$9:$AB$372,"&gt;="&amp;NY1,'Timvärden '!$E$9:$AB$372,"&lt;"&amp;NZ1)</f>
        <v>0</v>
      </c>
      <c r="NZ2">
        <f>COUNTIFS('Timvärden '!$E$9:$AB$372,"&gt;="&amp;NZ1,'Timvärden '!$E$9:$AB$372,"&lt;"&amp;OA1)</f>
        <v>0</v>
      </c>
      <c r="OA2">
        <f>COUNTIFS('Timvärden '!$E$9:$AB$372,"&gt;="&amp;OA1,'Timvärden '!$E$9:$AB$372,"&lt;"&amp;OB1)</f>
        <v>0</v>
      </c>
      <c r="OB2">
        <f>COUNTIFS('Timvärden '!$E$9:$AB$372,"&gt;="&amp;OB1,'Timvärden '!$E$9:$AB$372,"&lt;"&amp;OC1)</f>
        <v>0</v>
      </c>
      <c r="OC2">
        <f>COUNTIFS('Timvärden '!$E$9:$AB$372,"&gt;="&amp;OC1,'Timvärden '!$E$9:$AB$372,"&lt;"&amp;OD1)</f>
        <v>0</v>
      </c>
      <c r="OD2">
        <f>COUNTIFS('Timvärden '!$E$9:$AB$372,"&gt;="&amp;OD1,'Timvärden '!$E$9:$AB$372,"&lt;"&amp;OE1)</f>
        <v>0</v>
      </c>
      <c r="OE2">
        <f>COUNTIFS('Timvärden '!$E$9:$AB$372,"&gt;="&amp;OE1,'Timvärden '!$E$9:$AB$372,"&lt;"&amp;OF1)</f>
        <v>0</v>
      </c>
      <c r="OF2">
        <f>COUNTIFS('Timvärden '!$E$9:$AB$372,"&gt;="&amp;OF1,'Timvärden '!$E$9:$AB$372,"&lt;"&amp;OG1)</f>
        <v>0</v>
      </c>
      <c r="OG2">
        <f>COUNTIFS('Timvärden '!$E$9:$AB$372,"&gt;="&amp;OG1,'Timvärden '!$E$9:$AB$372,"&lt;"&amp;OH1)</f>
        <v>0</v>
      </c>
      <c r="OH2">
        <f>COUNTIFS('Timvärden '!$E$9:$AB$372,"&gt;="&amp;OH1,'Timvärden '!$E$9:$AB$372,"&lt;"&amp;OI1)</f>
        <v>0</v>
      </c>
      <c r="OI2">
        <f>COUNTIFS('Timvärden '!$E$9:$AB$372,"&gt;="&amp;OI1,'Timvärden '!$E$9:$AB$372,"&lt;"&amp;OJ1)</f>
        <v>0</v>
      </c>
      <c r="OJ2">
        <f>COUNTIFS('Timvärden '!$E$9:$AB$372,"&gt;="&amp;OJ1,'Timvärden '!$E$9:$AB$372,"&lt;"&amp;OK1)</f>
        <v>0</v>
      </c>
      <c r="OK2">
        <f>COUNTIFS('Timvärden '!$E$9:$AB$372,"&gt;="&amp;OK1,'Timvärden '!$E$9:$AB$372,"&lt;"&amp;OL1)</f>
        <v>0</v>
      </c>
      <c r="OL2">
        <f>COUNTIFS('Timvärden '!$E$9:$AB$372,"&gt;="&amp;OL1,'Timvärden '!$E$9:$AB$372,"&lt;"&amp;OM1)</f>
        <v>0</v>
      </c>
      <c r="OM2">
        <f>COUNTIFS('Timvärden '!$E$9:$AB$372,"&gt;="&amp;OM1,'Timvärden '!$E$9:$AB$372,"&lt;"&amp;ON1)</f>
        <v>0</v>
      </c>
      <c r="ON2">
        <f>COUNTIFS('Timvärden '!$E$9:$AB$372,"&gt;="&amp;ON1,'Timvärden '!$E$9:$AB$372,"&lt;"&amp;OO1)</f>
        <v>0</v>
      </c>
      <c r="OO2">
        <f>COUNTIFS('Timvärden '!$E$9:$AB$372,"&gt;="&amp;OO1,'Timvärden '!$E$9:$AB$372,"&lt;"&amp;OP1)</f>
        <v>0</v>
      </c>
      <c r="OP2">
        <f>COUNTIFS('Timvärden '!$E$9:$AB$372,"&gt;="&amp;OP1,'Timvärden '!$E$9:$AB$372,"&lt;"&amp;OQ1)</f>
        <v>0</v>
      </c>
      <c r="OQ2">
        <f>COUNTIFS('Timvärden '!$E$9:$AB$372,"&gt;="&amp;OQ1,'Timvärden '!$E$9:$AB$372,"&lt;"&amp;OR1)</f>
        <v>0</v>
      </c>
      <c r="OR2">
        <f>COUNTIFS('Timvärden '!$E$9:$AB$372,"&gt;="&amp;OR1,'Timvärden '!$E$9:$AB$372,"&lt;"&amp;OS1)</f>
        <v>0</v>
      </c>
      <c r="OS2">
        <f>COUNTIFS('Timvärden '!$E$9:$AB$372,"&gt;="&amp;OS1,'Timvärden '!$E$9:$AB$372,"&lt;"&amp;OT1)</f>
        <v>0</v>
      </c>
      <c r="OT2">
        <f>COUNTIFS('Timvärden '!$E$9:$AB$372,"&gt;="&amp;OT1,'Timvärden '!$E$9:$AB$372,"&lt;"&amp;OU1)</f>
        <v>0</v>
      </c>
      <c r="OU2">
        <f>COUNTIFS('Timvärden '!$E$9:$AB$372,"&gt;="&amp;OU1,'Timvärden '!$E$9:$AB$372,"&lt;"&amp;OV1)</f>
        <v>0</v>
      </c>
      <c r="OV2">
        <f>COUNTIFS('Timvärden '!$E$9:$AB$372,"&gt;="&amp;OV1,'Timvärden '!$E$9:$AB$372,"&lt;"&amp;OW1)</f>
        <v>0</v>
      </c>
      <c r="OW2">
        <f>COUNTIFS('Timvärden '!$E$9:$AB$372,"&gt;="&amp;OW1,'Timvärden '!$E$9:$AB$372,"&lt;"&amp;OX1)</f>
        <v>0</v>
      </c>
      <c r="OX2">
        <f>COUNTIFS('Timvärden '!$E$9:$AB$372,"&gt;="&amp;OX1,'Timvärden '!$E$9:$AB$372,"&lt;"&amp;OY1)</f>
        <v>0</v>
      </c>
      <c r="OY2">
        <f>COUNTIFS('Timvärden '!$E$9:$AB$372,"&gt;="&amp;OY1,'Timvärden '!$E$9:$AB$372,"&lt;"&amp;OZ1)</f>
        <v>0</v>
      </c>
      <c r="OZ2">
        <f>COUNTIFS('Timvärden '!$E$9:$AB$372,"&gt;="&amp;OZ1,'Timvärden '!$E$9:$AB$372,"&lt;"&amp;PA1)</f>
        <v>0</v>
      </c>
      <c r="PA2">
        <f>COUNTIFS('Timvärden '!$E$9:$AB$372,"&gt;="&amp;PA1,'Timvärden '!$E$9:$AB$372,"&lt;"&amp;PB1)</f>
        <v>0</v>
      </c>
      <c r="PB2">
        <f>COUNTIFS('Timvärden '!$E$9:$AB$372,"&gt;="&amp;PB1,'Timvärden '!$E$9:$AB$372,"&lt;"&amp;PC1)</f>
        <v>0</v>
      </c>
      <c r="PC2">
        <f>COUNTIFS('Timvärden '!$E$9:$AB$372,"&gt;="&amp;PC1,'Timvärden '!$E$9:$AB$372,"&lt;"&amp;PD1)</f>
        <v>0</v>
      </c>
      <c r="PD2">
        <f>COUNTIFS('Timvärden '!$E$9:$AB$372,"&gt;="&amp;PD1,'Timvärden '!$E$9:$AB$372,"&lt;"&amp;PE1)</f>
        <v>0</v>
      </c>
      <c r="PE2">
        <f>COUNTIFS('Timvärden '!$E$9:$AB$372,"&gt;="&amp;PE1,'Timvärden '!$E$9:$AB$372,"&lt;"&amp;PF1)</f>
        <v>0</v>
      </c>
      <c r="PF2">
        <f>COUNTIFS('Timvärden '!$E$9:$AB$372,"&gt;="&amp;PF1,'Timvärden '!$E$9:$AB$372,"&lt;"&amp;PG1)</f>
        <v>0</v>
      </c>
      <c r="PG2">
        <f>COUNTIFS('Timvärden '!$E$9:$AB$372,"&gt;="&amp;PG1,'Timvärden '!$E$9:$AB$372,"&lt;"&amp;PH1)</f>
        <v>0</v>
      </c>
      <c r="PH2">
        <f>COUNTIFS('Timvärden '!$E$9:$AB$372,"&gt;="&amp;PH1,'Timvärden '!$E$9:$AB$372,"&lt;"&amp;PI1)</f>
        <v>0</v>
      </c>
      <c r="PI2">
        <f>COUNTIFS('Timvärden '!$E$9:$AB$372,"&gt;="&amp;PI1,'Timvärden '!$E$9:$AB$372,"&lt;"&amp;PJ1)</f>
        <v>0</v>
      </c>
      <c r="PJ2">
        <f>COUNTIFS('Timvärden '!$E$9:$AB$372,"&gt;="&amp;PJ1,'Timvärden '!$E$9:$AB$372,"&lt;"&amp;PK1)</f>
        <v>0</v>
      </c>
      <c r="PK2">
        <f>COUNTIFS('Timvärden '!$E$9:$AB$372,"&gt;="&amp;PK1,'Timvärden '!$E$9:$AB$372,"&lt;"&amp;PL1)</f>
        <v>0</v>
      </c>
      <c r="PL2">
        <f>COUNTIFS('Timvärden '!$E$9:$AB$372,"&gt;="&amp;PL1,'Timvärden '!$E$9:$AB$372,"&lt;"&amp;PM1)</f>
        <v>0</v>
      </c>
      <c r="PM2">
        <f>COUNTIFS('Timvärden '!$E$9:$AB$372,"&gt;="&amp;PM1,'Timvärden '!$E$9:$AB$372,"&lt;"&amp;PN1)</f>
        <v>0</v>
      </c>
      <c r="PN2">
        <f>COUNTIFS('Timvärden '!$E$9:$AB$372,"&gt;="&amp;PN1,'Timvärden '!$E$9:$AB$372,"&lt;"&amp;PO1)</f>
        <v>0</v>
      </c>
      <c r="PO2">
        <f>COUNTIFS('Timvärden '!$E$9:$AB$372,"&gt;="&amp;PO1,'Timvärden '!$E$9:$AB$372,"&lt;"&amp;PP1)</f>
        <v>0</v>
      </c>
      <c r="PP2">
        <f>COUNTIFS('Timvärden '!$E$9:$AB$372,"&gt;="&amp;PP1,'Timvärden '!$E$9:$AB$372,"&lt;"&amp;PQ1)</f>
        <v>0</v>
      </c>
      <c r="PQ2">
        <f>COUNTIFS('Timvärden '!$E$9:$AB$372,"&gt;="&amp;PQ1,'Timvärden '!$E$9:$AB$372,"&lt;"&amp;PR1)</f>
        <v>0</v>
      </c>
      <c r="PR2">
        <f>COUNTIFS('Timvärden '!$E$9:$AB$372,"&gt;="&amp;PR1,'Timvärden '!$E$9:$AB$372,"&lt;"&amp;PS1)</f>
        <v>0</v>
      </c>
      <c r="PS2">
        <f>COUNTIFS('Timvärden '!$E$9:$AB$372,"&gt;="&amp;PS1,'Timvärden '!$E$9:$AB$372,"&lt;"&amp;PT1)</f>
        <v>0</v>
      </c>
      <c r="PT2">
        <f>COUNTIFS('Timvärden '!$E$9:$AB$372,"&gt;="&amp;PT1,'Timvärden '!$E$9:$AB$372,"&lt;"&amp;PU1)</f>
        <v>0</v>
      </c>
      <c r="PU2">
        <f>COUNTIFS('Timvärden '!$E$9:$AB$372,"&gt;="&amp;PU1,'Timvärden '!$E$9:$AB$372,"&lt;"&amp;PV1)</f>
        <v>0</v>
      </c>
      <c r="PV2">
        <f>COUNTIFS('Timvärden '!$E$9:$AB$372,"&gt;="&amp;PV1,'Timvärden '!$E$9:$AB$372,"&lt;"&amp;PW1)</f>
        <v>0</v>
      </c>
      <c r="PW2">
        <f>COUNTIFS('Timvärden '!$E$9:$AB$372,"&gt;="&amp;PW1,'Timvärden '!$E$9:$AB$372,"&lt;"&amp;PX1)</f>
        <v>0</v>
      </c>
      <c r="PX2">
        <f>COUNTIFS('Timvärden '!$E$9:$AB$372,"&gt;="&amp;PX1,'Timvärden '!$E$9:$AB$372,"&lt;"&amp;PY1)</f>
        <v>0</v>
      </c>
      <c r="PY2">
        <f>COUNTIFS('Timvärden '!$E$9:$AB$372,"&gt;="&amp;PY1,'Timvärden '!$E$9:$AB$372,"&lt;"&amp;PZ1)</f>
        <v>0</v>
      </c>
      <c r="PZ2">
        <f>COUNTIFS('Timvärden '!$E$9:$AB$372,"&gt;="&amp;PZ1,'Timvärden '!$E$9:$AB$372,"&lt;"&amp;QA1)</f>
        <v>0</v>
      </c>
      <c r="QA2">
        <f>COUNTIFS('Timvärden '!$E$9:$AB$372,"&gt;="&amp;QA1,'Timvärden '!$E$9:$AB$372,"&lt;"&amp;QB1)</f>
        <v>0</v>
      </c>
      <c r="QB2">
        <f>COUNTIFS('Timvärden '!$E$9:$AB$372,"&gt;="&amp;QB1,'Timvärden '!$E$9:$AB$372,"&lt;"&amp;QC1)</f>
        <v>0</v>
      </c>
      <c r="QC2">
        <f>COUNTIFS('Timvärden '!$E$9:$AB$372,"&gt;="&amp;QC1,'Timvärden '!$E$9:$AB$372,"&lt;"&amp;QD1)</f>
        <v>0</v>
      </c>
      <c r="QD2">
        <f>COUNTIFS('Timvärden '!$E$9:$AB$372,"&gt;="&amp;QD1,'Timvärden '!$E$9:$AB$372,"&lt;"&amp;QE1)</f>
        <v>0</v>
      </c>
      <c r="QE2">
        <f>COUNTIFS('Timvärden '!$E$9:$AB$372,"&gt;="&amp;QE1,'Timvärden '!$E$9:$AB$372,"&lt;"&amp;QF1)</f>
        <v>0</v>
      </c>
      <c r="QF2">
        <f>COUNTIFS('Timvärden '!$E$9:$AB$372,"&gt;="&amp;QF1,'Timvärden '!$E$9:$AB$372,"&lt;"&amp;QG1)</f>
        <v>0</v>
      </c>
      <c r="QG2">
        <f>COUNTIFS('Timvärden '!$E$9:$AB$372,"&gt;="&amp;QG1,'Timvärden '!$E$9:$AB$372,"&lt;"&amp;QH1)</f>
        <v>0</v>
      </c>
      <c r="QH2">
        <f>COUNTIFS('Timvärden '!$E$9:$AB$372,"&gt;="&amp;QH1,'Timvärden '!$E$9:$AB$372,"&lt;"&amp;QI1)</f>
        <v>0</v>
      </c>
      <c r="QI2">
        <f>COUNTIFS('Timvärden '!$E$9:$AB$372,"&gt;="&amp;QI1,'Timvärden '!$E$9:$AB$372,"&lt;"&amp;QJ1)</f>
        <v>0</v>
      </c>
      <c r="QJ2">
        <f>COUNTIFS('Timvärden '!$E$9:$AB$372,"&gt;="&amp;QJ1,'Timvärden '!$E$9:$AB$372,"&lt;"&amp;QK1)</f>
        <v>0</v>
      </c>
      <c r="QK2">
        <f>COUNTIFS('Timvärden '!$E$9:$AB$372,"&gt;="&amp;QK1,'Timvärden '!$E$9:$AB$372,"&lt;"&amp;QL1)</f>
        <v>0</v>
      </c>
      <c r="QL2">
        <f>COUNTIFS('Timvärden '!$E$9:$AB$372,"&gt;="&amp;QL1,'Timvärden '!$E$9:$AB$372,"&lt;"&amp;QM1)</f>
        <v>0</v>
      </c>
      <c r="QM2">
        <f>COUNTIFS('Timvärden '!$E$9:$AB$372,"&gt;="&amp;QM1,'Timvärden '!$E$9:$AB$372,"&lt;"&amp;QN1)</f>
        <v>0</v>
      </c>
      <c r="QN2">
        <f>COUNTIFS('Timvärden '!$E$9:$AB$372,"&gt;="&amp;QN1,'Timvärden '!$E$9:$AB$372,"&lt;"&amp;QO1)</f>
        <v>0</v>
      </c>
      <c r="QO2">
        <f>COUNTIFS('Timvärden '!$E$9:$AB$372,"&gt;="&amp;QO1,'Timvärden '!$E$9:$AB$372,"&lt;"&amp;QP1)</f>
        <v>0</v>
      </c>
      <c r="QP2">
        <f>COUNTIFS('Timvärden '!$E$9:$AB$372,"&gt;="&amp;QP1,'Timvärden '!$E$9:$AB$372,"&lt;"&amp;QQ1)</f>
        <v>0</v>
      </c>
      <c r="QQ2">
        <f>COUNTIFS('Timvärden '!$E$9:$AB$372,"&gt;="&amp;QQ1,'Timvärden '!$E$9:$AB$372,"&lt;"&amp;QR1)</f>
        <v>0</v>
      </c>
      <c r="QR2">
        <f>COUNTIFS('Timvärden '!$E$9:$AB$372,"&gt;="&amp;QR1,'Timvärden '!$E$9:$AB$372,"&lt;"&amp;QS1)</f>
        <v>0</v>
      </c>
      <c r="QS2">
        <f>COUNTIFS('Timvärden '!$E$9:$AB$372,"&gt;="&amp;QS1,'Timvärden '!$E$9:$AB$372,"&lt;"&amp;QT1)</f>
        <v>0</v>
      </c>
      <c r="QT2">
        <f>COUNTIFS('Timvärden '!$E$9:$AB$372,"&gt;="&amp;QT1,'Timvärden '!$E$9:$AB$372,"&lt;"&amp;QU1)</f>
        <v>0</v>
      </c>
      <c r="QU2">
        <f>COUNTIFS('Timvärden '!$E$9:$AB$372,"&gt;="&amp;QU1,'Timvärden '!$E$9:$AB$372,"&lt;"&amp;QV1)</f>
        <v>0</v>
      </c>
      <c r="QV2">
        <f>COUNTIFS('Timvärden '!$E$9:$AB$372,"&gt;="&amp;QV1,'Timvärden '!$E$9:$AB$372,"&lt;"&amp;QW1)</f>
        <v>0</v>
      </c>
      <c r="QW2">
        <f>COUNTIFS('Timvärden '!$E$9:$AB$372,"&gt;="&amp;QW1,'Timvärden '!$E$9:$AB$372,"&lt;"&amp;QX1)</f>
        <v>0</v>
      </c>
      <c r="QX2">
        <f>COUNTIFS('Timvärden '!$E$9:$AB$372,"&gt;="&amp;QX1,'Timvärden '!$E$9:$AB$372,"&lt;"&amp;QY1)</f>
        <v>0</v>
      </c>
      <c r="QY2">
        <f>COUNTIFS('Timvärden '!$E$9:$AB$372,"&gt;="&amp;QY1,'Timvärden '!$E$9:$AB$372,"&lt;"&amp;QZ1)</f>
        <v>0</v>
      </c>
      <c r="QZ2">
        <f>COUNTIFS('Timvärden '!$E$9:$AB$372,"&gt;="&amp;QZ1,'Timvärden '!$E$9:$AB$372,"&lt;"&amp;RA1)</f>
        <v>0</v>
      </c>
      <c r="RA2">
        <f>COUNTIFS('Timvärden '!$E$9:$AB$372,"&gt;="&amp;RA1,'Timvärden '!$E$9:$AB$372,"&lt;"&amp;RB1)</f>
        <v>0</v>
      </c>
      <c r="RB2">
        <f>COUNTIFS('Timvärden '!$E$9:$AB$372,"&gt;="&amp;RB1,'Timvärden '!$E$9:$AB$372,"&lt;"&amp;RC1)</f>
        <v>0</v>
      </c>
      <c r="RC2">
        <f>COUNTIFS('Timvärden '!$E$9:$AB$372,"&gt;="&amp;RC1,'Timvärden '!$E$9:$AB$372,"&lt;"&amp;RD1)</f>
        <v>0</v>
      </c>
      <c r="RD2">
        <f>COUNTIFS('Timvärden '!$E$9:$AB$372,"&gt;="&amp;RD1,'Timvärden '!$E$9:$AB$372,"&lt;"&amp;RE1)</f>
        <v>0</v>
      </c>
      <c r="RE2">
        <f>COUNTIFS('Timvärden '!$E$9:$AB$372,"&gt;="&amp;RE1,'Timvärden '!$E$9:$AB$372,"&lt;"&amp;RF1)</f>
        <v>0</v>
      </c>
      <c r="RF2">
        <f>COUNTIFS('Timvärden '!$E$9:$AB$372,"&gt;="&amp;RF1,'Timvärden '!$E$9:$AB$372,"&lt;"&amp;RG1)</f>
        <v>0</v>
      </c>
      <c r="RG2">
        <f>COUNTIFS('Timvärden '!$E$9:$AB$372,"&gt;="&amp;RG1,'Timvärden '!$E$9:$AB$372,"&lt;"&amp;RH1)</f>
        <v>0</v>
      </c>
      <c r="RH2">
        <f>COUNTIFS('Timvärden '!$E$9:$AB$372,"&gt;="&amp;RH1,'Timvärden '!$E$9:$AB$372,"&lt;"&amp;RI1)</f>
        <v>0</v>
      </c>
      <c r="RI2">
        <f>COUNTIFS('Timvärden '!$E$9:$AB$372,"&gt;="&amp;RI1,'Timvärden '!$E$9:$AB$372,"&lt;"&amp;RJ1)</f>
        <v>0</v>
      </c>
      <c r="RJ2">
        <f>COUNTIFS('Timvärden '!$E$9:$AB$372,"&gt;="&amp;RJ1,'Timvärden '!$E$9:$AB$372,"&lt;"&amp;RK1)</f>
        <v>0</v>
      </c>
      <c r="RK2">
        <f>COUNTIFS('Timvärden '!$E$9:$AB$372,"&gt;="&amp;RK1,'Timvärden '!$E$9:$AB$372,"&lt;"&amp;RL1)</f>
        <v>0</v>
      </c>
      <c r="RL2">
        <f>COUNTIFS('Timvärden '!$E$9:$AB$372,"&gt;="&amp;RL1,'Timvärden '!$E$9:$AB$372,"&lt;"&amp;RM1)</f>
        <v>0</v>
      </c>
      <c r="RM2">
        <f>COUNTIFS('Timvärden '!$E$9:$AB$372,"&gt;="&amp;RM1,'Timvärden '!$E$9:$AB$372,"&lt;"&amp;RN1)</f>
        <v>0</v>
      </c>
      <c r="RN2">
        <f>COUNTIFS('Timvärden '!$E$9:$AB$372,"&gt;="&amp;RN1,'Timvärden '!$E$9:$AB$372,"&lt;"&amp;RO1)</f>
        <v>0</v>
      </c>
      <c r="RO2">
        <f>COUNTIFS('Timvärden '!$E$9:$AB$372,"&gt;="&amp;RO1,'Timvärden '!$E$9:$AB$372,"&lt;"&amp;RP1)</f>
        <v>0</v>
      </c>
      <c r="RP2">
        <f>COUNTIFS('Timvärden '!$E$9:$AB$372,"&gt;="&amp;RP1,'Timvärden '!$E$9:$AB$372,"&lt;"&amp;RQ1)</f>
        <v>0</v>
      </c>
      <c r="RQ2">
        <f>COUNTIFS('Timvärden '!$E$9:$AB$372,"&gt;="&amp;RQ1,'Timvärden '!$E$9:$AB$372,"&lt;"&amp;RR1)</f>
        <v>0</v>
      </c>
      <c r="RR2">
        <f>COUNTIFS('Timvärden '!$E$9:$AB$372,"&gt;="&amp;RR1,'Timvärden '!$E$9:$AB$372,"&lt;"&amp;RS1)</f>
        <v>0</v>
      </c>
      <c r="RS2">
        <f>COUNTIFS('Timvärden '!$E$9:$AB$372,"&gt;="&amp;RS1,'Timvärden '!$E$9:$AB$372,"&lt;"&amp;RT1)</f>
        <v>0</v>
      </c>
      <c r="RT2">
        <f>COUNTIFS('Timvärden '!$E$9:$AB$372,"&gt;="&amp;RT1,'Timvärden '!$E$9:$AB$372,"&lt;"&amp;RU1)</f>
        <v>0</v>
      </c>
      <c r="RU2">
        <f>COUNTIFS('Timvärden '!$E$9:$AB$372,"&gt;="&amp;RU1,'Timvärden '!$E$9:$AB$372,"&lt;"&amp;RV1)</f>
        <v>0</v>
      </c>
      <c r="RV2">
        <f>COUNTIFS('Timvärden '!$E$9:$AB$372,"&gt;="&amp;RV1,'Timvärden '!$E$9:$AB$372,"&lt;"&amp;RW1)</f>
        <v>0</v>
      </c>
      <c r="RW2">
        <f>COUNTIFS('Timvärden '!$E$9:$AB$372,"&gt;="&amp;RW1,'Timvärden '!$E$9:$AB$372,"&lt;"&amp;RX1)</f>
        <v>0</v>
      </c>
      <c r="RX2">
        <f>COUNTIFS('Timvärden '!$E$9:$AB$372,"&gt;="&amp;RX1,'Timvärden '!$E$9:$AB$372,"&lt;"&amp;RY1)</f>
        <v>0</v>
      </c>
      <c r="RY2">
        <f>COUNTIFS('Timvärden '!$E$9:$AB$372,"&gt;="&amp;RY1,'Timvärden '!$E$9:$AB$372,"&lt;"&amp;RZ1)</f>
        <v>0</v>
      </c>
      <c r="RZ2">
        <f>COUNTIFS('Timvärden '!$E$9:$AB$372,"&gt;="&amp;RZ1,'Timvärden '!$E$9:$AB$372,"&lt;"&amp;SA1)</f>
        <v>0</v>
      </c>
      <c r="SA2">
        <f>COUNTIFS('Timvärden '!$E$9:$AB$372,"&gt;="&amp;SA1,'Timvärden '!$E$9:$AB$372,"&lt;"&amp;SB1)</f>
        <v>0</v>
      </c>
      <c r="SB2">
        <f>COUNTIFS('Timvärden '!$E$9:$AB$372,"&gt;="&amp;SB1,'Timvärden '!$E$9:$AB$372,"&lt;"&amp;SC1)</f>
        <v>0</v>
      </c>
      <c r="SC2">
        <f>COUNTIFS('Timvärden '!$E$9:$AB$372,"&gt;="&amp;SC1,'Timvärden '!$E$9:$AB$372,"&lt;"&amp;SD1)</f>
        <v>0</v>
      </c>
      <c r="SD2">
        <f>COUNTIFS('Timvärden '!$E$9:$AB$372,"&gt;="&amp;SD1,'Timvärden '!$E$9:$AB$372,"&lt;"&amp;SE1)</f>
        <v>0</v>
      </c>
      <c r="SE2">
        <f>COUNTIFS('Timvärden '!$E$9:$AB$372,"&gt;="&amp;SE1,'Timvärden '!$E$9:$AB$372,"&lt;"&amp;SF1)</f>
        <v>0</v>
      </c>
      <c r="SF2">
        <f>COUNTIFS('Timvärden '!$E$9:$AB$372,"&gt;="&amp;SF1,'Timvärden '!$E$9:$AB$372,"&lt;"&amp;SG1)</f>
        <v>0</v>
      </c>
      <c r="SG2">
        <f>COUNTIFS('Timvärden '!$E$9:$AB$372,"&gt;="&amp;SG1,'Timvärden '!$E$9:$AB$372,"&lt;"&amp;SH1)</f>
        <v>0</v>
      </c>
      <c r="SH2">
        <f>COUNTIFS('Timvärden '!$E$9:$AB$372,"&gt;="&amp;SH1,'Timvärden '!$E$9:$AB$372,"&lt;"&amp;SI1)</f>
        <v>0</v>
      </c>
      <c r="SI2">
        <f>COUNTIFS('Timvärden '!$E$9:$AB$372,"&gt;="&amp;SI1,'Timvärden '!$E$9:$AB$372,"&lt;"&amp;SJ1)</f>
        <v>0</v>
      </c>
      <c r="SJ2">
        <f>COUNTIFS('Timvärden '!$E$9:$AB$372,"&gt;="&amp;SJ1,'Timvärden '!$E$9:$AB$372,"&lt;"&amp;SK1)</f>
        <v>0</v>
      </c>
      <c r="SK2">
        <f>COUNTIFS('Timvärden '!$E$9:$AB$372,"&gt;="&amp;SK1,'Timvärden '!$E$9:$AB$372,"&lt;"&amp;SL1)</f>
        <v>0</v>
      </c>
      <c r="SL2">
        <f>COUNTIFS('Timvärden '!$E$9:$AB$372,"&gt;="&amp;SL1,'Timvärden '!$E$9:$AB$372,"&lt;"&amp;SM1)</f>
        <v>0</v>
      </c>
      <c r="SM2">
        <f>COUNTIFS('Timvärden '!$E$9:$AB$372,"&gt;="&amp;SM1,'Timvärden '!$E$9:$AB$372,"&lt;"&amp;SN1)</f>
        <v>0</v>
      </c>
      <c r="SN2">
        <f>COUNTIFS('Timvärden '!$E$9:$AB$372,"&gt;="&amp;SN1,'Timvärden '!$E$9:$AB$372,"&lt;"&amp;SO1)</f>
        <v>0</v>
      </c>
      <c r="SO2">
        <f>COUNTIFS('Timvärden '!$E$9:$AB$372,"&gt;="&amp;SO1,'Timvärden '!$E$9:$AB$372,"&lt;"&amp;SP1)</f>
        <v>0</v>
      </c>
      <c r="SP2">
        <f>COUNTIFS('Timvärden '!$E$9:$AB$372,"&gt;="&amp;SP1,'Timvärden '!$E$9:$AB$372,"&lt;"&amp;SQ1)</f>
        <v>0</v>
      </c>
      <c r="SQ2">
        <f>COUNTIFS('Timvärden '!$E$9:$AB$372,"&gt;="&amp;SQ1,'Timvärden '!$E$9:$AB$372,"&lt;"&amp;SR1)</f>
        <v>0</v>
      </c>
      <c r="SR2">
        <f>COUNTIFS('Timvärden '!$E$9:$AB$372,"&gt;="&amp;SR1,'Timvärden '!$E$9:$AB$372,"&lt;"&amp;SS1)</f>
        <v>0</v>
      </c>
      <c r="SS2">
        <f>COUNTIFS('Timvärden '!$E$9:$AB$372,"&gt;="&amp;SS1,'Timvärden '!$E$9:$AB$372,"&lt;"&amp;ST1)</f>
        <v>0</v>
      </c>
      <c r="ST2">
        <f>COUNTIFS('Timvärden '!$E$9:$AB$372,"&gt;="&amp;ST1,'Timvärden '!$E$9:$AB$372,"&lt;"&amp;SU1)</f>
        <v>0</v>
      </c>
      <c r="SU2">
        <f>COUNTIFS('Timvärden '!$E$9:$AB$372,"&gt;="&amp;SU1,'Timvärden '!$E$9:$AB$372,"&lt;"&amp;SV1)</f>
        <v>0</v>
      </c>
      <c r="SV2">
        <f>COUNTIFS('Timvärden '!$E$9:$AB$372,"&gt;="&amp;SV1,'Timvärden '!$E$9:$AB$372,"&lt;"&amp;SW1)</f>
        <v>0</v>
      </c>
      <c r="SW2">
        <f>COUNTIFS('Timvärden '!$E$9:$AB$372,"&gt;="&amp;SW1,'Timvärden '!$E$9:$AB$372,"&lt;"&amp;SX1)</f>
        <v>0</v>
      </c>
      <c r="SX2">
        <f>COUNTIFS('Timvärden '!$E$9:$AB$372,"&gt;="&amp;SX1,'Timvärden '!$E$9:$AB$372,"&lt;"&amp;SY1)</f>
        <v>0</v>
      </c>
      <c r="SY2">
        <f>COUNTIFS('Timvärden '!$E$9:$AB$372,"&gt;="&amp;SY1,'Timvärden '!$E$9:$AB$372,"&lt;"&amp;SZ1)</f>
        <v>0</v>
      </c>
      <c r="SZ2">
        <f>COUNTIFS('Timvärden '!$E$9:$AB$372,"&gt;="&amp;SZ1,'Timvärden '!$E$9:$AB$372,"&lt;"&amp;TA1)</f>
        <v>0</v>
      </c>
      <c r="TA2">
        <f>COUNTIFS('Timvärden '!$E$9:$AB$372,"&gt;="&amp;TA1,'Timvärden '!$E$9:$AB$372,"&lt;"&amp;TB1)</f>
        <v>0</v>
      </c>
      <c r="TB2">
        <f>COUNTIFS('Timvärden '!$E$9:$AB$372,"&gt;="&amp;TB1,'Timvärden '!$E$9:$AB$372,"&lt;"&amp;TC1)</f>
        <v>0</v>
      </c>
      <c r="TC2">
        <f>COUNTIFS('Timvärden '!$E$9:$AB$372,"&gt;="&amp;TC1,'Timvärden '!$E$9:$AB$372,"&lt;"&amp;TD1)</f>
        <v>0</v>
      </c>
      <c r="TD2">
        <f>COUNTIFS('Timvärden '!$E$9:$AB$372,"&gt;="&amp;TD1,'Timvärden '!$E$9:$AB$372,"&lt;"&amp;TE1)</f>
        <v>0</v>
      </c>
      <c r="TE2">
        <f>COUNTIFS('Timvärden '!$E$9:$AB$372,"&gt;="&amp;TE1,'Timvärden '!$E$9:$AB$372,"&lt;"&amp;TF1)</f>
        <v>0</v>
      </c>
      <c r="TF2">
        <f>COUNTIFS('Timvärden '!$E$9:$AB$372,"&gt;="&amp;TF1,'Timvärden '!$E$9:$AB$372,"&lt;"&amp;TG1)</f>
        <v>0</v>
      </c>
      <c r="TG2">
        <f>COUNTIFS('Timvärden '!$E$9:$AB$372,"&gt;="&amp;TG1,'Timvärden '!$E$9:$AB$372,"&lt;"&amp;TH1)</f>
        <v>0</v>
      </c>
      <c r="TH2">
        <f>COUNTIFS('Timvärden '!$E$9:$AB$372,"&gt;="&amp;TH1,'Timvärden '!$E$9:$AB$372,"&lt;"&amp;TI1)</f>
        <v>0</v>
      </c>
      <c r="TI2">
        <f>COUNTIFS('Timvärden '!$E$9:$AB$372,"&gt;="&amp;TI1,'Timvärden '!$E$9:$AB$372,"&lt;"&amp;TJ1)</f>
        <v>0</v>
      </c>
      <c r="TJ2">
        <f>COUNTIFS('Timvärden '!$E$9:$AB$372,"&gt;="&amp;TJ1,'Timvärden '!$E$9:$AB$372,"&lt;"&amp;TK1)</f>
        <v>0</v>
      </c>
      <c r="TK2">
        <f>COUNTIFS('Timvärden '!$E$9:$AB$372,"&gt;="&amp;TK1,'Timvärden '!$E$9:$AB$372,"&lt;"&amp;TL1)</f>
        <v>0</v>
      </c>
      <c r="TL2">
        <f>COUNTIFS('Timvärden '!$E$9:$AB$372,"&gt;="&amp;TL1,'Timvärden '!$E$9:$AB$372,"&lt;"&amp;TM1)</f>
        <v>0</v>
      </c>
      <c r="TM2">
        <f>COUNTIFS('Timvärden '!$E$9:$AB$372,"&gt;="&amp;TM1,'Timvärden '!$E$9:$AB$372,"&lt;"&amp;TN1)</f>
        <v>0</v>
      </c>
      <c r="TN2">
        <f>COUNTIFS('Timvärden '!$E$9:$AB$372,"&gt;="&amp;TN1,'Timvärden '!$E$9:$AB$372,"&lt;"&amp;TO1)</f>
        <v>0</v>
      </c>
      <c r="TO2">
        <f>COUNTIFS('Timvärden '!$E$9:$AB$372,"&gt;="&amp;TO1,'Timvärden '!$E$9:$AB$372,"&lt;"&amp;TP1)</f>
        <v>0</v>
      </c>
      <c r="TP2">
        <f>COUNTIFS('Timvärden '!$E$9:$AB$372,"&gt;="&amp;TP1,'Timvärden '!$E$9:$AB$372,"&lt;"&amp;TQ1)</f>
        <v>0</v>
      </c>
      <c r="TQ2">
        <f>COUNTIFS('Timvärden '!$E$9:$AB$372,"&gt;="&amp;TQ1,'Timvärden '!$E$9:$AB$372,"&lt;"&amp;TR1)</f>
        <v>0</v>
      </c>
      <c r="TR2">
        <f>COUNTIFS('Timvärden '!$E$9:$AB$372,"&gt;="&amp;TR1,'Timvärden '!$E$9:$AB$372,"&lt;"&amp;TS1)</f>
        <v>0</v>
      </c>
      <c r="TS2">
        <f>COUNTIFS('Timvärden '!$E$9:$AB$372,"&gt;="&amp;TS1,'Timvärden '!$E$9:$AB$372,"&lt;"&amp;TT1)</f>
        <v>0</v>
      </c>
      <c r="TT2">
        <f>COUNTIFS('Timvärden '!$E$9:$AB$372,"&gt;="&amp;TT1,'Timvärden '!$E$9:$AB$372,"&lt;"&amp;TU1)</f>
        <v>0</v>
      </c>
      <c r="TU2">
        <f>COUNTIFS('Timvärden '!$E$9:$AB$372,"&gt;="&amp;TU1,'Timvärden '!$E$9:$AB$372,"&lt;"&amp;TV1)</f>
        <v>0</v>
      </c>
      <c r="TV2">
        <f>COUNTIFS('Timvärden '!$E$9:$AB$372,"&gt;="&amp;TV1,'Timvärden '!$E$9:$AB$372,"&lt;"&amp;TW1)</f>
        <v>0</v>
      </c>
      <c r="TW2">
        <f>COUNTIFS('Timvärden '!$E$9:$AB$372,"&gt;="&amp;TW1,'Timvärden '!$E$9:$AB$372,"&lt;"&amp;TX1)</f>
        <v>0</v>
      </c>
      <c r="TX2">
        <f>COUNTIFS('Timvärden '!$E$9:$AB$372,"&gt;="&amp;TX1,'Timvärden '!$E$9:$AB$372,"&lt;"&amp;TY1)</f>
        <v>0</v>
      </c>
      <c r="TY2">
        <f>COUNTIFS('Timvärden '!$E$9:$AB$372,"&gt;="&amp;TY1,'Timvärden '!$E$9:$AB$372,"&lt;"&amp;TZ1)</f>
        <v>0</v>
      </c>
      <c r="TZ2">
        <f>COUNTIFS('Timvärden '!$E$9:$AB$372,"&gt;="&amp;TZ1,'Timvärden '!$E$9:$AB$372,"&lt;"&amp;UA1)</f>
        <v>0</v>
      </c>
      <c r="UA2">
        <f>COUNTIFS('Timvärden '!$E$9:$AB$372,"&gt;="&amp;UA1,'Timvärden '!$E$9:$AB$372,"&lt;"&amp;UB1)</f>
        <v>0</v>
      </c>
      <c r="UB2">
        <f>COUNTIFS('Timvärden '!$E$9:$AB$372,"&gt;="&amp;UB1,'Timvärden '!$E$9:$AB$372,"&lt;"&amp;UC1)</f>
        <v>0</v>
      </c>
      <c r="UC2">
        <f>COUNTIFS('Timvärden '!$E$9:$AB$372,"&gt;="&amp;UC1,'Timvärden '!$E$9:$AB$372,"&lt;"&amp;UD1)</f>
        <v>0</v>
      </c>
      <c r="UD2">
        <f>COUNTIFS('Timvärden '!$E$9:$AB$372,"&gt;="&amp;UD1,'Timvärden '!$E$9:$AB$372,"&lt;"&amp;UE1)</f>
        <v>0</v>
      </c>
      <c r="UE2">
        <f>COUNTIFS('Timvärden '!$E$9:$AB$372,"&gt;="&amp;UE1,'Timvärden '!$E$9:$AB$372,"&lt;"&amp;UF1)</f>
        <v>0</v>
      </c>
      <c r="UF2">
        <f>COUNTIFS('Timvärden '!$E$9:$AB$372,"&gt;="&amp;UF1,'Timvärden '!$E$9:$AB$372,"&lt;"&amp;UG1)</f>
        <v>0</v>
      </c>
      <c r="UG2">
        <f>COUNTIFS('Timvärden '!$E$9:$AB$372,"&gt;="&amp;UG1,'Timvärden '!$E$9:$AB$372,"&lt;"&amp;UH1)</f>
        <v>0</v>
      </c>
      <c r="UH2">
        <f>COUNTIFS('Timvärden '!$E$9:$AB$372,"&gt;="&amp;UH1,'Timvärden '!$E$9:$AB$372,"&lt;"&amp;UI1)</f>
        <v>0</v>
      </c>
      <c r="UI2">
        <f>COUNTIFS('Timvärden '!$E$9:$AB$372,"&gt;="&amp;UI1,'Timvärden '!$E$9:$AB$372,"&lt;"&amp;UJ1)</f>
        <v>0</v>
      </c>
      <c r="UJ2">
        <f>COUNTIFS('Timvärden '!$E$9:$AB$372,"&gt;="&amp;UJ1,'Timvärden '!$E$9:$AB$372,"&lt;"&amp;UK1)</f>
        <v>0</v>
      </c>
      <c r="UK2">
        <f>COUNTIFS('Timvärden '!$E$9:$AB$372,"&gt;="&amp;UK1,'Timvärden '!$E$9:$AB$372,"&lt;"&amp;UL1)</f>
        <v>0</v>
      </c>
      <c r="UL2">
        <f>COUNTIFS('Timvärden '!$E$9:$AB$372,"&gt;="&amp;UL1,'Timvärden '!$E$9:$AB$372,"&lt;"&amp;UM1)</f>
        <v>0</v>
      </c>
      <c r="UM2">
        <f>COUNTIFS('Timvärden '!$E$9:$AB$372,"&gt;="&amp;UM1,'Timvärden '!$E$9:$AB$372,"&lt;"&amp;UN1)</f>
        <v>0</v>
      </c>
      <c r="UN2">
        <f>COUNTIFS('Timvärden '!$E$9:$AB$372,"&gt;="&amp;UN1,'Timvärden '!$E$9:$AB$372,"&lt;"&amp;UO1)</f>
        <v>0</v>
      </c>
      <c r="UO2">
        <f>COUNTIFS('Timvärden '!$E$9:$AB$372,"&gt;="&amp;UO1,'Timvärden '!$E$9:$AB$372,"&lt;"&amp;UP1)</f>
        <v>0</v>
      </c>
      <c r="UP2">
        <f>COUNTIFS('Timvärden '!$E$9:$AB$372,"&gt;="&amp;UP1,'Timvärden '!$E$9:$AB$372,"&lt;"&amp;UQ1)</f>
        <v>0</v>
      </c>
      <c r="UQ2">
        <f>COUNTIFS('Timvärden '!$E$9:$AB$372,"&gt;="&amp;UQ1,'Timvärden '!$E$9:$AB$372,"&lt;"&amp;UR1)</f>
        <v>0</v>
      </c>
      <c r="UR2">
        <f>COUNTIFS('Timvärden '!$E$9:$AB$372,"&gt;="&amp;UR1,'Timvärden '!$E$9:$AB$372,"&lt;"&amp;US1)</f>
        <v>0</v>
      </c>
      <c r="US2">
        <f>COUNTIFS('Timvärden '!$E$9:$AB$372,"&gt;="&amp;US1,'Timvärden '!$E$9:$AB$372,"&lt;"&amp;UT1)</f>
        <v>0</v>
      </c>
      <c r="UT2">
        <f>COUNTIFS('Timvärden '!$E$9:$AB$372,"&gt;="&amp;UT1,'Timvärden '!$E$9:$AB$372,"&lt;"&amp;UU1)</f>
        <v>0</v>
      </c>
      <c r="UU2">
        <f>COUNTIFS('Timvärden '!$E$9:$AB$372,"&gt;="&amp;UU1,'Timvärden '!$E$9:$AB$372,"&lt;"&amp;UV1)</f>
        <v>0</v>
      </c>
      <c r="UV2">
        <f>COUNTIFS('Timvärden '!$E$9:$AB$372,"&gt;="&amp;UV1,'Timvärden '!$E$9:$AB$372,"&lt;"&amp;UW1)</f>
        <v>0</v>
      </c>
      <c r="UW2">
        <f>COUNTIFS('Timvärden '!$E$9:$AB$372,"&gt;="&amp;UW1,'Timvärden '!$E$9:$AB$372,"&lt;"&amp;UX1)</f>
        <v>0</v>
      </c>
      <c r="UX2">
        <f>COUNTIFS('Timvärden '!$E$9:$AB$372,"&gt;="&amp;UX1,'Timvärden '!$E$9:$AB$372,"&lt;"&amp;UY1)</f>
        <v>0</v>
      </c>
      <c r="UY2">
        <f>COUNTIFS('Timvärden '!$E$9:$AB$372,"&gt;="&amp;UY1,'Timvärden '!$E$9:$AB$372,"&lt;"&amp;UZ1)</f>
        <v>0</v>
      </c>
      <c r="UZ2">
        <f>COUNTIFS('Timvärden '!$E$9:$AB$372,"&gt;="&amp;UZ1,'Timvärden '!$E$9:$AB$372,"&lt;"&amp;VA1)</f>
        <v>0</v>
      </c>
      <c r="VA2">
        <f>COUNTIFS('Timvärden '!$E$9:$AB$372,"&gt;="&amp;VA1,'Timvärden '!$E$9:$AB$372,"&lt;"&amp;VB1)</f>
        <v>0</v>
      </c>
      <c r="VB2">
        <f>COUNTIFS('Timvärden '!$E$9:$AB$372,"&gt;="&amp;VB1,'Timvärden '!$E$9:$AB$372,"&lt;"&amp;VC1)</f>
        <v>0</v>
      </c>
      <c r="VC2">
        <f>COUNTIFS('Timvärden '!$E$9:$AB$372,"&gt;="&amp;VC1,'Timvärden '!$E$9:$AB$372,"&lt;"&amp;VD1)</f>
        <v>0</v>
      </c>
      <c r="VD2">
        <f>COUNTIFS('Timvärden '!$E$9:$AB$372,"&gt;="&amp;VD1,'Timvärden '!$E$9:$AB$372,"&lt;"&amp;VE1)</f>
        <v>0</v>
      </c>
      <c r="VE2">
        <f>COUNTIFS('Timvärden '!$E$9:$AB$372,"&gt;="&amp;VE1,'Timvärden '!$E$9:$AB$372,"&lt;"&amp;VF1)</f>
        <v>0</v>
      </c>
      <c r="VF2">
        <f>COUNTIFS('Timvärden '!$E$9:$AB$372,"&gt;="&amp;VF1,'Timvärden '!$E$9:$AB$372,"&lt;"&amp;VG1)</f>
        <v>0</v>
      </c>
      <c r="VG2">
        <f>COUNTIFS('Timvärden '!$E$9:$AB$372,"&gt;="&amp;VG1,'Timvärden '!$E$9:$AB$372,"&lt;"&amp;VH1)</f>
        <v>0</v>
      </c>
      <c r="VH2">
        <f>COUNTIFS('Timvärden '!$E$9:$AB$372,"&gt;="&amp;VH1,'Timvärden '!$E$9:$AB$372,"&lt;"&amp;VI1)</f>
        <v>0</v>
      </c>
      <c r="VI2">
        <f>COUNTIFS('Timvärden '!$E$9:$AB$372,"&gt;="&amp;VI1,'Timvärden '!$E$9:$AB$372,"&lt;"&amp;VJ1)</f>
        <v>0</v>
      </c>
      <c r="VJ2">
        <f>COUNTIFS('Timvärden '!$E$9:$AB$372,"&gt;="&amp;VJ1,'Timvärden '!$E$9:$AB$372,"&lt;"&amp;VK1)</f>
        <v>0</v>
      </c>
      <c r="VK2">
        <f>COUNTIFS('Timvärden '!$E$9:$AB$372,"&gt;="&amp;VK1,'Timvärden '!$E$9:$AB$372,"&lt;"&amp;VL1)</f>
        <v>0</v>
      </c>
      <c r="VL2">
        <f>COUNTIFS('Timvärden '!$E$9:$AB$372,"&gt;="&amp;VL1,'Timvärden '!$E$9:$AB$372,"&lt;"&amp;VM1)</f>
        <v>0</v>
      </c>
      <c r="VM2">
        <f>COUNTIFS('Timvärden '!$E$9:$AB$372,"&gt;="&amp;VM1,'Timvärden '!$E$9:$AB$372,"&lt;"&amp;VN1)</f>
        <v>0</v>
      </c>
      <c r="VN2">
        <f>COUNTIFS('Timvärden '!$E$9:$AB$372,"&gt;="&amp;VN1,'Timvärden '!$E$9:$AB$372,"&lt;"&amp;VO1)</f>
        <v>0</v>
      </c>
      <c r="VO2">
        <f>COUNTIFS('Timvärden '!$E$9:$AB$372,"&gt;="&amp;VO1,'Timvärden '!$E$9:$AB$372,"&lt;"&amp;VP1)</f>
        <v>0</v>
      </c>
      <c r="VP2">
        <f>COUNTIFS('Timvärden '!$E$9:$AB$372,"&gt;="&amp;VP1,'Timvärden '!$E$9:$AB$372,"&lt;"&amp;VQ1)</f>
        <v>0</v>
      </c>
      <c r="VQ2">
        <f>COUNTIFS('Timvärden '!$E$9:$AB$372,"&gt;="&amp;VQ1,'Timvärden '!$E$9:$AB$372,"&lt;"&amp;VR1)</f>
        <v>0</v>
      </c>
      <c r="VR2">
        <f>COUNTIFS('Timvärden '!$E$9:$AB$372,"&gt;="&amp;VR1,'Timvärden '!$E$9:$AB$372,"&lt;"&amp;VS1)</f>
        <v>0</v>
      </c>
      <c r="VS2">
        <f>COUNTIFS('Timvärden '!$E$9:$AB$372,"&gt;="&amp;VS1,'Timvärden '!$E$9:$AB$372,"&lt;"&amp;VT1)</f>
        <v>0</v>
      </c>
      <c r="VT2">
        <f>COUNTIFS('Timvärden '!$E$9:$AB$372,"&gt;="&amp;VT1,'Timvärden '!$E$9:$AB$372,"&lt;"&amp;VU1)</f>
        <v>0</v>
      </c>
      <c r="VU2">
        <f>COUNTIFS('Timvärden '!$E$9:$AB$372,"&gt;="&amp;VU1,'Timvärden '!$E$9:$AB$372,"&lt;"&amp;VV1)</f>
        <v>0</v>
      </c>
      <c r="VV2">
        <f>COUNTIFS('Timvärden '!$E$9:$AB$372,"&gt;="&amp;VV1,'Timvärden '!$E$9:$AB$372,"&lt;"&amp;VW1)</f>
        <v>0</v>
      </c>
      <c r="VW2">
        <f>COUNTIFS('Timvärden '!$E$9:$AB$372,"&gt;="&amp;VW1,'Timvärden '!$E$9:$AB$372,"&lt;"&amp;VX1)</f>
        <v>0</v>
      </c>
      <c r="VX2">
        <f>COUNTIFS('Timvärden '!$E$9:$AB$372,"&gt;="&amp;VX1,'Timvärden '!$E$9:$AB$372,"&lt;"&amp;VY1)</f>
        <v>0</v>
      </c>
      <c r="VY2">
        <f>COUNTIFS('Timvärden '!$E$9:$AB$372,"&gt;="&amp;VY1,'Timvärden '!$E$9:$AB$372,"&lt;"&amp;VZ1)</f>
        <v>0</v>
      </c>
      <c r="VZ2">
        <f>COUNTIFS('Timvärden '!$E$9:$AB$372,"&gt;="&amp;VZ1,'Timvärden '!$E$9:$AB$372,"&lt;"&amp;WA1)</f>
        <v>0</v>
      </c>
      <c r="WA2">
        <f>COUNTIFS('Timvärden '!$E$9:$AB$372,"&gt;="&amp;WA1,'Timvärden '!$E$9:$AB$372,"&lt;"&amp;WB1)</f>
        <v>0</v>
      </c>
      <c r="WB2">
        <f>COUNTIFS('Timvärden '!$E$9:$AB$372,"&gt;="&amp;WB1,'Timvärden '!$E$9:$AB$372,"&lt;"&amp;WC1)</f>
        <v>0</v>
      </c>
      <c r="WC2">
        <f>COUNTIFS('Timvärden '!$E$9:$AB$372,"&gt;="&amp;WC1,'Timvärden '!$E$9:$AB$372,"&lt;"&amp;WD1)</f>
        <v>0</v>
      </c>
      <c r="WD2">
        <f>COUNTIFS('Timvärden '!$E$9:$AB$372,"&gt;="&amp;WD1,'Timvärden '!$E$9:$AB$372,"&lt;"&amp;WE1)</f>
        <v>0</v>
      </c>
      <c r="WE2">
        <f>COUNTIFS('Timvärden '!$E$9:$AB$372,"&gt;="&amp;WE1,'Timvärden '!$E$9:$AB$372,"&lt;"&amp;WF1)</f>
        <v>0</v>
      </c>
      <c r="WF2">
        <f>COUNTIFS('Timvärden '!$E$9:$AB$372,"&gt;="&amp;WF1,'Timvärden '!$E$9:$AB$372,"&lt;"&amp;WG1)</f>
        <v>0</v>
      </c>
      <c r="WG2">
        <f>COUNTIFS('Timvärden '!$E$9:$AB$372,"&gt;="&amp;WG1,'Timvärden '!$E$9:$AB$372,"&lt;"&amp;WH1)</f>
        <v>0</v>
      </c>
      <c r="WH2">
        <f>COUNTIFS('Timvärden '!$E$9:$AB$372,"&gt;="&amp;WH1,'Timvärden '!$E$9:$AB$372,"&lt;"&amp;WI1)</f>
        <v>0</v>
      </c>
      <c r="WI2">
        <f>COUNTIFS('Timvärden '!$E$9:$AB$372,"&gt;="&amp;WI1,'Timvärden '!$E$9:$AB$372,"&lt;"&amp;WJ1)</f>
        <v>0</v>
      </c>
      <c r="WJ2">
        <f>COUNTIFS('Timvärden '!$E$9:$AB$372,"&gt;="&amp;WJ1,'Timvärden '!$E$9:$AB$372,"&lt;"&amp;WK1)</f>
        <v>0</v>
      </c>
      <c r="WK2">
        <f>COUNTIFS('Timvärden '!$E$9:$AB$372,"&gt;="&amp;WK1,'Timvärden '!$E$9:$AB$372,"&lt;"&amp;WL1)</f>
        <v>0</v>
      </c>
      <c r="WL2">
        <f>COUNTIFS('Timvärden '!$E$9:$AB$372,"&gt;="&amp;WL1,'Timvärden '!$E$9:$AB$372,"&lt;"&amp;WM1)</f>
        <v>0</v>
      </c>
      <c r="WM2">
        <f>COUNTIFS('Timvärden '!$E$9:$AB$372,"&gt;="&amp;WM1,'Timvärden '!$E$9:$AB$372,"&lt;"&amp;WN1)</f>
        <v>0</v>
      </c>
      <c r="WN2">
        <f>COUNTIFS('Timvärden '!$E$9:$AB$372,"&gt;="&amp;WN1,'Timvärden '!$E$9:$AB$372,"&lt;"&amp;WO1)</f>
        <v>0</v>
      </c>
      <c r="WO2">
        <f>COUNTIFS('Timvärden '!$E$9:$AB$372,"&gt;="&amp;WO1,'Timvärden '!$E$9:$AB$372,"&lt;"&amp;WP1)</f>
        <v>0</v>
      </c>
      <c r="WP2">
        <f>COUNTIFS('Timvärden '!$E$9:$AB$372,"&gt;="&amp;WP1,'Timvärden '!$E$9:$AB$372,"&lt;"&amp;WQ1)</f>
        <v>0</v>
      </c>
      <c r="WQ2">
        <f>COUNTIFS('Timvärden '!$E$9:$AB$372,"&gt;="&amp;WQ1,'Timvärden '!$E$9:$AB$372,"&lt;"&amp;WR1)</f>
        <v>0</v>
      </c>
      <c r="WR2">
        <f>COUNTIFS('Timvärden '!$E$9:$AB$372,"&gt;="&amp;WR1,'Timvärden '!$E$9:$AB$372,"&lt;"&amp;WS1)</f>
        <v>0</v>
      </c>
      <c r="WS2">
        <f>COUNTIFS('Timvärden '!$E$9:$AB$372,"&gt;="&amp;WS1,'Timvärden '!$E$9:$AB$372,"&lt;"&amp;WT1)</f>
        <v>0</v>
      </c>
      <c r="WT2">
        <f>COUNTIFS('Timvärden '!$E$9:$AB$372,"&gt;="&amp;WT1,'Timvärden '!$E$9:$AB$372,"&lt;"&amp;WU1)</f>
        <v>0</v>
      </c>
      <c r="WU2">
        <f>COUNTIFS('Timvärden '!$E$9:$AB$372,"&gt;="&amp;WU1,'Timvärden '!$E$9:$AB$372,"&lt;"&amp;WV1)</f>
        <v>0</v>
      </c>
      <c r="WV2">
        <f>COUNTIFS('Timvärden '!$E$9:$AB$372,"&gt;="&amp;WV1,'Timvärden '!$E$9:$AB$372,"&lt;"&amp;WW1)</f>
        <v>0</v>
      </c>
      <c r="WW2">
        <f>COUNTIFS('Timvärden '!$E$9:$AB$372,"&gt;="&amp;WW1,'Timvärden '!$E$9:$AB$372,"&lt;"&amp;WX1)</f>
        <v>0</v>
      </c>
      <c r="WX2">
        <f>COUNTIFS('Timvärden '!$E$9:$AB$372,"&gt;="&amp;WX1,'Timvärden '!$E$9:$AB$372,"&lt;"&amp;WY1)</f>
        <v>0</v>
      </c>
      <c r="WY2">
        <f>COUNTIFS('Timvärden '!$E$9:$AB$372,"&gt;="&amp;WY1,'Timvärden '!$E$9:$AB$372,"&lt;"&amp;WZ1)</f>
        <v>0</v>
      </c>
      <c r="WZ2">
        <f>COUNTIFS('Timvärden '!$E$9:$AB$372,"&gt;="&amp;WZ1,'Timvärden '!$E$9:$AB$372,"&lt;"&amp;XA1)</f>
        <v>0</v>
      </c>
      <c r="XA2">
        <f>COUNTIFS('Timvärden '!$E$9:$AB$372,"&gt;="&amp;XA1,'Timvärden '!$E$9:$AB$372,"&lt;"&amp;XB1)</f>
        <v>0</v>
      </c>
      <c r="XB2">
        <f>COUNTIFS('Timvärden '!$E$9:$AB$372,"&gt;="&amp;XB1,'Timvärden '!$E$9:$AB$372,"&lt;"&amp;XC1)</f>
        <v>0</v>
      </c>
      <c r="XC2">
        <f>COUNTIFS('Timvärden '!$E$9:$AB$372,"&gt;="&amp;XC1,'Timvärden '!$E$9:$AB$372,"&lt;"&amp;XD1)</f>
        <v>0</v>
      </c>
      <c r="XD2">
        <f>COUNTIFS('Timvärden '!$E$9:$AB$372,"&gt;="&amp;XD1,'Timvärden '!$E$9:$AB$372,"&lt;"&amp;XE1)</f>
        <v>0</v>
      </c>
      <c r="XE2">
        <f>COUNTIFS('Timvärden '!$E$9:$AB$372,"&gt;="&amp;XE1,'Timvärden '!$E$9:$AB$372,"&lt;"&amp;XF1)</f>
        <v>0</v>
      </c>
      <c r="XF2">
        <f>COUNTIFS('Timvärden '!$E$9:$AB$372,"&gt;="&amp;XF1,'Timvärden '!$E$9:$AB$372,"&lt;"&amp;XG1)</f>
        <v>0</v>
      </c>
      <c r="XG2">
        <f>COUNTIFS('Timvärden '!$E$9:$AB$372,"&gt;="&amp;XG1,'Timvärden '!$E$9:$AB$372,"&lt;"&amp;XH1)</f>
        <v>0</v>
      </c>
      <c r="XH2">
        <f>COUNTIFS('Timvärden '!$E$9:$AB$372,"&gt;="&amp;XH1,'Timvärden '!$E$9:$AB$372,"&lt;"&amp;XI1)</f>
        <v>0</v>
      </c>
      <c r="XI2">
        <f>COUNTIFS('Timvärden '!$E$9:$AB$372,"&gt;="&amp;XI1,'Timvärden '!$E$9:$AB$372,"&lt;"&amp;XJ1)</f>
        <v>0</v>
      </c>
      <c r="XJ2">
        <f>COUNTIFS('Timvärden '!$E$9:$AB$372,"&gt;="&amp;XJ1,'Timvärden '!$E$9:$AB$372,"&lt;"&amp;XK1)</f>
        <v>0</v>
      </c>
      <c r="XK2">
        <f>COUNTIFS('Timvärden '!$E$9:$AB$372,"&gt;="&amp;XK1,'Timvärden '!$E$9:$AB$372,"&lt;"&amp;XL1)</f>
        <v>0</v>
      </c>
      <c r="XL2">
        <f>COUNTIFS('Timvärden '!$E$9:$AB$372,"&gt;="&amp;XL1,'Timvärden '!$E$9:$AB$372,"&lt;"&amp;XM1)</f>
        <v>0</v>
      </c>
      <c r="XM2">
        <f>COUNTIFS('Timvärden '!$E$9:$AB$372,"&gt;="&amp;XM1,'Timvärden '!$E$9:$AB$372,"&lt;"&amp;XN1)</f>
        <v>0</v>
      </c>
      <c r="XN2">
        <f>COUNTIFS('Timvärden '!$E$9:$AB$372,"&gt;="&amp;XN1,'Timvärden '!$E$9:$AB$372,"&lt;"&amp;XO1)</f>
        <v>0</v>
      </c>
      <c r="XO2">
        <f>COUNTIFS('Timvärden '!$E$9:$AB$372,"&gt;="&amp;XO1,'Timvärden '!$E$9:$AB$372,"&lt;"&amp;XP1)</f>
        <v>0</v>
      </c>
      <c r="XP2">
        <f>COUNTIFS('Timvärden '!$E$9:$AB$372,"&gt;="&amp;XP1,'Timvärden '!$E$9:$AB$372,"&lt;"&amp;XQ1)</f>
        <v>0</v>
      </c>
      <c r="XQ2">
        <f>COUNTIFS('Timvärden '!$E$9:$AB$372,"&gt;="&amp;XQ1,'Timvärden '!$E$9:$AB$372,"&lt;"&amp;XR1)</f>
        <v>0</v>
      </c>
      <c r="XR2">
        <f>COUNTIFS('Timvärden '!$E$9:$AB$372,"&gt;="&amp;XR1,'Timvärden '!$E$9:$AB$372,"&lt;"&amp;XS1)</f>
        <v>0</v>
      </c>
      <c r="XS2">
        <f>COUNTIFS('Timvärden '!$E$9:$AB$372,"&gt;="&amp;XS1,'Timvärden '!$E$9:$AB$372,"&lt;"&amp;XT1)</f>
        <v>0</v>
      </c>
      <c r="XT2">
        <f>COUNTIFS('Timvärden '!$E$9:$AB$372,"&gt;="&amp;XT1,'Timvärden '!$E$9:$AB$372,"&lt;"&amp;XU1)</f>
        <v>0</v>
      </c>
      <c r="XU2">
        <f>COUNTIFS('Timvärden '!$E$9:$AB$372,"&gt;="&amp;XU1,'Timvärden '!$E$9:$AB$372,"&lt;"&amp;XV1)</f>
        <v>0</v>
      </c>
      <c r="XV2">
        <f>COUNTIFS('Timvärden '!$E$9:$AB$372,"&gt;="&amp;XV1,'Timvärden '!$E$9:$AB$372,"&lt;"&amp;XW1)</f>
        <v>0</v>
      </c>
      <c r="XW2">
        <f>COUNTIFS('Timvärden '!$E$9:$AB$372,"&gt;="&amp;XW1,'Timvärden '!$E$9:$AB$372,"&lt;"&amp;XX1)</f>
        <v>0</v>
      </c>
      <c r="XX2">
        <f>COUNTIFS('Timvärden '!$E$9:$AB$372,"&gt;="&amp;XX1,'Timvärden '!$E$9:$AB$372,"&lt;"&amp;XY1)</f>
        <v>0</v>
      </c>
      <c r="XY2">
        <f>COUNTIFS('Timvärden '!$E$9:$AB$372,"&gt;="&amp;XY1,'Timvärden '!$E$9:$AB$372,"&lt;"&amp;XZ1)</f>
        <v>0</v>
      </c>
      <c r="XZ2">
        <f>COUNTIFS('Timvärden '!$E$9:$AB$372,"&gt;="&amp;XZ1,'Timvärden '!$E$9:$AB$372,"&lt;"&amp;YA1)</f>
        <v>0</v>
      </c>
      <c r="YA2">
        <f>COUNTIFS('Timvärden '!$E$9:$AB$372,"&gt;="&amp;YA1,'Timvärden '!$E$9:$AB$372,"&lt;"&amp;YB1)</f>
        <v>0</v>
      </c>
      <c r="YB2">
        <f>COUNTIFS('Timvärden '!$E$9:$AB$372,"&gt;="&amp;YB1,'Timvärden '!$E$9:$AB$372,"&lt;"&amp;YC1)</f>
        <v>0</v>
      </c>
      <c r="YC2">
        <f>COUNTIFS('Timvärden '!$E$9:$AB$372,"&gt;="&amp;YC1,'Timvärden '!$E$9:$AB$372,"&lt;"&amp;YD1)</f>
        <v>0</v>
      </c>
      <c r="YD2">
        <f>COUNTIFS('Timvärden '!$E$9:$AB$372,"&gt;="&amp;YD1,'Timvärden '!$E$9:$AB$372,"&lt;"&amp;YE1)</f>
        <v>0</v>
      </c>
      <c r="YE2">
        <f>COUNTIFS('Timvärden '!$E$9:$AB$372,"&gt;="&amp;YE1,'Timvärden '!$E$9:$AB$372,"&lt;"&amp;YF1)</f>
        <v>0</v>
      </c>
      <c r="YF2">
        <f>COUNTIFS('Timvärden '!$E$9:$AB$372,"&gt;="&amp;YF1,'Timvärden '!$E$9:$AB$372,"&lt;"&amp;YG1)</f>
        <v>0</v>
      </c>
      <c r="YG2">
        <f>COUNTIFS('Timvärden '!$E$9:$AB$372,"&gt;="&amp;YG1,'Timvärden '!$E$9:$AB$372,"&lt;"&amp;YH1)</f>
        <v>0</v>
      </c>
      <c r="YH2">
        <f>COUNTIFS('Timvärden '!$E$9:$AB$372,"&gt;="&amp;YH1,'Timvärden '!$E$9:$AB$372,"&lt;"&amp;YI1)</f>
        <v>0</v>
      </c>
      <c r="YI2">
        <f>COUNTIFS('Timvärden '!$E$9:$AB$372,"&gt;="&amp;YI1,'Timvärden '!$E$9:$AB$372,"&lt;"&amp;YJ1)</f>
        <v>0</v>
      </c>
      <c r="YJ2">
        <f>COUNTIFS('Timvärden '!$E$9:$AB$372,"&gt;="&amp;YJ1,'Timvärden '!$E$9:$AB$372,"&lt;"&amp;YK1)</f>
        <v>0</v>
      </c>
      <c r="YK2">
        <f>COUNTIFS('Timvärden '!$E$9:$AB$372,"&gt;="&amp;YK1,'Timvärden '!$E$9:$AB$372,"&lt;"&amp;YL1)</f>
        <v>0</v>
      </c>
      <c r="YL2">
        <f>COUNTIFS('Timvärden '!$E$9:$AB$372,"&gt;="&amp;YL1,'Timvärden '!$E$9:$AB$372,"&lt;"&amp;YM1)</f>
        <v>0</v>
      </c>
      <c r="YM2">
        <f>COUNTIFS('Timvärden '!$E$9:$AB$372,"&gt;="&amp;YM1,'Timvärden '!$E$9:$AB$372,"&lt;"&amp;YN1)</f>
        <v>0</v>
      </c>
      <c r="YN2">
        <f>COUNTIFS('Timvärden '!$E$9:$AB$372,"&gt;="&amp;YN1,'Timvärden '!$E$9:$AB$372,"&lt;"&amp;YO1)</f>
        <v>0</v>
      </c>
      <c r="YO2">
        <f>COUNTIFS('Timvärden '!$E$9:$AB$372,"&gt;="&amp;YO1,'Timvärden '!$E$9:$AB$372,"&lt;"&amp;YP1)</f>
        <v>0</v>
      </c>
      <c r="YP2">
        <f>COUNTIFS('Timvärden '!$E$9:$AB$372,"&gt;="&amp;YP1,'Timvärden '!$E$9:$AB$372,"&lt;"&amp;YQ1)</f>
        <v>0</v>
      </c>
      <c r="YQ2">
        <f>COUNTIFS('Timvärden '!$E$9:$AB$372,"&gt;="&amp;YQ1,'Timvärden '!$E$9:$AB$372,"&lt;"&amp;YR1)</f>
        <v>0</v>
      </c>
      <c r="YR2">
        <f>COUNTIFS('Timvärden '!$E$9:$AB$372,"&gt;="&amp;YR1,'Timvärden '!$E$9:$AB$372,"&lt;"&amp;YS1)</f>
        <v>0</v>
      </c>
      <c r="YS2">
        <f>COUNTIFS('Timvärden '!$E$9:$AB$372,"&gt;="&amp;YS1,'Timvärden '!$E$9:$AB$372,"&lt;"&amp;YT1)</f>
        <v>0</v>
      </c>
      <c r="YT2">
        <f>COUNTIFS('Timvärden '!$E$9:$AB$372,"&gt;="&amp;YT1,'Timvärden '!$E$9:$AB$372,"&lt;"&amp;YU1)</f>
        <v>0</v>
      </c>
      <c r="YU2">
        <f>COUNTIFS('Timvärden '!$E$9:$AB$372,"&gt;="&amp;YU1,'Timvärden '!$E$9:$AB$372,"&lt;"&amp;YV1)</f>
        <v>0</v>
      </c>
      <c r="YV2">
        <f>COUNTIFS('Timvärden '!$E$9:$AB$372,"&gt;="&amp;YV1,'Timvärden '!$E$9:$AB$372,"&lt;"&amp;YW1)</f>
        <v>0</v>
      </c>
      <c r="YW2">
        <f>COUNTIFS('Timvärden '!$E$9:$AB$372,"&gt;="&amp;YW1,'Timvärden '!$E$9:$AB$372,"&lt;"&amp;YX1)</f>
        <v>0</v>
      </c>
      <c r="YX2">
        <f>COUNTIFS('Timvärden '!$E$9:$AB$372,"&gt;="&amp;YX1,'Timvärden '!$E$9:$AB$372,"&lt;"&amp;YY1)</f>
        <v>0</v>
      </c>
      <c r="YY2">
        <f>COUNTIFS('Timvärden '!$E$9:$AB$372,"&gt;="&amp;YY1,'Timvärden '!$E$9:$AB$372,"&lt;"&amp;YZ1)</f>
        <v>0</v>
      </c>
      <c r="YZ2">
        <f>COUNTIFS('Timvärden '!$E$9:$AB$372,"&gt;="&amp;YZ1,'Timvärden '!$E$9:$AB$372,"&lt;"&amp;ZA1)</f>
        <v>0</v>
      </c>
      <c r="ZA2">
        <f>COUNTIFS('Timvärden '!$E$9:$AB$372,"&gt;="&amp;ZA1,'Timvärden '!$E$9:$AB$372,"&lt;"&amp;ZB1)</f>
        <v>0</v>
      </c>
      <c r="ZB2">
        <f>COUNTIFS('Timvärden '!$E$9:$AB$372,"&gt;="&amp;ZB1,'Timvärden '!$E$9:$AB$372,"&lt;"&amp;ZC1)</f>
        <v>0</v>
      </c>
      <c r="ZC2">
        <f>COUNTIFS('Timvärden '!$E$9:$AB$372,"&gt;="&amp;ZC1,'Timvärden '!$E$9:$AB$372,"&lt;"&amp;ZD1)</f>
        <v>0</v>
      </c>
      <c r="ZD2">
        <f>COUNTIFS('Timvärden '!$E$9:$AB$372,"&gt;="&amp;ZD1,'Timvärden '!$E$9:$AB$372,"&lt;"&amp;ZE1)</f>
        <v>0</v>
      </c>
      <c r="ZE2">
        <f>COUNTIFS('Timvärden '!$E$9:$AB$372,"&gt;="&amp;ZE1,'Timvärden '!$E$9:$AB$372,"&lt;"&amp;ZF1)</f>
        <v>0</v>
      </c>
      <c r="ZF2">
        <f>COUNTIFS('Timvärden '!$E$9:$AB$372,"&gt;="&amp;ZF1,'Timvärden '!$E$9:$AB$372,"&lt;"&amp;ZG1)</f>
        <v>0</v>
      </c>
      <c r="ZG2">
        <f>COUNTIFS('Timvärden '!$E$9:$AB$372,"&gt;="&amp;ZG1,'Timvärden '!$E$9:$AB$372,"&lt;"&amp;ZH1)</f>
        <v>0</v>
      </c>
      <c r="ZH2">
        <f>COUNTIFS('Timvärden '!$E$9:$AB$372,"&gt;="&amp;ZH1,'Timvärden '!$E$9:$AB$372,"&lt;"&amp;ZI1)</f>
        <v>0</v>
      </c>
      <c r="ZI2">
        <f>COUNTIFS('Timvärden '!$E$9:$AB$372,"&gt;="&amp;ZI1,'Timvärden '!$E$9:$AB$372,"&lt;"&amp;ZJ1)</f>
        <v>0</v>
      </c>
      <c r="ZJ2">
        <f>COUNTIFS('Timvärden '!$E$9:$AB$372,"&gt;="&amp;ZJ1,'Timvärden '!$E$9:$AB$372,"&lt;"&amp;ZK1)</f>
        <v>0</v>
      </c>
      <c r="ZK2">
        <f>COUNTIFS('Timvärden '!$E$9:$AB$372,"&gt;="&amp;ZK1,'Timvärden '!$E$9:$AB$372,"&lt;"&amp;ZL1)</f>
        <v>0</v>
      </c>
      <c r="ZL2">
        <f>COUNTIFS('Timvärden '!$E$9:$AB$372,"&gt;="&amp;ZL1,'Timvärden '!$E$9:$AB$372,"&lt;"&amp;ZM1)</f>
        <v>0</v>
      </c>
      <c r="ZM2">
        <f>COUNTIFS('Timvärden '!$E$9:$AB$372,"&gt;="&amp;ZM1,'Timvärden '!$E$9:$AB$372,"&lt;"&amp;ZN1)</f>
        <v>0</v>
      </c>
      <c r="ZN2">
        <f>COUNTIFS('Timvärden '!$E$9:$AB$372,"&gt;="&amp;ZN1,'Timvärden '!$E$9:$AB$372,"&lt;"&amp;ZO1)</f>
        <v>0</v>
      </c>
      <c r="ZO2">
        <f>COUNTIFS('Timvärden '!$E$9:$AB$372,"&gt;="&amp;ZO1,'Timvärden '!$E$9:$AB$372,"&lt;"&amp;ZP1)</f>
        <v>0</v>
      </c>
      <c r="ZP2">
        <f>COUNTIFS('Timvärden '!$E$9:$AB$372,"&gt;="&amp;ZP1,'Timvärden '!$E$9:$AB$372,"&lt;"&amp;ZQ1)</f>
        <v>0</v>
      </c>
      <c r="ZQ2">
        <f>COUNTIFS('Timvärden '!$E$9:$AB$372,"&gt;="&amp;ZQ1,'Timvärden '!$E$9:$AB$372,"&lt;"&amp;ZR1)</f>
        <v>0</v>
      </c>
      <c r="ZR2">
        <f>COUNTIFS('Timvärden '!$E$9:$AB$372,"&gt;="&amp;ZR1,'Timvärden '!$E$9:$AB$372,"&lt;"&amp;ZS1)</f>
        <v>0</v>
      </c>
      <c r="ZS2">
        <f>COUNTIFS('Timvärden '!$E$9:$AB$372,"&gt;="&amp;ZS1,'Timvärden '!$E$9:$AB$372,"&lt;"&amp;ZT1)</f>
        <v>0</v>
      </c>
      <c r="ZT2">
        <f>COUNTIFS('Timvärden '!$E$9:$AB$372,"&gt;="&amp;ZT1,'Timvärden '!$E$9:$AB$372,"&lt;"&amp;ZU1)</f>
        <v>0</v>
      </c>
      <c r="ZU2">
        <f>COUNTIFS('Timvärden '!$E$9:$AB$372,"&gt;="&amp;ZU1,'Timvärden '!$E$9:$AB$372,"&lt;"&amp;ZV1)</f>
        <v>0</v>
      </c>
      <c r="ZV2">
        <f>COUNTIFS('Timvärden '!$E$9:$AB$372,"&gt;="&amp;ZV1,'Timvärden '!$E$9:$AB$372,"&lt;"&amp;ZW1)</f>
        <v>0</v>
      </c>
      <c r="ZW2">
        <f>COUNTIFS('Timvärden '!$E$9:$AB$372,"&gt;="&amp;ZW1,'Timvärden '!$E$9:$AB$372,"&lt;"&amp;ZX1)</f>
        <v>0</v>
      </c>
      <c r="ZX2">
        <f>COUNTIFS('Timvärden '!$E$9:$AB$372,"&gt;="&amp;ZX1,'Timvärden '!$E$9:$AB$372,"&lt;"&amp;ZY1)</f>
        <v>0</v>
      </c>
      <c r="ZY2">
        <f>COUNTIFS('Timvärden '!$E$9:$AB$372,"&gt;="&amp;ZY1,'Timvärden '!$E$9:$AB$372,"&lt;"&amp;ZZ1)</f>
        <v>0</v>
      </c>
      <c r="ZZ2">
        <f>COUNTIFS('Timvärden '!$E$9:$AB$372,"&gt;="&amp;ZZ1,'Timvärden '!$E$9:$AB$372,"&lt;"&amp;AAA1)</f>
        <v>0</v>
      </c>
      <c r="AAA2">
        <f>COUNTIFS('Timvärden '!$E$9:$AB$372,"&gt;="&amp;AAA1,'Timvärden '!$E$9:$AB$372,"&lt;"&amp;AAB1)</f>
        <v>0</v>
      </c>
      <c r="AAB2">
        <f>COUNTIFS('Timvärden '!$E$9:$AB$372,"&gt;="&amp;AAB1,'Timvärden '!$E$9:$AB$372,"&lt;"&amp;AAC1)</f>
        <v>0</v>
      </c>
      <c r="AAC2">
        <f>COUNTIFS('Timvärden '!$E$9:$AB$372,"&gt;="&amp;AAC1,'Timvärden '!$E$9:$AB$372,"&lt;"&amp;AAD1)</f>
        <v>0</v>
      </c>
      <c r="AAD2">
        <f>COUNTIFS('Timvärden '!$E$9:$AB$372,"&gt;="&amp;AAD1,'Timvärden '!$E$9:$AB$372,"&lt;"&amp;AAE1)</f>
        <v>0</v>
      </c>
      <c r="AAE2">
        <f>COUNTIFS('Timvärden '!$E$9:$AB$372,"&gt;="&amp;AAE1,'Timvärden '!$E$9:$AB$372,"&lt;"&amp;AAF1)</f>
        <v>0</v>
      </c>
      <c r="AAF2">
        <f>COUNTIFS('Timvärden '!$E$9:$AB$372,"&gt;="&amp;AAF1,'Timvärden '!$E$9:$AB$372,"&lt;"&amp;AAG1)</f>
        <v>0</v>
      </c>
      <c r="AAG2">
        <f>COUNTIFS('Timvärden '!$E$9:$AB$372,"&gt;="&amp;AAG1,'Timvärden '!$E$9:$AB$372,"&lt;"&amp;AAH1)</f>
        <v>0</v>
      </c>
      <c r="AAH2">
        <f>COUNTIFS('Timvärden '!$E$9:$AB$372,"&gt;="&amp;AAH1,'Timvärden '!$E$9:$AB$372,"&lt;"&amp;AAI1)</f>
        <v>0</v>
      </c>
      <c r="AAI2">
        <f>COUNTIFS('Timvärden '!$E$9:$AB$372,"&gt;="&amp;AAI1,'Timvärden '!$E$9:$AB$372,"&lt;"&amp;AAJ1)</f>
        <v>0</v>
      </c>
      <c r="AAJ2">
        <f>COUNTIFS('Timvärden '!$E$9:$AB$372,"&gt;="&amp;AAJ1,'Timvärden '!$E$9:$AB$372,"&lt;"&amp;AAK1)</f>
        <v>0</v>
      </c>
      <c r="AAK2">
        <f>COUNTIFS('Timvärden '!$E$9:$AB$372,"&gt;="&amp;AAK1,'Timvärden '!$E$9:$AB$372,"&lt;"&amp;AAL1)</f>
        <v>0</v>
      </c>
      <c r="AAL2">
        <f>COUNTIFS('Timvärden '!$E$9:$AB$372,"&gt;="&amp;AAL1,'Timvärden '!$E$9:$AB$372,"&lt;"&amp;AAM1)</f>
        <v>0</v>
      </c>
      <c r="AAM2">
        <f>COUNTIFS('Timvärden '!$E$9:$AB$372,"&gt;="&amp;AAM1,'Timvärden '!$E$9:$AB$372,"&lt;"&amp;AAN1)</f>
        <v>0</v>
      </c>
      <c r="AAN2">
        <f>COUNTIFS('Timvärden '!$E$9:$AB$372,"&gt;="&amp;AAN1,'Timvärden '!$E$9:$AB$372,"&lt;"&amp;AAO1)</f>
        <v>0</v>
      </c>
      <c r="AAO2">
        <f>COUNTIFS('Timvärden '!$E$9:$AB$372,"&gt;="&amp;AAO1,'Timvärden '!$E$9:$AB$372,"&lt;"&amp;AAP1)</f>
        <v>0</v>
      </c>
      <c r="AAP2">
        <f>COUNTIFS('Timvärden '!$E$9:$AB$372,"&gt;="&amp;AAP1,'Timvärden '!$E$9:$AB$372,"&lt;"&amp;AAQ1)</f>
        <v>0</v>
      </c>
      <c r="AAQ2">
        <f>COUNTIFS('Timvärden '!$E$9:$AB$372,"&gt;="&amp;AAQ1,'Timvärden '!$E$9:$AB$372,"&lt;"&amp;AAR1)</f>
        <v>0</v>
      </c>
      <c r="AAR2">
        <f>COUNTIFS('Timvärden '!$E$9:$AB$372,"&gt;="&amp;AAR1,'Timvärden '!$E$9:$AB$372,"&lt;"&amp;AAS1)</f>
        <v>0</v>
      </c>
      <c r="AAS2">
        <f>COUNTIFS('Timvärden '!$E$9:$AB$372,"&gt;="&amp;AAS1,'Timvärden '!$E$9:$AB$372,"&lt;"&amp;AAT1)</f>
        <v>0</v>
      </c>
      <c r="AAT2">
        <f>COUNTIFS('Timvärden '!$E$9:$AB$372,"&gt;="&amp;AAT1,'Timvärden '!$E$9:$AB$372,"&lt;"&amp;AAU1)</f>
        <v>0</v>
      </c>
      <c r="AAU2">
        <f>COUNTIFS('Timvärden '!$E$9:$AB$372,"&gt;="&amp;AAU1,'Timvärden '!$E$9:$AB$372,"&lt;"&amp;AAV1)</f>
        <v>0</v>
      </c>
      <c r="AAV2">
        <f>COUNTIFS('Timvärden '!$E$9:$AB$372,"&gt;="&amp;AAV1,'Timvärden '!$E$9:$AB$372,"&lt;"&amp;AAW1)</f>
        <v>0</v>
      </c>
      <c r="AAW2">
        <f>COUNTIFS('Timvärden '!$E$9:$AB$372,"&gt;="&amp;AAW1,'Timvärden '!$E$9:$AB$372,"&lt;"&amp;AAX1)</f>
        <v>0</v>
      </c>
      <c r="AAX2">
        <f>COUNTIFS('Timvärden '!$E$9:$AB$372,"&gt;="&amp;AAX1,'Timvärden '!$E$9:$AB$372,"&lt;"&amp;AAY1)</f>
        <v>0</v>
      </c>
      <c r="AAY2">
        <f>COUNTIFS('Timvärden '!$E$9:$AB$372,"&gt;="&amp;AAY1,'Timvärden '!$E$9:$AB$372,"&lt;"&amp;AAZ1)</f>
        <v>0</v>
      </c>
      <c r="AAZ2">
        <f>COUNTIFS('Timvärden '!$E$9:$AB$372,"&gt;="&amp;AAZ1,'Timvärden '!$E$9:$AB$372,"&lt;"&amp;ABA1)</f>
        <v>0</v>
      </c>
      <c r="ABA2">
        <f>COUNTIFS('Timvärden '!$E$9:$AB$372,"&gt;="&amp;ABA1,'Timvärden '!$E$9:$AB$372,"&lt;"&amp;ABB1)</f>
        <v>0</v>
      </c>
      <c r="ABB2">
        <f>COUNTIFS('Timvärden '!$E$9:$AB$372,"&gt;="&amp;ABB1,'Timvärden '!$E$9:$AB$372,"&lt;"&amp;ABC1)</f>
        <v>0</v>
      </c>
      <c r="ABC2">
        <f>COUNTIFS('Timvärden '!$E$9:$AB$372,"&gt;="&amp;ABC1,'Timvärden '!$E$9:$AB$372,"&lt;"&amp;ABD1)</f>
        <v>0</v>
      </c>
      <c r="ABD2">
        <f>COUNTIFS('Timvärden '!$E$9:$AB$372,"&gt;="&amp;ABD1,'Timvärden '!$E$9:$AB$372,"&lt;"&amp;ABE1)</f>
        <v>0</v>
      </c>
      <c r="ABE2">
        <f>COUNTIFS('Timvärden '!$E$9:$AB$372,"&gt;="&amp;ABE1,'Timvärden '!$E$9:$AB$372,"&lt;"&amp;ABF1)</f>
        <v>0</v>
      </c>
      <c r="ABF2">
        <f>COUNTIFS('Timvärden '!$E$9:$AB$372,"&gt;="&amp;ABF1,'Timvärden '!$E$9:$AB$372,"&lt;"&amp;ABG1)</f>
        <v>0</v>
      </c>
      <c r="ABG2">
        <f>COUNTIFS('Timvärden '!$E$9:$AB$372,"&gt;="&amp;ABG1,'Timvärden '!$E$9:$AB$372,"&lt;"&amp;ABH1)</f>
        <v>0</v>
      </c>
      <c r="ABH2">
        <f>COUNTIFS('Timvärden '!$E$9:$AB$372,"&gt;="&amp;ABH1,'Timvärden '!$E$9:$AB$372,"&lt;"&amp;ABI1)</f>
        <v>0</v>
      </c>
      <c r="ABI2">
        <f>COUNTIFS('Timvärden '!$E$9:$AB$372,"&gt;="&amp;ABI1,'Timvärden '!$E$9:$AB$372,"&lt;"&amp;ABJ1)</f>
        <v>0</v>
      </c>
      <c r="ABJ2">
        <f>COUNTIFS('Timvärden '!$E$9:$AB$372,"&gt;="&amp;ABJ1,'Timvärden '!$E$9:$AB$372,"&lt;"&amp;ABK1)</f>
        <v>0</v>
      </c>
      <c r="ABK2">
        <f>COUNTIFS('Timvärden '!$E$9:$AB$372,"&gt;="&amp;ABK1,'Timvärden '!$E$9:$AB$372,"&lt;"&amp;ABL1)</f>
        <v>0</v>
      </c>
      <c r="ABL2">
        <f>COUNTIFS('Timvärden '!$E$9:$AB$372,"&gt;="&amp;ABL1,'Timvärden '!$E$9:$AB$372,"&lt;"&amp;ABM1)</f>
        <v>0</v>
      </c>
      <c r="ABM2">
        <f>COUNTIFS('Timvärden '!$E$9:$AB$372,"&gt;="&amp;ABM1,'Timvärden '!$E$9:$AB$372,"&lt;"&amp;ABN1)</f>
        <v>0</v>
      </c>
      <c r="ABN2">
        <f>COUNTIFS('Timvärden '!$E$9:$AB$372,"&gt;="&amp;ABN1,'Timvärden '!$E$9:$AB$372,"&lt;"&amp;ABO1)</f>
        <v>0</v>
      </c>
      <c r="ABO2">
        <f>COUNTIFS('Timvärden '!$E$9:$AB$372,"&gt;="&amp;ABO1,'Timvärden '!$E$9:$AB$372,"&lt;"&amp;ABP1)</f>
        <v>0</v>
      </c>
      <c r="ABP2">
        <f>COUNTIFS('Timvärden '!$E$9:$AB$372,"&gt;="&amp;ABP1,'Timvärden '!$E$9:$AB$372,"&lt;"&amp;ABQ1)</f>
        <v>0</v>
      </c>
      <c r="ABQ2">
        <f>COUNTIFS('Timvärden '!$E$9:$AB$372,"&gt;="&amp;ABQ1,'Timvärden '!$E$9:$AB$372,"&lt;"&amp;ABR1)</f>
        <v>0</v>
      </c>
      <c r="ABR2">
        <f>COUNTIFS('Timvärden '!$E$9:$AB$372,"&gt;="&amp;ABR1,'Timvärden '!$E$9:$AB$372,"&lt;"&amp;ABS1)</f>
        <v>0</v>
      </c>
      <c r="ABS2">
        <f>COUNTIFS('Timvärden '!$E$9:$AB$372,"&gt;="&amp;ABS1,'Timvärden '!$E$9:$AB$372,"&lt;"&amp;ABT1)</f>
        <v>0</v>
      </c>
      <c r="ABT2">
        <f>COUNTIFS('Timvärden '!$E$9:$AB$372,"&gt;="&amp;ABT1,'Timvärden '!$E$9:$AB$372,"&lt;"&amp;ABU1)</f>
        <v>0</v>
      </c>
      <c r="ABU2">
        <f>COUNTIFS('Timvärden '!$E$9:$AB$372,"&gt;="&amp;ABU1,'Timvärden '!$E$9:$AB$372,"&lt;"&amp;ABV1)</f>
        <v>0</v>
      </c>
      <c r="ABV2">
        <f>COUNTIFS('Timvärden '!$E$9:$AB$372,"&gt;="&amp;ABV1,'Timvärden '!$E$9:$AB$372,"&lt;"&amp;ABW1)</f>
        <v>0</v>
      </c>
      <c r="ABW2">
        <f>COUNTIFS('Timvärden '!$E$9:$AB$372,"&gt;="&amp;ABW1,'Timvärden '!$E$9:$AB$372,"&lt;"&amp;ABX1)</f>
        <v>0</v>
      </c>
      <c r="ABX2">
        <f>COUNTIFS('Timvärden '!$E$9:$AB$372,"&gt;="&amp;ABX1,'Timvärden '!$E$9:$AB$372,"&lt;"&amp;ABY1)</f>
        <v>0</v>
      </c>
      <c r="ABY2">
        <f>COUNTIFS('Timvärden '!$E$9:$AB$372,"&gt;="&amp;ABY1,'Timvärden '!$E$9:$AB$372,"&lt;"&amp;ABZ1)</f>
        <v>0</v>
      </c>
      <c r="ABZ2">
        <f>COUNTIFS('Timvärden '!$E$9:$AB$372,"&gt;="&amp;ABZ1,'Timvärden '!$E$9:$AB$372,"&lt;"&amp;ACA1)</f>
        <v>0</v>
      </c>
      <c r="ACA2">
        <f>COUNTIFS('Timvärden '!$E$9:$AB$372,"&gt;="&amp;ACA1,'Timvärden '!$E$9:$AB$372,"&lt;"&amp;ACB1)</f>
        <v>0</v>
      </c>
      <c r="ACB2">
        <f>COUNTIFS('Timvärden '!$E$9:$AB$372,"&gt;="&amp;ACB1,'Timvärden '!$E$9:$AB$372,"&lt;"&amp;ACC1)</f>
        <v>0</v>
      </c>
      <c r="ACC2">
        <f>COUNTIFS('Timvärden '!$E$9:$AB$372,"&gt;="&amp;ACC1,'Timvärden '!$E$9:$AB$372,"&lt;"&amp;ACD1)</f>
        <v>0</v>
      </c>
      <c r="ACD2">
        <f>COUNTIFS('Timvärden '!$E$9:$AB$372,"&gt;="&amp;ACD1,'Timvärden '!$E$9:$AB$372,"&lt;"&amp;ACE1)</f>
        <v>0</v>
      </c>
      <c r="ACE2">
        <f>COUNTIFS('Timvärden '!$E$9:$AB$372,"&gt;="&amp;ACE1,'Timvärden '!$E$9:$AB$372,"&lt;"&amp;ACF1)</f>
        <v>0</v>
      </c>
      <c r="ACF2">
        <f>COUNTIFS('Timvärden '!$E$9:$AB$372,"&gt;="&amp;ACF1,'Timvärden '!$E$9:$AB$372,"&lt;"&amp;ACG1)</f>
        <v>0</v>
      </c>
      <c r="ACG2">
        <f>COUNTIFS('Timvärden '!$E$9:$AB$372,"&gt;="&amp;ACG1,'Timvärden '!$E$9:$AB$372,"&lt;"&amp;ACH1)</f>
        <v>0</v>
      </c>
      <c r="ACH2">
        <f>COUNTIFS('Timvärden '!$E$9:$AB$372,"&gt;="&amp;ACH1,'Timvärden '!$E$9:$AB$372,"&lt;"&amp;ACI1)</f>
        <v>0</v>
      </c>
      <c r="ACI2">
        <f>COUNTIFS('Timvärden '!$E$9:$AB$372,"&gt;="&amp;ACI1,'Timvärden '!$E$9:$AB$372,"&lt;"&amp;ACJ1)</f>
        <v>0</v>
      </c>
      <c r="ACJ2">
        <f>COUNTIFS('Timvärden '!$E$9:$AB$372,"&gt;="&amp;ACJ1,'Timvärden '!$E$9:$AB$372,"&lt;"&amp;ACK1)</f>
        <v>0</v>
      </c>
      <c r="ACK2">
        <f>COUNTIFS('Timvärden '!$E$9:$AB$372,"&gt;="&amp;ACK1,'Timvärden '!$E$9:$AB$372,"&lt;"&amp;ACL1)</f>
        <v>0</v>
      </c>
      <c r="ACL2">
        <f>COUNTIFS('Timvärden '!$E$9:$AB$372,"&gt;="&amp;ACL1,'Timvärden '!$E$9:$AB$372,"&lt;"&amp;ACM1)</f>
        <v>0</v>
      </c>
      <c r="ACM2">
        <f>COUNTIFS('Timvärden '!$E$9:$AB$372,"&gt;="&amp;ACM1,'Timvärden '!$E$9:$AB$372,"&lt;"&amp;ACN1)</f>
        <v>0</v>
      </c>
      <c r="ACN2">
        <f>COUNTIFS('Timvärden '!$E$9:$AB$372,"&gt;="&amp;ACN1,'Timvärden '!$E$9:$AB$372,"&lt;"&amp;ACO1)</f>
        <v>0</v>
      </c>
      <c r="ACO2">
        <f>COUNTIFS('Timvärden '!$E$9:$AB$372,"&gt;="&amp;ACO1,'Timvärden '!$E$9:$AB$372,"&lt;"&amp;ACP1)</f>
        <v>0</v>
      </c>
      <c r="ACP2">
        <f>COUNTIFS('Timvärden '!$E$9:$AB$372,"&gt;="&amp;ACP1,'Timvärden '!$E$9:$AB$372,"&lt;"&amp;ACQ1)</f>
        <v>0</v>
      </c>
      <c r="ACQ2">
        <f>COUNTIFS('Timvärden '!$E$9:$AB$372,"&gt;="&amp;ACQ1,'Timvärden '!$E$9:$AB$372,"&lt;"&amp;ACR1)</f>
        <v>0</v>
      </c>
      <c r="ACR2">
        <f>COUNTIFS('Timvärden '!$E$9:$AB$372,"&gt;="&amp;ACR1,'Timvärden '!$E$9:$AB$372,"&lt;"&amp;ACS1)</f>
        <v>0</v>
      </c>
      <c r="ACS2">
        <f>COUNTIFS('Timvärden '!$E$9:$AB$372,"&gt;="&amp;ACS1,'Timvärden '!$E$9:$AB$372,"&lt;"&amp;ACT1)</f>
        <v>0</v>
      </c>
      <c r="ACT2">
        <f>COUNTIFS('Timvärden '!$E$9:$AB$372,"&gt;="&amp;ACT1,'Timvärden '!$E$9:$AB$372,"&lt;"&amp;ACU1)</f>
        <v>0</v>
      </c>
      <c r="ACU2">
        <f>COUNTIFS('Timvärden '!$E$9:$AB$372,"&gt;="&amp;ACU1,'Timvärden '!$E$9:$AB$372,"&lt;"&amp;ACV1)</f>
        <v>0</v>
      </c>
      <c r="ACV2">
        <f>COUNTIFS('Timvärden '!$E$9:$AB$372,"&gt;="&amp;ACV1,'Timvärden '!$E$9:$AB$372,"&lt;"&amp;ACW1)</f>
        <v>0</v>
      </c>
      <c r="ACW2">
        <f>COUNTIFS('Timvärden '!$E$9:$AB$372,"&gt;="&amp;ACW1,'Timvärden '!$E$9:$AB$372,"&lt;"&amp;ACX1)</f>
        <v>0</v>
      </c>
      <c r="ACX2">
        <f>COUNTIFS('Timvärden '!$E$9:$AB$372,"&gt;="&amp;ACX1,'Timvärden '!$E$9:$AB$372,"&lt;"&amp;ACY1)</f>
        <v>0</v>
      </c>
      <c r="ACY2">
        <f>COUNTIFS('Timvärden '!$E$9:$AB$372,"&gt;="&amp;ACY1,'Timvärden '!$E$9:$AB$372,"&lt;"&amp;ACZ1)</f>
        <v>0</v>
      </c>
      <c r="ACZ2">
        <f>COUNTIFS('Timvärden '!$E$9:$AB$372,"&gt;="&amp;ACZ1,'Timvärden '!$E$9:$AB$372,"&lt;"&amp;ADA1)</f>
        <v>0</v>
      </c>
      <c r="ADA2">
        <f>COUNTIFS('Timvärden '!$E$9:$AB$372,"&gt;="&amp;ADA1,'Timvärden '!$E$9:$AB$372,"&lt;"&amp;ADB1)</f>
        <v>0</v>
      </c>
      <c r="ADB2">
        <f>COUNTIFS('Timvärden '!$E$9:$AB$372,"&gt;="&amp;ADB1,'Timvärden '!$E$9:$AB$372,"&lt;"&amp;ADC1)</f>
        <v>0</v>
      </c>
      <c r="ADC2">
        <f>COUNTIFS('Timvärden '!$E$9:$AB$372,"&gt;="&amp;ADC1,'Timvärden '!$E$9:$AB$372,"&lt;"&amp;ADD1)</f>
        <v>0</v>
      </c>
      <c r="ADD2">
        <f>COUNTIFS('Timvärden '!$E$9:$AB$372,"&gt;="&amp;ADD1,'Timvärden '!$E$9:$AB$372,"&lt;"&amp;ADE1)</f>
        <v>0</v>
      </c>
      <c r="ADE2">
        <f>COUNTIFS('Timvärden '!$E$9:$AB$372,"&gt;="&amp;ADE1,'Timvärden '!$E$9:$AB$372,"&lt;"&amp;ADF1)</f>
        <v>0</v>
      </c>
      <c r="ADF2">
        <f>COUNTIFS('Timvärden '!$E$9:$AB$372,"&gt;="&amp;ADF1,'Timvärden '!$E$9:$AB$372,"&lt;"&amp;ADG1)</f>
        <v>0</v>
      </c>
      <c r="ADG2">
        <f>COUNTIFS('Timvärden '!$E$9:$AB$372,"&gt;="&amp;ADG1,'Timvärden '!$E$9:$AB$372,"&lt;"&amp;ADH1)</f>
        <v>0</v>
      </c>
      <c r="ADH2">
        <f>COUNTIFS('Timvärden '!$E$9:$AB$372,"&gt;="&amp;ADH1,'Timvärden '!$E$9:$AB$372,"&lt;"&amp;ADI1)</f>
        <v>0</v>
      </c>
      <c r="ADI2">
        <f>COUNTIFS('Timvärden '!$E$9:$AB$372,"&gt;="&amp;ADI1,'Timvärden '!$E$9:$AB$372,"&lt;"&amp;ADJ1)</f>
        <v>0</v>
      </c>
      <c r="ADJ2">
        <f>COUNTIFS('Timvärden '!$E$9:$AB$372,"&gt;="&amp;ADJ1,'Timvärden '!$E$9:$AB$372,"&lt;"&amp;ADK1)</f>
        <v>0</v>
      </c>
      <c r="ADK2">
        <f>COUNTIFS('Timvärden '!$E$9:$AB$372,"&gt;="&amp;ADK1,'Timvärden '!$E$9:$AB$372,"&lt;"&amp;ADL1)</f>
        <v>0</v>
      </c>
      <c r="ADL2">
        <f>COUNTIFS('Timvärden '!$E$9:$AB$372,"&gt;="&amp;ADL1,'Timvärden '!$E$9:$AB$372,"&lt;"&amp;ADM1)</f>
        <v>0</v>
      </c>
      <c r="ADM2">
        <f>COUNTIFS('Timvärden '!$E$9:$AB$372,"&gt;="&amp;ADM1,'Timvärden '!$E$9:$AB$372,"&lt;"&amp;ADN1)</f>
        <v>0</v>
      </c>
      <c r="ADN2">
        <f>COUNTIFS('Timvärden '!$E$9:$AB$372,"&gt;="&amp;ADN1,'Timvärden '!$E$9:$AB$372,"&lt;"&amp;ADO1)</f>
        <v>0</v>
      </c>
      <c r="ADO2">
        <f>COUNTIFS('Timvärden '!$E$9:$AB$372,"&gt;="&amp;ADO1,'Timvärden '!$E$9:$AB$372,"&lt;"&amp;ADP1)</f>
        <v>0</v>
      </c>
      <c r="ADP2">
        <f>COUNTIFS('Timvärden '!$E$9:$AB$372,"&gt;="&amp;ADP1,'Timvärden '!$E$9:$AB$372,"&lt;"&amp;ADQ1)</f>
        <v>0</v>
      </c>
      <c r="ADQ2">
        <f>COUNTIFS('Timvärden '!$E$9:$AB$372,"&gt;="&amp;ADQ1,'Timvärden '!$E$9:$AB$372,"&lt;"&amp;ADR1)</f>
        <v>0</v>
      </c>
      <c r="ADR2">
        <f>COUNTIFS('Timvärden '!$E$9:$AB$372,"&gt;="&amp;ADR1,'Timvärden '!$E$9:$AB$372,"&lt;"&amp;ADS1)</f>
        <v>0</v>
      </c>
      <c r="ADS2">
        <f>COUNTIFS('Timvärden '!$E$9:$AB$372,"&gt;="&amp;ADS1,'Timvärden '!$E$9:$AB$372,"&lt;"&amp;ADT1)</f>
        <v>0</v>
      </c>
      <c r="ADT2">
        <f>COUNTIFS('Timvärden '!$E$9:$AB$372,"&gt;="&amp;ADT1,'Timvärden '!$E$9:$AB$372,"&lt;"&amp;ADU1)</f>
        <v>0</v>
      </c>
      <c r="ADU2">
        <f>COUNTIFS('Timvärden '!$E$9:$AB$372,"&gt;="&amp;ADU1,'Timvärden '!$E$9:$AB$372,"&lt;"&amp;ADV1)</f>
        <v>0</v>
      </c>
      <c r="ADV2">
        <f>COUNTIFS('Timvärden '!$E$9:$AB$372,"&gt;="&amp;ADV1,'Timvärden '!$E$9:$AB$372,"&lt;"&amp;ADW1)</f>
        <v>0</v>
      </c>
      <c r="ADW2">
        <f>COUNTIFS('Timvärden '!$E$9:$AB$372,"&gt;="&amp;ADW1,'Timvärden '!$E$9:$AB$372,"&lt;"&amp;ADX1)</f>
        <v>0</v>
      </c>
      <c r="ADX2">
        <f>COUNTIFS('Timvärden '!$E$9:$AB$372,"&gt;="&amp;ADX1,'Timvärden '!$E$9:$AB$372,"&lt;"&amp;ADY1)</f>
        <v>0</v>
      </c>
      <c r="ADY2">
        <f>COUNTIFS('Timvärden '!$E$9:$AB$372,"&gt;="&amp;ADY1,'Timvärden '!$E$9:$AB$372,"&lt;"&amp;ADZ1)</f>
        <v>0</v>
      </c>
      <c r="ADZ2">
        <f>COUNTIFS('Timvärden '!$E$9:$AB$372,"&gt;="&amp;ADZ1,'Timvärden '!$E$9:$AB$372,"&lt;"&amp;AEA1)</f>
        <v>0</v>
      </c>
      <c r="AEA2">
        <f>COUNTIFS('Timvärden '!$E$9:$AB$372,"&gt;="&amp;AEA1,'Timvärden '!$E$9:$AB$372,"&lt;"&amp;AEB1)</f>
        <v>0</v>
      </c>
      <c r="AEB2">
        <f>COUNTIFS('Timvärden '!$E$9:$AB$372,"&gt;="&amp;AEB1,'Timvärden '!$E$9:$AB$372,"&lt;"&amp;AEC1)</f>
        <v>0</v>
      </c>
      <c r="AEC2">
        <f>COUNTIFS('Timvärden '!$E$9:$AB$372,"&gt;="&amp;AEC1,'Timvärden '!$E$9:$AB$372,"&lt;"&amp;AED1)</f>
        <v>0</v>
      </c>
      <c r="AED2">
        <f>COUNTIFS('Timvärden '!$E$9:$AB$372,"&gt;="&amp;AED1,'Timvärden '!$E$9:$AB$372,"&lt;"&amp;AEE1)</f>
        <v>0</v>
      </c>
      <c r="AEE2">
        <f>COUNTIFS('Timvärden '!$E$9:$AB$372,"&gt;="&amp;AEE1,'Timvärden '!$E$9:$AB$372,"&lt;"&amp;AEF1)</f>
        <v>0</v>
      </c>
      <c r="AEF2">
        <f>COUNTIFS('Timvärden '!$E$9:$AB$372,"&gt;="&amp;AEF1,'Timvärden '!$E$9:$AB$372,"&lt;"&amp;AEG1)</f>
        <v>0</v>
      </c>
      <c r="AEG2">
        <f>COUNTIFS('Timvärden '!$E$9:$AB$372,"&gt;="&amp;AEG1,'Timvärden '!$E$9:$AB$372,"&lt;"&amp;AEH1)</f>
        <v>0</v>
      </c>
      <c r="AEH2">
        <f>COUNTIFS('Timvärden '!$E$9:$AB$372,"&gt;="&amp;AEH1,'Timvärden '!$E$9:$AB$372,"&lt;"&amp;AEI1)</f>
        <v>0</v>
      </c>
      <c r="AEI2">
        <f>COUNTIFS('Timvärden '!$E$9:$AB$372,"&gt;="&amp;AEI1,'Timvärden '!$E$9:$AB$372,"&lt;"&amp;AEJ1)</f>
        <v>0</v>
      </c>
      <c r="AEJ2">
        <f>COUNTIFS('Timvärden '!$E$9:$AB$372,"&gt;="&amp;AEJ1,'Timvärden '!$E$9:$AB$372,"&lt;"&amp;AEK1)</f>
        <v>0</v>
      </c>
      <c r="AEK2">
        <f>COUNTIFS('Timvärden '!$E$9:$AB$372,"&gt;="&amp;AEK1,'Timvärden '!$E$9:$AB$372,"&lt;"&amp;AEL1)</f>
        <v>0</v>
      </c>
      <c r="AEL2">
        <f>COUNTIFS('Timvärden '!$E$9:$AB$372,"&gt;="&amp;AEL1,'Timvärden '!$E$9:$AB$372,"&lt;"&amp;AEM1)</f>
        <v>0</v>
      </c>
      <c r="AEM2">
        <f>COUNTIFS('Timvärden '!$E$9:$AB$372,"&gt;="&amp;AEM1,'Timvärden '!$E$9:$AB$372,"&lt;"&amp;AEN1)</f>
        <v>0</v>
      </c>
      <c r="AEN2">
        <f>COUNTIFS('Timvärden '!$E$9:$AB$372,"&gt;="&amp;AEN1,'Timvärden '!$E$9:$AB$372,"&lt;"&amp;AEO1)</f>
        <v>0</v>
      </c>
      <c r="AEO2">
        <f>COUNTIFS('Timvärden '!$E$9:$AB$372,"&gt;="&amp;AEO1,'Timvärden '!$E$9:$AB$372,"&lt;"&amp;AEP1)</f>
        <v>0</v>
      </c>
      <c r="AEP2">
        <f>COUNTIFS('Timvärden '!$E$9:$AB$372,"&gt;="&amp;AEP1,'Timvärden '!$E$9:$AB$372,"&lt;"&amp;AEQ1)</f>
        <v>0</v>
      </c>
      <c r="AEQ2">
        <f>COUNTIFS('Timvärden '!$E$9:$AB$372,"&gt;="&amp;AEQ1,'Timvärden '!$E$9:$AB$372,"&lt;"&amp;AER1)</f>
        <v>0</v>
      </c>
      <c r="AER2">
        <f>COUNTIFS('Timvärden '!$E$9:$AB$372,"&gt;="&amp;AER1,'Timvärden '!$E$9:$AB$372,"&lt;"&amp;AES1)</f>
        <v>0</v>
      </c>
      <c r="AES2">
        <f>COUNTIFS('Timvärden '!$E$9:$AB$372,"&gt;="&amp;AES1,'Timvärden '!$E$9:$AB$372,"&lt;"&amp;AET1)</f>
        <v>0</v>
      </c>
      <c r="AET2">
        <f>COUNTIFS('Timvärden '!$E$9:$AB$372,"&gt;="&amp;AET1,'Timvärden '!$E$9:$AB$372,"&lt;"&amp;AEU1)</f>
        <v>0</v>
      </c>
      <c r="AEU2">
        <f>COUNTIFS('Timvärden '!$E$9:$AB$372,"&gt;="&amp;AEU1,'Timvärden '!$E$9:$AB$372,"&lt;"&amp;AEV1)</f>
        <v>0</v>
      </c>
      <c r="AEV2">
        <f>COUNTIFS('Timvärden '!$E$9:$AB$372,"&gt;="&amp;AEV1,'Timvärden '!$E$9:$AB$372,"&lt;"&amp;AEW1)</f>
        <v>0</v>
      </c>
      <c r="AEW2">
        <f>COUNTIFS('Timvärden '!$E$9:$AB$372,"&gt;="&amp;AEW1,'Timvärden '!$E$9:$AB$372,"&lt;"&amp;AEX1)</f>
        <v>0</v>
      </c>
      <c r="AEX2">
        <f>COUNTIFS('Timvärden '!$E$9:$AB$372,"&gt;="&amp;AEX1,'Timvärden '!$E$9:$AB$372,"&lt;"&amp;AEY1)</f>
        <v>0</v>
      </c>
      <c r="AEY2">
        <f>COUNTIFS('Timvärden '!$E$9:$AB$372,"&gt;="&amp;AEY1,'Timvärden '!$E$9:$AB$372,"&lt;"&amp;AEZ1)</f>
        <v>0</v>
      </c>
      <c r="AEZ2">
        <f>COUNTIFS('Timvärden '!$E$9:$AB$372,"&gt;="&amp;AEZ1,'Timvärden '!$E$9:$AB$372,"&lt;"&amp;AFA1)</f>
        <v>0</v>
      </c>
      <c r="AFA2">
        <f>COUNTIFS('Timvärden '!$E$9:$AB$372,"&gt;="&amp;AFA1,'Timvärden '!$E$9:$AB$372,"&lt;"&amp;AFB1)</f>
        <v>0</v>
      </c>
      <c r="AFB2">
        <f>COUNTIFS('Timvärden '!$E$9:$AB$372,"&gt;="&amp;AFB1,'Timvärden '!$E$9:$AB$372,"&lt;"&amp;AFC1)</f>
        <v>0</v>
      </c>
      <c r="AFC2">
        <f>COUNTIFS('Timvärden '!$E$9:$AB$372,"&gt;="&amp;AFC1,'Timvärden '!$E$9:$AB$372,"&lt;"&amp;AFD1)</f>
        <v>0</v>
      </c>
      <c r="AFD2">
        <f>COUNTIFS('Timvärden '!$E$9:$AB$372,"&gt;="&amp;AFD1,'Timvärden '!$E$9:$AB$372,"&lt;"&amp;AFE1)</f>
        <v>0</v>
      </c>
      <c r="AFE2">
        <f>COUNTIFS('Timvärden '!$E$9:$AB$372,"&gt;="&amp;AFE1,'Timvärden '!$E$9:$AB$372,"&lt;"&amp;AFF1)</f>
        <v>0</v>
      </c>
      <c r="AFF2">
        <f>COUNTIFS('Timvärden '!$E$9:$AB$372,"&gt;="&amp;AFF1,'Timvärden '!$E$9:$AB$372,"&lt;"&amp;AFG1)</f>
        <v>0</v>
      </c>
      <c r="AFG2">
        <f>COUNTIFS('Timvärden '!$E$9:$AB$372,"&gt;="&amp;AFG1,'Timvärden '!$E$9:$AB$372,"&lt;"&amp;AFH1)</f>
        <v>0</v>
      </c>
      <c r="AFH2">
        <f>COUNTIFS('Timvärden '!$E$9:$AB$372,"&gt;="&amp;AFH1,'Timvärden '!$E$9:$AB$372,"&lt;"&amp;AFI1)</f>
        <v>0</v>
      </c>
      <c r="AFI2">
        <f>COUNTIFS('Timvärden '!$E$9:$AB$372,"&gt;="&amp;AFI1,'Timvärden '!$E$9:$AB$372,"&lt;"&amp;AFJ1)</f>
        <v>0</v>
      </c>
      <c r="AFJ2">
        <f>COUNTIFS('Timvärden '!$E$9:$AB$372,"&gt;="&amp;AFJ1,'Timvärden '!$E$9:$AB$372,"&lt;"&amp;AFK1)</f>
        <v>0</v>
      </c>
      <c r="AFK2">
        <f>COUNTIFS('Timvärden '!$E$9:$AB$372,"&gt;="&amp;AFK1,'Timvärden '!$E$9:$AB$372,"&lt;"&amp;AFL1)</f>
        <v>0</v>
      </c>
      <c r="AFL2">
        <f>COUNTIFS('Timvärden '!$E$9:$AB$372,"&gt;="&amp;AFL1,'Timvärden '!$E$9:$AB$372,"&lt;"&amp;AFM1)</f>
        <v>0</v>
      </c>
      <c r="AFM2">
        <f>COUNTIFS('Timvärden '!$E$9:$AB$372,"&gt;="&amp;AFM1,'Timvärden '!$E$9:$AB$372,"&lt;"&amp;AFN1)</f>
        <v>0</v>
      </c>
      <c r="AFN2">
        <f>COUNTIFS('Timvärden '!$E$9:$AB$372,"&gt;="&amp;AFN1,'Timvärden '!$E$9:$AB$372,"&lt;"&amp;AFO1)</f>
        <v>0</v>
      </c>
      <c r="AFO2">
        <f>COUNTIFS('Timvärden '!$E$9:$AB$372,"&gt;="&amp;AFO1,'Timvärden '!$E$9:$AB$372,"&lt;"&amp;AFP1)</f>
        <v>0</v>
      </c>
      <c r="AFP2">
        <f>COUNTIFS('Timvärden '!$E$9:$AB$372,"&gt;="&amp;AFP1,'Timvärden '!$E$9:$AB$372,"&lt;"&amp;AFQ1)</f>
        <v>0</v>
      </c>
      <c r="AFQ2">
        <f>COUNTIFS('Timvärden '!$E$9:$AB$372,"&gt;="&amp;AFQ1,'Timvärden '!$E$9:$AB$372,"&lt;"&amp;AFR1)</f>
        <v>0</v>
      </c>
      <c r="AFR2">
        <f>COUNTIFS('Timvärden '!$E$9:$AB$372,"&gt;="&amp;AFR1,'Timvärden '!$E$9:$AB$372,"&lt;"&amp;AFS1)</f>
        <v>0</v>
      </c>
      <c r="AFS2">
        <f>COUNTIFS('Timvärden '!$E$9:$AB$372,"&gt;="&amp;AFS1,'Timvärden '!$E$9:$AB$372,"&lt;"&amp;AFT1)</f>
        <v>0</v>
      </c>
      <c r="AFT2">
        <f>COUNTIFS('Timvärden '!$E$9:$AB$372,"&gt;="&amp;AFT1,'Timvärden '!$E$9:$AB$372,"&lt;"&amp;AFU1)</f>
        <v>0</v>
      </c>
      <c r="AFU2">
        <f>COUNTIFS('Timvärden '!$E$9:$AB$372,"&gt;="&amp;AFU1,'Timvärden '!$E$9:$AB$372,"&lt;"&amp;AFV1)</f>
        <v>0</v>
      </c>
      <c r="AFV2">
        <f>COUNTIFS('Timvärden '!$E$9:$AB$372,"&gt;="&amp;AFV1,'Timvärden '!$E$9:$AB$372,"&lt;"&amp;AFW1)</f>
        <v>0</v>
      </c>
      <c r="AFW2">
        <f>COUNTIFS('Timvärden '!$E$9:$AB$372,"&gt;="&amp;AFW1,'Timvärden '!$E$9:$AB$372,"&lt;"&amp;AFX1)</f>
        <v>0</v>
      </c>
      <c r="AFX2">
        <f>COUNTIFS('Timvärden '!$E$9:$AB$372,"&gt;="&amp;AFX1,'Timvärden '!$E$9:$AB$372,"&lt;"&amp;AFY1)</f>
        <v>0</v>
      </c>
      <c r="AFY2">
        <f>COUNTIFS('Timvärden '!$E$9:$AB$372,"&gt;="&amp;AFY1,'Timvärden '!$E$9:$AB$372,"&lt;"&amp;AFZ1)</f>
        <v>0</v>
      </c>
      <c r="AFZ2">
        <f>COUNTIFS('Timvärden '!$E$9:$AB$372,"&gt;="&amp;AFZ1,'Timvärden '!$E$9:$AB$372,"&lt;"&amp;AGA1)</f>
        <v>0</v>
      </c>
      <c r="AGA2">
        <f>COUNTIFS('Timvärden '!$E$9:$AB$372,"&gt;="&amp;AGA1,'Timvärden '!$E$9:$AB$372,"&lt;"&amp;AGB1)</f>
        <v>0</v>
      </c>
      <c r="AGB2">
        <f>COUNTIFS('Timvärden '!$E$9:$AB$372,"&gt;="&amp;AGB1,'Timvärden '!$E$9:$AB$372,"&lt;"&amp;AGC1)</f>
        <v>0</v>
      </c>
      <c r="AGC2">
        <f>COUNTIFS('Timvärden '!$E$9:$AB$372,"&gt;="&amp;AGC1,'Timvärden '!$E$9:$AB$372,"&lt;"&amp;AGD1)</f>
        <v>0</v>
      </c>
      <c r="AGD2">
        <f>COUNTIFS('Timvärden '!$E$9:$AB$372,"&gt;="&amp;AGD1,'Timvärden '!$E$9:$AB$372,"&lt;"&amp;AGE1)</f>
        <v>0</v>
      </c>
      <c r="AGE2">
        <f>COUNTIFS('Timvärden '!$E$9:$AB$372,"&gt;="&amp;AGE1,'Timvärden '!$E$9:$AB$372,"&lt;"&amp;AGF1)</f>
        <v>0</v>
      </c>
      <c r="AGF2">
        <f>COUNTIFS('Timvärden '!$E$9:$AB$372,"&gt;="&amp;AGF1,'Timvärden '!$E$9:$AB$372,"&lt;"&amp;AGG1)</f>
        <v>0</v>
      </c>
      <c r="AGG2">
        <f>COUNTIFS('Timvärden '!$E$9:$AB$372,"&gt;="&amp;AGG1,'Timvärden '!$E$9:$AB$372,"&lt;"&amp;AGH1)</f>
        <v>0</v>
      </c>
      <c r="AGH2">
        <f>COUNTIFS('Timvärden '!$E$9:$AB$372,"&gt;="&amp;AGH1,'Timvärden '!$E$9:$AB$372,"&lt;"&amp;AGI1)</f>
        <v>0</v>
      </c>
      <c r="AGI2">
        <f>COUNTIFS('Timvärden '!$E$9:$AB$372,"&gt;="&amp;AGI1,'Timvärden '!$E$9:$AB$372,"&lt;"&amp;AGJ1)</f>
        <v>0</v>
      </c>
      <c r="AGJ2">
        <f>COUNTIFS('Timvärden '!$E$9:$AB$372,"&gt;="&amp;AGJ1,'Timvärden '!$E$9:$AB$372,"&lt;"&amp;AGK1)</f>
        <v>0</v>
      </c>
      <c r="AGK2">
        <f>COUNTIFS('Timvärden '!$E$9:$AB$372,"&gt;="&amp;AGK1,'Timvärden '!$E$9:$AB$372,"&lt;"&amp;AGL1)</f>
        <v>0</v>
      </c>
      <c r="AGL2">
        <f>COUNTIFS('Timvärden '!$E$9:$AB$372,"&gt;="&amp;AGL1,'Timvärden '!$E$9:$AB$372,"&lt;"&amp;AGM1)</f>
        <v>0</v>
      </c>
      <c r="AGM2">
        <f>COUNTIFS('Timvärden '!$E$9:$AB$372,"&gt;="&amp;AGM1,'Timvärden '!$E$9:$AB$372,"&lt;"&amp;AGN1)</f>
        <v>0</v>
      </c>
      <c r="AGN2">
        <f>COUNTIFS('Timvärden '!$E$9:$AB$372,"&gt;="&amp;AGN1,'Timvärden '!$E$9:$AB$372,"&lt;"&amp;AGO1)</f>
        <v>0</v>
      </c>
      <c r="AGO2">
        <f>COUNTIFS('Timvärden '!$E$9:$AB$372,"&gt;="&amp;AGO1,'Timvärden '!$E$9:$AB$372,"&lt;"&amp;AGP1)</f>
        <v>0</v>
      </c>
      <c r="AGP2">
        <f>COUNTIFS('Timvärden '!$E$9:$AB$372,"&gt;="&amp;AGP1,'Timvärden '!$E$9:$AB$372,"&lt;"&amp;AGQ1)</f>
        <v>0</v>
      </c>
      <c r="AGQ2">
        <f>COUNTIFS('Timvärden '!$E$9:$AB$372,"&gt;="&amp;AGQ1,'Timvärden '!$E$9:$AB$372,"&lt;"&amp;AGR1)</f>
        <v>0</v>
      </c>
      <c r="AGR2">
        <f>COUNTIFS('Timvärden '!$E$9:$AB$372,"&gt;="&amp;AGR1,'Timvärden '!$E$9:$AB$372,"&lt;"&amp;AGS1)</f>
        <v>0</v>
      </c>
      <c r="AGS2">
        <f>COUNTIFS('Timvärden '!$E$9:$AB$372,"&gt;="&amp;AGS1,'Timvärden '!$E$9:$AB$372,"&lt;"&amp;AGT1)</f>
        <v>0</v>
      </c>
      <c r="AGT2">
        <f>COUNTIFS('Timvärden '!$E$9:$AB$372,"&gt;="&amp;AGT1,'Timvärden '!$E$9:$AB$372,"&lt;"&amp;AGU1)</f>
        <v>0</v>
      </c>
      <c r="AGU2">
        <f>COUNTIFS('Timvärden '!$E$9:$AB$372,"&gt;="&amp;AGU1,'Timvärden '!$E$9:$AB$372,"&lt;"&amp;AGV1)</f>
        <v>0</v>
      </c>
      <c r="AGV2">
        <f>COUNTIFS('Timvärden '!$E$9:$AB$372,"&gt;="&amp;AGV1,'Timvärden '!$E$9:$AB$372,"&lt;"&amp;AGW1)</f>
        <v>0</v>
      </c>
      <c r="AGW2">
        <f>COUNTIFS('Timvärden '!$E$9:$AB$372,"&gt;="&amp;AGW1,'Timvärden '!$E$9:$AB$372,"&lt;"&amp;AGX1)</f>
        <v>0</v>
      </c>
      <c r="AGX2">
        <f>COUNTIFS('Timvärden '!$E$9:$AB$372,"&gt;="&amp;AGX1,'Timvärden '!$E$9:$AB$372,"&lt;"&amp;AGY1)</f>
        <v>0</v>
      </c>
      <c r="AGY2">
        <f>COUNTIFS('Timvärden '!$E$9:$AB$372,"&gt;="&amp;AGY1,'Timvärden '!$E$9:$AB$372,"&lt;"&amp;AGZ1)</f>
        <v>0</v>
      </c>
      <c r="AGZ2">
        <f>COUNTIFS('Timvärden '!$E$9:$AB$372,"&gt;="&amp;AGZ1,'Timvärden '!$E$9:$AB$372,"&lt;"&amp;AHA1)</f>
        <v>0</v>
      </c>
      <c r="AHA2">
        <f>COUNTIFS('Timvärden '!$E$9:$AB$372,"&gt;="&amp;AHA1,'Timvärden '!$E$9:$AB$372,"&lt;"&amp;AHB1)</f>
        <v>0</v>
      </c>
      <c r="AHB2">
        <f>COUNTIFS('Timvärden '!$E$9:$AB$372,"&gt;="&amp;AHB1,'Timvärden '!$E$9:$AB$372,"&lt;"&amp;AHC1)</f>
        <v>0</v>
      </c>
      <c r="AHC2">
        <f>COUNTIFS('Timvärden '!$E$9:$AB$372,"&gt;="&amp;AHC1,'Timvärden '!$E$9:$AB$372,"&lt;"&amp;AHD1)</f>
        <v>0</v>
      </c>
      <c r="AHD2">
        <f>COUNTIFS('Timvärden '!$E$9:$AB$372,"&gt;="&amp;AHD1,'Timvärden '!$E$9:$AB$372,"&lt;"&amp;AHE1)</f>
        <v>0</v>
      </c>
      <c r="AHE2">
        <f>COUNTIFS('Timvärden '!$E$9:$AB$372,"&gt;="&amp;AHE1,'Timvärden '!$E$9:$AB$372,"&lt;"&amp;AHF1)</f>
        <v>0</v>
      </c>
      <c r="AHF2">
        <f>COUNTIFS('Timvärden '!$E$9:$AB$372,"&gt;="&amp;AHF1,'Timvärden '!$E$9:$AB$372,"&lt;"&amp;AHG1)</f>
        <v>0</v>
      </c>
      <c r="AHG2">
        <f>COUNTIFS('Timvärden '!$E$9:$AB$372,"&gt;="&amp;AHG1,'Timvärden '!$E$9:$AB$372,"&lt;"&amp;AHH1)</f>
        <v>0</v>
      </c>
      <c r="AHH2">
        <f>COUNTIFS('Timvärden '!$E$9:$AB$372,"&gt;="&amp;AHH1,'Timvärden '!$E$9:$AB$372,"&lt;"&amp;AHI1)</f>
        <v>0</v>
      </c>
      <c r="AHI2">
        <f>COUNTIFS('Timvärden '!$E$9:$AB$372,"&gt;="&amp;AHI1,'Timvärden '!$E$9:$AB$372,"&lt;"&amp;AHJ1)</f>
        <v>0</v>
      </c>
      <c r="AHJ2">
        <f>COUNTIFS('Timvärden '!$E$9:$AB$372,"&gt;="&amp;AHJ1,'Timvärden '!$E$9:$AB$372,"&lt;"&amp;AHK1)</f>
        <v>0</v>
      </c>
      <c r="AHK2">
        <f>COUNTIFS('Timvärden '!$E$9:$AB$372,"&gt;="&amp;AHK1,'Timvärden '!$E$9:$AB$372,"&lt;"&amp;AHL1)</f>
        <v>0</v>
      </c>
      <c r="AHL2">
        <f>COUNTIFS('Timvärden '!$E$9:$AB$372,"&gt;="&amp;AHL1,'Timvärden '!$E$9:$AB$372,"&lt;"&amp;AHM1)</f>
        <v>0</v>
      </c>
      <c r="AHM2">
        <f>COUNTIFS('Timvärden '!$E$9:$AB$372,"&gt;="&amp;AHM1,'Timvärden '!$E$9:$AB$372,"&lt;"&amp;AHN1)</f>
        <v>0</v>
      </c>
      <c r="AHN2">
        <f>COUNTIFS('Timvärden '!$E$9:$AB$372,"&gt;="&amp;AHN1,'Timvärden '!$E$9:$AB$372,"&lt;"&amp;AHO1)</f>
        <v>0</v>
      </c>
      <c r="AHO2">
        <f>COUNTIFS('Timvärden '!$E$9:$AB$372,"&gt;="&amp;AHO1,'Timvärden '!$E$9:$AB$372,"&lt;"&amp;AHP1)</f>
        <v>0</v>
      </c>
      <c r="AHP2">
        <f>COUNTIFS('Timvärden '!$E$9:$AB$372,"&gt;="&amp;AHP1,'Timvärden '!$E$9:$AB$372,"&lt;"&amp;AHQ1)</f>
        <v>0</v>
      </c>
      <c r="AHQ2">
        <f>COUNTIFS('Timvärden '!$E$9:$AB$372,"&gt;="&amp;AHQ1,'Timvärden '!$E$9:$AB$372,"&lt;"&amp;AHR1)</f>
        <v>0</v>
      </c>
      <c r="AHR2">
        <f>COUNTIFS('Timvärden '!$E$9:$AB$372,"&gt;="&amp;AHR1,'Timvärden '!$E$9:$AB$372,"&lt;"&amp;AHS1)</f>
        <v>0</v>
      </c>
      <c r="AHS2">
        <f>COUNTIFS('Timvärden '!$E$9:$AB$372,"&gt;="&amp;AHS1,'Timvärden '!$E$9:$AB$372,"&lt;"&amp;AHT1)</f>
        <v>0</v>
      </c>
      <c r="AHT2">
        <f>COUNTIFS('Timvärden '!$E$9:$AB$372,"&gt;="&amp;AHT1,'Timvärden '!$E$9:$AB$372,"&lt;"&amp;AHU1)</f>
        <v>0</v>
      </c>
      <c r="AHU2">
        <f>COUNTIFS('Timvärden '!$E$9:$AB$372,"&gt;="&amp;AHU1,'Timvärden '!$E$9:$AB$372,"&lt;"&amp;AHV1)</f>
        <v>0</v>
      </c>
      <c r="AHV2">
        <f>COUNTIFS('Timvärden '!$E$9:$AB$372,"&gt;="&amp;AHV1,'Timvärden '!$E$9:$AB$372,"&lt;"&amp;AHW1)</f>
        <v>0</v>
      </c>
      <c r="AHW2">
        <f>COUNTIFS('Timvärden '!$E$9:$AB$372,"&gt;="&amp;AHW1,'Timvärden '!$E$9:$AB$372,"&lt;"&amp;AHX1)</f>
        <v>0</v>
      </c>
      <c r="AHX2">
        <f>COUNTIFS('Timvärden '!$E$9:$AB$372,"&gt;="&amp;AHX1,'Timvärden '!$E$9:$AB$372,"&lt;"&amp;AHY1)</f>
        <v>0</v>
      </c>
      <c r="AHY2">
        <f>COUNTIFS('Timvärden '!$E$9:$AB$372,"&gt;="&amp;AHY1,'Timvärden '!$E$9:$AB$372,"&lt;"&amp;AHZ1)</f>
        <v>0</v>
      </c>
      <c r="AHZ2">
        <f>COUNTIFS('Timvärden '!$E$9:$AB$372,"&gt;="&amp;AHZ1,'Timvärden '!$E$9:$AB$372,"&lt;"&amp;AIA1)</f>
        <v>0</v>
      </c>
      <c r="AIA2">
        <f>COUNTIFS('Timvärden '!$E$9:$AB$372,"&gt;="&amp;AIA1,'Timvärden '!$E$9:$AB$372,"&lt;"&amp;AIB1)</f>
        <v>0</v>
      </c>
      <c r="AIB2">
        <f>COUNTIFS('Timvärden '!$E$9:$AB$372,"&gt;="&amp;AIB1,'Timvärden '!$E$9:$AB$372,"&lt;"&amp;AIC1)</f>
        <v>0</v>
      </c>
      <c r="AIC2">
        <f>COUNTIFS('Timvärden '!$E$9:$AB$372,"&gt;="&amp;AIC1,'Timvärden '!$E$9:$AB$372,"&lt;"&amp;AID1)</f>
        <v>0</v>
      </c>
      <c r="AID2">
        <f>COUNTIFS('Timvärden '!$E$9:$AB$372,"&gt;="&amp;AID1,'Timvärden '!$E$9:$AB$372,"&lt;"&amp;AIE1)</f>
        <v>0</v>
      </c>
      <c r="AIE2">
        <f>COUNTIFS('Timvärden '!$E$9:$AB$372,"&gt;="&amp;AIE1,'Timvärden '!$E$9:$AB$372,"&lt;"&amp;AIF1)</f>
        <v>0</v>
      </c>
      <c r="AIF2">
        <f>COUNTIFS('Timvärden '!$E$9:$AB$372,"&gt;="&amp;AIF1,'Timvärden '!$E$9:$AB$372,"&lt;"&amp;AIG1)</f>
        <v>0</v>
      </c>
      <c r="AIG2">
        <f>COUNTIFS('Timvärden '!$E$9:$AB$372,"&gt;="&amp;AIG1,'Timvärden '!$E$9:$AB$372,"&lt;"&amp;AIH1)</f>
        <v>0</v>
      </c>
      <c r="AIH2">
        <f>COUNTIFS('Timvärden '!$E$9:$AB$372,"&gt;="&amp;AIH1,'Timvärden '!$E$9:$AB$372,"&lt;"&amp;AII1)</f>
        <v>0</v>
      </c>
      <c r="AII2">
        <f>COUNTIFS('Timvärden '!$E$9:$AB$372,"&gt;="&amp;AII1,'Timvärden '!$E$9:$AB$372,"&lt;"&amp;AIJ1)</f>
        <v>0</v>
      </c>
      <c r="AIJ2">
        <f>COUNTIFS('Timvärden '!$E$9:$AB$372,"&gt;="&amp;AIJ1,'Timvärden '!$E$9:$AB$372,"&lt;"&amp;AIK1)</f>
        <v>0</v>
      </c>
      <c r="AIK2">
        <f>COUNTIFS('Timvärden '!$E$9:$AB$372,"&gt;="&amp;AIK1,'Timvärden '!$E$9:$AB$372,"&lt;"&amp;AIL1)</f>
        <v>0</v>
      </c>
      <c r="AIL2">
        <f>COUNTIFS('Timvärden '!$E$9:$AB$372,"&gt;="&amp;AIL1,'Timvärden '!$E$9:$AB$372,"&lt;"&amp;AIM1)</f>
        <v>0</v>
      </c>
      <c r="AIM2">
        <f>COUNTIFS('Timvärden '!$E$9:$AB$372,"&gt;="&amp;AIM1,'Timvärden '!$E$9:$AB$372,"&lt;"&amp;AIN1)</f>
        <v>0</v>
      </c>
      <c r="AIN2">
        <f>COUNTIFS('Timvärden '!$E$9:$AB$372,"&gt;="&amp;AIN1,'Timvärden '!$E$9:$AB$372,"&lt;"&amp;AIO1)</f>
        <v>0</v>
      </c>
      <c r="AIO2">
        <f>COUNTIFS('Timvärden '!$E$9:$AB$372,"&gt;="&amp;AIO1,'Timvärden '!$E$9:$AB$372,"&lt;"&amp;AIP1)</f>
        <v>0</v>
      </c>
      <c r="AIP2">
        <f>COUNTIFS('Timvärden '!$E$9:$AB$372,"&gt;="&amp;AIP1,'Timvärden '!$E$9:$AB$372,"&lt;"&amp;AIQ1)</f>
        <v>0</v>
      </c>
      <c r="AIQ2">
        <f>COUNTIFS('Timvärden '!$E$9:$AB$372,"&gt;="&amp;AIQ1,'Timvärden '!$E$9:$AB$372,"&lt;"&amp;AIR1)</f>
        <v>0</v>
      </c>
      <c r="AIR2">
        <f>COUNTIFS('Timvärden '!$E$9:$AB$372,"&gt;="&amp;AIR1,'Timvärden '!$E$9:$AB$372,"&lt;"&amp;AIS1)</f>
        <v>0</v>
      </c>
      <c r="AIS2">
        <f>COUNTIFS('Timvärden '!$E$9:$AB$372,"&gt;="&amp;AIS1,'Timvärden '!$E$9:$AB$372,"&lt;"&amp;AIT1)</f>
        <v>0</v>
      </c>
      <c r="AIT2">
        <f>COUNTIFS('Timvärden '!$E$9:$AB$372,"&gt;="&amp;AIT1,'Timvärden '!$E$9:$AB$372,"&lt;"&amp;AIU1)</f>
        <v>0</v>
      </c>
      <c r="AIU2">
        <f>COUNTIFS('Timvärden '!$E$9:$AB$372,"&gt;="&amp;AIU1,'Timvärden '!$E$9:$AB$372,"&lt;"&amp;AIV1)</f>
        <v>0</v>
      </c>
      <c r="AIV2">
        <f>COUNTIFS('Timvärden '!$E$9:$AB$372,"&gt;="&amp;AIV1,'Timvärden '!$E$9:$AB$372,"&lt;"&amp;AIW1)</f>
        <v>0</v>
      </c>
      <c r="AIW2">
        <f>COUNTIFS('Timvärden '!$E$9:$AB$372,"&gt;="&amp;AIW1,'Timvärden '!$E$9:$AB$372,"&lt;"&amp;AIX1)</f>
        <v>0</v>
      </c>
      <c r="AIX2">
        <f>COUNTIFS('Timvärden '!$E$9:$AB$372,"&gt;="&amp;AIX1,'Timvärden '!$E$9:$AB$372,"&lt;"&amp;AIY1)</f>
        <v>0</v>
      </c>
      <c r="AIY2">
        <f>COUNTIFS('Timvärden '!$E$9:$AB$372,"&gt;="&amp;AIY1,'Timvärden '!$E$9:$AB$372,"&lt;"&amp;AIZ1)</f>
        <v>0</v>
      </c>
      <c r="AIZ2">
        <f>COUNTIFS('Timvärden '!$E$9:$AB$372,"&gt;="&amp;AIZ1,'Timvärden '!$E$9:$AB$372,"&lt;"&amp;AJA1)</f>
        <v>0</v>
      </c>
      <c r="AJA2">
        <f>COUNTIFS('Timvärden '!$E$9:$AB$372,"&gt;="&amp;AJA1,'Timvärden '!$E$9:$AB$372,"&lt;"&amp;AJB1)</f>
        <v>0</v>
      </c>
      <c r="AJB2">
        <f>COUNTIFS('Timvärden '!$E$9:$AB$372,"&gt;="&amp;AJB1,'Timvärden '!$E$9:$AB$372,"&lt;"&amp;AJC1)</f>
        <v>0</v>
      </c>
      <c r="AJC2">
        <f>COUNTIFS('Timvärden '!$E$9:$AB$372,"&gt;="&amp;AJC1,'Timvärden '!$E$9:$AB$372,"&lt;"&amp;AJD1)</f>
        <v>0</v>
      </c>
      <c r="AJD2">
        <f>COUNTIFS('Timvärden '!$E$9:$AB$372,"&gt;="&amp;AJD1,'Timvärden '!$E$9:$AB$372,"&lt;"&amp;AJE1)</f>
        <v>0</v>
      </c>
      <c r="AJE2">
        <f>COUNTIFS('Timvärden '!$E$9:$AB$372,"&gt;="&amp;AJE1,'Timvärden '!$E$9:$AB$372,"&lt;"&amp;AJF1)</f>
        <v>0</v>
      </c>
      <c r="AJF2">
        <f>COUNTIFS('Timvärden '!$E$9:$AB$372,"&gt;="&amp;AJF1,'Timvärden '!$E$9:$AB$372,"&lt;"&amp;AJG1)</f>
        <v>0</v>
      </c>
      <c r="AJG2">
        <f>COUNTIFS('Timvärden '!$E$9:$AB$372,"&gt;="&amp;AJG1,'Timvärden '!$E$9:$AB$372,"&lt;"&amp;AJH1)</f>
        <v>0</v>
      </c>
      <c r="AJH2">
        <f>COUNTIFS('Timvärden '!$E$9:$AB$372,"&gt;="&amp;AJH1,'Timvärden '!$E$9:$AB$372,"&lt;"&amp;AJI1)</f>
        <v>0</v>
      </c>
      <c r="AJI2">
        <f>COUNTIFS('Timvärden '!$E$9:$AB$372,"&gt;="&amp;AJI1,'Timvärden '!$E$9:$AB$372,"&lt;"&amp;AJJ1)</f>
        <v>0</v>
      </c>
      <c r="AJJ2">
        <f>COUNTIFS('Timvärden '!$E$9:$AB$372,"&gt;="&amp;AJJ1,'Timvärden '!$E$9:$AB$372,"&lt;"&amp;AJK1)</f>
        <v>0</v>
      </c>
      <c r="AJK2">
        <f>COUNTIFS('Timvärden '!$E$9:$AB$372,"&gt;="&amp;AJK1,'Timvärden '!$E$9:$AB$372,"&lt;"&amp;AJL1)</f>
        <v>0</v>
      </c>
      <c r="AJL2">
        <f>COUNTIFS('Timvärden '!$E$9:$AB$372,"&gt;="&amp;AJL1,'Timvärden '!$E$9:$AB$372,"&lt;"&amp;AJM1)</f>
        <v>0</v>
      </c>
      <c r="AJM2">
        <f>COUNTIFS('Timvärden '!$E$9:$AB$372,"&gt;="&amp;AJM1,'Timvärden '!$E$9:$AB$372,"&lt;"&amp;AJN1)</f>
        <v>0</v>
      </c>
      <c r="AJN2">
        <f>COUNTIFS('Timvärden '!$E$9:$AB$372,"&gt;="&amp;AJN1,'Timvärden '!$E$9:$AB$372,"&lt;"&amp;AJO1)</f>
        <v>0</v>
      </c>
      <c r="AJO2">
        <f>COUNTIFS('Timvärden '!$E$9:$AB$372,"&gt;="&amp;AJO1,'Timvärden '!$E$9:$AB$372,"&lt;"&amp;AJP1)</f>
        <v>0</v>
      </c>
      <c r="AJP2">
        <f>COUNTIFS('Timvärden '!$E$9:$AB$372,"&gt;="&amp;AJP1,'Timvärden '!$E$9:$AB$372,"&lt;"&amp;AJQ1)</f>
        <v>0</v>
      </c>
      <c r="AJQ2">
        <f>COUNTIFS('Timvärden '!$E$9:$AB$372,"&gt;="&amp;AJQ1,'Timvärden '!$E$9:$AB$372,"&lt;"&amp;AJR1)</f>
        <v>0</v>
      </c>
      <c r="AJR2">
        <f>COUNTIFS('Timvärden '!$E$9:$AB$372,"&gt;="&amp;AJR1,'Timvärden '!$E$9:$AB$372,"&lt;"&amp;AJS1)</f>
        <v>0</v>
      </c>
      <c r="AJS2">
        <f>COUNTIFS('Timvärden '!$E$9:$AB$372,"&gt;="&amp;AJS1,'Timvärden '!$E$9:$AB$372,"&lt;"&amp;AJT1)</f>
        <v>0</v>
      </c>
      <c r="AJT2">
        <f>COUNTIFS('Timvärden '!$E$9:$AB$372,"&gt;="&amp;AJT1,'Timvärden '!$E$9:$AB$372,"&lt;"&amp;AJU1)</f>
        <v>0</v>
      </c>
      <c r="AJU2">
        <f>COUNTIFS('Timvärden '!$E$9:$AB$372,"&gt;="&amp;AJU1,'Timvärden '!$E$9:$AB$372,"&lt;"&amp;AJV1)</f>
        <v>0</v>
      </c>
      <c r="AJV2">
        <f>COUNTIFS('Timvärden '!$E$9:$AB$372,"&gt;="&amp;AJV1,'Timvärden '!$E$9:$AB$372,"&lt;"&amp;AJW1)</f>
        <v>0</v>
      </c>
      <c r="AJW2">
        <f>COUNTIFS('Timvärden '!$E$9:$AB$372,"&gt;="&amp;AJW1,'Timvärden '!$E$9:$AB$372,"&lt;"&amp;AJX1)</f>
        <v>0</v>
      </c>
      <c r="AJX2">
        <f>COUNTIFS('Timvärden '!$E$9:$AB$372,"&gt;="&amp;AJX1,'Timvärden '!$E$9:$AB$372,"&lt;"&amp;AJY1)</f>
        <v>0</v>
      </c>
      <c r="AJY2">
        <f>COUNTIFS('Timvärden '!$E$9:$AB$372,"&gt;="&amp;AJY1,'Timvärden '!$E$9:$AB$372,"&lt;"&amp;AJZ1)</f>
        <v>0</v>
      </c>
      <c r="AJZ2">
        <f>COUNTIFS('Timvärden '!$E$9:$AB$372,"&gt;="&amp;AJZ1,'Timvärden '!$E$9:$AB$372,"&lt;"&amp;AKA1)</f>
        <v>0</v>
      </c>
      <c r="AKA2">
        <f>COUNTIFS('Timvärden '!$E$9:$AB$372,"&gt;="&amp;AKA1,'Timvärden '!$E$9:$AB$372,"&lt;"&amp;AKB1)</f>
        <v>0</v>
      </c>
      <c r="AKB2">
        <f>COUNTIFS('Timvärden '!$E$9:$AB$372,"&gt;="&amp;AKB1,'Timvärden '!$E$9:$AB$372,"&lt;"&amp;AKC1)</f>
        <v>0</v>
      </c>
      <c r="AKC2">
        <f>COUNTIFS('Timvärden '!$E$9:$AB$372,"&gt;="&amp;AKC1,'Timvärden '!$E$9:$AB$372,"&lt;"&amp;AKD1)</f>
        <v>0</v>
      </c>
      <c r="AKD2">
        <f>COUNTIFS('Timvärden '!$E$9:$AB$372,"&gt;="&amp;AKD1,'Timvärden '!$E$9:$AB$372,"&lt;"&amp;AKE1)</f>
        <v>0</v>
      </c>
      <c r="AKE2">
        <f>COUNTIFS('Timvärden '!$E$9:$AB$372,"&gt;="&amp;AKE1,'Timvärden '!$E$9:$AB$372,"&lt;"&amp;AKF1)</f>
        <v>0</v>
      </c>
      <c r="AKF2">
        <f>COUNTIFS('Timvärden '!$E$9:$AB$372,"&gt;="&amp;AKF1,'Timvärden '!$E$9:$AB$372,"&lt;"&amp;AKG1)</f>
        <v>0</v>
      </c>
      <c r="AKG2">
        <f>COUNTIFS('Timvärden '!$E$9:$AB$372,"&gt;="&amp;AKG1,'Timvärden '!$E$9:$AB$372,"&lt;"&amp;AKH1)</f>
        <v>0</v>
      </c>
      <c r="AKH2">
        <f>COUNTIFS('Timvärden '!$E$9:$AB$372,"&gt;="&amp;AKH1,'Timvärden '!$E$9:$AB$372,"&lt;"&amp;AKI1)</f>
        <v>0</v>
      </c>
      <c r="AKI2">
        <f>COUNTIFS('Timvärden '!$E$9:$AB$372,"&gt;="&amp;AKI1,'Timvärden '!$E$9:$AB$372,"&lt;"&amp;AKJ1)</f>
        <v>0</v>
      </c>
      <c r="AKJ2">
        <f>COUNTIFS('Timvärden '!$E$9:$AB$372,"&gt;="&amp;AKJ1,'Timvärden '!$E$9:$AB$372,"&lt;"&amp;AKK1)</f>
        <v>0</v>
      </c>
      <c r="AKK2">
        <f>COUNTIFS('Timvärden '!$E$9:$AB$372,"&gt;="&amp;AKK1,'Timvärden '!$E$9:$AB$372,"&lt;"&amp;AKL1)</f>
        <v>0</v>
      </c>
      <c r="AKL2">
        <f>COUNTIFS('Timvärden '!$E$9:$AB$372,"&gt;="&amp;AKL1,'Timvärden '!$E$9:$AB$372,"&lt;"&amp;AKM1)</f>
        <v>0</v>
      </c>
      <c r="AKM2">
        <f>COUNTIFS('Timvärden '!$E$9:$AB$372,"&gt;="&amp;AKM1,'Timvärden '!$E$9:$AB$372,"&lt;"&amp;AKN1)</f>
        <v>0</v>
      </c>
      <c r="AKN2">
        <f>COUNTIFS('Timvärden '!$E$9:$AB$372,"&gt;="&amp;AKN1,'Timvärden '!$E$9:$AB$372,"&lt;"&amp;AKO1)</f>
        <v>0</v>
      </c>
      <c r="AKO2">
        <f>COUNTIFS('Timvärden '!$E$9:$AB$372,"&gt;="&amp;AKO1,'Timvärden '!$E$9:$AB$372,"&lt;"&amp;AKP1)</f>
        <v>0</v>
      </c>
      <c r="AKP2">
        <f>COUNTIFS('Timvärden '!$E$9:$AB$372,"&gt;="&amp;AKP1,'Timvärden '!$E$9:$AB$372,"&lt;"&amp;AKQ1)</f>
        <v>0</v>
      </c>
      <c r="AKQ2">
        <f>COUNTIFS('Timvärden '!$E$9:$AB$372,"&gt;="&amp;AKQ1,'Timvärden '!$E$9:$AB$372,"&lt;"&amp;AKR1)</f>
        <v>0</v>
      </c>
      <c r="AKR2">
        <f>COUNTIFS('Timvärden '!$E$9:$AB$372,"&gt;="&amp;AKR1,'Timvärden '!$E$9:$AB$372,"&lt;"&amp;AKS1)</f>
        <v>0</v>
      </c>
      <c r="AKS2">
        <f>COUNTIFS('Timvärden '!$E$9:$AB$372,"&gt;="&amp;AKS1,'Timvärden '!$E$9:$AB$372,"&lt;"&amp;AKT1)</f>
        <v>0</v>
      </c>
      <c r="AKT2">
        <f>COUNTIFS('Timvärden '!$E$9:$AB$372,"&gt;="&amp;AKT1,'Timvärden '!$E$9:$AB$372,"&lt;"&amp;AKU1)</f>
        <v>0</v>
      </c>
      <c r="AKU2">
        <f>COUNTIFS('Timvärden '!$E$9:$AB$372,"&gt;="&amp;AKU1,'Timvärden '!$E$9:$AB$372,"&lt;"&amp;AKV1)</f>
        <v>0</v>
      </c>
      <c r="AKV2">
        <f>COUNTIFS('Timvärden '!$E$9:$AB$372,"&gt;="&amp;AKV1,'Timvärden '!$E$9:$AB$372,"&lt;"&amp;AKW1)</f>
        <v>0</v>
      </c>
      <c r="AKW2">
        <f>COUNTIFS('Timvärden '!$E$9:$AB$372,"&gt;="&amp;AKW1,'Timvärden '!$E$9:$AB$372,"&lt;"&amp;AKX1)</f>
        <v>0</v>
      </c>
      <c r="AKX2">
        <f>COUNTIFS('Timvärden '!$E$9:$AB$372,"&gt;="&amp;AKX1,'Timvärden '!$E$9:$AB$372,"&lt;"&amp;AKY1)</f>
        <v>0</v>
      </c>
      <c r="AKY2">
        <f>COUNTIFS('Timvärden '!$E$9:$AB$372,"&gt;="&amp;AKY1,'Timvärden '!$E$9:$AB$372,"&lt;"&amp;AKZ1)</f>
        <v>0</v>
      </c>
      <c r="AKZ2">
        <f>COUNTIFS('Timvärden '!$E$9:$AB$372,"&gt;="&amp;AKZ1,'Timvärden '!$E$9:$AB$372,"&lt;"&amp;ALA1)</f>
        <v>0</v>
      </c>
      <c r="ALA2">
        <f>COUNTIFS('Timvärden '!$E$9:$AB$372,"&gt;="&amp;ALA1,'Timvärden '!$E$9:$AB$372,"&lt;"&amp;ALB1)</f>
        <v>0</v>
      </c>
      <c r="ALB2">
        <f>COUNTIFS('Timvärden '!$E$9:$AB$372,"&gt;="&amp;ALB1,'Timvärden '!$E$9:$AB$372,"&lt;"&amp;ALC1)</f>
        <v>0</v>
      </c>
      <c r="ALC2">
        <f>COUNTIFS('Timvärden '!$E$9:$AB$372,"&gt;="&amp;ALC1,'Timvärden '!$E$9:$AB$372,"&lt;"&amp;ALD1)</f>
        <v>0</v>
      </c>
      <c r="ALD2">
        <f>COUNTIFS('Timvärden '!$E$9:$AB$372,"&gt;="&amp;ALD1,'Timvärden '!$E$9:$AB$372,"&lt;"&amp;ALE1)</f>
        <v>0</v>
      </c>
      <c r="ALE2">
        <f>COUNTIFS('Timvärden '!$E$9:$AB$372,"&gt;="&amp;ALE1,'Timvärden '!$E$9:$AB$372,"&lt;"&amp;ALF1)</f>
        <v>0</v>
      </c>
      <c r="ALF2">
        <f>COUNTIFS('Timvärden '!$E$9:$AB$372,"&gt;="&amp;ALF1,'Timvärden '!$E$9:$AB$372,"&lt;"&amp;ALG1)</f>
        <v>0</v>
      </c>
      <c r="ALG2">
        <f>COUNTIFS('Timvärden '!$E$9:$AB$372,"&gt;="&amp;ALG1,'Timvärden '!$E$9:$AB$372,"&lt;"&amp;ALH1)</f>
        <v>0</v>
      </c>
      <c r="ALH2">
        <f>COUNTIFS('Timvärden '!$E$9:$AB$372,"&gt;="&amp;ALH1,'Timvärden '!$E$9:$AB$372,"&lt;"&amp;ALI1)</f>
        <v>0</v>
      </c>
      <c r="ALI2">
        <f>COUNTIFS('Timvärden '!$E$9:$AB$372,"&gt;="&amp;ALI1,'Timvärden '!$E$9:$AB$372,"&lt;"&amp;ALJ1)</f>
        <v>0</v>
      </c>
      <c r="ALJ2">
        <f>COUNTIFS('Timvärden '!$E$9:$AB$372,"&gt;="&amp;ALJ1,'Timvärden '!$E$9:$AB$372,"&lt;"&amp;ALK1)</f>
        <v>0</v>
      </c>
      <c r="ALK2">
        <f>COUNTIFS('Timvärden '!$E$9:$AB$372,"&gt;="&amp;ALK1,'Timvärden '!$E$9:$AB$372,"&lt;"&amp;ALL1)</f>
        <v>0</v>
      </c>
      <c r="ALL2">
        <f>COUNTIFS('Timvärden '!$E$9:$AB$372,"&gt;="&amp;ALL1,'Timvärden '!$E$9:$AB$372,"&lt;"&amp;ALM1)</f>
        <v>0</v>
      </c>
      <c r="ALM2">
        <f>COUNTIFS('Timvärden '!$E$9:$AB$372,"&gt;="&amp;ALM1,'Timvärden '!$E$9:$AB$372,"&lt;"&amp;ALN1)</f>
        <v>0</v>
      </c>
      <c r="ALN2">
        <f>COUNTIFS('Timvärden '!$E$9:$AB$372,"&gt;="&amp;ALN1,'Timvärden '!$E$9:$AB$372,"&lt;"&amp;ALO1)</f>
        <v>0</v>
      </c>
    </row>
    <row r="3" spans="1:1002">
      <c r="B3" s="75">
        <f>COUNTIFS('Timvärden '!$K$99:$W$251,"&gt;"&amp;B1,'Timvärden '!$K$99:$W$251,"&lt;"&amp;C1)</f>
        <v>1258</v>
      </c>
      <c r="C3">
        <f>COUNTIFS('Timvärden '!$K$99:$W$251,"&gt;="&amp;C1,'Timvärden '!$K$99:$W$251,"&lt;"&amp;D1)</f>
        <v>446</v>
      </c>
      <c r="D3">
        <f>COUNTIFS('Timvärden '!$K$99:$W$251,"&gt;="&amp;D1,'Timvärden '!$K$99:$W$251,"&lt;"&amp;E1)</f>
        <v>113</v>
      </c>
      <c r="E3">
        <f>COUNTIFS('Timvärden '!$K$99:$W$251,"&gt;="&amp;E1,'Timvärden '!$K$99:$W$251,"&lt;"&amp;F1)</f>
        <v>125</v>
      </c>
      <c r="F3">
        <f>COUNTIFS('Timvärden '!$K$99:$W$251,"&gt;="&amp;F1,'Timvärden '!$K$99:$W$251,"&lt;"&amp;G1)</f>
        <v>32</v>
      </c>
      <c r="G3">
        <f>COUNTIFS('Timvärden '!$K$99:$W$251,"&gt;="&amp;G1,'Timvärden '!$K$99:$W$251,"&lt;"&amp;H1)</f>
        <v>10</v>
      </c>
      <c r="H3">
        <f>COUNTIFS('Timvärden '!$K$99:$W$251,"&gt;="&amp;H1,'Timvärden '!$K$99:$W$251,"&lt;"&amp;I1)</f>
        <v>5</v>
      </c>
      <c r="I3">
        <f>COUNTIFS('Timvärden '!$K$99:$W$251,"&gt;="&amp;I1,'Timvärden '!$K$99:$W$251,"&lt;"&amp;J1)</f>
        <v>0</v>
      </c>
      <c r="J3">
        <f>COUNTIFS('Timvärden '!$K$99:$W$251,"&gt;="&amp;J1,'Timvärden '!$K$99:$W$251,"&lt;"&amp;K1)</f>
        <v>0</v>
      </c>
      <c r="K3">
        <f>COUNTIFS('Timvärden '!$K$99:$W$251,"&gt;="&amp;K1,'Timvärden '!$K$99:$W$251,"&lt;"&amp;L1)</f>
        <v>0</v>
      </c>
      <c r="L3">
        <f>COUNTIFS('Timvärden '!$K$99:$W$251,"&gt;="&amp;L1,'Timvärden '!$K$99:$W$251,"&lt;"&amp;M1)</f>
        <v>0</v>
      </c>
      <c r="M3">
        <f>COUNTIFS('Timvärden '!$K$99:$W$251,"&gt;="&amp;M1,'Timvärden '!$K$99:$W$251,"&lt;"&amp;N1)</f>
        <v>0</v>
      </c>
      <c r="N3">
        <f>COUNTIFS('Timvärden '!$K$99:$W$251,"&gt;="&amp;N1,'Timvärden '!$K$99:$W$251,"&lt;"&amp;O1)</f>
        <v>0</v>
      </c>
      <c r="O3">
        <f>COUNTIFS('Timvärden '!$K$99:$W$251,"&gt;="&amp;O1,'Timvärden '!$K$99:$W$251,"&lt;"&amp;P1)</f>
        <v>0</v>
      </c>
      <c r="P3">
        <f>COUNTIFS('Timvärden '!$K$99:$W$251,"&gt;="&amp;P1,'Timvärden '!$K$99:$W$251,"&lt;"&amp;Q1)</f>
        <v>0</v>
      </c>
      <c r="Q3">
        <f>COUNTIFS('Timvärden '!$K$99:$W$251,"&gt;="&amp;Q1,'Timvärden '!$K$99:$W$251,"&lt;"&amp;R1)</f>
        <v>0</v>
      </c>
      <c r="R3">
        <f>COUNTIFS('Timvärden '!$K$99:$W$251,"&gt;="&amp;R1,'Timvärden '!$K$99:$W$251,"&lt;"&amp;S1)</f>
        <v>0</v>
      </c>
      <c r="S3">
        <f>COUNTIFS('Timvärden '!$K$99:$W$251,"&gt;="&amp;S1,'Timvärden '!$K$99:$W$251,"&lt;"&amp;T1)</f>
        <v>0</v>
      </c>
      <c r="T3">
        <f>COUNTIFS('Timvärden '!$K$99:$W$251,"&gt;="&amp;T1,'Timvärden '!$K$99:$W$251,"&lt;"&amp;U1)</f>
        <v>0</v>
      </c>
      <c r="U3">
        <f>COUNTIFS('Timvärden '!$K$99:$W$251,"&gt;="&amp;U1,'Timvärden '!$K$99:$W$251,"&lt;"&amp;V1)</f>
        <v>0</v>
      </c>
      <c r="V3">
        <f>COUNTIFS('Timvärden '!$K$99:$W$251,"&gt;="&amp;V1,'Timvärden '!$K$99:$W$251,"&lt;"&amp;W1)</f>
        <v>0</v>
      </c>
      <c r="W3">
        <f>COUNTIFS('Timvärden '!$K$99:$W$251,"&gt;="&amp;W1,'Timvärden '!$K$99:$W$251,"&lt;"&amp;X1)</f>
        <v>0</v>
      </c>
      <c r="X3">
        <f>COUNTIFS('Timvärden '!$K$99:$W$251,"&gt;="&amp;X1,'Timvärden '!$K$99:$W$251,"&lt;"&amp;Y1)</f>
        <v>0</v>
      </c>
      <c r="Y3">
        <f>COUNTIFS('Timvärden '!$K$99:$W$251,"&gt;="&amp;Y1,'Timvärden '!$K$99:$W$251,"&lt;"&amp;Z1)</f>
        <v>0</v>
      </c>
      <c r="Z3">
        <f>COUNTIFS('Timvärden '!$K$99:$W$251,"&gt;="&amp;Z1,'Timvärden '!$K$99:$W$251,"&lt;"&amp;AA1)</f>
        <v>0</v>
      </c>
      <c r="AA3">
        <f>COUNTIFS('Timvärden '!$K$99:$W$251,"&gt;="&amp;AA1,'Timvärden '!$K$99:$W$251,"&lt;"&amp;AB1)</f>
        <v>0</v>
      </c>
      <c r="AB3">
        <f>COUNTIFS('Timvärden '!$K$99:$W$251,"&gt;="&amp;AB1,'Timvärden '!$K$99:$W$251,"&lt;"&amp;AC1)</f>
        <v>0</v>
      </c>
      <c r="AC3">
        <f>COUNTIFS('Timvärden '!$K$99:$W$251,"&gt;="&amp;AC1,'Timvärden '!$K$99:$W$251,"&lt;"&amp;AD1)</f>
        <v>0</v>
      </c>
      <c r="AD3">
        <f>COUNTIFS('Timvärden '!$K$99:$W$251,"&gt;="&amp;AD1,'Timvärden '!$K$99:$W$251,"&lt;"&amp;AE1)</f>
        <v>0</v>
      </c>
      <c r="AE3">
        <f>COUNTIFS('Timvärden '!$K$99:$W$251,"&gt;="&amp;AE1,'Timvärden '!$K$99:$W$251,"&lt;"&amp;AF1)</f>
        <v>0</v>
      </c>
      <c r="AF3">
        <f>COUNTIFS('Timvärden '!$K$99:$W$251,"&gt;="&amp;AF1,'Timvärden '!$K$99:$W$251,"&lt;"&amp;AG1)</f>
        <v>0</v>
      </c>
      <c r="AG3">
        <f>COUNTIFS('Timvärden '!$K$99:$W$251,"&gt;="&amp;AG1,'Timvärden '!$K$99:$W$251,"&lt;"&amp;AH1)</f>
        <v>0</v>
      </c>
      <c r="AH3">
        <f>COUNTIFS('Timvärden '!$K$99:$W$251,"&gt;="&amp;AH1,'Timvärden '!$K$99:$W$251,"&lt;"&amp;AI1)</f>
        <v>0</v>
      </c>
      <c r="AI3">
        <f>COUNTIFS('Timvärden '!$K$99:$W$251,"&gt;="&amp;AI1,'Timvärden '!$K$99:$W$251,"&lt;"&amp;AJ1)</f>
        <v>0</v>
      </c>
      <c r="AJ3">
        <f>COUNTIFS('Timvärden '!$K$99:$W$251,"&gt;="&amp;AJ1,'Timvärden '!$K$99:$W$251,"&lt;"&amp;AK1)</f>
        <v>0</v>
      </c>
      <c r="AK3">
        <f>COUNTIFS('Timvärden '!$K$99:$W$251,"&gt;="&amp;AK1,'Timvärden '!$K$99:$W$251,"&lt;"&amp;AL1)</f>
        <v>0</v>
      </c>
      <c r="AL3">
        <f>COUNTIFS('Timvärden '!$K$99:$W$251,"&gt;="&amp;AL1,'Timvärden '!$K$99:$W$251,"&lt;"&amp;AM1)</f>
        <v>0</v>
      </c>
      <c r="AM3">
        <f>COUNTIFS('Timvärden '!$K$99:$W$251,"&gt;="&amp;AM1,'Timvärden '!$K$99:$W$251,"&lt;"&amp;AN1)</f>
        <v>0</v>
      </c>
      <c r="AN3">
        <f>COUNTIFS('Timvärden '!$K$99:$W$251,"&gt;="&amp;AN1,'Timvärden '!$K$99:$W$251,"&lt;"&amp;AO1)</f>
        <v>0</v>
      </c>
      <c r="AO3">
        <f>COUNTIFS('Timvärden '!$K$99:$W$251,"&gt;="&amp;AO1,'Timvärden '!$K$99:$W$251,"&lt;"&amp;AP1)</f>
        <v>0</v>
      </c>
      <c r="AP3">
        <f>COUNTIFS('Timvärden '!$K$99:$W$251,"&gt;="&amp;AP1,'Timvärden '!$K$99:$W$251,"&lt;"&amp;AQ1)</f>
        <v>0</v>
      </c>
      <c r="AQ3">
        <f>COUNTIFS('Timvärden '!$K$99:$W$251,"&gt;="&amp;AQ1,'Timvärden '!$K$99:$W$251,"&lt;"&amp;AR1)</f>
        <v>0</v>
      </c>
      <c r="AR3">
        <f>COUNTIFS('Timvärden '!$K$99:$W$251,"&gt;="&amp;AR1,'Timvärden '!$K$99:$W$251,"&lt;"&amp;AS1)</f>
        <v>0</v>
      </c>
      <c r="AS3">
        <f>COUNTIFS('Timvärden '!$K$99:$W$251,"&gt;="&amp;AS1,'Timvärden '!$K$99:$W$251,"&lt;"&amp;AT1)</f>
        <v>0</v>
      </c>
      <c r="AT3">
        <f>COUNTIFS('Timvärden '!$K$99:$W$251,"&gt;="&amp;AT1,'Timvärden '!$K$99:$W$251,"&lt;"&amp;AU1)</f>
        <v>0</v>
      </c>
      <c r="AU3">
        <f>COUNTIFS('Timvärden '!$K$99:$W$251,"&gt;="&amp;AU1,'Timvärden '!$K$99:$W$251,"&lt;"&amp;AV1)</f>
        <v>0</v>
      </c>
      <c r="AV3">
        <f>COUNTIFS('Timvärden '!$K$99:$W$251,"&gt;="&amp;AV1,'Timvärden '!$K$99:$W$251,"&lt;"&amp;AW1)</f>
        <v>0</v>
      </c>
      <c r="AW3">
        <f>COUNTIFS('Timvärden '!$K$99:$W$251,"&gt;="&amp;AW1,'Timvärden '!$K$99:$W$251,"&lt;"&amp;AX1)</f>
        <v>0</v>
      </c>
      <c r="AX3">
        <f>COUNTIFS('Timvärden '!$K$99:$W$251,"&gt;="&amp;AX1,'Timvärden '!$K$99:$W$251,"&lt;"&amp;AY1)</f>
        <v>0</v>
      </c>
      <c r="AY3">
        <f>COUNTIFS('Timvärden '!$K$99:$W$251,"&gt;="&amp;AY1,'Timvärden '!$K$99:$W$251,"&lt;"&amp;AZ1)</f>
        <v>0</v>
      </c>
      <c r="AZ3">
        <f>COUNTIFS('Timvärden '!$K$99:$W$251,"&gt;="&amp;AZ1,'Timvärden '!$K$99:$W$251,"&lt;"&amp;BA1)</f>
        <v>0</v>
      </c>
      <c r="BA3">
        <f>COUNTIFS('Timvärden '!$K$99:$W$251,"&gt;="&amp;BA1,'Timvärden '!$K$99:$W$251,"&lt;"&amp;BB1)</f>
        <v>0</v>
      </c>
      <c r="BB3">
        <f>COUNTIFS('Timvärden '!$K$99:$W$251,"&gt;="&amp;BB1,'Timvärden '!$K$99:$W$251,"&lt;"&amp;BC1)</f>
        <v>0</v>
      </c>
      <c r="BC3">
        <f>COUNTIFS('Timvärden '!$K$99:$W$251,"&gt;="&amp;BC1,'Timvärden '!$K$99:$W$251,"&lt;"&amp;BD1)</f>
        <v>0</v>
      </c>
      <c r="BD3">
        <f>COUNTIFS('Timvärden '!$K$99:$W$251,"&gt;="&amp;BD1,'Timvärden '!$K$99:$W$251,"&lt;"&amp;BE1)</f>
        <v>0</v>
      </c>
      <c r="BE3">
        <f>COUNTIFS('Timvärden '!$K$99:$W$251,"&gt;="&amp;BE1,'Timvärden '!$K$99:$W$251,"&lt;"&amp;BF1)</f>
        <v>0</v>
      </c>
      <c r="BF3">
        <f>COUNTIFS('Timvärden '!$K$99:$W$251,"&gt;="&amp;BF1,'Timvärden '!$K$99:$W$251,"&lt;"&amp;BG1)</f>
        <v>0</v>
      </c>
      <c r="BG3">
        <f>COUNTIFS('Timvärden '!$K$99:$W$251,"&gt;="&amp;BG1,'Timvärden '!$K$99:$W$251,"&lt;"&amp;BH1)</f>
        <v>0</v>
      </c>
      <c r="BH3">
        <f>COUNTIFS('Timvärden '!$K$99:$W$251,"&gt;="&amp;BH1,'Timvärden '!$K$99:$W$251,"&lt;"&amp;BI1)</f>
        <v>0</v>
      </c>
      <c r="BI3">
        <f>COUNTIFS('Timvärden '!$K$99:$W$251,"&gt;="&amp;BI1,'Timvärden '!$K$99:$W$251,"&lt;"&amp;BJ1)</f>
        <v>0</v>
      </c>
      <c r="BJ3">
        <f>COUNTIFS('Timvärden '!$K$99:$W$251,"&gt;="&amp;BJ1,'Timvärden '!$K$99:$W$251,"&lt;"&amp;BK1)</f>
        <v>0</v>
      </c>
      <c r="BK3">
        <f>COUNTIFS('Timvärden '!$K$99:$W$251,"&gt;="&amp;BK1,'Timvärden '!$K$99:$W$251,"&lt;"&amp;BL1)</f>
        <v>0</v>
      </c>
      <c r="BL3">
        <f>COUNTIFS('Timvärden '!$K$99:$W$251,"&gt;="&amp;BL1,'Timvärden '!$K$99:$W$251,"&lt;"&amp;BM1)</f>
        <v>0</v>
      </c>
      <c r="BM3">
        <f>COUNTIFS('Timvärden '!$K$99:$W$251,"&gt;="&amp;BM1,'Timvärden '!$K$99:$W$251,"&lt;"&amp;BN1)</f>
        <v>0</v>
      </c>
      <c r="BN3">
        <f>COUNTIFS('Timvärden '!$K$99:$W$251,"&gt;="&amp;BN1,'Timvärden '!$K$99:$W$251,"&lt;"&amp;BO1)</f>
        <v>0</v>
      </c>
      <c r="BO3">
        <f>COUNTIFS('Timvärden '!$K$99:$W$251,"&gt;="&amp;BO1,'Timvärden '!$K$99:$W$251,"&lt;"&amp;BP1)</f>
        <v>0</v>
      </c>
      <c r="BP3">
        <f>COUNTIFS('Timvärden '!$K$99:$W$251,"&gt;="&amp;BP1,'Timvärden '!$K$99:$W$251,"&lt;"&amp;BQ1)</f>
        <v>0</v>
      </c>
      <c r="BQ3">
        <f>COUNTIFS('Timvärden '!$K$99:$W$251,"&gt;="&amp;BQ1,'Timvärden '!$K$99:$W$251,"&lt;"&amp;BR1)</f>
        <v>0</v>
      </c>
      <c r="BR3">
        <f>COUNTIFS('Timvärden '!$K$99:$W$251,"&gt;="&amp;BR1,'Timvärden '!$K$99:$W$251,"&lt;"&amp;BS1)</f>
        <v>0</v>
      </c>
      <c r="BS3">
        <f>COUNTIFS('Timvärden '!$K$99:$W$251,"&gt;="&amp;BS1,'Timvärden '!$K$99:$W$251,"&lt;"&amp;BT1)</f>
        <v>0</v>
      </c>
      <c r="BT3">
        <f>COUNTIFS('Timvärden '!$K$99:$W$251,"&gt;="&amp;BT1,'Timvärden '!$K$99:$W$251,"&lt;"&amp;BU1)</f>
        <v>0</v>
      </c>
      <c r="BU3">
        <f>COUNTIFS('Timvärden '!$K$99:$W$251,"&gt;="&amp;BU1,'Timvärden '!$K$99:$W$251,"&lt;"&amp;BV1)</f>
        <v>0</v>
      </c>
      <c r="BV3">
        <f>COUNTIFS('Timvärden '!$K$99:$W$251,"&gt;="&amp;BV1,'Timvärden '!$K$99:$W$251,"&lt;"&amp;BW1)</f>
        <v>0</v>
      </c>
      <c r="BW3">
        <f>COUNTIFS('Timvärden '!$K$99:$W$251,"&gt;="&amp;BW1,'Timvärden '!$K$99:$W$251,"&lt;"&amp;BX1)</f>
        <v>0</v>
      </c>
      <c r="BX3">
        <f>COUNTIFS('Timvärden '!$K$99:$W$251,"&gt;="&amp;BX1,'Timvärden '!$K$99:$W$251,"&lt;"&amp;BY1)</f>
        <v>0</v>
      </c>
      <c r="BY3">
        <f>COUNTIFS('Timvärden '!$K$99:$W$251,"&gt;="&amp;BY1,'Timvärden '!$K$99:$W$251,"&lt;"&amp;BZ1)</f>
        <v>0</v>
      </c>
      <c r="BZ3">
        <f>COUNTIFS('Timvärden '!$K$99:$W$251,"&gt;="&amp;BZ1,'Timvärden '!$K$99:$W$251,"&lt;"&amp;CA1)</f>
        <v>0</v>
      </c>
      <c r="CA3">
        <f>COUNTIFS('Timvärden '!$K$99:$W$251,"&gt;="&amp;CA1,'Timvärden '!$K$99:$W$251,"&lt;"&amp;CB1)</f>
        <v>0</v>
      </c>
      <c r="CB3">
        <f>COUNTIFS('Timvärden '!$K$99:$W$251,"&gt;="&amp;CB1,'Timvärden '!$K$99:$W$251,"&lt;"&amp;CC1)</f>
        <v>0</v>
      </c>
      <c r="CC3">
        <f>COUNTIFS('Timvärden '!$K$99:$W$251,"&gt;="&amp;CC1,'Timvärden '!$K$99:$W$251,"&lt;"&amp;CD1)</f>
        <v>0</v>
      </c>
      <c r="CD3">
        <f>COUNTIFS('Timvärden '!$K$99:$W$251,"&gt;="&amp;CD1,'Timvärden '!$K$99:$W$251,"&lt;"&amp;CE1)</f>
        <v>0</v>
      </c>
      <c r="CE3">
        <f>COUNTIFS('Timvärden '!$K$99:$W$251,"&gt;="&amp;CE1,'Timvärden '!$K$99:$W$251,"&lt;"&amp;CF1)</f>
        <v>0</v>
      </c>
      <c r="CF3">
        <f>COUNTIFS('Timvärden '!$K$99:$W$251,"&gt;="&amp;CF1,'Timvärden '!$K$99:$W$251,"&lt;"&amp;CG1)</f>
        <v>0</v>
      </c>
      <c r="CG3">
        <f>COUNTIFS('Timvärden '!$K$99:$W$251,"&gt;="&amp;CG1,'Timvärden '!$K$99:$W$251,"&lt;"&amp;CH1)</f>
        <v>0</v>
      </c>
      <c r="CH3">
        <f>COUNTIFS('Timvärden '!$K$99:$W$251,"&gt;="&amp;CH1,'Timvärden '!$K$99:$W$251,"&lt;"&amp;CI1)</f>
        <v>0</v>
      </c>
      <c r="CI3">
        <f>COUNTIFS('Timvärden '!$K$99:$W$251,"&gt;="&amp;CI1,'Timvärden '!$K$99:$W$251,"&lt;"&amp;CJ1)</f>
        <v>0</v>
      </c>
      <c r="CJ3">
        <f>COUNTIFS('Timvärden '!$K$99:$W$251,"&gt;="&amp;CJ1,'Timvärden '!$K$99:$W$251,"&lt;"&amp;CK1)</f>
        <v>0</v>
      </c>
      <c r="CK3">
        <f>COUNTIFS('Timvärden '!$K$99:$W$251,"&gt;="&amp;CK1,'Timvärden '!$K$99:$W$251,"&lt;"&amp;CL1)</f>
        <v>0</v>
      </c>
      <c r="CL3">
        <f>COUNTIFS('Timvärden '!$K$99:$W$251,"&gt;="&amp;CL1,'Timvärden '!$K$99:$W$251,"&lt;"&amp;CM1)</f>
        <v>0</v>
      </c>
      <c r="CM3">
        <f>COUNTIFS('Timvärden '!$K$99:$W$251,"&gt;="&amp;CM1,'Timvärden '!$K$99:$W$251,"&lt;"&amp;CN1)</f>
        <v>0</v>
      </c>
      <c r="CN3">
        <f>COUNTIFS('Timvärden '!$K$99:$W$251,"&gt;="&amp;CN1,'Timvärden '!$K$99:$W$251,"&lt;"&amp;CO1)</f>
        <v>0</v>
      </c>
      <c r="CO3">
        <f>COUNTIFS('Timvärden '!$K$99:$W$251,"&gt;="&amp;CO1,'Timvärden '!$K$99:$W$251,"&lt;"&amp;CP1)</f>
        <v>0</v>
      </c>
      <c r="CP3">
        <f>COUNTIFS('Timvärden '!$K$99:$W$251,"&gt;="&amp;CP1,'Timvärden '!$K$99:$W$251,"&lt;"&amp;CQ1)</f>
        <v>0</v>
      </c>
      <c r="CQ3">
        <f>COUNTIFS('Timvärden '!$K$99:$W$251,"&gt;="&amp;CQ1,'Timvärden '!$K$99:$W$251,"&lt;"&amp;CR1)</f>
        <v>0</v>
      </c>
      <c r="CR3">
        <f>COUNTIFS('Timvärden '!$K$99:$W$251,"&gt;="&amp;CR1,'Timvärden '!$K$99:$W$251,"&lt;"&amp;CS1)</f>
        <v>0</v>
      </c>
      <c r="CS3">
        <f>COUNTIFS('Timvärden '!$K$99:$W$251,"&gt;="&amp;CS1,'Timvärden '!$K$99:$W$251,"&lt;"&amp;CT1)</f>
        <v>0</v>
      </c>
      <c r="CT3">
        <f>COUNTIFS('Timvärden '!$K$99:$W$251,"&gt;="&amp;CT1,'Timvärden '!$K$99:$W$251,"&lt;"&amp;CU1)</f>
        <v>0</v>
      </c>
      <c r="CU3">
        <f>COUNTIFS('Timvärden '!$K$99:$W$251,"&gt;="&amp;CU1,'Timvärden '!$K$99:$W$251,"&lt;"&amp;CV1)</f>
        <v>0</v>
      </c>
      <c r="CV3">
        <f>COUNTIFS('Timvärden '!$K$99:$W$251,"&gt;="&amp;CV1,'Timvärden '!$K$99:$W$251,"&lt;"&amp;CW1)</f>
        <v>0</v>
      </c>
      <c r="CW3">
        <f>COUNTIFS('Timvärden '!$K$99:$W$251,"&gt;="&amp;CW1,'Timvärden '!$K$99:$W$251,"&lt;"&amp;CX1)</f>
        <v>0</v>
      </c>
      <c r="CX3">
        <f>COUNTIFS('Timvärden '!$K$99:$W$251,"&gt;="&amp;CX1,'Timvärden '!$K$99:$W$251,"&lt;"&amp;CY1)</f>
        <v>0</v>
      </c>
      <c r="CY3">
        <f>COUNTIFS('Timvärden '!$K$99:$W$251,"&gt;="&amp;CY1,'Timvärden '!$K$99:$W$251,"&lt;"&amp;CZ1)</f>
        <v>0</v>
      </c>
      <c r="CZ3">
        <f>COUNTIFS('Timvärden '!$K$99:$W$251,"&gt;="&amp;CZ1,'Timvärden '!$K$99:$W$251,"&lt;"&amp;DA1)</f>
        <v>0</v>
      </c>
      <c r="DA3">
        <f>COUNTIFS('Timvärden '!$K$99:$W$251,"&gt;="&amp;DA1,'Timvärden '!$K$99:$W$251,"&lt;"&amp;DB1)</f>
        <v>0</v>
      </c>
      <c r="DB3">
        <f>COUNTIFS('Timvärden '!$K$99:$W$251,"&gt;="&amp;DB1,'Timvärden '!$K$99:$W$251,"&lt;"&amp;DC1)</f>
        <v>0</v>
      </c>
      <c r="DC3">
        <f>COUNTIFS('Timvärden '!$K$99:$W$251,"&gt;="&amp;DC1,'Timvärden '!$K$99:$W$251,"&lt;"&amp;DD1)</f>
        <v>0</v>
      </c>
      <c r="DD3">
        <f>COUNTIFS('Timvärden '!$K$99:$W$251,"&gt;="&amp;DD1,'Timvärden '!$K$99:$W$251,"&lt;"&amp;DE1)</f>
        <v>0</v>
      </c>
      <c r="DE3">
        <f>COUNTIFS('Timvärden '!$K$99:$W$251,"&gt;="&amp;DE1,'Timvärden '!$K$99:$W$251,"&lt;"&amp;DF1)</f>
        <v>0</v>
      </c>
      <c r="DF3">
        <f>COUNTIFS('Timvärden '!$K$99:$W$251,"&gt;="&amp;DF1,'Timvärden '!$K$99:$W$251,"&lt;"&amp;DG1)</f>
        <v>0</v>
      </c>
      <c r="DG3">
        <f>COUNTIFS('Timvärden '!$K$99:$W$251,"&gt;="&amp;DG1,'Timvärden '!$K$99:$W$251,"&lt;"&amp;DH1)</f>
        <v>0</v>
      </c>
      <c r="DH3">
        <f>COUNTIFS('Timvärden '!$K$99:$W$251,"&gt;="&amp;DH1,'Timvärden '!$K$99:$W$251,"&lt;"&amp;DI1)</f>
        <v>0</v>
      </c>
      <c r="DI3">
        <f>COUNTIFS('Timvärden '!$K$99:$W$251,"&gt;="&amp;DI1,'Timvärden '!$K$99:$W$251,"&lt;"&amp;DJ1)</f>
        <v>0</v>
      </c>
      <c r="DJ3">
        <f>COUNTIFS('Timvärden '!$K$99:$W$251,"&gt;="&amp;DJ1,'Timvärden '!$K$99:$W$251,"&lt;"&amp;DK1)</f>
        <v>0</v>
      </c>
      <c r="DK3">
        <f>COUNTIFS('Timvärden '!$K$99:$W$251,"&gt;="&amp;DK1,'Timvärden '!$K$99:$W$251,"&lt;"&amp;DL1)</f>
        <v>0</v>
      </c>
      <c r="DL3">
        <f>COUNTIFS('Timvärden '!$K$99:$W$251,"&gt;="&amp;DL1,'Timvärden '!$K$99:$W$251,"&lt;"&amp;DM1)</f>
        <v>0</v>
      </c>
      <c r="DM3">
        <f>COUNTIFS('Timvärden '!$K$99:$W$251,"&gt;="&amp;DM1,'Timvärden '!$K$99:$W$251,"&lt;"&amp;DN1)</f>
        <v>0</v>
      </c>
      <c r="DN3">
        <f>COUNTIFS('Timvärden '!$K$99:$W$251,"&gt;="&amp;DN1,'Timvärden '!$K$99:$W$251,"&lt;"&amp;DO1)</f>
        <v>0</v>
      </c>
      <c r="DO3">
        <f>COUNTIFS('Timvärden '!$K$99:$W$251,"&gt;="&amp;DO1,'Timvärden '!$K$99:$W$251,"&lt;"&amp;DP1)</f>
        <v>0</v>
      </c>
      <c r="DP3">
        <f>COUNTIFS('Timvärden '!$K$99:$W$251,"&gt;="&amp;DP1,'Timvärden '!$K$99:$W$251,"&lt;"&amp;DQ1)</f>
        <v>0</v>
      </c>
      <c r="DQ3">
        <f>COUNTIFS('Timvärden '!$K$99:$W$251,"&gt;="&amp;DQ1,'Timvärden '!$K$99:$W$251,"&lt;"&amp;DR1)</f>
        <v>0</v>
      </c>
      <c r="DR3">
        <f>COUNTIFS('Timvärden '!$K$99:$W$251,"&gt;="&amp;DR1,'Timvärden '!$K$99:$W$251,"&lt;"&amp;DS1)</f>
        <v>0</v>
      </c>
      <c r="DS3">
        <f>COUNTIFS('Timvärden '!$K$99:$W$251,"&gt;="&amp;DS1,'Timvärden '!$K$99:$W$251,"&lt;"&amp;DT1)</f>
        <v>0</v>
      </c>
      <c r="DT3">
        <f>COUNTIFS('Timvärden '!$K$99:$W$251,"&gt;="&amp;DT1,'Timvärden '!$K$99:$W$251,"&lt;"&amp;DU1)</f>
        <v>0</v>
      </c>
      <c r="DU3">
        <f>COUNTIFS('Timvärden '!$K$99:$W$251,"&gt;="&amp;DU1,'Timvärden '!$K$99:$W$251,"&lt;"&amp;DV1)</f>
        <v>0</v>
      </c>
      <c r="DV3">
        <f>COUNTIFS('Timvärden '!$K$99:$W$251,"&gt;="&amp;DV1,'Timvärden '!$K$99:$W$251,"&lt;"&amp;DW1)</f>
        <v>0</v>
      </c>
      <c r="DW3">
        <f>COUNTIFS('Timvärden '!$K$99:$W$251,"&gt;="&amp;DW1,'Timvärden '!$K$99:$W$251,"&lt;"&amp;DX1)</f>
        <v>0</v>
      </c>
      <c r="DX3">
        <f>COUNTIFS('Timvärden '!$K$99:$W$251,"&gt;="&amp;DX1,'Timvärden '!$K$99:$W$251,"&lt;"&amp;DY1)</f>
        <v>0</v>
      </c>
      <c r="DY3">
        <f>COUNTIFS('Timvärden '!$K$99:$W$251,"&gt;="&amp;DY1,'Timvärden '!$K$99:$W$251,"&lt;"&amp;DZ1)</f>
        <v>0</v>
      </c>
      <c r="DZ3">
        <f>COUNTIFS('Timvärden '!$K$99:$W$251,"&gt;="&amp;DZ1,'Timvärden '!$K$99:$W$251,"&lt;"&amp;EA1)</f>
        <v>0</v>
      </c>
      <c r="EA3">
        <f>COUNTIFS('Timvärden '!$K$99:$W$251,"&gt;="&amp;EA1,'Timvärden '!$K$99:$W$251,"&lt;"&amp;EB1)</f>
        <v>0</v>
      </c>
      <c r="EB3">
        <f>COUNTIFS('Timvärden '!$K$99:$W$251,"&gt;="&amp;EB1,'Timvärden '!$K$99:$W$251,"&lt;"&amp;EC1)</f>
        <v>0</v>
      </c>
      <c r="EC3">
        <f>COUNTIFS('Timvärden '!$K$99:$W$251,"&gt;="&amp;EC1,'Timvärden '!$K$99:$W$251,"&lt;"&amp;ED1)</f>
        <v>0</v>
      </c>
      <c r="ED3">
        <f>COUNTIFS('Timvärden '!$K$99:$W$251,"&gt;="&amp;ED1,'Timvärden '!$K$99:$W$251,"&lt;"&amp;EE1)</f>
        <v>0</v>
      </c>
      <c r="EE3">
        <f>COUNTIFS('Timvärden '!$K$99:$W$251,"&gt;="&amp;EE1,'Timvärden '!$K$99:$W$251,"&lt;"&amp;EF1)</f>
        <v>0</v>
      </c>
      <c r="EF3">
        <f>COUNTIFS('Timvärden '!$K$99:$W$251,"&gt;="&amp;EF1,'Timvärden '!$K$99:$W$251,"&lt;"&amp;EG1)</f>
        <v>0</v>
      </c>
      <c r="EG3">
        <f>COUNTIFS('Timvärden '!$K$99:$W$251,"&gt;="&amp;EG1,'Timvärden '!$K$99:$W$251,"&lt;"&amp;EH1)</f>
        <v>0</v>
      </c>
      <c r="EH3">
        <f>COUNTIFS('Timvärden '!$K$99:$W$251,"&gt;="&amp;EH1,'Timvärden '!$K$99:$W$251,"&lt;"&amp;EI1)</f>
        <v>0</v>
      </c>
      <c r="EI3">
        <f>COUNTIFS('Timvärden '!$K$99:$W$251,"&gt;="&amp;EI1,'Timvärden '!$K$99:$W$251,"&lt;"&amp;EJ1)</f>
        <v>0</v>
      </c>
      <c r="EJ3">
        <f>COUNTIFS('Timvärden '!$K$99:$W$251,"&gt;="&amp;EJ1,'Timvärden '!$K$99:$W$251,"&lt;"&amp;EK1)</f>
        <v>0</v>
      </c>
      <c r="EK3">
        <f>COUNTIFS('Timvärden '!$K$99:$W$251,"&gt;="&amp;EK1,'Timvärden '!$K$99:$W$251,"&lt;"&amp;EL1)</f>
        <v>0</v>
      </c>
      <c r="EL3">
        <f>COUNTIFS('Timvärden '!$K$99:$W$251,"&gt;="&amp;EL1,'Timvärden '!$K$99:$W$251,"&lt;"&amp;EM1)</f>
        <v>0</v>
      </c>
      <c r="EM3">
        <f>COUNTIFS('Timvärden '!$K$99:$W$251,"&gt;="&amp;EM1,'Timvärden '!$K$99:$W$251,"&lt;"&amp;EN1)</f>
        <v>0</v>
      </c>
      <c r="EN3">
        <f>COUNTIFS('Timvärden '!$K$99:$W$251,"&gt;="&amp;EN1,'Timvärden '!$K$99:$W$251,"&lt;"&amp;EO1)</f>
        <v>0</v>
      </c>
      <c r="EO3">
        <f>COUNTIFS('Timvärden '!$K$99:$W$251,"&gt;="&amp;EO1,'Timvärden '!$K$99:$W$251,"&lt;"&amp;EP1)</f>
        <v>0</v>
      </c>
      <c r="EP3">
        <f>COUNTIFS('Timvärden '!$K$99:$W$251,"&gt;="&amp;EP1,'Timvärden '!$K$99:$W$251,"&lt;"&amp;EQ1)</f>
        <v>0</v>
      </c>
      <c r="EQ3">
        <f>COUNTIFS('Timvärden '!$K$99:$W$251,"&gt;="&amp;EQ1,'Timvärden '!$K$99:$W$251,"&lt;"&amp;ER1)</f>
        <v>0</v>
      </c>
      <c r="ER3">
        <f>COUNTIFS('Timvärden '!$K$99:$W$251,"&gt;="&amp;ER1,'Timvärden '!$K$99:$W$251,"&lt;"&amp;ES1)</f>
        <v>0</v>
      </c>
      <c r="ES3">
        <f>COUNTIFS('Timvärden '!$K$99:$W$251,"&gt;="&amp;ES1,'Timvärden '!$K$99:$W$251,"&lt;"&amp;ET1)</f>
        <v>0</v>
      </c>
      <c r="ET3">
        <f>COUNTIFS('Timvärden '!$K$99:$W$251,"&gt;="&amp;ET1,'Timvärden '!$K$99:$W$251,"&lt;"&amp;EU1)</f>
        <v>0</v>
      </c>
      <c r="EU3">
        <f>COUNTIFS('Timvärden '!$K$99:$W$251,"&gt;="&amp;EU1,'Timvärden '!$K$99:$W$251,"&lt;"&amp;EV1)</f>
        <v>0</v>
      </c>
      <c r="EV3">
        <f>COUNTIFS('Timvärden '!$K$99:$W$251,"&gt;="&amp;EV1,'Timvärden '!$K$99:$W$251,"&lt;"&amp;EW1)</f>
        <v>0</v>
      </c>
      <c r="EW3">
        <f>COUNTIFS('Timvärden '!$K$99:$W$251,"&gt;="&amp;EW1,'Timvärden '!$K$99:$W$251,"&lt;"&amp;EX1)</f>
        <v>0</v>
      </c>
      <c r="EX3">
        <f>COUNTIFS('Timvärden '!$K$99:$W$251,"&gt;="&amp;EX1,'Timvärden '!$K$99:$W$251,"&lt;"&amp;EY1)</f>
        <v>0</v>
      </c>
      <c r="EY3">
        <f>COUNTIFS('Timvärden '!$K$99:$W$251,"&gt;="&amp;EY1,'Timvärden '!$K$99:$W$251,"&lt;"&amp;EZ1)</f>
        <v>0</v>
      </c>
      <c r="EZ3">
        <f>COUNTIFS('Timvärden '!$K$99:$W$251,"&gt;="&amp;EZ1,'Timvärden '!$K$99:$W$251,"&lt;"&amp;FA1)</f>
        <v>0</v>
      </c>
      <c r="FA3">
        <f>COUNTIFS('Timvärden '!$K$99:$W$251,"&gt;="&amp;FA1,'Timvärden '!$K$99:$W$251,"&lt;"&amp;FB1)</f>
        <v>0</v>
      </c>
      <c r="FB3">
        <f>COUNTIFS('Timvärden '!$K$99:$W$251,"&gt;="&amp;FB1,'Timvärden '!$K$99:$W$251,"&lt;"&amp;FC1)</f>
        <v>0</v>
      </c>
      <c r="FC3">
        <f>COUNTIFS('Timvärden '!$K$99:$W$251,"&gt;="&amp;FC1,'Timvärden '!$K$99:$W$251,"&lt;"&amp;FD1)</f>
        <v>0</v>
      </c>
      <c r="FD3">
        <f>COUNTIFS('Timvärden '!$K$99:$W$251,"&gt;="&amp;FD1,'Timvärden '!$K$99:$W$251,"&lt;"&amp;FE1)</f>
        <v>0</v>
      </c>
      <c r="FE3">
        <f>COUNTIFS('Timvärden '!$K$99:$W$251,"&gt;="&amp;FE1,'Timvärden '!$K$99:$W$251,"&lt;"&amp;FF1)</f>
        <v>0</v>
      </c>
      <c r="FF3">
        <f>COUNTIFS('Timvärden '!$K$99:$W$251,"&gt;="&amp;FF1,'Timvärden '!$K$99:$W$251,"&lt;"&amp;FG1)</f>
        <v>0</v>
      </c>
      <c r="FG3">
        <f>COUNTIFS('Timvärden '!$K$99:$W$251,"&gt;="&amp;FG1,'Timvärden '!$K$99:$W$251,"&lt;"&amp;FH1)</f>
        <v>0</v>
      </c>
      <c r="FH3">
        <f>COUNTIFS('Timvärden '!$K$99:$W$251,"&gt;="&amp;FH1,'Timvärden '!$K$99:$W$251,"&lt;"&amp;FI1)</f>
        <v>0</v>
      </c>
      <c r="FI3">
        <f>COUNTIFS('Timvärden '!$K$99:$W$251,"&gt;="&amp;FI1,'Timvärden '!$K$99:$W$251,"&lt;"&amp;FJ1)</f>
        <v>0</v>
      </c>
      <c r="FJ3">
        <f>COUNTIFS('Timvärden '!$K$99:$W$251,"&gt;="&amp;FJ1,'Timvärden '!$K$99:$W$251,"&lt;"&amp;FK1)</f>
        <v>0</v>
      </c>
      <c r="FK3">
        <f>COUNTIFS('Timvärden '!$K$99:$W$251,"&gt;="&amp;FK1,'Timvärden '!$K$99:$W$251,"&lt;"&amp;FL1)</f>
        <v>0</v>
      </c>
      <c r="FL3">
        <f>COUNTIFS('Timvärden '!$K$99:$W$251,"&gt;="&amp;FL1,'Timvärden '!$K$99:$W$251,"&lt;"&amp;FM1)</f>
        <v>0</v>
      </c>
      <c r="FM3">
        <f>COUNTIFS('Timvärden '!$K$99:$W$251,"&gt;="&amp;FM1,'Timvärden '!$K$99:$W$251,"&lt;"&amp;FN1)</f>
        <v>0</v>
      </c>
      <c r="FN3">
        <f>COUNTIFS('Timvärden '!$K$99:$W$251,"&gt;="&amp;FN1,'Timvärden '!$K$99:$W$251,"&lt;"&amp;FO1)</f>
        <v>0</v>
      </c>
      <c r="FO3">
        <f>COUNTIFS('Timvärden '!$K$99:$W$251,"&gt;="&amp;FO1,'Timvärden '!$K$99:$W$251,"&lt;"&amp;FP1)</f>
        <v>0</v>
      </c>
      <c r="FP3">
        <f>COUNTIFS('Timvärden '!$K$99:$W$251,"&gt;="&amp;FP1,'Timvärden '!$K$99:$W$251,"&lt;"&amp;FQ1)</f>
        <v>0</v>
      </c>
      <c r="FQ3">
        <f>COUNTIFS('Timvärden '!$K$99:$W$251,"&gt;="&amp;FQ1,'Timvärden '!$K$99:$W$251,"&lt;"&amp;FR1)</f>
        <v>0</v>
      </c>
      <c r="FR3">
        <f>COUNTIFS('Timvärden '!$K$99:$W$251,"&gt;="&amp;FR1,'Timvärden '!$K$99:$W$251,"&lt;"&amp;FS1)</f>
        <v>0</v>
      </c>
      <c r="FS3">
        <f>COUNTIFS('Timvärden '!$K$99:$W$251,"&gt;="&amp;FS1,'Timvärden '!$K$99:$W$251,"&lt;"&amp;FT1)</f>
        <v>0</v>
      </c>
      <c r="FT3">
        <f>COUNTIFS('Timvärden '!$K$99:$W$251,"&gt;="&amp;FT1,'Timvärden '!$K$99:$W$251,"&lt;"&amp;FU1)</f>
        <v>0</v>
      </c>
      <c r="FU3">
        <f>COUNTIFS('Timvärden '!$K$99:$W$251,"&gt;="&amp;FU1,'Timvärden '!$K$99:$W$251,"&lt;"&amp;FV1)</f>
        <v>0</v>
      </c>
      <c r="FV3">
        <f>COUNTIFS('Timvärden '!$K$99:$W$251,"&gt;="&amp;FV1,'Timvärden '!$K$99:$W$251,"&lt;"&amp;FW1)</f>
        <v>0</v>
      </c>
      <c r="FW3">
        <f>COUNTIFS('Timvärden '!$K$99:$W$251,"&gt;="&amp;FW1,'Timvärden '!$K$99:$W$251,"&lt;"&amp;FX1)</f>
        <v>0</v>
      </c>
      <c r="FX3">
        <f>COUNTIFS('Timvärden '!$K$99:$W$251,"&gt;="&amp;FX1,'Timvärden '!$K$99:$W$251,"&lt;"&amp;FY1)</f>
        <v>0</v>
      </c>
      <c r="FY3">
        <f>COUNTIFS('Timvärden '!$K$99:$W$251,"&gt;="&amp;FY1,'Timvärden '!$K$99:$W$251,"&lt;"&amp;FZ1)</f>
        <v>0</v>
      </c>
      <c r="FZ3">
        <f>COUNTIFS('Timvärden '!$K$99:$W$251,"&gt;="&amp;FZ1,'Timvärden '!$K$99:$W$251,"&lt;"&amp;GA1)</f>
        <v>0</v>
      </c>
      <c r="GA3">
        <f>COUNTIFS('Timvärden '!$K$99:$W$251,"&gt;="&amp;GA1,'Timvärden '!$K$99:$W$251,"&lt;"&amp;GB1)</f>
        <v>0</v>
      </c>
      <c r="GB3">
        <f>COUNTIFS('Timvärden '!$K$99:$W$251,"&gt;="&amp;GB1,'Timvärden '!$K$99:$W$251,"&lt;"&amp;GC1)</f>
        <v>0</v>
      </c>
      <c r="GC3">
        <f>COUNTIFS('Timvärden '!$K$99:$W$251,"&gt;="&amp;GC1,'Timvärden '!$K$99:$W$251,"&lt;"&amp;GD1)</f>
        <v>0</v>
      </c>
      <c r="GD3">
        <f>COUNTIFS('Timvärden '!$K$99:$W$251,"&gt;="&amp;GD1,'Timvärden '!$K$99:$W$251,"&lt;"&amp;GE1)</f>
        <v>0</v>
      </c>
      <c r="GE3">
        <f>COUNTIFS('Timvärden '!$K$99:$W$251,"&gt;="&amp;GE1,'Timvärden '!$K$99:$W$251,"&lt;"&amp;GF1)</f>
        <v>0</v>
      </c>
      <c r="GF3">
        <f>COUNTIFS('Timvärden '!$K$99:$W$251,"&gt;="&amp;GF1,'Timvärden '!$K$99:$W$251,"&lt;"&amp;GG1)</f>
        <v>0</v>
      </c>
      <c r="GG3">
        <f>COUNTIFS('Timvärden '!$K$99:$W$251,"&gt;="&amp;GG1,'Timvärden '!$K$99:$W$251,"&lt;"&amp;GH1)</f>
        <v>0</v>
      </c>
      <c r="GH3">
        <f>COUNTIFS('Timvärden '!$K$99:$W$251,"&gt;="&amp;GH1,'Timvärden '!$K$99:$W$251,"&lt;"&amp;GI1)</f>
        <v>0</v>
      </c>
      <c r="GI3">
        <f>COUNTIFS('Timvärden '!$K$99:$W$251,"&gt;="&amp;GI1,'Timvärden '!$K$99:$W$251,"&lt;"&amp;GJ1)</f>
        <v>0</v>
      </c>
      <c r="GJ3">
        <f>COUNTIFS('Timvärden '!$K$99:$W$251,"&gt;="&amp;GJ1,'Timvärden '!$K$99:$W$251,"&lt;"&amp;GK1)</f>
        <v>0</v>
      </c>
      <c r="GK3">
        <f>COUNTIFS('Timvärden '!$K$99:$W$251,"&gt;="&amp;GK1,'Timvärden '!$K$99:$W$251,"&lt;"&amp;GL1)</f>
        <v>0</v>
      </c>
      <c r="GL3">
        <f>COUNTIFS('Timvärden '!$K$99:$W$251,"&gt;="&amp;GL1,'Timvärden '!$K$99:$W$251,"&lt;"&amp;GM1)</f>
        <v>0</v>
      </c>
      <c r="GM3">
        <f>COUNTIFS('Timvärden '!$K$99:$W$251,"&gt;="&amp;GM1,'Timvärden '!$K$99:$W$251,"&lt;"&amp;GN1)</f>
        <v>0</v>
      </c>
      <c r="GN3">
        <f>COUNTIFS('Timvärden '!$K$99:$W$251,"&gt;="&amp;GN1,'Timvärden '!$K$99:$W$251,"&lt;"&amp;GO1)</f>
        <v>0</v>
      </c>
      <c r="GO3">
        <f>COUNTIFS('Timvärden '!$K$99:$W$251,"&gt;="&amp;GO1,'Timvärden '!$K$99:$W$251,"&lt;"&amp;GP1)</f>
        <v>0</v>
      </c>
      <c r="GP3">
        <f>COUNTIFS('Timvärden '!$K$99:$W$251,"&gt;="&amp;GP1,'Timvärden '!$K$99:$W$251,"&lt;"&amp;GQ1)</f>
        <v>0</v>
      </c>
      <c r="GQ3">
        <f>COUNTIFS('Timvärden '!$K$99:$W$251,"&gt;="&amp;GQ1,'Timvärden '!$K$99:$W$251,"&lt;"&amp;GR1)</f>
        <v>0</v>
      </c>
      <c r="GR3">
        <f>COUNTIFS('Timvärden '!$K$99:$W$251,"&gt;="&amp;GR1,'Timvärden '!$K$99:$W$251,"&lt;"&amp;GS1)</f>
        <v>0</v>
      </c>
      <c r="GS3">
        <f>COUNTIFS('Timvärden '!$K$99:$W$251,"&gt;="&amp;GS1,'Timvärden '!$K$99:$W$251,"&lt;"&amp;GT1)</f>
        <v>0</v>
      </c>
      <c r="GT3">
        <f>COUNTIFS('Timvärden '!$K$99:$W$251,"&gt;="&amp;GT1,'Timvärden '!$K$99:$W$251,"&lt;"&amp;GU1)</f>
        <v>0</v>
      </c>
      <c r="GU3">
        <f>COUNTIFS('Timvärden '!$K$99:$W$251,"&gt;="&amp;GU1,'Timvärden '!$K$99:$W$251,"&lt;"&amp;GV1)</f>
        <v>0</v>
      </c>
      <c r="GV3">
        <f>COUNTIFS('Timvärden '!$K$99:$W$251,"&gt;="&amp;GV1,'Timvärden '!$K$99:$W$251,"&lt;"&amp;GW1)</f>
        <v>0</v>
      </c>
      <c r="GW3">
        <f>COUNTIFS('Timvärden '!$K$99:$W$251,"&gt;="&amp;GW1,'Timvärden '!$K$99:$W$251,"&lt;"&amp;GX1)</f>
        <v>0</v>
      </c>
      <c r="GX3">
        <f>COUNTIFS('Timvärden '!$K$99:$W$251,"&gt;="&amp;GX1,'Timvärden '!$K$99:$W$251,"&lt;"&amp;GY1)</f>
        <v>0</v>
      </c>
      <c r="GY3">
        <f>COUNTIFS('Timvärden '!$K$99:$W$251,"&gt;="&amp;GY1,'Timvärden '!$K$99:$W$251,"&lt;"&amp;GZ1)</f>
        <v>0</v>
      </c>
      <c r="GZ3">
        <f>COUNTIFS('Timvärden '!$K$99:$W$251,"&gt;="&amp;GZ1,'Timvärden '!$K$99:$W$251,"&lt;"&amp;HA1)</f>
        <v>0</v>
      </c>
      <c r="HA3">
        <f>COUNTIFS('Timvärden '!$K$99:$W$251,"&gt;="&amp;HA1,'Timvärden '!$K$99:$W$251,"&lt;"&amp;HB1)</f>
        <v>0</v>
      </c>
      <c r="HB3">
        <f>COUNTIFS('Timvärden '!$K$99:$W$251,"&gt;="&amp;HB1,'Timvärden '!$K$99:$W$251,"&lt;"&amp;HC1)</f>
        <v>0</v>
      </c>
      <c r="HC3">
        <f>COUNTIFS('Timvärden '!$K$99:$W$251,"&gt;="&amp;HC1,'Timvärden '!$K$99:$W$251,"&lt;"&amp;HD1)</f>
        <v>0</v>
      </c>
      <c r="HD3">
        <f>COUNTIFS('Timvärden '!$K$99:$W$251,"&gt;="&amp;HD1,'Timvärden '!$K$99:$W$251,"&lt;"&amp;HE1)</f>
        <v>0</v>
      </c>
      <c r="HE3">
        <f>COUNTIFS('Timvärden '!$K$99:$W$251,"&gt;="&amp;HE1,'Timvärden '!$K$99:$W$251,"&lt;"&amp;HF1)</f>
        <v>0</v>
      </c>
      <c r="HF3">
        <f>COUNTIFS('Timvärden '!$K$99:$W$251,"&gt;="&amp;HF1,'Timvärden '!$K$99:$W$251,"&lt;"&amp;HG1)</f>
        <v>0</v>
      </c>
      <c r="HG3">
        <f>COUNTIFS('Timvärden '!$K$99:$W$251,"&gt;="&amp;HG1,'Timvärden '!$K$99:$W$251,"&lt;"&amp;HH1)</f>
        <v>0</v>
      </c>
      <c r="HH3">
        <f>COUNTIFS('Timvärden '!$K$99:$W$251,"&gt;="&amp;HH1,'Timvärden '!$K$99:$W$251,"&lt;"&amp;HI1)</f>
        <v>0</v>
      </c>
      <c r="HI3">
        <f>COUNTIFS('Timvärden '!$K$99:$W$251,"&gt;="&amp;HI1,'Timvärden '!$K$99:$W$251,"&lt;"&amp;HJ1)</f>
        <v>0</v>
      </c>
      <c r="HJ3">
        <f>COUNTIFS('Timvärden '!$K$99:$W$251,"&gt;="&amp;HJ1,'Timvärden '!$K$99:$W$251,"&lt;"&amp;HK1)</f>
        <v>0</v>
      </c>
      <c r="HK3">
        <f>COUNTIFS('Timvärden '!$K$99:$W$251,"&gt;="&amp;HK1,'Timvärden '!$K$99:$W$251,"&lt;"&amp;HL1)</f>
        <v>0</v>
      </c>
      <c r="HL3">
        <f>COUNTIFS('Timvärden '!$K$99:$W$251,"&gt;="&amp;HL1,'Timvärden '!$K$99:$W$251,"&lt;"&amp;HM1)</f>
        <v>0</v>
      </c>
      <c r="HM3">
        <f>COUNTIFS('Timvärden '!$K$99:$W$251,"&gt;="&amp;HM1,'Timvärden '!$K$99:$W$251,"&lt;"&amp;HN1)</f>
        <v>0</v>
      </c>
      <c r="HN3">
        <f>COUNTIFS('Timvärden '!$K$99:$W$251,"&gt;="&amp;HN1,'Timvärden '!$K$99:$W$251,"&lt;"&amp;HO1)</f>
        <v>0</v>
      </c>
      <c r="HO3">
        <f>COUNTIFS('Timvärden '!$K$99:$W$251,"&gt;="&amp;HO1,'Timvärden '!$K$99:$W$251,"&lt;"&amp;HP1)</f>
        <v>0</v>
      </c>
      <c r="HP3">
        <f>COUNTIFS('Timvärden '!$K$99:$W$251,"&gt;="&amp;HP1,'Timvärden '!$K$99:$W$251,"&lt;"&amp;HQ1)</f>
        <v>0</v>
      </c>
      <c r="HQ3">
        <f>COUNTIFS('Timvärden '!$K$99:$W$251,"&gt;="&amp;HQ1,'Timvärden '!$K$99:$W$251,"&lt;"&amp;HR1)</f>
        <v>0</v>
      </c>
      <c r="HR3">
        <f>COUNTIFS('Timvärden '!$K$99:$W$251,"&gt;="&amp;HR1,'Timvärden '!$K$99:$W$251,"&lt;"&amp;HS1)</f>
        <v>0</v>
      </c>
      <c r="HS3">
        <f>COUNTIFS('Timvärden '!$K$99:$W$251,"&gt;="&amp;HS1,'Timvärden '!$K$99:$W$251,"&lt;"&amp;HT1)</f>
        <v>0</v>
      </c>
      <c r="HT3">
        <f>COUNTIFS('Timvärden '!$K$99:$W$251,"&gt;="&amp;HT1,'Timvärden '!$K$99:$W$251,"&lt;"&amp;HU1)</f>
        <v>0</v>
      </c>
      <c r="HU3">
        <f>COUNTIFS('Timvärden '!$K$99:$W$251,"&gt;="&amp;HU1,'Timvärden '!$K$99:$W$251,"&lt;"&amp;HV1)</f>
        <v>0</v>
      </c>
      <c r="HV3">
        <f>COUNTIFS('Timvärden '!$K$99:$W$251,"&gt;="&amp;HV1,'Timvärden '!$K$99:$W$251,"&lt;"&amp;HW1)</f>
        <v>0</v>
      </c>
      <c r="HW3">
        <f>COUNTIFS('Timvärden '!$K$99:$W$251,"&gt;="&amp;HW1,'Timvärden '!$K$99:$W$251,"&lt;"&amp;HX1)</f>
        <v>0</v>
      </c>
      <c r="HX3">
        <f>COUNTIFS('Timvärden '!$K$99:$W$251,"&gt;="&amp;HX1,'Timvärden '!$K$99:$W$251,"&lt;"&amp;HY1)</f>
        <v>0</v>
      </c>
      <c r="HY3">
        <f>COUNTIFS('Timvärden '!$K$99:$W$251,"&gt;="&amp;HY1,'Timvärden '!$K$99:$W$251,"&lt;"&amp;HZ1)</f>
        <v>0</v>
      </c>
      <c r="HZ3">
        <f>COUNTIFS('Timvärden '!$K$99:$W$251,"&gt;="&amp;HZ1,'Timvärden '!$K$99:$W$251,"&lt;"&amp;IA1)</f>
        <v>0</v>
      </c>
      <c r="IA3">
        <f>COUNTIFS('Timvärden '!$K$99:$W$251,"&gt;="&amp;IA1,'Timvärden '!$K$99:$W$251,"&lt;"&amp;IB1)</f>
        <v>0</v>
      </c>
      <c r="IB3">
        <f>COUNTIFS('Timvärden '!$K$99:$W$251,"&gt;="&amp;IB1,'Timvärden '!$K$99:$W$251,"&lt;"&amp;IC1)</f>
        <v>0</v>
      </c>
      <c r="IC3">
        <f>COUNTIFS('Timvärden '!$K$99:$W$251,"&gt;="&amp;IC1,'Timvärden '!$K$99:$W$251,"&lt;"&amp;ID1)</f>
        <v>0</v>
      </c>
      <c r="ID3">
        <f>COUNTIFS('Timvärden '!$K$99:$W$251,"&gt;="&amp;ID1,'Timvärden '!$K$99:$W$251,"&lt;"&amp;IE1)</f>
        <v>0</v>
      </c>
      <c r="IE3">
        <f>COUNTIFS('Timvärden '!$K$99:$W$251,"&gt;="&amp;IE1,'Timvärden '!$K$99:$W$251,"&lt;"&amp;IF1)</f>
        <v>0</v>
      </c>
      <c r="IF3">
        <f>COUNTIFS('Timvärden '!$K$99:$W$251,"&gt;="&amp;IF1,'Timvärden '!$K$99:$W$251,"&lt;"&amp;IG1)</f>
        <v>0</v>
      </c>
      <c r="IG3">
        <f>COUNTIFS('Timvärden '!$K$99:$W$251,"&gt;="&amp;IG1,'Timvärden '!$K$99:$W$251,"&lt;"&amp;IH1)</f>
        <v>0</v>
      </c>
      <c r="IH3">
        <f>COUNTIFS('Timvärden '!$K$99:$W$251,"&gt;="&amp;IH1,'Timvärden '!$K$99:$W$251,"&lt;"&amp;II1)</f>
        <v>0</v>
      </c>
      <c r="II3">
        <f>COUNTIFS('Timvärden '!$K$99:$W$251,"&gt;="&amp;II1,'Timvärden '!$K$99:$W$251,"&lt;"&amp;IJ1)</f>
        <v>0</v>
      </c>
      <c r="IJ3">
        <f>COUNTIFS('Timvärden '!$K$99:$W$251,"&gt;="&amp;IJ1,'Timvärden '!$K$99:$W$251,"&lt;"&amp;IK1)</f>
        <v>0</v>
      </c>
      <c r="IK3">
        <f>COUNTIFS('Timvärden '!$K$99:$W$251,"&gt;="&amp;IK1,'Timvärden '!$K$99:$W$251,"&lt;"&amp;IL1)</f>
        <v>0</v>
      </c>
      <c r="IL3">
        <f>COUNTIFS('Timvärden '!$K$99:$W$251,"&gt;="&amp;IL1,'Timvärden '!$K$99:$W$251,"&lt;"&amp;IM1)</f>
        <v>0</v>
      </c>
      <c r="IM3">
        <f>COUNTIFS('Timvärden '!$K$99:$W$251,"&gt;="&amp;IM1,'Timvärden '!$K$99:$W$251,"&lt;"&amp;IN1)</f>
        <v>0</v>
      </c>
      <c r="IN3">
        <f>COUNTIFS('Timvärden '!$K$99:$W$251,"&gt;="&amp;IN1,'Timvärden '!$K$99:$W$251,"&lt;"&amp;IO1)</f>
        <v>0</v>
      </c>
      <c r="IO3">
        <f>COUNTIFS('Timvärden '!$K$99:$W$251,"&gt;="&amp;IO1,'Timvärden '!$K$99:$W$251,"&lt;"&amp;IP1)</f>
        <v>0</v>
      </c>
      <c r="IP3">
        <f>COUNTIFS('Timvärden '!$K$99:$W$251,"&gt;="&amp;IP1,'Timvärden '!$K$99:$W$251,"&lt;"&amp;IQ1)</f>
        <v>0</v>
      </c>
      <c r="IQ3">
        <f>COUNTIFS('Timvärden '!$K$99:$W$251,"&gt;="&amp;IQ1,'Timvärden '!$K$99:$W$251,"&lt;"&amp;IR1)</f>
        <v>0</v>
      </c>
      <c r="IR3">
        <f>COUNTIFS('Timvärden '!$K$99:$W$251,"&gt;="&amp;IR1,'Timvärden '!$K$99:$W$251,"&lt;"&amp;IS1)</f>
        <v>0</v>
      </c>
      <c r="IS3">
        <f>COUNTIFS('Timvärden '!$K$99:$W$251,"&gt;="&amp;IS1,'Timvärden '!$K$99:$W$251,"&lt;"&amp;IT1)</f>
        <v>0</v>
      </c>
      <c r="IT3">
        <f>COUNTIFS('Timvärden '!$K$99:$W$251,"&gt;="&amp;IT1,'Timvärden '!$K$99:$W$251,"&lt;"&amp;IU1)</f>
        <v>0</v>
      </c>
      <c r="IU3">
        <f>COUNTIFS('Timvärden '!$K$99:$W$251,"&gt;="&amp;IU1,'Timvärden '!$K$99:$W$251,"&lt;"&amp;IV1)</f>
        <v>0</v>
      </c>
      <c r="IV3">
        <f>COUNTIFS('Timvärden '!$K$99:$W$251,"&gt;="&amp;IV1,'Timvärden '!$K$99:$W$251,"&lt;"&amp;IW1)</f>
        <v>0</v>
      </c>
      <c r="IW3">
        <f>COUNTIFS('Timvärden '!$K$99:$W$251,"&gt;="&amp;IW1,'Timvärden '!$K$99:$W$251,"&lt;"&amp;IX1)</f>
        <v>0</v>
      </c>
      <c r="IX3">
        <f>COUNTIFS('Timvärden '!$K$99:$W$251,"&gt;="&amp;IX1,'Timvärden '!$K$99:$W$251,"&lt;"&amp;IY1)</f>
        <v>0</v>
      </c>
      <c r="IY3">
        <f>COUNTIFS('Timvärden '!$K$99:$W$251,"&gt;="&amp;IY1,'Timvärden '!$K$99:$W$251,"&lt;"&amp;IZ1)</f>
        <v>0</v>
      </c>
      <c r="IZ3">
        <f>COUNTIFS('Timvärden '!$K$99:$W$251,"&gt;="&amp;IZ1,'Timvärden '!$K$99:$W$251,"&lt;"&amp;JA1)</f>
        <v>0</v>
      </c>
      <c r="JA3">
        <f>COUNTIFS('Timvärden '!$K$99:$W$251,"&gt;="&amp;JA1,'Timvärden '!$K$99:$W$251,"&lt;"&amp;JB1)</f>
        <v>0</v>
      </c>
      <c r="JB3">
        <f>COUNTIFS('Timvärden '!$K$99:$W$251,"&gt;="&amp;JB1,'Timvärden '!$K$99:$W$251,"&lt;"&amp;JC1)</f>
        <v>0</v>
      </c>
      <c r="JC3">
        <f>COUNTIFS('Timvärden '!$K$99:$W$251,"&gt;="&amp;JC1,'Timvärden '!$K$99:$W$251,"&lt;"&amp;JD1)</f>
        <v>0</v>
      </c>
      <c r="JD3">
        <f>COUNTIFS('Timvärden '!$K$99:$W$251,"&gt;="&amp;JD1,'Timvärden '!$K$99:$W$251,"&lt;"&amp;JE1)</f>
        <v>0</v>
      </c>
      <c r="JE3">
        <f>COUNTIFS('Timvärden '!$K$99:$W$251,"&gt;="&amp;JE1,'Timvärden '!$K$99:$W$251,"&lt;"&amp;JF1)</f>
        <v>0</v>
      </c>
      <c r="JF3">
        <f>COUNTIFS('Timvärden '!$K$99:$W$251,"&gt;="&amp;JF1,'Timvärden '!$K$99:$W$251,"&lt;"&amp;JG1)</f>
        <v>0</v>
      </c>
      <c r="JG3">
        <f>COUNTIFS('Timvärden '!$K$99:$W$251,"&gt;="&amp;JG1,'Timvärden '!$K$99:$W$251,"&lt;"&amp;JH1)</f>
        <v>0</v>
      </c>
      <c r="JH3">
        <f>COUNTIFS('Timvärden '!$K$99:$W$251,"&gt;="&amp;JH1,'Timvärden '!$K$99:$W$251,"&lt;"&amp;JI1)</f>
        <v>0</v>
      </c>
      <c r="JI3">
        <f>COUNTIFS('Timvärden '!$K$99:$W$251,"&gt;="&amp;JI1,'Timvärden '!$K$99:$W$251,"&lt;"&amp;JJ1)</f>
        <v>0</v>
      </c>
      <c r="JJ3">
        <f>COUNTIFS('Timvärden '!$K$99:$W$251,"&gt;="&amp;JJ1,'Timvärden '!$K$99:$W$251,"&lt;"&amp;JK1)</f>
        <v>0</v>
      </c>
      <c r="JK3">
        <f>COUNTIFS('Timvärden '!$K$99:$W$251,"&gt;="&amp;JK1,'Timvärden '!$K$99:$W$251,"&lt;"&amp;JL1)</f>
        <v>0</v>
      </c>
      <c r="JL3">
        <f>COUNTIFS('Timvärden '!$K$99:$W$251,"&gt;="&amp;JL1,'Timvärden '!$K$99:$W$251,"&lt;"&amp;JM1)</f>
        <v>0</v>
      </c>
      <c r="JM3">
        <f>COUNTIFS('Timvärden '!$K$99:$W$251,"&gt;="&amp;JM1,'Timvärden '!$K$99:$W$251,"&lt;"&amp;JN1)</f>
        <v>0</v>
      </c>
      <c r="JN3">
        <f>COUNTIFS('Timvärden '!$K$99:$W$251,"&gt;="&amp;JN1,'Timvärden '!$K$99:$W$251,"&lt;"&amp;JO1)</f>
        <v>0</v>
      </c>
      <c r="JO3">
        <f>COUNTIFS('Timvärden '!$K$99:$W$251,"&gt;="&amp;JO1,'Timvärden '!$K$99:$W$251,"&lt;"&amp;JP1)</f>
        <v>0</v>
      </c>
      <c r="JP3">
        <f>COUNTIFS('Timvärden '!$K$99:$W$251,"&gt;="&amp;JP1,'Timvärden '!$K$99:$W$251,"&lt;"&amp;JQ1)</f>
        <v>0</v>
      </c>
      <c r="JQ3">
        <f>COUNTIFS('Timvärden '!$K$99:$W$251,"&gt;="&amp;JQ1,'Timvärden '!$K$99:$W$251,"&lt;"&amp;JR1)</f>
        <v>0</v>
      </c>
      <c r="JR3">
        <f>COUNTIFS('Timvärden '!$K$99:$W$251,"&gt;="&amp;JR1,'Timvärden '!$K$99:$W$251,"&lt;"&amp;JS1)</f>
        <v>0</v>
      </c>
      <c r="JS3">
        <f>COUNTIFS('Timvärden '!$K$99:$W$251,"&gt;="&amp;JS1,'Timvärden '!$K$99:$W$251,"&lt;"&amp;JT1)</f>
        <v>0</v>
      </c>
      <c r="JT3">
        <f>COUNTIFS('Timvärden '!$K$99:$W$251,"&gt;="&amp;JT1,'Timvärden '!$K$99:$W$251,"&lt;"&amp;JU1)</f>
        <v>0</v>
      </c>
      <c r="JU3">
        <f>COUNTIFS('Timvärden '!$K$99:$W$251,"&gt;="&amp;JU1,'Timvärden '!$K$99:$W$251,"&lt;"&amp;JV1)</f>
        <v>0</v>
      </c>
      <c r="JV3">
        <f>COUNTIFS('Timvärden '!$K$99:$W$251,"&gt;="&amp;JV1,'Timvärden '!$K$99:$W$251,"&lt;"&amp;JW1)</f>
        <v>0</v>
      </c>
      <c r="JW3">
        <f>COUNTIFS('Timvärden '!$K$99:$W$251,"&gt;="&amp;JW1,'Timvärden '!$K$99:$W$251,"&lt;"&amp;JX1)</f>
        <v>0</v>
      </c>
      <c r="JX3">
        <f>COUNTIFS('Timvärden '!$K$99:$W$251,"&gt;="&amp;JX1,'Timvärden '!$K$99:$W$251,"&lt;"&amp;JY1)</f>
        <v>0</v>
      </c>
      <c r="JY3">
        <f>COUNTIFS('Timvärden '!$K$99:$W$251,"&gt;="&amp;JY1,'Timvärden '!$K$99:$W$251,"&lt;"&amp;JZ1)</f>
        <v>0</v>
      </c>
      <c r="JZ3">
        <f>COUNTIFS('Timvärden '!$K$99:$W$251,"&gt;="&amp;JZ1,'Timvärden '!$K$99:$W$251,"&lt;"&amp;KA1)</f>
        <v>0</v>
      </c>
      <c r="KA3">
        <f>COUNTIFS('Timvärden '!$K$99:$W$251,"&gt;="&amp;KA1,'Timvärden '!$K$99:$W$251,"&lt;"&amp;KB1)</f>
        <v>0</v>
      </c>
      <c r="KB3">
        <f>COUNTIFS('Timvärden '!$K$99:$W$251,"&gt;="&amp;KB1,'Timvärden '!$K$99:$W$251,"&lt;"&amp;KC1)</f>
        <v>0</v>
      </c>
      <c r="KC3">
        <f>COUNTIFS('Timvärden '!$K$99:$W$251,"&gt;="&amp;KC1,'Timvärden '!$K$99:$W$251,"&lt;"&amp;KD1)</f>
        <v>0</v>
      </c>
      <c r="KD3">
        <f>COUNTIFS('Timvärden '!$K$99:$W$251,"&gt;="&amp;KD1,'Timvärden '!$K$99:$W$251,"&lt;"&amp;KE1)</f>
        <v>0</v>
      </c>
      <c r="KE3">
        <f>COUNTIFS('Timvärden '!$K$99:$W$251,"&gt;="&amp;KE1,'Timvärden '!$K$99:$W$251,"&lt;"&amp;KF1)</f>
        <v>0</v>
      </c>
      <c r="KF3">
        <f>COUNTIFS('Timvärden '!$K$99:$W$251,"&gt;="&amp;KF1,'Timvärden '!$K$99:$W$251,"&lt;"&amp;KG1)</f>
        <v>0</v>
      </c>
      <c r="KG3">
        <f>COUNTIFS('Timvärden '!$K$99:$W$251,"&gt;="&amp;KG1,'Timvärden '!$K$99:$W$251,"&lt;"&amp;KH1)</f>
        <v>0</v>
      </c>
      <c r="KH3">
        <f>COUNTIFS('Timvärden '!$K$99:$W$251,"&gt;="&amp;KH1,'Timvärden '!$K$99:$W$251,"&lt;"&amp;KI1)</f>
        <v>0</v>
      </c>
      <c r="KI3">
        <f>COUNTIFS('Timvärden '!$K$99:$W$251,"&gt;="&amp;KI1,'Timvärden '!$K$99:$W$251,"&lt;"&amp;KJ1)</f>
        <v>0</v>
      </c>
      <c r="KJ3">
        <f>COUNTIFS('Timvärden '!$K$99:$W$251,"&gt;="&amp;KJ1,'Timvärden '!$K$99:$W$251,"&lt;"&amp;KK1)</f>
        <v>0</v>
      </c>
      <c r="KK3">
        <f>COUNTIFS('Timvärden '!$K$99:$W$251,"&gt;="&amp;KK1,'Timvärden '!$K$99:$W$251,"&lt;"&amp;KL1)</f>
        <v>0</v>
      </c>
      <c r="KL3">
        <f>COUNTIFS('Timvärden '!$K$99:$W$251,"&gt;="&amp;KL1,'Timvärden '!$K$99:$W$251,"&lt;"&amp;KM1)</f>
        <v>0</v>
      </c>
      <c r="KM3">
        <f>COUNTIFS('Timvärden '!$K$99:$W$251,"&gt;="&amp;KM1,'Timvärden '!$K$99:$W$251,"&lt;"&amp;KN1)</f>
        <v>0</v>
      </c>
      <c r="KN3">
        <f>COUNTIFS('Timvärden '!$K$99:$W$251,"&gt;="&amp;KN1,'Timvärden '!$K$99:$W$251,"&lt;"&amp;KO1)</f>
        <v>0</v>
      </c>
      <c r="KO3">
        <f>COUNTIFS('Timvärden '!$K$99:$W$251,"&gt;="&amp;KO1,'Timvärden '!$K$99:$W$251,"&lt;"&amp;KP1)</f>
        <v>0</v>
      </c>
      <c r="KP3">
        <f>COUNTIFS('Timvärden '!$K$99:$W$251,"&gt;="&amp;KP1,'Timvärden '!$K$99:$W$251,"&lt;"&amp;KQ1)</f>
        <v>0</v>
      </c>
      <c r="KQ3">
        <f>COUNTIFS('Timvärden '!$K$99:$W$251,"&gt;="&amp;KQ1,'Timvärden '!$K$99:$W$251,"&lt;"&amp;KR1)</f>
        <v>0</v>
      </c>
      <c r="KR3">
        <f>COUNTIFS('Timvärden '!$K$99:$W$251,"&gt;="&amp;KR1,'Timvärden '!$K$99:$W$251,"&lt;"&amp;KS1)</f>
        <v>0</v>
      </c>
      <c r="KS3">
        <f>COUNTIFS('Timvärden '!$K$99:$W$251,"&gt;="&amp;KS1,'Timvärden '!$K$99:$W$251,"&lt;"&amp;KT1)</f>
        <v>0</v>
      </c>
      <c r="KT3">
        <f>COUNTIFS('Timvärden '!$K$99:$W$251,"&gt;="&amp;KT1,'Timvärden '!$K$99:$W$251,"&lt;"&amp;KU1)</f>
        <v>0</v>
      </c>
      <c r="KU3">
        <f>COUNTIFS('Timvärden '!$K$99:$W$251,"&gt;="&amp;KU1,'Timvärden '!$K$99:$W$251,"&lt;"&amp;KV1)</f>
        <v>0</v>
      </c>
      <c r="KV3">
        <f>COUNTIFS('Timvärden '!$K$99:$W$251,"&gt;="&amp;KV1,'Timvärden '!$K$99:$W$251,"&lt;"&amp;KW1)</f>
        <v>0</v>
      </c>
      <c r="KW3">
        <f>COUNTIFS('Timvärden '!$K$99:$W$251,"&gt;="&amp;KW1,'Timvärden '!$K$99:$W$251,"&lt;"&amp;KX1)</f>
        <v>0</v>
      </c>
      <c r="KX3">
        <f>COUNTIFS('Timvärden '!$K$99:$W$251,"&gt;="&amp;KX1,'Timvärden '!$K$99:$W$251,"&lt;"&amp;KY1)</f>
        <v>0</v>
      </c>
      <c r="KY3">
        <f>COUNTIFS('Timvärden '!$K$99:$W$251,"&gt;="&amp;KY1,'Timvärden '!$K$99:$W$251,"&lt;"&amp;KZ1)</f>
        <v>0</v>
      </c>
      <c r="KZ3">
        <f>COUNTIFS('Timvärden '!$K$99:$W$251,"&gt;="&amp;KZ1,'Timvärden '!$K$99:$W$251,"&lt;"&amp;LA1)</f>
        <v>0</v>
      </c>
      <c r="LA3">
        <f>COUNTIFS('Timvärden '!$K$99:$W$251,"&gt;="&amp;LA1,'Timvärden '!$K$99:$W$251,"&lt;"&amp;LB1)</f>
        <v>0</v>
      </c>
      <c r="LB3">
        <f>COUNTIFS('Timvärden '!$K$99:$W$251,"&gt;="&amp;LB1,'Timvärden '!$K$99:$W$251,"&lt;"&amp;LC1)</f>
        <v>0</v>
      </c>
      <c r="LC3">
        <f>COUNTIFS('Timvärden '!$K$99:$W$251,"&gt;="&amp;LC1,'Timvärden '!$K$99:$W$251,"&lt;"&amp;LD1)</f>
        <v>0</v>
      </c>
      <c r="LD3">
        <f>COUNTIFS('Timvärden '!$K$99:$W$251,"&gt;="&amp;LD1,'Timvärden '!$K$99:$W$251,"&lt;"&amp;LE1)</f>
        <v>0</v>
      </c>
      <c r="LE3">
        <f>COUNTIFS('Timvärden '!$K$99:$W$251,"&gt;="&amp;LE1,'Timvärden '!$K$99:$W$251,"&lt;"&amp;LF1)</f>
        <v>0</v>
      </c>
      <c r="LF3">
        <f>COUNTIFS('Timvärden '!$K$99:$W$251,"&gt;="&amp;LF1,'Timvärden '!$K$99:$W$251,"&lt;"&amp;LG1)</f>
        <v>0</v>
      </c>
      <c r="LG3">
        <f>COUNTIFS('Timvärden '!$K$99:$W$251,"&gt;="&amp;LG1,'Timvärden '!$K$99:$W$251,"&lt;"&amp;LH1)</f>
        <v>0</v>
      </c>
      <c r="LH3">
        <f>COUNTIFS('Timvärden '!$K$99:$W$251,"&gt;="&amp;LH1,'Timvärden '!$K$99:$W$251,"&lt;"&amp;LI1)</f>
        <v>0</v>
      </c>
      <c r="LI3">
        <f>COUNTIFS('Timvärden '!$K$99:$W$251,"&gt;="&amp;LI1,'Timvärden '!$K$99:$W$251,"&lt;"&amp;LJ1)</f>
        <v>0</v>
      </c>
      <c r="LJ3">
        <f>COUNTIFS('Timvärden '!$K$99:$W$251,"&gt;="&amp;LJ1,'Timvärden '!$K$99:$W$251,"&lt;"&amp;LK1)</f>
        <v>0</v>
      </c>
      <c r="LK3">
        <f>COUNTIFS('Timvärden '!$K$99:$W$251,"&gt;="&amp;LK1,'Timvärden '!$K$99:$W$251,"&lt;"&amp;LL1)</f>
        <v>0</v>
      </c>
      <c r="LL3">
        <f>COUNTIFS('Timvärden '!$K$99:$W$251,"&gt;="&amp;LL1,'Timvärden '!$K$99:$W$251,"&lt;"&amp;LM1)</f>
        <v>0</v>
      </c>
      <c r="LM3">
        <f>COUNTIFS('Timvärden '!$K$99:$W$251,"&gt;="&amp;LM1,'Timvärden '!$K$99:$W$251,"&lt;"&amp;LN1)</f>
        <v>0</v>
      </c>
      <c r="LN3">
        <f>COUNTIFS('Timvärden '!$K$99:$W$251,"&gt;="&amp;LN1,'Timvärden '!$K$99:$W$251,"&lt;"&amp;LO1)</f>
        <v>0</v>
      </c>
      <c r="LO3">
        <f>COUNTIFS('Timvärden '!$K$99:$W$251,"&gt;="&amp;LO1,'Timvärden '!$K$99:$W$251,"&lt;"&amp;LP1)</f>
        <v>0</v>
      </c>
      <c r="LP3">
        <f>COUNTIFS('Timvärden '!$K$99:$W$251,"&gt;="&amp;LP1,'Timvärden '!$K$99:$W$251,"&lt;"&amp;LQ1)</f>
        <v>0</v>
      </c>
      <c r="LQ3">
        <f>COUNTIFS('Timvärden '!$K$99:$W$251,"&gt;="&amp;LQ1,'Timvärden '!$K$99:$W$251,"&lt;"&amp;LR1)</f>
        <v>0</v>
      </c>
      <c r="LR3">
        <f>COUNTIFS('Timvärden '!$K$99:$W$251,"&gt;="&amp;LR1,'Timvärden '!$K$99:$W$251,"&lt;"&amp;LS1)</f>
        <v>0</v>
      </c>
      <c r="LS3">
        <f>COUNTIFS('Timvärden '!$K$99:$W$251,"&gt;="&amp;LS1,'Timvärden '!$K$99:$W$251,"&lt;"&amp;LT1)</f>
        <v>0</v>
      </c>
      <c r="LT3">
        <f>COUNTIFS('Timvärden '!$K$99:$W$251,"&gt;="&amp;LT1,'Timvärden '!$K$99:$W$251,"&lt;"&amp;LU1)</f>
        <v>0</v>
      </c>
      <c r="LU3">
        <f>COUNTIFS('Timvärden '!$K$99:$W$251,"&gt;="&amp;LU1,'Timvärden '!$K$99:$W$251,"&lt;"&amp;LV1)</f>
        <v>0</v>
      </c>
      <c r="LV3">
        <f>COUNTIFS('Timvärden '!$K$99:$W$251,"&gt;="&amp;LV1,'Timvärden '!$K$99:$W$251,"&lt;"&amp;LW1)</f>
        <v>0</v>
      </c>
      <c r="LW3">
        <f>COUNTIFS('Timvärden '!$K$99:$W$251,"&gt;="&amp;LW1,'Timvärden '!$K$99:$W$251,"&lt;"&amp;LX1)</f>
        <v>0</v>
      </c>
      <c r="LX3">
        <f>COUNTIFS('Timvärden '!$K$99:$W$251,"&gt;="&amp;LX1,'Timvärden '!$K$99:$W$251,"&lt;"&amp;LY1)</f>
        <v>0</v>
      </c>
      <c r="LY3">
        <f>COUNTIFS('Timvärden '!$K$99:$W$251,"&gt;="&amp;LY1,'Timvärden '!$K$99:$W$251,"&lt;"&amp;LZ1)</f>
        <v>0</v>
      </c>
      <c r="LZ3">
        <f>COUNTIFS('Timvärden '!$K$99:$W$251,"&gt;="&amp;LZ1,'Timvärden '!$K$99:$W$251,"&lt;"&amp;MA1)</f>
        <v>0</v>
      </c>
      <c r="MA3">
        <f>COUNTIFS('Timvärden '!$K$99:$W$251,"&gt;="&amp;MA1,'Timvärden '!$K$99:$W$251,"&lt;"&amp;MB1)</f>
        <v>0</v>
      </c>
      <c r="MB3">
        <f>COUNTIFS('Timvärden '!$K$99:$W$251,"&gt;="&amp;MB1,'Timvärden '!$K$99:$W$251,"&lt;"&amp;MC1)</f>
        <v>0</v>
      </c>
      <c r="MC3">
        <f>COUNTIFS('Timvärden '!$K$99:$W$251,"&gt;="&amp;MC1,'Timvärden '!$K$99:$W$251,"&lt;"&amp;MD1)</f>
        <v>0</v>
      </c>
      <c r="MD3">
        <f>COUNTIFS('Timvärden '!$K$99:$W$251,"&gt;="&amp;MD1,'Timvärden '!$K$99:$W$251,"&lt;"&amp;ME1)</f>
        <v>0</v>
      </c>
      <c r="ME3">
        <f>COUNTIFS('Timvärden '!$K$99:$W$251,"&gt;="&amp;ME1,'Timvärden '!$K$99:$W$251,"&lt;"&amp;MF1)</f>
        <v>0</v>
      </c>
      <c r="MF3">
        <f>COUNTIFS('Timvärden '!$K$99:$W$251,"&gt;="&amp;MF1,'Timvärden '!$K$99:$W$251,"&lt;"&amp;MG1)</f>
        <v>0</v>
      </c>
      <c r="MG3">
        <f>COUNTIFS('Timvärden '!$K$99:$W$251,"&gt;="&amp;MG1,'Timvärden '!$K$99:$W$251,"&lt;"&amp;MH1)</f>
        <v>0</v>
      </c>
      <c r="MH3">
        <f>COUNTIFS('Timvärden '!$K$99:$W$251,"&gt;="&amp;MH1,'Timvärden '!$K$99:$W$251,"&lt;"&amp;MI1)</f>
        <v>0</v>
      </c>
      <c r="MI3">
        <f>COUNTIFS('Timvärden '!$K$99:$W$251,"&gt;="&amp;MI1,'Timvärden '!$K$99:$W$251,"&lt;"&amp;MJ1)</f>
        <v>0</v>
      </c>
      <c r="MJ3">
        <f>COUNTIFS('Timvärden '!$K$99:$W$251,"&gt;="&amp;MJ1,'Timvärden '!$K$99:$W$251,"&lt;"&amp;MK1)</f>
        <v>0</v>
      </c>
      <c r="MK3">
        <f>COUNTIFS('Timvärden '!$K$99:$W$251,"&gt;="&amp;MK1,'Timvärden '!$K$99:$W$251,"&lt;"&amp;ML1)</f>
        <v>0</v>
      </c>
      <c r="ML3">
        <f>COUNTIFS('Timvärden '!$K$99:$W$251,"&gt;="&amp;ML1,'Timvärden '!$K$99:$W$251,"&lt;"&amp;MM1)</f>
        <v>0</v>
      </c>
      <c r="MM3">
        <f>COUNTIFS('Timvärden '!$K$99:$W$251,"&gt;="&amp;MM1,'Timvärden '!$K$99:$W$251,"&lt;"&amp;MN1)</f>
        <v>0</v>
      </c>
      <c r="MN3">
        <f>COUNTIFS('Timvärden '!$K$99:$W$251,"&gt;="&amp;MN1,'Timvärden '!$K$99:$W$251,"&lt;"&amp;MO1)</f>
        <v>0</v>
      </c>
      <c r="MO3">
        <f>COUNTIFS('Timvärden '!$K$99:$W$251,"&gt;="&amp;MO1,'Timvärden '!$K$99:$W$251,"&lt;"&amp;MP1)</f>
        <v>0</v>
      </c>
      <c r="MP3">
        <f>COUNTIFS('Timvärden '!$K$99:$W$251,"&gt;="&amp;MP1,'Timvärden '!$K$99:$W$251,"&lt;"&amp;MQ1)</f>
        <v>0</v>
      </c>
      <c r="MQ3">
        <f>COUNTIFS('Timvärden '!$K$99:$W$251,"&gt;="&amp;MQ1,'Timvärden '!$K$99:$W$251,"&lt;"&amp;MR1)</f>
        <v>0</v>
      </c>
      <c r="MR3">
        <f>COUNTIFS('Timvärden '!$K$99:$W$251,"&gt;="&amp;MR1,'Timvärden '!$K$99:$W$251,"&lt;"&amp;MS1)</f>
        <v>0</v>
      </c>
      <c r="MS3">
        <f>COUNTIFS('Timvärden '!$K$99:$W$251,"&gt;="&amp;MS1,'Timvärden '!$K$99:$W$251,"&lt;"&amp;MT1)</f>
        <v>0</v>
      </c>
      <c r="MT3">
        <f>COUNTIFS('Timvärden '!$K$99:$W$251,"&gt;="&amp;MT1,'Timvärden '!$K$99:$W$251,"&lt;"&amp;MU1)</f>
        <v>0</v>
      </c>
      <c r="MU3">
        <f>COUNTIFS('Timvärden '!$K$99:$W$251,"&gt;="&amp;MU1,'Timvärden '!$K$99:$W$251,"&lt;"&amp;MV1)</f>
        <v>0</v>
      </c>
      <c r="MV3">
        <f>COUNTIFS('Timvärden '!$K$99:$W$251,"&gt;="&amp;MV1,'Timvärden '!$K$99:$W$251,"&lt;"&amp;MW1)</f>
        <v>0</v>
      </c>
      <c r="MW3">
        <f>COUNTIFS('Timvärden '!$K$99:$W$251,"&gt;="&amp;MW1,'Timvärden '!$K$99:$W$251,"&lt;"&amp;MX1)</f>
        <v>0</v>
      </c>
      <c r="MX3">
        <f>COUNTIFS('Timvärden '!$K$99:$W$251,"&gt;="&amp;MX1,'Timvärden '!$K$99:$W$251,"&lt;"&amp;MY1)</f>
        <v>0</v>
      </c>
      <c r="MY3">
        <f>COUNTIFS('Timvärden '!$K$99:$W$251,"&gt;="&amp;MY1,'Timvärden '!$K$99:$W$251,"&lt;"&amp;MZ1)</f>
        <v>0</v>
      </c>
      <c r="MZ3">
        <f>COUNTIFS('Timvärden '!$K$99:$W$251,"&gt;="&amp;MZ1,'Timvärden '!$K$99:$W$251,"&lt;"&amp;NA1)</f>
        <v>0</v>
      </c>
      <c r="NA3">
        <f>COUNTIFS('Timvärden '!$K$99:$W$251,"&gt;="&amp;NA1,'Timvärden '!$K$99:$W$251,"&lt;"&amp;NB1)</f>
        <v>0</v>
      </c>
      <c r="NB3">
        <f>COUNTIFS('Timvärden '!$K$99:$W$251,"&gt;="&amp;NB1,'Timvärden '!$K$99:$W$251,"&lt;"&amp;NC1)</f>
        <v>0</v>
      </c>
      <c r="NC3">
        <f>COUNTIFS('Timvärden '!$K$99:$W$251,"&gt;="&amp;NC1,'Timvärden '!$K$99:$W$251,"&lt;"&amp;ND1)</f>
        <v>0</v>
      </c>
      <c r="ND3">
        <f>COUNTIFS('Timvärden '!$K$99:$W$251,"&gt;="&amp;ND1,'Timvärden '!$K$99:$W$251,"&lt;"&amp;NE1)</f>
        <v>0</v>
      </c>
      <c r="NE3">
        <f>COUNTIFS('Timvärden '!$K$99:$W$251,"&gt;="&amp;NE1,'Timvärden '!$K$99:$W$251,"&lt;"&amp;NF1)</f>
        <v>0</v>
      </c>
      <c r="NF3">
        <f>COUNTIFS('Timvärden '!$K$99:$W$251,"&gt;="&amp;NF1,'Timvärden '!$K$99:$W$251,"&lt;"&amp;NG1)</f>
        <v>0</v>
      </c>
      <c r="NG3">
        <f>COUNTIFS('Timvärden '!$K$99:$W$251,"&gt;="&amp;NG1,'Timvärden '!$K$99:$W$251,"&lt;"&amp;NH1)</f>
        <v>0</v>
      </c>
      <c r="NH3">
        <f>COUNTIFS('Timvärden '!$K$99:$W$251,"&gt;="&amp;NH1,'Timvärden '!$K$99:$W$251,"&lt;"&amp;NI1)</f>
        <v>0</v>
      </c>
      <c r="NI3">
        <f>COUNTIFS('Timvärden '!$K$99:$W$251,"&gt;="&amp;NI1,'Timvärden '!$K$99:$W$251,"&lt;"&amp;NJ1)</f>
        <v>0</v>
      </c>
      <c r="NJ3">
        <f>COUNTIFS('Timvärden '!$K$99:$W$251,"&gt;="&amp;NJ1,'Timvärden '!$K$99:$W$251,"&lt;"&amp;NK1)</f>
        <v>0</v>
      </c>
      <c r="NK3">
        <f>COUNTIFS('Timvärden '!$K$99:$W$251,"&gt;="&amp;NK1,'Timvärden '!$K$99:$W$251,"&lt;"&amp;NL1)</f>
        <v>0</v>
      </c>
      <c r="NL3">
        <f>COUNTIFS('Timvärden '!$K$99:$W$251,"&gt;="&amp;NL1,'Timvärden '!$K$99:$W$251,"&lt;"&amp;NM1)</f>
        <v>0</v>
      </c>
      <c r="NM3">
        <f>COUNTIFS('Timvärden '!$K$99:$W$251,"&gt;="&amp;NM1,'Timvärden '!$K$99:$W$251,"&lt;"&amp;NN1)</f>
        <v>0</v>
      </c>
      <c r="NN3">
        <f>COUNTIFS('Timvärden '!$K$99:$W$251,"&gt;="&amp;NN1,'Timvärden '!$K$99:$W$251,"&lt;"&amp;NO1)</f>
        <v>0</v>
      </c>
      <c r="NO3">
        <f>COUNTIFS('Timvärden '!$K$99:$W$251,"&gt;="&amp;NO1,'Timvärden '!$K$99:$W$251,"&lt;"&amp;NP1)</f>
        <v>0</v>
      </c>
      <c r="NP3">
        <f>COUNTIFS('Timvärden '!$K$99:$W$251,"&gt;="&amp;NP1,'Timvärden '!$K$99:$W$251,"&lt;"&amp;NQ1)</f>
        <v>0</v>
      </c>
      <c r="NQ3">
        <f>COUNTIFS('Timvärden '!$K$99:$W$251,"&gt;="&amp;NQ1,'Timvärden '!$K$99:$W$251,"&lt;"&amp;NR1)</f>
        <v>0</v>
      </c>
      <c r="NR3">
        <f>COUNTIFS('Timvärden '!$K$99:$W$251,"&gt;="&amp;NR1,'Timvärden '!$K$99:$W$251,"&lt;"&amp;NS1)</f>
        <v>0</v>
      </c>
      <c r="NS3">
        <f>COUNTIFS('Timvärden '!$K$99:$W$251,"&gt;="&amp;NS1,'Timvärden '!$K$99:$W$251,"&lt;"&amp;NT1)</f>
        <v>0</v>
      </c>
      <c r="NT3">
        <f>COUNTIFS('Timvärden '!$K$99:$W$251,"&gt;="&amp;NT1,'Timvärden '!$K$99:$W$251,"&lt;"&amp;NU1)</f>
        <v>0</v>
      </c>
      <c r="NU3">
        <f>COUNTIFS('Timvärden '!$K$99:$W$251,"&gt;="&amp;NU1,'Timvärden '!$K$99:$W$251,"&lt;"&amp;NV1)</f>
        <v>0</v>
      </c>
      <c r="NV3">
        <f>COUNTIFS('Timvärden '!$K$99:$W$251,"&gt;="&amp;NV1,'Timvärden '!$K$99:$W$251,"&lt;"&amp;NW1)</f>
        <v>0</v>
      </c>
      <c r="NW3">
        <f>COUNTIFS('Timvärden '!$K$99:$W$251,"&gt;="&amp;NW1,'Timvärden '!$K$99:$W$251,"&lt;"&amp;NX1)</f>
        <v>0</v>
      </c>
      <c r="NX3">
        <f>COUNTIFS('Timvärden '!$K$99:$W$251,"&gt;="&amp;NX1,'Timvärden '!$K$99:$W$251,"&lt;"&amp;NY1)</f>
        <v>0</v>
      </c>
      <c r="NY3">
        <f>COUNTIFS('Timvärden '!$K$99:$W$251,"&gt;="&amp;NY1,'Timvärden '!$K$99:$W$251,"&lt;"&amp;NZ1)</f>
        <v>0</v>
      </c>
      <c r="NZ3">
        <f>COUNTIFS('Timvärden '!$K$99:$W$251,"&gt;="&amp;NZ1,'Timvärden '!$K$99:$W$251,"&lt;"&amp;OA1)</f>
        <v>0</v>
      </c>
      <c r="OA3">
        <f>COUNTIFS('Timvärden '!$K$99:$W$251,"&gt;="&amp;OA1,'Timvärden '!$K$99:$W$251,"&lt;"&amp;OB1)</f>
        <v>0</v>
      </c>
      <c r="OB3">
        <f>COUNTIFS('Timvärden '!$K$99:$W$251,"&gt;="&amp;OB1,'Timvärden '!$K$99:$W$251,"&lt;"&amp;OC1)</f>
        <v>0</v>
      </c>
      <c r="OC3">
        <f>COUNTIFS('Timvärden '!$K$99:$W$251,"&gt;="&amp;OC1,'Timvärden '!$K$99:$W$251,"&lt;"&amp;OD1)</f>
        <v>0</v>
      </c>
      <c r="OD3">
        <f>COUNTIFS('Timvärden '!$K$99:$W$251,"&gt;="&amp;OD1,'Timvärden '!$K$99:$W$251,"&lt;"&amp;OE1)</f>
        <v>0</v>
      </c>
      <c r="OE3">
        <f>COUNTIFS('Timvärden '!$K$99:$W$251,"&gt;="&amp;OE1,'Timvärden '!$K$99:$W$251,"&lt;"&amp;OF1)</f>
        <v>0</v>
      </c>
      <c r="OF3">
        <f>COUNTIFS('Timvärden '!$K$99:$W$251,"&gt;="&amp;OF1,'Timvärden '!$K$99:$W$251,"&lt;"&amp;OG1)</f>
        <v>0</v>
      </c>
      <c r="OG3">
        <f>COUNTIFS('Timvärden '!$K$99:$W$251,"&gt;="&amp;OG1,'Timvärden '!$K$99:$W$251,"&lt;"&amp;OH1)</f>
        <v>0</v>
      </c>
      <c r="OH3">
        <f>COUNTIFS('Timvärden '!$K$99:$W$251,"&gt;="&amp;OH1,'Timvärden '!$K$99:$W$251,"&lt;"&amp;OI1)</f>
        <v>0</v>
      </c>
      <c r="OI3">
        <f>COUNTIFS('Timvärden '!$K$99:$W$251,"&gt;="&amp;OI1,'Timvärden '!$K$99:$W$251,"&lt;"&amp;OJ1)</f>
        <v>0</v>
      </c>
      <c r="OJ3">
        <f>COUNTIFS('Timvärden '!$K$99:$W$251,"&gt;="&amp;OJ1,'Timvärden '!$K$99:$W$251,"&lt;"&amp;OK1)</f>
        <v>0</v>
      </c>
      <c r="OK3">
        <f>COUNTIFS('Timvärden '!$K$99:$W$251,"&gt;="&amp;OK1,'Timvärden '!$K$99:$W$251,"&lt;"&amp;OL1)</f>
        <v>0</v>
      </c>
      <c r="OL3">
        <f>COUNTIFS('Timvärden '!$K$99:$W$251,"&gt;="&amp;OL1,'Timvärden '!$K$99:$W$251,"&lt;"&amp;OM1)</f>
        <v>0</v>
      </c>
      <c r="OM3">
        <f>COUNTIFS('Timvärden '!$K$99:$W$251,"&gt;="&amp;OM1,'Timvärden '!$K$99:$W$251,"&lt;"&amp;ON1)</f>
        <v>0</v>
      </c>
      <c r="ON3">
        <f>COUNTIFS('Timvärden '!$K$99:$W$251,"&gt;="&amp;ON1,'Timvärden '!$K$99:$W$251,"&lt;"&amp;OO1)</f>
        <v>0</v>
      </c>
      <c r="OO3">
        <f>COUNTIFS('Timvärden '!$K$99:$W$251,"&gt;="&amp;OO1,'Timvärden '!$K$99:$W$251,"&lt;"&amp;OP1)</f>
        <v>0</v>
      </c>
      <c r="OP3">
        <f>COUNTIFS('Timvärden '!$K$99:$W$251,"&gt;="&amp;OP1,'Timvärden '!$K$99:$W$251,"&lt;"&amp;OQ1)</f>
        <v>0</v>
      </c>
      <c r="OQ3">
        <f>COUNTIFS('Timvärden '!$K$99:$W$251,"&gt;="&amp;OQ1,'Timvärden '!$K$99:$W$251,"&lt;"&amp;OR1)</f>
        <v>0</v>
      </c>
      <c r="OR3">
        <f>COUNTIFS('Timvärden '!$K$99:$W$251,"&gt;="&amp;OR1,'Timvärden '!$K$99:$W$251,"&lt;"&amp;OS1)</f>
        <v>0</v>
      </c>
      <c r="OS3">
        <f>COUNTIFS('Timvärden '!$K$99:$W$251,"&gt;="&amp;OS1,'Timvärden '!$K$99:$W$251,"&lt;"&amp;OT1)</f>
        <v>0</v>
      </c>
      <c r="OT3">
        <f>COUNTIFS('Timvärden '!$K$99:$W$251,"&gt;="&amp;OT1,'Timvärden '!$K$99:$W$251,"&lt;"&amp;OU1)</f>
        <v>0</v>
      </c>
      <c r="OU3">
        <f>COUNTIFS('Timvärden '!$K$99:$W$251,"&gt;="&amp;OU1,'Timvärden '!$K$99:$W$251,"&lt;"&amp;OV1)</f>
        <v>0</v>
      </c>
      <c r="OV3">
        <f>COUNTIFS('Timvärden '!$K$99:$W$251,"&gt;="&amp;OV1,'Timvärden '!$K$99:$W$251,"&lt;"&amp;OW1)</f>
        <v>0</v>
      </c>
      <c r="OW3">
        <f>COUNTIFS('Timvärden '!$K$99:$W$251,"&gt;="&amp;OW1,'Timvärden '!$K$99:$W$251,"&lt;"&amp;OX1)</f>
        <v>0</v>
      </c>
      <c r="OX3">
        <f>COUNTIFS('Timvärden '!$K$99:$W$251,"&gt;="&amp;OX1,'Timvärden '!$K$99:$W$251,"&lt;"&amp;OY1)</f>
        <v>0</v>
      </c>
      <c r="OY3">
        <f>COUNTIFS('Timvärden '!$K$99:$W$251,"&gt;="&amp;OY1,'Timvärden '!$K$99:$W$251,"&lt;"&amp;OZ1)</f>
        <v>0</v>
      </c>
      <c r="OZ3">
        <f>COUNTIFS('Timvärden '!$K$99:$W$251,"&gt;="&amp;OZ1,'Timvärden '!$K$99:$W$251,"&lt;"&amp;PA1)</f>
        <v>0</v>
      </c>
      <c r="PA3">
        <f>COUNTIFS('Timvärden '!$K$99:$W$251,"&gt;="&amp;PA1,'Timvärden '!$K$99:$W$251,"&lt;"&amp;PB1)</f>
        <v>0</v>
      </c>
      <c r="PB3">
        <f>COUNTIFS('Timvärden '!$K$99:$W$251,"&gt;="&amp;PB1,'Timvärden '!$K$99:$W$251,"&lt;"&amp;PC1)</f>
        <v>0</v>
      </c>
      <c r="PC3">
        <f>COUNTIFS('Timvärden '!$K$99:$W$251,"&gt;="&amp;PC1,'Timvärden '!$K$99:$W$251,"&lt;"&amp;PD1)</f>
        <v>0</v>
      </c>
      <c r="PD3">
        <f>COUNTIFS('Timvärden '!$K$99:$W$251,"&gt;="&amp;PD1,'Timvärden '!$K$99:$W$251,"&lt;"&amp;PE1)</f>
        <v>0</v>
      </c>
      <c r="PE3">
        <f>COUNTIFS('Timvärden '!$K$99:$W$251,"&gt;="&amp;PE1,'Timvärden '!$K$99:$W$251,"&lt;"&amp;PF1)</f>
        <v>0</v>
      </c>
      <c r="PF3">
        <f>COUNTIFS('Timvärden '!$K$99:$W$251,"&gt;="&amp;PF1,'Timvärden '!$K$99:$W$251,"&lt;"&amp;PG1)</f>
        <v>0</v>
      </c>
      <c r="PG3">
        <f>COUNTIFS('Timvärden '!$K$99:$W$251,"&gt;="&amp;PG1,'Timvärden '!$K$99:$W$251,"&lt;"&amp;PH1)</f>
        <v>0</v>
      </c>
      <c r="PH3">
        <f>COUNTIFS('Timvärden '!$K$99:$W$251,"&gt;="&amp;PH1,'Timvärden '!$K$99:$W$251,"&lt;"&amp;PI1)</f>
        <v>0</v>
      </c>
      <c r="PI3">
        <f>COUNTIFS('Timvärden '!$K$99:$W$251,"&gt;="&amp;PI1,'Timvärden '!$K$99:$W$251,"&lt;"&amp;PJ1)</f>
        <v>0</v>
      </c>
      <c r="PJ3">
        <f>COUNTIFS('Timvärden '!$K$99:$W$251,"&gt;="&amp;PJ1,'Timvärden '!$K$99:$W$251,"&lt;"&amp;PK1)</f>
        <v>0</v>
      </c>
      <c r="PK3">
        <f>COUNTIFS('Timvärden '!$K$99:$W$251,"&gt;="&amp;PK1,'Timvärden '!$K$99:$W$251,"&lt;"&amp;PL1)</f>
        <v>0</v>
      </c>
      <c r="PL3">
        <f>COUNTIFS('Timvärden '!$K$99:$W$251,"&gt;="&amp;PL1,'Timvärden '!$K$99:$W$251,"&lt;"&amp;PM1)</f>
        <v>0</v>
      </c>
      <c r="PM3">
        <f>COUNTIFS('Timvärden '!$K$99:$W$251,"&gt;="&amp;PM1,'Timvärden '!$K$99:$W$251,"&lt;"&amp;PN1)</f>
        <v>0</v>
      </c>
      <c r="PN3">
        <f>COUNTIFS('Timvärden '!$K$99:$W$251,"&gt;="&amp;PN1,'Timvärden '!$K$99:$W$251,"&lt;"&amp;PO1)</f>
        <v>0</v>
      </c>
      <c r="PO3">
        <f>COUNTIFS('Timvärden '!$K$99:$W$251,"&gt;="&amp;PO1,'Timvärden '!$K$99:$W$251,"&lt;"&amp;PP1)</f>
        <v>0</v>
      </c>
      <c r="PP3">
        <f>COUNTIFS('Timvärden '!$K$99:$W$251,"&gt;="&amp;PP1,'Timvärden '!$K$99:$W$251,"&lt;"&amp;PQ1)</f>
        <v>0</v>
      </c>
      <c r="PQ3">
        <f>COUNTIFS('Timvärden '!$K$99:$W$251,"&gt;="&amp;PQ1,'Timvärden '!$K$99:$W$251,"&lt;"&amp;PR1)</f>
        <v>0</v>
      </c>
      <c r="PR3">
        <f>COUNTIFS('Timvärden '!$K$99:$W$251,"&gt;="&amp;PR1,'Timvärden '!$K$99:$W$251,"&lt;"&amp;PS1)</f>
        <v>0</v>
      </c>
      <c r="PS3">
        <f>COUNTIFS('Timvärden '!$K$99:$W$251,"&gt;="&amp;PS1,'Timvärden '!$K$99:$W$251,"&lt;"&amp;PT1)</f>
        <v>0</v>
      </c>
      <c r="PT3">
        <f>COUNTIFS('Timvärden '!$K$99:$W$251,"&gt;="&amp;PT1,'Timvärden '!$K$99:$W$251,"&lt;"&amp;PU1)</f>
        <v>0</v>
      </c>
      <c r="PU3">
        <f>COUNTIFS('Timvärden '!$K$99:$W$251,"&gt;="&amp;PU1,'Timvärden '!$K$99:$W$251,"&lt;"&amp;PV1)</f>
        <v>0</v>
      </c>
      <c r="PV3">
        <f>COUNTIFS('Timvärden '!$K$99:$W$251,"&gt;="&amp;PV1,'Timvärden '!$K$99:$W$251,"&lt;"&amp;PW1)</f>
        <v>0</v>
      </c>
      <c r="PW3">
        <f>COUNTIFS('Timvärden '!$K$99:$W$251,"&gt;="&amp;PW1,'Timvärden '!$K$99:$W$251,"&lt;"&amp;PX1)</f>
        <v>0</v>
      </c>
      <c r="PX3">
        <f>COUNTIFS('Timvärden '!$K$99:$W$251,"&gt;="&amp;PX1,'Timvärden '!$K$99:$W$251,"&lt;"&amp;PY1)</f>
        <v>0</v>
      </c>
      <c r="PY3">
        <f>COUNTIFS('Timvärden '!$K$99:$W$251,"&gt;="&amp;PY1,'Timvärden '!$K$99:$W$251,"&lt;"&amp;PZ1)</f>
        <v>0</v>
      </c>
      <c r="PZ3">
        <f>COUNTIFS('Timvärden '!$K$99:$W$251,"&gt;="&amp;PZ1,'Timvärden '!$K$99:$W$251,"&lt;"&amp;QA1)</f>
        <v>0</v>
      </c>
      <c r="QA3">
        <f>COUNTIFS('Timvärden '!$K$99:$W$251,"&gt;="&amp;QA1,'Timvärden '!$K$99:$W$251,"&lt;"&amp;QB1)</f>
        <v>0</v>
      </c>
      <c r="QB3">
        <f>COUNTIFS('Timvärden '!$K$99:$W$251,"&gt;="&amp;QB1,'Timvärden '!$K$99:$W$251,"&lt;"&amp;QC1)</f>
        <v>0</v>
      </c>
      <c r="QC3">
        <f>COUNTIFS('Timvärden '!$K$99:$W$251,"&gt;="&amp;QC1,'Timvärden '!$K$99:$W$251,"&lt;"&amp;QD1)</f>
        <v>0</v>
      </c>
      <c r="QD3">
        <f>COUNTIFS('Timvärden '!$K$99:$W$251,"&gt;="&amp;QD1,'Timvärden '!$K$99:$W$251,"&lt;"&amp;QE1)</f>
        <v>0</v>
      </c>
      <c r="QE3">
        <f>COUNTIFS('Timvärden '!$K$99:$W$251,"&gt;="&amp;QE1,'Timvärden '!$K$99:$W$251,"&lt;"&amp;QF1)</f>
        <v>0</v>
      </c>
      <c r="QF3">
        <f>COUNTIFS('Timvärden '!$K$99:$W$251,"&gt;="&amp;QF1,'Timvärden '!$K$99:$W$251,"&lt;"&amp;QG1)</f>
        <v>0</v>
      </c>
      <c r="QG3">
        <f>COUNTIFS('Timvärden '!$K$99:$W$251,"&gt;="&amp;QG1,'Timvärden '!$K$99:$W$251,"&lt;"&amp;QH1)</f>
        <v>0</v>
      </c>
      <c r="QH3">
        <f>COUNTIFS('Timvärden '!$K$99:$W$251,"&gt;="&amp;QH1,'Timvärden '!$K$99:$W$251,"&lt;"&amp;QI1)</f>
        <v>0</v>
      </c>
      <c r="QI3">
        <f>COUNTIFS('Timvärden '!$K$99:$W$251,"&gt;="&amp;QI1,'Timvärden '!$K$99:$W$251,"&lt;"&amp;QJ1)</f>
        <v>0</v>
      </c>
      <c r="QJ3">
        <f>COUNTIFS('Timvärden '!$K$99:$W$251,"&gt;="&amp;QJ1,'Timvärden '!$K$99:$W$251,"&lt;"&amp;QK1)</f>
        <v>0</v>
      </c>
      <c r="QK3">
        <f>COUNTIFS('Timvärden '!$K$99:$W$251,"&gt;="&amp;QK1,'Timvärden '!$K$99:$W$251,"&lt;"&amp;QL1)</f>
        <v>0</v>
      </c>
      <c r="QL3">
        <f>COUNTIFS('Timvärden '!$K$99:$W$251,"&gt;="&amp;QL1,'Timvärden '!$K$99:$W$251,"&lt;"&amp;QM1)</f>
        <v>0</v>
      </c>
      <c r="QM3">
        <f>COUNTIFS('Timvärden '!$K$99:$W$251,"&gt;="&amp;QM1,'Timvärden '!$K$99:$W$251,"&lt;"&amp;QN1)</f>
        <v>0</v>
      </c>
      <c r="QN3">
        <f>COUNTIFS('Timvärden '!$K$99:$W$251,"&gt;="&amp;QN1,'Timvärden '!$K$99:$W$251,"&lt;"&amp;QO1)</f>
        <v>0</v>
      </c>
      <c r="QO3">
        <f>COUNTIFS('Timvärden '!$K$99:$W$251,"&gt;="&amp;QO1,'Timvärden '!$K$99:$W$251,"&lt;"&amp;QP1)</f>
        <v>0</v>
      </c>
      <c r="QP3">
        <f>COUNTIFS('Timvärden '!$K$99:$W$251,"&gt;="&amp;QP1,'Timvärden '!$K$99:$W$251,"&lt;"&amp;QQ1)</f>
        <v>0</v>
      </c>
      <c r="QQ3">
        <f>COUNTIFS('Timvärden '!$K$99:$W$251,"&gt;="&amp;QQ1,'Timvärden '!$K$99:$W$251,"&lt;"&amp;QR1)</f>
        <v>0</v>
      </c>
      <c r="QR3">
        <f>COUNTIFS('Timvärden '!$K$99:$W$251,"&gt;="&amp;QR1,'Timvärden '!$K$99:$W$251,"&lt;"&amp;QS1)</f>
        <v>0</v>
      </c>
      <c r="QS3">
        <f>COUNTIFS('Timvärden '!$K$99:$W$251,"&gt;="&amp;QS1,'Timvärden '!$K$99:$W$251,"&lt;"&amp;QT1)</f>
        <v>0</v>
      </c>
      <c r="QT3">
        <f>COUNTIFS('Timvärden '!$K$99:$W$251,"&gt;="&amp;QT1,'Timvärden '!$K$99:$W$251,"&lt;"&amp;QU1)</f>
        <v>0</v>
      </c>
      <c r="QU3">
        <f>COUNTIFS('Timvärden '!$K$99:$W$251,"&gt;="&amp;QU1,'Timvärden '!$K$99:$W$251,"&lt;"&amp;QV1)</f>
        <v>0</v>
      </c>
      <c r="QV3">
        <f>COUNTIFS('Timvärden '!$K$99:$W$251,"&gt;="&amp;QV1,'Timvärden '!$K$99:$W$251,"&lt;"&amp;QW1)</f>
        <v>0</v>
      </c>
      <c r="QW3">
        <f>COUNTIFS('Timvärden '!$K$99:$W$251,"&gt;="&amp;QW1,'Timvärden '!$K$99:$W$251,"&lt;"&amp;QX1)</f>
        <v>0</v>
      </c>
      <c r="QX3">
        <f>COUNTIFS('Timvärden '!$K$99:$W$251,"&gt;="&amp;QX1,'Timvärden '!$K$99:$W$251,"&lt;"&amp;QY1)</f>
        <v>0</v>
      </c>
      <c r="QY3">
        <f>COUNTIFS('Timvärden '!$K$99:$W$251,"&gt;="&amp;QY1,'Timvärden '!$K$99:$W$251,"&lt;"&amp;QZ1)</f>
        <v>0</v>
      </c>
      <c r="QZ3">
        <f>COUNTIFS('Timvärden '!$K$99:$W$251,"&gt;="&amp;QZ1,'Timvärden '!$K$99:$W$251,"&lt;"&amp;RA1)</f>
        <v>0</v>
      </c>
      <c r="RA3">
        <f>COUNTIFS('Timvärden '!$K$99:$W$251,"&gt;="&amp;RA1,'Timvärden '!$K$99:$W$251,"&lt;"&amp;RB1)</f>
        <v>0</v>
      </c>
      <c r="RB3">
        <f>COUNTIFS('Timvärden '!$K$99:$W$251,"&gt;="&amp;RB1,'Timvärden '!$K$99:$W$251,"&lt;"&amp;RC1)</f>
        <v>0</v>
      </c>
      <c r="RC3">
        <f>COUNTIFS('Timvärden '!$K$99:$W$251,"&gt;="&amp;RC1,'Timvärden '!$K$99:$W$251,"&lt;"&amp;RD1)</f>
        <v>0</v>
      </c>
      <c r="RD3">
        <f>COUNTIFS('Timvärden '!$K$99:$W$251,"&gt;="&amp;RD1,'Timvärden '!$K$99:$W$251,"&lt;"&amp;RE1)</f>
        <v>0</v>
      </c>
      <c r="RE3">
        <f>COUNTIFS('Timvärden '!$K$99:$W$251,"&gt;="&amp;RE1,'Timvärden '!$K$99:$W$251,"&lt;"&amp;RF1)</f>
        <v>0</v>
      </c>
      <c r="RF3">
        <f>COUNTIFS('Timvärden '!$K$99:$W$251,"&gt;="&amp;RF1,'Timvärden '!$K$99:$W$251,"&lt;"&amp;RG1)</f>
        <v>0</v>
      </c>
      <c r="RG3">
        <f>COUNTIFS('Timvärden '!$K$99:$W$251,"&gt;="&amp;RG1,'Timvärden '!$K$99:$W$251,"&lt;"&amp;RH1)</f>
        <v>0</v>
      </c>
      <c r="RH3">
        <f>COUNTIFS('Timvärden '!$K$99:$W$251,"&gt;="&amp;RH1,'Timvärden '!$K$99:$W$251,"&lt;"&amp;RI1)</f>
        <v>0</v>
      </c>
      <c r="RI3">
        <f>COUNTIFS('Timvärden '!$K$99:$W$251,"&gt;="&amp;RI1,'Timvärden '!$K$99:$W$251,"&lt;"&amp;RJ1)</f>
        <v>0</v>
      </c>
      <c r="RJ3">
        <f>COUNTIFS('Timvärden '!$K$99:$W$251,"&gt;="&amp;RJ1,'Timvärden '!$K$99:$W$251,"&lt;"&amp;RK1)</f>
        <v>0</v>
      </c>
      <c r="RK3">
        <f>COUNTIFS('Timvärden '!$K$99:$W$251,"&gt;="&amp;RK1,'Timvärden '!$K$99:$W$251,"&lt;"&amp;RL1)</f>
        <v>0</v>
      </c>
      <c r="RL3">
        <f>COUNTIFS('Timvärden '!$K$99:$W$251,"&gt;="&amp;RL1,'Timvärden '!$K$99:$W$251,"&lt;"&amp;RM1)</f>
        <v>0</v>
      </c>
      <c r="RM3">
        <f>COUNTIFS('Timvärden '!$K$99:$W$251,"&gt;="&amp;RM1,'Timvärden '!$K$99:$W$251,"&lt;"&amp;RN1)</f>
        <v>0</v>
      </c>
      <c r="RN3">
        <f>COUNTIFS('Timvärden '!$K$99:$W$251,"&gt;="&amp;RN1,'Timvärden '!$K$99:$W$251,"&lt;"&amp;RO1)</f>
        <v>0</v>
      </c>
      <c r="RO3">
        <f>COUNTIFS('Timvärden '!$K$99:$W$251,"&gt;="&amp;RO1,'Timvärden '!$K$99:$W$251,"&lt;"&amp;RP1)</f>
        <v>0</v>
      </c>
      <c r="RP3">
        <f>COUNTIFS('Timvärden '!$K$99:$W$251,"&gt;="&amp;RP1,'Timvärden '!$K$99:$W$251,"&lt;"&amp;RQ1)</f>
        <v>0</v>
      </c>
      <c r="RQ3">
        <f>COUNTIFS('Timvärden '!$K$99:$W$251,"&gt;="&amp;RQ1,'Timvärden '!$K$99:$W$251,"&lt;"&amp;RR1)</f>
        <v>0</v>
      </c>
      <c r="RR3">
        <f>COUNTIFS('Timvärden '!$K$99:$W$251,"&gt;="&amp;RR1,'Timvärden '!$K$99:$W$251,"&lt;"&amp;RS1)</f>
        <v>0</v>
      </c>
      <c r="RS3">
        <f>COUNTIFS('Timvärden '!$K$99:$W$251,"&gt;="&amp;RS1,'Timvärden '!$K$99:$W$251,"&lt;"&amp;RT1)</f>
        <v>0</v>
      </c>
      <c r="RT3">
        <f>COUNTIFS('Timvärden '!$K$99:$W$251,"&gt;="&amp;RT1,'Timvärden '!$K$99:$W$251,"&lt;"&amp;RU1)</f>
        <v>0</v>
      </c>
      <c r="RU3">
        <f>COUNTIFS('Timvärden '!$K$99:$W$251,"&gt;="&amp;RU1,'Timvärden '!$K$99:$W$251,"&lt;"&amp;RV1)</f>
        <v>0</v>
      </c>
      <c r="RV3">
        <f>COUNTIFS('Timvärden '!$K$99:$W$251,"&gt;="&amp;RV1,'Timvärden '!$K$99:$W$251,"&lt;"&amp;RW1)</f>
        <v>0</v>
      </c>
      <c r="RW3">
        <f>COUNTIFS('Timvärden '!$K$99:$W$251,"&gt;="&amp;RW1,'Timvärden '!$K$99:$W$251,"&lt;"&amp;RX1)</f>
        <v>0</v>
      </c>
      <c r="RX3">
        <f>COUNTIFS('Timvärden '!$K$99:$W$251,"&gt;="&amp;RX1,'Timvärden '!$K$99:$W$251,"&lt;"&amp;RY1)</f>
        <v>0</v>
      </c>
      <c r="RY3">
        <f>COUNTIFS('Timvärden '!$K$99:$W$251,"&gt;="&amp;RY1,'Timvärden '!$K$99:$W$251,"&lt;"&amp;RZ1)</f>
        <v>0</v>
      </c>
      <c r="RZ3">
        <f>COUNTIFS('Timvärden '!$K$99:$W$251,"&gt;="&amp;RZ1,'Timvärden '!$K$99:$W$251,"&lt;"&amp;SA1)</f>
        <v>0</v>
      </c>
      <c r="SA3">
        <f>COUNTIFS('Timvärden '!$K$99:$W$251,"&gt;="&amp;SA1,'Timvärden '!$K$99:$W$251,"&lt;"&amp;SB1)</f>
        <v>0</v>
      </c>
      <c r="SB3">
        <f>COUNTIFS('Timvärden '!$K$99:$W$251,"&gt;="&amp;SB1,'Timvärden '!$K$99:$W$251,"&lt;"&amp;SC1)</f>
        <v>0</v>
      </c>
      <c r="SC3">
        <f>COUNTIFS('Timvärden '!$K$99:$W$251,"&gt;="&amp;SC1,'Timvärden '!$K$99:$W$251,"&lt;"&amp;SD1)</f>
        <v>0</v>
      </c>
      <c r="SD3">
        <f>COUNTIFS('Timvärden '!$K$99:$W$251,"&gt;="&amp;SD1,'Timvärden '!$K$99:$W$251,"&lt;"&amp;SE1)</f>
        <v>0</v>
      </c>
      <c r="SE3">
        <f>COUNTIFS('Timvärden '!$K$99:$W$251,"&gt;="&amp;SE1,'Timvärden '!$K$99:$W$251,"&lt;"&amp;SF1)</f>
        <v>0</v>
      </c>
      <c r="SF3">
        <f>COUNTIFS('Timvärden '!$K$99:$W$251,"&gt;="&amp;SF1,'Timvärden '!$K$99:$W$251,"&lt;"&amp;SG1)</f>
        <v>0</v>
      </c>
      <c r="SG3">
        <f>COUNTIFS('Timvärden '!$K$99:$W$251,"&gt;="&amp;SG1,'Timvärden '!$K$99:$W$251,"&lt;"&amp;SH1)</f>
        <v>0</v>
      </c>
      <c r="SH3">
        <f>COUNTIFS('Timvärden '!$K$99:$W$251,"&gt;="&amp;SH1,'Timvärden '!$K$99:$W$251,"&lt;"&amp;SI1)</f>
        <v>0</v>
      </c>
      <c r="SI3">
        <f>COUNTIFS('Timvärden '!$K$99:$W$251,"&gt;="&amp;SI1,'Timvärden '!$K$99:$W$251,"&lt;"&amp;SJ1)</f>
        <v>0</v>
      </c>
      <c r="SJ3">
        <f>COUNTIFS('Timvärden '!$K$99:$W$251,"&gt;="&amp;SJ1,'Timvärden '!$K$99:$W$251,"&lt;"&amp;SK1)</f>
        <v>0</v>
      </c>
      <c r="SK3">
        <f>COUNTIFS('Timvärden '!$K$99:$W$251,"&gt;="&amp;SK1,'Timvärden '!$K$99:$W$251,"&lt;"&amp;SL1)</f>
        <v>0</v>
      </c>
      <c r="SL3">
        <f>COUNTIFS('Timvärden '!$K$99:$W$251,"&gt;="&amp;SL1,'Timvärden '!$K$99:$W$251,"&lt;"&amp;SM1)</f>
        <v>0</v>
      </c>
      <c r="SM3">
        <f>COUNTIFS('Timvärden '!$K$99:$W$251,"&gt;="&amp;SM1,'Timvärden '!$K$99:$W$251,"&lt;"&amp;SN1)</f>
        <v>0</v>
      </c>
      <c r="SN3">
        <f>COUNTIFS('Timvärden '!$K$99:$W$251,"&gt;="&amp;SN1,'Timvärden '!$K$99:$W$251,"&lt;"&amp;SO1)</f>
        <v>0</v>
      </c>
      <c r="SO3">
        <f>COUNTIFS('Timvärden '!$K$99:$W$251,"&gt;="&amp;SO1,'Timvärden '!$K$99:$W$251,"&lt;"&amp;SP1)</f>
        <v>0</v>
      </c>
      <c r="SP3">
        <f>COUNTIFS('Timvärden '!$K$99:$W$251,"&gt;="&amp;SP1,'Timvärden '!$K$99:$W$251,"&lt;"&amp;SQ1)</f>
        <v>0</v>
      </c>
      <c r="SQ3">
        <f>COUNTIFS('Timvärden '!$K$99:$W$251,"&gt;="&amp;SQ1,'Timvärden '!$K$99:$W$251,"&lt;"&amp;SR1)</f>
        <v>0</v>
      </c>
      <c r="SR3">
        <f>COUNTIFS('Timvärden '!$K$99:$W$251,"&gt;="&amp;SR1,'Timvärden '!$K$99:$W$251,"&lt;"&amp;SS1)</f>
        <v>0</v>
      </c>
      <c r="SS3">
        <f>COUNTIFS('Timvärden '!$K$99:$W$251,"&gt;="&amp;SS1,'Timvärden '!$K$99:$W$251,"&lt;"&amp;ST1)</f>
        <v>0</v>
      </c>
      <c r="ST3">
        <f>COUNTIFS('Timvärden '!$K$99:$W$251,"&gt;="&amp;ST1,'Timvärden '!$K$99:$W$251,"&lt;"&amp;SU1)</f>
        <v>0</v>
      </c>
      <c r="SU3">
        <f>COUNTIFS('Timvärden '!$K$99:$W$251,"&gt;="&amp;SU1,'Timvärden '!$K$99:$W$251,"&lt;"&amp;SV1)</f>
        <v>0</v>
      </c>
      <c r="SV3">
        <f>COUNTIFS('Timvärden '!$K$99:$W$251,"&gt;="&amp;SV1,'Timvärden '!$K$99:$W$251,"&lt;"&amp;SW1)</f>
        <v>0</v>
      </c>
      <c r="SW3">
        <f>COUNTIFS('Timvärden '!$K$99:$W$251,"&gt;="&amp;SW1,'Timvärden '!$K$99:$W$251,"&lt;"&amp;SX1)</f>
        <v>0</v>
      </c>
      <c r="SX3">
        <f>COUNTIFS('Timvärden '!$K$99:$W$251,"&gt;="&amp;SX1,'Timvärden '!$K$99:$W$251,"&lt;"&amp;SY1)</f>
        <v>0</v>
      </c>
      <c r="SY3">
        <f>COUNTIFS('Timvärden '!$K$99:$W$251,"&gt;="&amp;SY1,'Timvärden '!$K$99:$W$251,"&lt;"&amp;SZ1)</f>
        <v>0</v>
      </c>
      <c r="SZ3">
        <f>COUNTIFS('Timvärden '!$K$99:$W$251,"&gt;="&amp;SZ1,'Timvärden '!$K$99:$W$251,"&lt;"&amp;TA1)</f>
        <v>0</v>
      </c>
      <c r="TA3">
        <f>COUNTIFS('Timvärden '!$K$99:$W$251,"&gt;="&amp;TA1,'Timvärden '!$K$99:$W$251,"&lt;"&amp;TB1)</f>
        <v>0</v>
      </c>
      <c r="TB3">
        <f>COUNTIFS('Timvärden '!$K$99:$W$251,"&gt;="&amp;TB1,'Timvärden '!$K$99:$W$251,"&lt;"&amp;TC1)</f>
        <v>0</v>
      </c>
      <c r="TC3">
        <f>COUNTIFS('Timvärden '!$K$99:$W$251,"&gt;="&amp;TC1,'Timvärden '!$K$99:$W$251,"&lt;"&amp;TD1)</f>
        <v>0</v>
      </c>
      <c r="TD3">
        <f>COUNTIFS('Timvärden '!$K$99:$W$251,"&gt;="&amp;TD1,'Timvärden '!$K$99:$W$251,"&lt;"&amp;TE1)</f>
        <v>0</v>
      </c>
      <c r="TE3">
        <f>COUNTIFS('Timvärden '!$K$99:$W$251,"&gt;="&amp;TE1,'Timvärden '!$K$99:$W$251,"&lt;"&amp;TF1)</f>
        <v>0</v>
      </c>
      <c r="TF3">
        <f>COUNTIFS('Timvärden '!$K$99:$W$251,"&gt;="&amp;TF1,'Timvärden '!$K$99:$W$251,"&lt;"&amp;TG1)</f>
        <v>0</v>
      </c>
      <c r="TG3">
        <f>COUNTIFS('Timvärden '!$K$99:$W$251,"&gt;="&amp;TG1,'Timvärden '!$K$99:$W$251,"&lt;"&amp;TH1)</f>
        <v>0</v>
      </c>
      <c r="TH3">
        <f>COUNTIFS('Timvärden '!$K$99:$W$251,"&gt;="&amp;TH1,'Timvärden '!$K$99:$W$251,"&lt;"&amp;TI1)</f>
        <v>0</v>
      </c>
      <c r="TI3">
        <f>COUNTIFS('Timvärden '!$K$99:$W$251,"&gt;="&amp;TI1,'Timvärden '!$K$99:$W$251,"&lt;"&amp;TJ1)</f>
        <v>0</v>
      </c>
      <c r="TJ3">
        <f>COUNTIFS('Timvärden '!$K$99:$W$251,"&gt;="&amp;TJ1,'Timvärden '!$K$99:$W$251,"&lt;"&amp;TK1)</f>
        <v>0</v>
      </c>
      <c r="TK3">
        <f>COUNTIFS('Timvärden '!$K$99:$W$251,"&gt;="&amp;TK1,'Timvärden '!$K$99:$W$251,"&lt;"&amp;TL1)</f>
        <v>0</v>
      </c>
      <c r="TL3">
        <f>COUNTIFS('Timvärden '!$K$99:$W$251,"&gt;="&amp;TL1,'Timvärden '!$K$99:$W$251,"&lt;"&amp;TM1)</f>
        <v>0</v>
      </c>
      <c r="TM3">
        <f>COUNTIFS('Timvärden '!$K$99:$W$251,"&gt;="&amp;TM1,'Timvärden '!$K$99:$W$251,"&lt;"&amp;TN1)</f>
        <v>0</v>
      </c>
      <c r="TN3">
        <f>COUNTIFS('Timvärden '!$K$99:$W$251,"&gt;="&amp;TN1,'Timvärden '!$K$99:$W$251,"&lt;"&amp;TO1)</f>
        <v>0</v>
      </c>
      <c r="TO3">
        <f>COUNTIFS('Timvärden '!$K$99:$W$251,"&gt;="&amp;TO1,'Timvärden '!$K$99:$W$251,"&lt;"&amp;TP1)</f>
        <v>0</v>
      </c>
      <c r="TP3">
        <f>COUNTIFS('Timvärden '!$K$99:$W$251,"&gt;="&amp;TP1,'Timvärden '!$K$99:$W$251,"&lt;"&amp;TQ1)</f>
        <v>0</v>
      </c>
      <c r="TQ3">
        <f>COUNTIFS('Timvärden '!$K$99:$W$251,"&gt;="&amp;TQ1,'Timvärden '!$K$99:$W$251,"&lt;"&amp;TR1)</f>
        <v>0</v>
      </c>
      <c r="TR3">
        <f>COUNTIFS('Timvärden '!$K$99:$W$251,"&gt;="&amp;TR1,'Timvärden '!$K$99:$W$251,"&lt;"&amp;TS1)</f>
        <v>0</v>
      </c>
      <c r="TS3">
        <f>COUNTIFS('Timvärden '!$K$99:$W$251,"&gt;="&amp;TS1,'Timvärden '!$K$99:$W$251,"&lt;"&amp;TT1)</f>
        <v>0</v>
      </c>
      <c r="TT3">
        <f>COUNTIFS('Timvärden '!$K$99:$W$251,"&gt;="&amp;TT1,'Timvärden '!$K$99:$W$251,"&lt;"&amp;TU1)</f>
        <v>0</v>
      </c>
      <c r="TU3">
        <f>COUNTIFS('Timvärden '!$K$99:$W$251,"&gt;="&amp;TU1,'Timvärden '!$K$99:$W$251,"&lt;"&amp;TV1)</f>
        <v>0</v>
      </c>
      <c r="TV3">
        <f>COUNTIFS('Timvärden '!$K$99:$W$251,"&gt;="&amp;TV1,'Timvärden '!$K$99:$W$251,"&lt;"&amp;TW1)</f>
        <v>0</v>
      </c>
      <c r="TW3">
        <f>COUNTIFS('Timvärden '!$K$99:$W$251,"&gt;="&amp;TW1,'Timvärden '!$K$99:$W$251,"&lt;"&amp;TX1)</f>
        <v>0</v>
      </c>
      <c r="TX3">
        <f>COUNTIFS('Timvärden '!$K$99:$W$251,"&gt;="&amp;TX1,'Timvärden '!$K$99:$W$251,"&lt;"&amp;TY1)</f>
        <v>0</v>
      </c>
      <c r="TY3">
        <f>COUNTIFS('Timvärden '!$K$99:$W$251,"&gt;="&amp;TY1,'Timvärden '!$K$99:$W$251,"&lt;"&amp;TZ1)</f>
        <v>0</v>
      </c>
      <c r="TZ3">
        <f>COUNTIFS('Timvärden '!$K$99:$W$251,"&gt;="&amp;TZ1,'Timvärden '!$K$99:$W$251,"&lt;"&amp;UA1)</f>
        <v>0</v>
      </c>
      <c r="UA3">
        <f>COUNTIFS('Timvärden '!$K$99:$W$251,"&gt;="&amp;UA1,'Timvärden '!$K$99:$W$251,"&lt;"&amp;UB1)</f>
        <v>0</v>
      </c>
      <c r="UB3">
        <f>COUNTIFS('Timvärden '!$K$99:$W$251,"&gt;="&amp;UB1,'Timvärden '!$K$99:$W$251,"&lt;"&amp;UC1)</f>
        <v>0</v>
      </c>
      <c r="UC3">
        <f>COUNTIFS('Timvärden '!$K$99:$W$251,"&gt;="&amp;UC1,'Timvärden '!$K$99:$W$251,"&lt;"&amp;UD1)</f>
        <v>0</v>
      </c>
      <c r="UD3">
        <f>COUNTIFS('Timvärden '!$K$99:$W$251,"&gt;="&amp;UD1,'Timvärden '!$K$99:$W$251,"&lt;"&amp;UE1)</f>
        <v>0</v>
      </c>
      <c r="UE3">
        <f>COUNTIFS('Timvärden '!$K$99:$W$251,"&gt;="&amp;UE1,'Timvärden '!$K$99:$W$251,"&lt;"&amp;UF1)</f>
        <v>0</v>
      </c>
      <c r="UF3">
        <f>COUNTIFS('Timvärden '!$K$99:$W$251,"&gt;="&amp;UF1,'Timvärden '!$K$99:$W$251,"&lt;"&amp;UG1)</f>
        <v>0</v>
      </c>
      <c r="UG3">
        <f>COUNTIFS('Timvärden '!$K$99:$W$251,"&gt;="&amp;UG1,'Timvärden '!$K$99:$W$251,"&lt;"&amp;UH1)</f>
        <v>0</v>
      </c>
      <c r="UH3">
        <f>COUNTIFS('Timvärden '!$K$99:$W$251,"&gt;="&amp;UH1,'Timvärden '!$K$99:$W$251,"&lt;"&amp;UI1)</f>
        <v>0</v>
      </c>
      <c r="UI3">
        <f>COUNTIFS('Timvärden '!$K$99:$W$251,"&gt;="&amp;UI1,'Timvärden '!$K$99:$W$251,"&lt;"&amp;UJ1)</f>
        <v>0</v>
      </c>
      <c r="UJ3">
        <f>COUNTIFS('Timvärden '!$K$99:$W$251,"&gt;="&amp;UJ1,'Timvärden '!$K$99:$W$251,"&lt;"&amp;UK1)</f>
        <v>0</v>
      </c>
      <c r="UK3">
        <f>COUNTIFS('Timvärden '!$K$99:$W$251,"&gt;="&amp;UK1,'Timvärden '!$K$99:$W$251,"&lt;"&amp;UL1)</f>
        <v>0</v>
      </c>
      <c r="UL3">
        <f>COUNTIFS('Timvärden '!$K$99:$W$251,"&gt;="&amp;UL1,'Timvärden '!$K$99:$W$251,"&lt;"&amp;UM1)</f>
        <v>0</v>
      </c>
      <c r="UM3">
        <f>COUNTIFS('Timvärden '!$K$99:$W$251,"&gt;="&amp;UM1,'Timvärden '!$K$99:$W$251,"&lt;"&amp;UN1)</f>
        <v>0</v>
      </c>
      <c r="UN3">
        <f>COUNTIFS('Timvärden '!$K$99:$W$251,"&gt;="&amp;UN1,'Timvärden '!$K$99:$W$251,"&lt;"&amp;UO1)</f>
        <v>0</v>
      </c>
      <c r="UO3">
        <f>COUNTIFS('Timvärden '!$K$99:$W$251,"&gt;="&amp;UO1,'Timvärden '!$K$99:$W$251,"&lt;"&amp;UP1)</f>
        <v>0</v>
      </c>
      <c r="UP3">
        <f>COUNTIFS('Timvärden '!$K$99:$W$251,"&gt;="&amp;UP1,'Timvärden '!$K$99:$W$251,"&lt;"&amp;UQ1)</f>
        <v>0</v>
      </c>
      <c r="UQ3">
        <f>COUNTIFS('Timvärden '!$K$99:$W$251,"&gt;="&amp;UQ1,'Timvärden '!$K$99:$W$251,"&lt;"&amp;UR1)</f>
        <v>0</v>
      </c>
      <c r="UR3">
        <f>COUNTIFS('Timvärden '!$K$99:$W$251,"&gt;="&amp;UR1,'Timvärden '!$K$99:$W$251,"&lt;"&amp;US1)</f>
        <v>0</v>
      </c>
      <c r="US3">
        <f>COUNTIFS('Timvärden '!$K$99:$W$251,"&gt;="&amp;US1,'Timvärden '!$K$99:$W$251,"&lt;"&amp;UT1)</f>
        <v>0</v>
      </c>
      <c r="UT3">
        <f>COUNTIFS('Timvärden '!$K$99:$W$251,"&gt;="&amp;UT1,'Timvärden '!$K$99:$W$251,"&lt;"&amp;UU1)</f>
        <v>0</v>
      </c>
      <c r="UU3">
        <f>COUNTIFS('Timvärden '!$K$99:$W$251,"&gt;="&amp;UU1,'Timvärden '!$K$99:$W$251,"&lt;"&amp;UV1)</f>
        <v>0</v>
      </c>
      <c r="UV3">
        <f>COUNTIFS('Timvärden '!$K$99:$W$251,"&gt;="&amp;UV1,'Timvärden '!$K$99:$W$251,"&lt;"&amp;UW1)</f>
        <v>0</v>
      </c>
      <c r="UW3">
        <f>COUNTIFS('Timvärden '!$K$99:$W$251,"&gt;="&amp;UW1,'Timvärden '!$K$99:$W$251,"&lt;"&amp;UX1)</f>
        <v>0</v>
      </c>
      <c r="UX3">
        <f>COUNTIFS('Timvärden '!$K$99:$W$251,"&gt;="&amp;UX1,'Timvärden '!$K$99:$W$251,"&lt;"&amp;UY1)</f>
        <v>0</v>
      </c>
      <c r="UY3">
        <f>COUNTIFS('Timvärden '!$K$99:$W$251,"&gt;="&amp;UY1,'Timvärden '!$K$99:$W$251,"&lt;"&amp;UZ1)</f>
        <v>0</v>
      </c>
      <c r="UZ3">
        <f>COUNTIFS('Timvärden '!$K$99:$W$251,"&gt;="&amp;UZ1,'Timvärden '!$K$99:$W$251,"&lt;"&amp;VA1)</f>
        <v>0</v>
      </c>
      <c r="VA3">
        <f>COUNTIFS('Timvärden '!$K$99:$W$251,"&gt;="&amp;VA1,'Timvärden '!$K$99:$W$251,"&lt;"&amp;VB1)</f>
        <v>0</v>
      </c>
      <c r="VB3">
        <f>COUNTIFS('Timvärden '!$K$99:$W$251,"&gt;="&amp;VB1,'Timvärden '!$K$99:$W$251,"&lt;"&amp;VC1)</f>
        <v>0</v>
      </c>
      <c r="VC3">
        <f>COUNTIFS('Timvärden '!$K$99:$W$251,"&gt;="&amp;VC1,'Timvärden '!$K$99:$W$251,"&lt;"&amp;VD1)</f>
        <v>0</v>
      </c>
      <c r="VD3">
        <f>COUNTIFS('Timvärden '!$K$99:$W$251,"&gt;="&amp;VD1,'Timvärden '!$K$99:$W$251,"&lt;"&amp;VE1)</f>
        <v>0</v>
      </c>
      <c r="VE3">
        <f>COUNTIFS('Timvärden '!$K$99:$W$251,"&gt;="&amp;VE1,'Timvärden '!$K$99:$W$251,"&lt;"&amp;VF1)</f>
        <v>0</v>
      </c>
      <c r="VF3">
        <f>COUNTIFS('Timvärden '!$K$99:$W$251,"&gt;="&amp;VF1,'Timvärden '!$K$99:$W$251,"&lt;"&amp;VG1)</f>
        <v>0</v>
      </c>
      <c r="VG3">
        <f>COUNTIFS('Timvärden '!$K$99:$W$251,"&gt;="&amp;VG1,'Timvärden '!$K$99:$W$251,"&lt;"&amp;VH1)</f>
        <v>0</v>
      </c>
      <c r="VH3">
        <f>COUNTIFS('Timvärden '!$K$99:$W$251,"&gt;="&amp;VH1,'Timvärden '!$K$99:$W$251,"&lt;"&amp;VI1)</f>
        <v>0</v>
      </c>
      <c r="VI3">
        <f>COUNTIFS('Timvärden '!$K$99:$W$251,"&gt;="&amp;VI1,'Timvärden '!$K$99:$W$251,"&lt;"&amp;VJ1)</f>
        <v>0</v>
      </c>
      <c r="VJ3">
        <f>COUNTIFS('Timvärden '!$K$99:$W$251,"&gt;="&amp;VJ1,'Timvärden '!$K$99:$W$251,"&lt;"&amp;VK1)</f>
        <v>0</v>
      </c>
      <c r="VK3">
        <f>COUNTIFS('Timvärden '!$K$99:$W$251,"&gt;="&amp;VK1,'Timvärden '!$K$99:$W$251,"&lt;"&amp;VL1)</f>
        <v>0</v>
      </c>
      <c r="VL3">
        <f>COUNTIFS('Timvärden '!$K$99:$W$251,"&gt;="&amp;VL1,'Timvärden '!$K$99:$W$251,"&lt;"&amp;VM1)</f>
        <v>0</v>
      </c>
      <c r="VM3">
        <f>COUNTIFS('Timvärden '!$K$99:$W$251,"&gt;="&amp;VM1,'Timvärden '!$K$99:$W$251,"&lt;"&amp;VN1)</f>
        <v>0</v>
      </c>
      <c r="VN3">
        <f>COUNTIFS('Timvärden '!$K$99:$W$251,"&gt;="&amp;VN1,'Timvärden '!$K$99:$W$251,"&lt;"&amp;VO1)</f>
        <v>0</v>
      </c>
      <c r="VO3">
        <f>COUNTIFS('Timvärden '!$K$99:$W$251,"&gt;="&amp;VO1,'Timvärden '!$K$99:$W$251,"&lt;"&amp;VP1)</f>
        <v>0</v>
      </c>
      <c r="VP3">
        <f>COUNTIFS('Timvärden '!$K$99:$W$251,"&gt;="&amp;VP1,'Timvärden '!$K$99:$W$251,"&lt;"&amp;VQ1)</f>
        <v>0</v>
      </c>
      <c r="VQ3">
        <f>COUNTIFS('Timvärden '!$K$99:$W$251,"&gt;="&amp;VQ1,'Timvärden '!$K$99:$W$251,"&lt;"&amp;VR1)</f>
        <v>0</v>
      </c>
      <c r="VR3">
        <f>COUNTIFS('Timvärden '!$K$99:$W$251,"&gt;="&amp;VR1,'Timvärden '!$K$99:$W$251,"&lt;"&amp;VS1)</f>
        <v>0</v>
      </c>
      <c r="VS3">
        <f>COUNTIFS('Timvärden '!$K$99:$W$251,"&gt;="&amp;VS1,'Timvärden '!$K$99:$W$251,"&lt;"&amp;VT1)</f>
        <v>0</v>
      </c>
      <c r="VT3">
        <f>COUNTIFS('Timvärden '!$K$99:$W$251,"&gt;="&amp;VT1,'Timvärden '!$K$99:$W$251,"&lt;"&amp;VU1)</f>
        <v>0</v>
      </c>
      <c r="VU3">
        <f>COUNTIFS('Timvärden '!$K$99:$W$251,"&gt;="&amp;VU1,'Timvärden '!$K$99:$W$251,"&lt;"&amp;VV1)</f>
        <v>0</v>
      </c>
      <c r="VV3">
        <f>COUNTIFS('Timvärden '!$K$99:$W$251,"&gt;="&amp;VV1,'Timvärden '!$K$99:$W$251,"&lt;"&amp;VW1)</f>
        <v>0</v>
      </c>
      <c r="VW3">
        <f>COUNTIFS('Timvärden '!$K$99:$W$251,"&gt;="&amp;VW1,'Timvärden '!$K$99:$W$251,"&lt;"&amp;VX1)</f>
        <v>0</v>
      </c>
      <c r="VX3">
        <f>COUNTIFS('Timvärden '!$K$99:$W$251,"&gt;="&amp;VX1,'Timvärden '!$K$99:$W$251,"&lt;"&amp;VY1)</f>
        <v>0</v>
      </c>
      <c r="VY3">
        <f>COUNTIFS('Timvärden '!$K$99:$W$251,"&gt;="&amp;VY1,'Timvärden '!$K$99:$W$251,"&lt;"&amp;VZ1)</f>
        <v>0</v>
      </c>
      <c r="VZ3">
        <f>COUNTIFS('Timvärden '!$K$99:$W$251,"&gt;="&amp;VZ1,'Timvärden '!$K$99:$W$251,"&lt;"&amp;WA1)</f>
        <v>0</v>
      </c>
      <c r="WA3">
        <f>COUNTIFS('Timvärden '!$K$99:$W$251,"&gt;="&amp;WA1,'Timvärden '!$K$99:$W$251,"&lt;"&amp;WB1)</f>
        <v>0</v>
      </c>
      <c r="WB3">
        <f>COUNTIFS('Timvärden '!$K$99:$W$251,"&gt;="&amp;WB1,'Timvärden '!$K$99:$W$251,"&lt;"&amp;WC1)</f>
        <v>0</v>
      </c>
      <c r="WC3">
        <f>COUNTIFS('Timvärden '!$K$99:$W$251,"&gt;="&amp;WC1,'Timvärden '!$K$99:$W$251,"&lt;"&amp;WD1)</f>
        <v>0</v>
      </c>
      <c r="WD3">
        <f>COUNTIFS('Timvärden '!$K$99:$W$251,"&gt;="&amp;WD1,'Timvärden '!$K$99:$W$251,"&lt;"&amp;WE1)</f>
        <v>0</v>
      </c>
      <c r="WE3">
        <f>COUNTIFS('Timvärden '!$K$99:$W$251,"&gt;="&amp;WE1,'Timvärden '!$K$99:$W$251,"&lt;"&amp;WF1)</f>
        <v>0</v>
      </c>
      <c r="WF3">
        <f>COUNTIFS('Timvärden '!$K$99:$W$251,"&gt;="&amp;WF1,'Timvärden '!$K$99:$W$251,"&lt;"&amp;WG1)</f>
        <v>0</v>
      </c>
      <c r="WG3">
        <f>COUNTIFS('Timvärden '!$K$99:$W$251,"&gt;="&amp;WG1,'Timvärden '!$K$99:$W$251,"&lt;"&amp;WH1)</f>
        <v>0</v>
      </c>
      <c r="WH3">
        <f>COUNTIFS('Timvärden '!$K$99:$W$251,"&gt;="&amp;WH1,'Timvärden '!$K$99:$W$251,"&lt;"&amp;WI1)</f>
        <v>0</v>
      </c>
      <c r="WI3">
        <f>COUNTIFS('Timvärden '!$K$99:$W$251,"&gt;="&amp;WI1,'Timvärden '!$K$99:$W$251,"&lt;"&amp;WJ1)</f>
        <v>0</v>
      </c>
      <c r="WJ3">
        <f>COUNTIFS('Timvärden '!$K$99:$W$251,"&gt;="&amp;WJ1,'Timvärden '!$K$99:$W$251,"&lt;"&amp;WK1)</f>
        <v>0</v>
      </c>
      <c r="WK3">
        <f>COUNTIFS('Timvärden '!$K$99:$W$251,"&gt;="&amp;WK1,'Timvärden '!$K$99:$W$251,"&lt;"&amp;WL1)</f>
        <v>0</v>
      </c>
      <c r="WL3">
        <f>COUNTIFS('Timvärden '!$K$99:$W$251,"&gt;="&amp;WL1,'Timvärden '!$K$99:$W$251,"&lt;"&amp;WM1)</f>
        <v>0</v>
      </c>
      <c r="WM3">
        <f>COUNTIFS('Timvärden '!$K$99:$W$251,"&gt;="&amp;WM1,'Timvärden '!$K$99:$W$251,"&lt;"&amp;WN1)</f>
        <v>0</v>
      </c>
      <c r="WN3">
        <f>COUNTIFS('Timvärden '!$K$99:$W$251,"&gt;="&amp;WN1,'Timvärden '!$K$99:$W$251,"&lt;"&amp;WO1)</f>
        <v>0</v>
      </c>
      <c r="WO3">
        <f>COUNTIFS('Timvärden '!$K$99:$W$251,"&gt;="&amp;WO1,'Timvärden '!$K$99:$W$251,"&lt;"&amp;WP1)</f>
        <v>0</v>
      </c>
      <c r="WP3">
        <f>COUNTIFS('Timvärden '!$K$99:$W$251,"&gt;="&amp;WP1,'Timvärden '!$K$99:$W$251,"&lt;"&amp;WQ1)</f>
        <v>0</v>
      </c>
      <c r="WQ3">
        <f>COUNTIFS('Timvärden '!$K$99:$W$251,"&gt;="&amp;WQ1,'Timvärden '!$K$99:$W$251,"&lt;"&amp;WR1)</f>
        <v>0</v>
      </c>
      <c r="WR3">
        <f>COUNTIFS('Timvärden '!$K$99:$W$251,"&gt;="&amp;WR1,'Timvärden '!$K$99:$W$251,"&lt;"&amp;WS1)</f>
        <v>0</v>
      </c>
      <c r="WS3">
        <f>COUNTIFS('Timvärden '!$K$99:$W$251,"&gt;="&amp;WS1,'Timvärden '!$K$99:$W$251,"&lt;"&amp;WT1)</f>
        <v>0</v>
      </c>
      <c r="WT3">
        <f>COUNTIFS('Timvärden '!$K$99:$W$251,"&gt;="&amp;WT1,'Timvärden '!$K$99:$W$251,"&lt;"&amp;WU1)</f>
        <v>0</v>
      </c>
      <c r="WU3">
        <f>COUNTIFS('Timvärden '!$K$99:$W$251,"&gt;="&amp;WU1,'Timvärden '!$K$99:$W$251,"&lt;"&amp;WV1)</f>
        <v>0</v>
      </c>
      <c r="WV3">
        <f>COUNTIFS('Timvärden '!$K$99:$W$251,"&gt;="&amp;WV1,'Timvärden '!$K$99:$W$251,"&lt;"&amp;WW1)</f>
        <v>0</v>
      </c>
      <c r="WW3">
        <f>COUNTIFS('Timvärden '!$K$99:$W$251,"&gt;="&amp;WW1,'Timvärden '!$K$99:$W$251,"&lt;"&amp;WX1)</f>
        <v>0</v>
      </c>
      <c r="WX3">
        <f>COUNTIFS('Timvärden '!$K$99:$W$251,"&gt;="&amp;WX1,'Timvärden '!$K$99:$W$251,"&lt;"&amp;WY1)</f>
        <v>0</v>
      </c>
      <c r="WY3">
        <f>COUNTIFS('Timvärden '!$K$99:$W$251,"&gt;="&amp;WY1,'Timvärden '!$K$99:$W$251,"&lt;"&amp;WZ1)</f>
        <v>0</v>
      </c>
      <c r="WZ3">
        <f>COUNTIFS('Timvärden '!$K$99:$W$251,"&gt;="&amp;WZ1,'Timvärden '!$K$99:$W$251,"&lt;"&amp;XA1)</f>
        <v>0</v>
      </c>
      <c r="XA3">
        <f>COUNTIFS('Timvärden '!$K$99:$W$251,"&gt;="&amp;XA1,'Timvärden '!$K$99:$W$251,"&lt;"&amp;XB1)</f>
        <v>0</v>
      </c>
      <c r="XB3">
        <f>COUNTIFS('Timvärden '!$K$99:$W$251,"&gt;="&amp;XB1,'Timvärden '!$K$99:$W$251,"&lt;"&amp;XC1)</f>
        <v>0</v>
      </c>
      <c r="XC3">
        <f>COUNTIFS('Timvärden '!$K$99:$W$251,"&gt;="&amp;XC1,'Timvärden '!$K$99:$W$251,"&lt;"&amp;XD1)</f>
        <v>0</v>
      </c>
      <c r="XD3">
        <f>COUNTIFS('Timvärden '!$K$99:$W$251,"&gt;="&amp;XD1,'Timvärden '!$K$99:$W$251,"&lt;"&amp;XE1)</f>
        <v>0</v>
      </c>
      <c r="XE3">
        <f>COUNTIFS('Timvärden '!$K$99:$W$251,"&gt;="&amp;XE1,'Timvärden '!$K$99:$W$251,"&lt;"&amp;XF1)</f>
        <v>0</v>
      </c>
      <c r="XF3">
        <f>COUNTIFS('Timvärden '!$K$99:$W$251,"&gt;="&amp;XF1,'Timvärden '!$K$99:$W$251,"&lt;"&amp;XG1)</f>
        <v>0</v>
      </c>
      <c r="XG3">
        <f>COUNTIFS('Timvärden '!$K$99:$W$251,"&gt;="&amp;XG1,'Timvärden '!$K$99:$W$251,"&lt;"&amp;XH1)</f>
        <v>0</v>
      </c>
      <c r="XH3">
        <f>COUNTIFS('Timvärden '!$K$99:$W$251,"&gt;="&amp;XH1,'Timvärden '!$K$99:$W$251,"&lt;"&amp;XI1)</f>
        <v>0</v>
      </c>
      <c r="XI3">
        <f>COUNTIFS('Timvärden '!$K$99:$W$251,"&gt;="&amp;XI1,'Timvärden '!$K$99:$W$251,"&lt;"&amp;XJ1)</f>
        <v>0</v>
      </c>
      <c r="XJ3">
        <f>COUNTIFS('Timvärden '!$K$99:$W$251,"&gt;="&amp;XJ1,'Timvärden '!$K$99:$W$251,"&lt;"&amp;XK1)</f>
        <v>0</v>
      </c>
      <c r="XK3">
        <f>COUNTIFS('Timvärden '!$K$99:$W$251,"&gt;="&amp;XK1,'Timvärden '!$K$99:$W$251,"&lt;"&amp;XL1)</f>
        <v>0</v>
      </c>
      <c r="XL3">
        <f>COUNTIFS('Timvärden '!$K$99:$W$251,"&gt;="&amp;XL1,'Timvärden '!$K$99:$W$251,"&lt;"&amp;XM1)</f>
        <v>0</v>
      </c>
      <c r="XM3">
        <f>COUNTIFS('Timvärden '!$K$99:$W$251,"&gt;="&amp;XM1,'Timvärden '!$K$99:$W$251,"&lt;"&amp;XN1)</f>
        <v>0</v>
      </c>
      <c r="XN3">
        <f>COUNTIFS('Timvärden '!$K$99:$W$251,"&gt;="&amp;XN1,'Timvärden '!$K$99:$W$251,"&lt;"&amp;XO1)</f>
        <v>0</v>
      </c>
      <c r="XO3">
        <f>COUNTIFS('Timvärden '!$K$99:$W$251,"&gt;="&amp;XO1,'Timvärden '!$K$99:$W$251,"&lt;"&amp;XP1)</f>
        <v>0</v>
      </c>
      <c r="XP3">
        <f>COUNTIFS('Timvärden '!$K$99:$W$251,"&gt;="&amp;XP1,'Timvärden '!$K$99:$W$251,"&lt;"&amp;XQ1)</f>
        <v>0</v>
      </c>
      <c r="XQ3">
        <f>COUNTIFS('Timvärden '!$K$99:$W$251,"&gt;="&amp;XQ1,'Timvärden '!$K$99:$W$251,"&lt;"&amp;XR1)</f>
        <v>0</v>
      </c>
      <c r="XR3">
        <f>COUNTIFS('Timvärden '!$K$99:$W$251,"&gt;="&amp;XR1,'Timvärden '!$K$99:$W$251,"&lt;"&amp;XS1)</f>
        <v>0</v>
      </c>
      <c r="XS3">
        <f>COUNTIFS('Timvärden '!$K$99:$W$251,"&gt;="&amp;XS1,'Timvärden '!$K$99:$W$251,"&lt;"&amp;XT1)</f>
        <v>0</v>
      </c>
      <c r="XT3">
        <f>COUNTIFS('Timvärden '!$K$99:$W$251,"&gt;="&amp;XT1,'Timvärden '!$K$99:$W$251,"&lt;"&amp;XU1)</f>
        <v>0</v>
      </c>
      <c r="XU3">
        <f>COUNTIFS('Timvärden '!$K$99:$W$251,"&gt;="&amp;XU1,'Timvärden '!$K$99:$W$251,"&lt;"&amp;XV1)</f>
        <v>0</v>
      </c>
      <c r="XV3">
        <f>COUNTIFS('Timvärden '!$K$99:$W$251,"&gt;="&amp;XV1,'Timvärden '!$K$99:$W$251,"&lt;"&amp;XW1)</f>
        <v>0</v>
      </c>
      <c r="XW3">
        <f>COUNTIFS('Timvärden '!$K$99:$W$251,"&gt;="&amp;XW1,'Timvärden '!$K$99:$W$251,"&lt;"&amp;XX1)</f>
        <v>0</v>
      </c>
      <c r="XX3">
        <f>COUNTIFS('Timvärden '!$K$99:$W$251,"&gt;="&amp;XX1,'Timvärden '!$K$99:$W$251,"&lt;"&amp;XY1)</f>
        <v>0</v>
      </c>
      <c r="XY3">
        <f>COUNTIFS('Timvärden '!$K$99:$W$251,"&gt;="&amp;XY1,'Timvärden '!$K$99:$W$251,"&lt;"&amp;XZ1)</f>
        <v>0</v>
      </c>
      <c r="XZ3">
        <f>COUNTIFS('Timvärden '!$K$99:$W$251,"&gt;="&amp;XZ1,'Timvärden '!$K$99:$W$251,"&lt;"&amp;YA1)</f>
        <v>0</v>
      </c>
      <c r="YA3">
        <f>COUNTIFS('Timvärden '!$K$99:$W$251,"&gt;="&amp;YA1,'Timvärden '!$K$99:$W$251,"&lt;"&amp;YB1)</f>
        <v>0</v>
      </c>
      <c r="YB3">
        <f>COUNTIFS('Timvärden '!$K$99:$W$251,"&gt;="&amp;YB1,'Timvärden '!$K$99:$W$251,"&lt;"&amp;YC1)</f>
        <v>0</v>
      </c>
      <c r="YC3">
        <f>COUNTIFS('Timvärden '!$K$99:$W$251,"&gt;="&amp;YC1,'Timvärden '!$K$99:$W$251,"&lt;"&amp;YD1)</f>
        <v>0</v>
      </c>
      <c r="YD3">
        <f>COUNTIFS('Timvärden '!$K$99:$W$251,"&gt;="&amp;YD1,'Timvärden '!$K$99:$W$251,"&lt;"&amp;YE1)</f>
        <v>0</v>
      </c>
      <c r="YE3">
        <f>COUNTIFS('Timvärden '!$K$99:$W$251,"&gt;="&amp;YE1,'Timvärden '!$K$99:$W$251,"&lt;"&amp;YF1)</f>
        <v>0</v>
      </c>
      <c r="YF3">
        <f>COUNTIFS('Timvärden '!$K$99:$W$251,"&gt;="&amp;YF1,'Timvärden '!$K$99:$W$251,"&lt;"&amp;YG1)</f>
        <v>0</v>
      </c>
      <c r="YG3">
        <f>COUNTIFS('Timvärden '!$K$99:$W$251,"&gt;="&amp;YG1,'Timvärden '!$K$99:$W$251,"&lt;"&amp;YH1)</f>
        <v>0</v>
      </c>
      <c r="YH3">
        <f>COUNTIFS('Timvärden '!$K$99:$W$251,"&gt;="&amp;YH1,'Timvärden '!$K$99:$W$251,"&lt;"&amp;YI1)</f>
        <v>0</v>
      </c>
      <c r="YI3">
        <f>COUNTIFS('Timvärden '!$K$99:$W$251,"&gt;="&amp;YI1,'Timvärden '!$K$99:$W$251,"&lt;"&amp;YJ1)</f>
        <v>0</v>
      </c>
      <c r="YJ3">
        <f>COUNTIFS('Timvärden '!$K$99:$W$251,"&gt;="&amp;YJ1,'Timvärden '!$K$99:$W$251,"&lt;"&amp;YK1)</f>
        <v>0</v>
      </c>
      <c r="YK3">
        <f>COUNTIFS('Timvärden '!$K$99:$W$251,"&gt;="&amp;YK1,'Timvärden '!$K$99:$W$251,"&lt;"&amp;YL1)</f>
        <v>0</v>
      </c>
      <c r="YL3">
        <f>COUNTIFS('Timvärden '!$K$99:$W$251,"&gt;="&amp;YL1,'Timvärden '!$K$99:$W$251,"&lt;"&amp;YM1)</f>
        <v>0</v>
      </c>
      <c r="YM3">
        <f>COUNTIFS('Timvärden '!$K$99:$W$251,"&gt;="&amp;YM1,'Timvärden '!$K$99:$W$251,"&lt;"&amp;YN1)</f>
        <v>0</v>
      </c>
      <c r="YN3">
        <f>COUNTIFS('Timvärden '!$K$99:$W$251,"&gt;="&amp;YN1,'Timvärden '!$K$99:$W$251,"&lt;"&amp;YO1)</f>
        <v>0</v>
      </c>
      <c r="YO3">
        <f>COUNTIFS('Timvärden '!$K$99:$W$251,"&gt;="&amp;YO1,'Timvärden '!$K$99:$W$251,"&lt;"&amp;YP1)</f>
        <v>0</v>
      </c>
      <c r="YP3">
        <f>COUNTIFS('Timvärden '!$K$99:$W$251,"&gt;="&amp;YP1,'Timvärden '!$K$99:$W$251,"&lt;"&amp;YQ1)</f>
        <v>0</v>
      </c>
      <c r="YQ3">
        <f>COUNTIFS('Timvärden '!$K$99:$W$251,"&gt;="&amp;YQ1,'Timvärden '!$K$99:$W$251,"&lt;"&amp;YR1)</f>
        <v>0</v>
      </c>
      <c r="YR3">
        <f>COUNTIFS('Timvärden '!$K$99:$W$251,"&gt;="&amp;YR1,'Timvärden '!$K$99:$W$251,"&lt;"&amp;YS1)</f>
        <v>0</v>
      </c>
      <c r="YS3">
        <f>COUNTIFS('Timvärden '!$K$99:$W$251,"&gt;="&amp;YS1,'Timvärden '!$K$99:$W$251,"&lt;"&amp;YT1)</f>
        <v>0</v>
      </c>
      <c r="YT3">
        <f>COUNTIFS('Timvärden '!$K$99:$W$251,"&gt;="&amp;YT1,'Timvärden '!$K$99:$W$251,"&lt;"&amp;YU1)</f>
        <v>0</v>
      </c>
      <c r="YU3">
        <f>COUNTIFS('Timvärden '!$K$99:$W$251,"&gt;="&amp;YU1,'Timvärden '!$K$99:$W$251,"&lt;"&amp;YV1)</f>
        <v>0</v>
      </c>
      <c r="YV3">
        <f>COUNTIFS('Timvärden '!$K$99:$W$251,"&gt;="&amp;YV1,'Timvärden '!$K$99:$W$251,"&lt;"&amp;YW1)</f>
        <v>0</v>
      </c>
      <c r="YW3">
        <f>COUNTIFS('Timvärden '!$K$99:$W$251,"&gt;="&amp;YW1,'Timvärden '!$K$99:$W$251,"&lt;"&amp;YX1)</f>
        <v>0</v>
      </c>
      <c r="YX3">
        <f>COUNTIFS('Timvärden '!$K$99:$W$251,"&gt;="&amp;YX1,'Timvärden '!$K$99:$W$251,"&lt;"&amp;YY1)</f>
        <v>0</v>
      </c>
      <c r="YY3">
        <f>COUNTIFS('Timvärden '!$K$99:$W$251,"&gt;="&amp;YY1,'Timvärden '!$K$99:$W$251,"&lt;"&amp;YZ1)</f>
        <v>0</v>
      </c>
      <c r="YZ3">
        <f>COUNTIFS('Timvärden '!$K$99:$W$251,"&gt;="&amp;YZ1,'Timvärden '!$K$99:$W$251,"&lt;"&amp;ZA1)</f>
        <v>0</v>
      </c>
      <c r="ZA3">
        <f>COUNTIFS('Timvärden '!$K$99:$W$251,"&gt;="&amp;ZA1,'Timvärden '!$K$99:$W$251,"&lt;"&amp;ZB1)</f>
        <v>0</v>
      </c>
      <c r="ZB3">
        <f>COUNTIFS('Timvärden '!$K$99:$W$251,"&gt;="&amp;ZB1,'Timvärden '!$K$99:$W$251,"&lt;"&amp;ZC1)</f>
        <v>0</v>
      </c>
      <c r="ZC3">
        <f>COUNTIFS('Timvärden '!$K$99:$W$251,"&gt;="&amp;ZC1,'Timvärden '!$K$99:$W$251,"&lt;"&amp;ZD1)</f>
        <v>0</v>
      </c>
      <c r="ZD3">
        <f>COUNTIFS('Timvärden '!$K$99:$W$251,"&gt;="&amp;ZD1,'Timvärden '!$K$99:$W$251,"&lt;"&amp;ZE1)</f>
        <v>0</v>
      </c>
      <c r="ZE3">
        <f>COUNTIFS('Timvärden '!$K$99:$W$251,"&gt;="&amp;ZE1,'Timvärden '!$K$99:$W$251,"&lt;"&amp;ZF1)</f>
        <v>0</v>
      </c>
      <c r="ZF3">
        <f>COUNTIFS('Timvärden '!$K$99:$W$251,"&gt;="&amp;ZF1,'Timvärden '!$K$99:$W$251,"&lt;"&amp;ZG1)</f>
        <v>0</v>
      </c>
      <c r="ZG3">
        <f>COUNTIFS('Timvärden '!$K$99:$W$251,"&gt;="&amp;ZG1,'Timvärden '!$K$99:$W$251,"&lt;"&amp;ZH1)</f>
        <v>0</v>
      </c>
      <c r="ZH3">
        <f>COUNTIFS('Timvärden '!$K$99:$W$251,"&gt;="&amp;ZH1,'Timvärden '!$K$99:$W$251,"&lt;"&amp;ZI1)</f>
        <v>0</v>
      </c>
      <c r="ZI3">
        <f>COUNTIFS('Timvärden '!$K$99:$W$251,"&gt;="&amp;ZI1,'Timvärden '!$K$99:$W$251,"&lt;"&amp;ZJ1)</f>
        <v>0</v>
      </c>
      <c r="ZJ3">
        <f>COUNTIFS('Timvärden '!$K$99:$W$251,"&gt;="&amp;ZJ1,'Timvärden '!$K$99:$W$251,"&lt;"&amp;ZK1)</f>
        <v>0</v>
      </c>
      <c r="ZK3">
        <f>COUNTIFS('Timvärden '!$K$99:$W$251,"&gt;="&amp;ZK1,'Timvärden '!$K$99:$W$251,"&lt;"&amp;ZL1)</f>
        <v>0</v>
      </c>
      <c r="ZL3">
        <f>COUNTIFS('Timvärden '!$K$99:$W$251,"&gt;="&amp;ZL1,'Timvärden '!$K$99:$W$251,"&lt;"&amp;ZM1)</f>
        <v>0</v>
      </c>
      <c r="ZM3">
        <f>COUNTIFS('Timvärden '!$K$99:$W$251,"&gt;="&amp;ZM1,'Timvärden '!$K$99:$W$251,"&lt;"&amp;ZN1)</f>
        <v>0</v>
      </c>
      <c r="ZN3">
        <f>COUNTIFS('Timvärden '!$K$99:$W$251,"&gt;="&amp;ZN1,'Timvärden '!$K$99:$W$251,"&lt;"&amp;ZO1)</f>
        <v>0</v>
      </c>
      <c r="ZO3">
        <f>COUNTIFS('Timvärden '!$K$99:$W$251,"&gt;="&amp;ZO1,'Timvärden '!$K$99:$W$251,"&lt;"&amp;ZP1)</f>
        <v>0</v>
      </c>
      <c r="ZP3">
        <f>COUNTIFS('Timvärden '!$K$99:$W$251,"&gt;="&amp;ZP1,'Timvärden '!$K$99:$W$251,"&lt;"&amp;ZQ1)</f>
        <v>0</v>
      </c>
      <c r="ZQ3">
        <f>COUNTIFS('Timvärden '!$K$99:$W$251,"&gt;="&amp;ZQ1,'Timvärden '!$K$99:$W$251,"&lt;"&amp;ZR1)</f>
        <v>0</v>
      </c>
      <c r="ZR3">
        <f>COUNTIFS('Timvärden '!$K$99:$W$251,"&gt;="&amp;ZR1,'Timvärden '!$K$99:$W$251,"&lt;"&amp;ZS1)</f>
        <v>0</v>
      </c>
      <c r="ZS3">
        <f>COUNTIFS('Timvärden '!$K$99:$W$251,"&gt;="&amp;ZS1,'Timvärden '!$K$99:$W$251,"&lt;"&amp;ZT1)</f>
        <v>0</v>
      </c>
      <c r="ZT3">
        <f>COUNTIFS('Timvärden '!$K$99:$W$251,"&gt;="&amp;ZT1,'Timvärden '!$K$99:$W$251,"&lt;"&amp;ZU1)</f>
        <v>0</v>
      </c>
      <c r="ZU3">
        <f>COUNTIFS('Timvärden '!$K$99:$W$251,"&gt;="&amp;ZU1,'Timvärden '!$K$99:$W$251,"&lt;"&amp;ZV1)</f>
        <v>0</v>
      </c>
      <c r="ZV3">
        <f>COUNTIFS('Timvärden '!$K$99:$W$251,"&gt;="&amp;ZV1,'Timvärden '!$K$99:$W$251,"&lt;"&amp;ZW1)</f>
        <v>0</v>
      </c>
      <c r="ZW3">
        <f>COUNTIFS('Timvärden '!$K$99:$W$251,"&gt;="&amp;ZW1,'Timvärden '!$K$99:$W$251,"&lt;"&amp;ZX1)</f>
        <v>0</v>
      </c>
      <c r="ZX3">
        <f>COUNTIFS('Timvärden '!$K$99:$W$251,"&gt;="&amp;ZX1,'Timvärden '!$K$99:$W$251,"&lt;"&amp;ZY1)</f>
        <v>0</v>
      </c>
      <c r="ZY3">
        <f>COUNTIFS('Timvärden '!$K$99:$W$251,"&gt;="&amp;ZY1,'Timvärden '!$K$99:$W$251,"&lt;"&amp;ZZ1)</f>
        <v>0</v>
      </c>
      <c r="ZZ3">
        <f>COUNTIFS('Timvärden '!$K$99:$W$251,"&gt;="&amp;ZZ1,'Timvärden '!$K$99:$W$251,"&lt;"&amp;AAA1)</f>
        <v>0</v>
      </c>
      <c r="AAA3">
        <f>COUNTIFS('Timvärden '!$K$99:$W$251,"&gt;="&amp;AAA1,'Timvärden '!$K$99:$W$251,"&lt;"&amp;AAB1)</f>
        <v>0</v>
      </c>
      <c r="AAB3">
        <f>COUNTIFS('Timvärden '!$K$99:$W$251,"&gt;="&amp;AAB1,'Timvärden '!$K$99:$W$251,"&lt;"&amp;AAC1)</f>
        <v>0</v>
      </c>
      <c r="AAC3">
        <f>COUNTIFS('Timvärden '!$K$99:$W$251,"&gt;="&amp;AAC1,'Timvärden '!$K$99:$W$251,"&lt;"&amp;AAD1)</f>
        <v>0</v>
      </c>
      <c r="AAD3">
        <f>COUNTIFS('Timvärden '!$K$99:$W$251,"&gt;="&amp;AAD1,'Timvärden '!$K$99:$W$251,"&lt;"&amp;AAE1)</f>
        <v>0</v>
      </c>
      <c r="AAE3">
        <f>COUNTIFS('Timvärden '!$K$99:$W$251,"&gt;="&amp;AAE1,'Timvärden '!$K$99:$W$251,"&lt;"&amp;AAF1)</f>
        <v>0</v>
      </c>
      <c r="AAF3">
        <f>COUNTIFS('Timvärden '!$K$99:$W$251,"&gt;="&amp;AAF1,'Timvärden '!$K$99:$W$251,"&lt;"&amp;AAG1)</f>
        <v>0</v>
      </c>
      <c r="AAG3">
        <f>COUNTIFS('Timvärden '!$K$99:$W$251,"&gt;="&amp;AAG1,'Timvärden '!$K$99:$W$251,"&lt;"&amp;AAH1)</f>
        <v>0</v>
      </c>
      <c r="AAH3">
        <f>COUNTIFS('Timvärden '!$K$99:$W$251,"&gt;="&amp;AAH1,'Timvärden '!$K$99:$W$251,"&lt;"&amp;AAI1)</f>
        <v>0</v>
      </c>
      <c r="AAI3">
        <f>COUNTIFS('Timvärden '!$K$99:$W$251,"&gt;="&amp;AAI1,'Timvärden '!$K$99:$W$251,"&lt;"&amp;AAJ1)</f>
        <v>0</v>
      </c>
      <c r="AAJ3">
        <f>COUNTIFS('Timvärden '!$K$99:$W$251,"&gt;="&amp;AAJ1,'Timvärden '!$K$99:$W$251,"&lt;"&amp;AAK1)</f>
        <v>0</v>
      </c>
      <c r="AAK3">
        <f>COUNTIFS('Timvärden '!$K$99:$W$251,"&gt;="&amp;AAK1,'Timvärden '!$K$99:$W$251,"&lt;"&amp;AAL1)</f>
        <v>0</v>
      </c>
      <c r="AAL3">
        <f>COUNTIFS('Timvärden '!$K$99:$W$251,"&gt;="&amp;AAL1,'Timvärden '!$K$99:$W$251,"&lt;"&amp;AAM1)</f>
        <v>0</v>
      </c>
      <c r="AAM3">
        <f>COUNTIFS('Timvärden '!$K$99:$W$251,"&gt;="&amp;AAM1,'Timvärden '!$K$99:$W$251,"&lt;"&amp;AAN1)</f>
        <v>0</v>
      </c>
      <c r="AAN3">
        <f>COUNTIFS('Timvärden '!$K$99:$W$251,"&gt;="&amp;AAN1,'Timvärden '!$K$99:$W$251,"&lt;"&amp;AAO1)</f>
        <v>0</v>
      </c>
      <c r="AAO3">
        <f>COUNTIFS('Timvärden '!$K$99:$W$251,"&gt;="&amp;AAO1,'Timvärden '!$K$99:$W$251,"&lt;"&amp;AAP1)</f>
        <v>0</v>
      </c>
      <c r="AAP3">
        <f>COUNTIFS('Timvärden '!$K$99:$W$251,"&gt;="&amp;AAP1,'Timvärden '!$K$99:$W$251,"&lt;"&amp;AAQ1)</f>
        <v>0</v>
      </c>
      <c r="AAQ3">
        <f>COUNTIFS('Timvärden '!$K$99:$W$251,"&gt;="&amp;AAQ1,'Timvärden '!$K$99:$W$251,"&lt;"&amp;AAR1)</f>
        <v>0</v>
      </c>
      <c r="AAR3">
        <f>COUNTIFS('Timvärden '!$K$99:$W$251,"&gt;="&amp;AAR1,'Timvärden '!$K$99:$W$251,"&lt;"&amp;AAS1)</f>
        <v>0</v>
      </c>
      <c r="AAS3">
        <f>COUNTIFS('Timvärden '!$K$99:$W$251,"&gt;="&amp;AAS1,'Timvärden '!$K$99:$W$251,"&lt;"&amp;AAT1)</f>
        <v>0</v>
      </c>
      <c r="AAT3">
        <f>COUNTIFS('Timvärden '!$K$99:$W$251,"&gt;="&amp;AAT1,'Timvärden '!$K$99:$W$251,"&lt;"&amp;AAU1)</f>
        <v>0</v>
      </c>
      <c r="AAU3">
        <f>COUNTIFS('Timvärden '!$K$99:$W$251,"&gt;="&amp;AAU1,'Timvärden '!$K$99:$W$251,"&lt;"&amp;AAV1)</f>
        <v>0</v>
      </c>
      <c r="AAV3">
        <f>COUNTIFS('Timvärden '!$K$99:$W$251,"&gt;="&amp;AAV1,'Timvärden '!$K$99:$W$251,"&lt;"&amp;AAW1)</f>
        <v>0</v>
      </c>
      <c r="AAW3">
        <f>COUNTIFS('Timvärden '!$K$99:$W$251,"&gt;="&amp;AAW1,'Timvärden '!$K$99:$W$251,"&lt;"&amp;AAX1)</f>
        <v>0</v>
      </c>
      <c r="AAX3">
        <f>COUNTIFS('Timvärden '!$K$99:$W$251,"&gt;="&amp;AAX1,'Timvärden '!$K$99:$W$251,"&lt;"&amp;AAY1)</f>
        <v>0</v>
      </c>
      <c r="AAY3">
        <f>COUNTIFS('Timvärden '!$K$99:$W$251,"&gt;="&amp;AAY1,'Timvärden '!$K$99:$W$251,"&lt;"&amp;AAZ1)</f>
        <v>0</v>
      </c>
      <c r="AAZ3">
        <f>COUNTIFS('Timvärden '!$K$99:$W$251,"&gt;="&amp;AAZ1,'Timvärden '!$K$99:$W$251,"&lt;"&amp;ABA1)</f>
        <v>0</v>
      </c>
      <c r="ABA3">
        <f>COUNTIFS('Timvärden '!$K$99:$W$251,"&gt;="&amp;ABA1,'Timvärden '!$K$99:$W$251,"&lt;"&amp;ABB1)</f>
        <v>0</v>
      </c>
      <c r="ABB3">
        <f>COUNTIFS('Timvärden '!$K$99:$W$251,"&gt;="&amp;ABB1,'Timvärden '!$K$99:$W$251,"&lt;"&amp;ABC1)</f>
        <v>0</v>
      </c>
      <c r="ABC3">
        <f>COUNTIFS('Timvärden '!$K$99:$W$251,"&gt;="&amp;ABC1,'Timvärden '!$K$99:$W$251,"&lt;"&amp;ABD1)</f>
        <v>0</v>
      </c>
      <c r="ABD3">
        <f>COUNTIFS('Timvärden '!$K$99:$W$251,"&gt;="&amp;ABD1,'Timvärden '!$K$99:$W$251,"&lt;"&amp;ABE1)</f>
        <v>0</v>
      </c>
      <c r="ABE3">
        <f>COUNTIFS('Timvärden '!$K$99:$W$251,"&gt;="&amp;ABE1,'Timvärden '!$K$99:$W$251,"&lt;"&amp;ABF1)</f>
        <v>0</v>
      </c>
      <c r="ABF3">
        <f>COUNTIFS('Timvärden '!$K$99:$W$251,"&gt;="&amp;ABF1,'Timvärden '!$K$99:$W$251,"&lt;"&amp;ABG1)</f>
        <v>0</v>
      </c>
      <c r="ABG3">
        <f>COUNTIFS('Timvärden '!$K$99:$W$251,"&gt;="&amp;ABG1,'Timvärden '!$K$99:$W$251,"&lt;"&amp;ABH1)</f>
        <v>0</v>
      </c>
      <c r="ABH3">
        <f>COUNTIFS('Timvärden '!$K$99:$W$251,"&gt;="&amp;ABH1,'Timvärden '!$K$99:$W$251,"&lt;"&amp;ABI1)</f>
        <v>0</v>
      </c>
      <c r="ABI3">
        <f>COUNTIFS('Timvärden '!$K$99:$W$251,"&gt;="&amp;ABI1,'Timvärden '!$K$99:$W$251,"&lt;"&amp;ABJ1)</f>
        <v>0</v>
      </c>
      <c r="ABJ3">
        <f>COUNTIFS('Timvärden '!$K$99:$W$251,"&gt;="&amp;ABJ1,'Timvärden '!$K$99:$W$251,"&lt;"&amp;ABK1)</f>
        <v>0</v>
      </c>
      <c r="ABK3">
        <f>COUNTIFS('Timvärden '!$K$99:$W$251,"&gt;="&amp;ABK1,'Timvärden '!$K$99:$W$251,"&lt;"&amp;ABL1)</f>
        <v>0</v>
      </c>
      <c r="ABL3">
        <f>COUNTIFS('Timvärden '!$K$99:$W$251,"&gt;="&amp;ABL1,'Timvärden '!$K$99:$W$251,"&lt;"&amp;ABM1)</f>
        <v>0</v>
      </c>
      <c r="ABM3">
        <f>COUNTIFS('Timvärden '!$K$99:$W$251,"&gt;="&amp;ABM1,'Timvärden '!$K$99:$W$251,"&lt;"&amp;ABN1)</f>
        <v>0</v>
      </c>
      <c r="ABN3">
        <f>COUNTIFS('Timvärden '!$K$99:$W$251,"&gt;="&amp;ABN1,'Timvärden '!$K$99:$W$251,"&lt;"&amp;ABO1)</f>
        <v>0</v>
      </c>
      <c r="ABO3">
        <f>COUNTIFS('Timvärden '!$K$99:$W$251,"&gt;="&amp;ABO1,'Timvärden '!$K$99:$W$251,"&lt;"&amp;ABP1)</f>
        <v>0</v>
      </c>
      <c r="ABP3">
        <f>COUNTIFS('Timvärden '!$K$99:$W$251,"&gt;="&amp;ABP1,'Timvärden '!$K$99:$W$251,"&lt;"&amp;ABQ1)</f>
        <v>0</v>
      </c>
      <c r="ABQ3">
        <f>COUNTIFS('Timvärden '!$K$99:$W$251,"&gt;="&amp;ABQ1,'Timvärden '!$K$99:$W$251,"&lt;"&amp;ABR1)</f>
        <v>0</v>
      </c>
      <c r="ABR3">
        <f>COUNTIFS('Timvärden '!$K$99:$W$251,"&gt;="&amp;ABR1,'Timvärden '!$K$99:$W$251,"&lt;"&amp;ABS1)</f>
        <v>0</v>
      </c>
      <c r="ABS3">
        <f>COUNTIFS('Timvärden '!$K$99:$W$251,"&gt;="&amp;ABS1,'Timvärden '!$K$99:$W$251,"&lt;"&amp;ABT1)</f>
        <v>0</v>
      </c>
      <c r="ABT3">
        <f>COUNTIFS('Timvärden '!$K$99:$W$251,"&gt;="&amp;ABT1,'Timvärden '!$K$99:$W$251,"&lt;"&amp;ABU1)</f>
        <v>0</v>
      </c>
      <c r="ABU3">
        <f>COUNTIFS('Timvärden '!$K$99:$W$251,"&gt;="&amp;ABU1,'Timvärden '!$K$99:$W$251,"&lt;"&amp;ABV1)</f>
        <v>0</v>
      </c>
      <c r="ABV3">
        <f>COUNTIFS('Timvärden '!$K$99:$W$251,"&gt;="&amp;ABV1,'Timvärden '!$K$99:$W$251,"&lt;"&amp;ABW1)</f>
        <v>0</v>
      </c>
      <c r="ABW3">
        <f>COUNTIFS('Timvärden '!$K$99:$W$251,"&gt;="&amp;ABW1,'Timvärden '!$K$99:$W$251,"&lt;"&amp;ABX1)</f>
        <v>0</v>
      </c>
      <c r="ABX3">
        <f>COUNTIFS('Timvärden '!$K$99:$W$251,"&gt;="&amp;ABX1,'Timvärden '!$K$99:$W$251,"&lt;"&amp;ABY1)</f>
        <v>0</v>
      </c>
      <c r="ABY3">
        <f>COUNTIFS('Timvärden '!$K$99:$W$251,"&gt;="&amp;ABY1,'Timvärden '!$K$99:$W$251,"&lt;"&amp;ABZ1)</f>
        <v>0</v>
      </c>
      <c r="ABZ3">
        <f>COUNTIFS('Timvärden '!$K$99:$W$251,"&gt;="&amp;ABZ1,'Timvärden '!$K$99:$W$251,"&lt;"&amp;ACA1)</f>
        <v>0</v>
      </c>
      <c r="ACA3">
        <f>COUNTIFS('Timvärden '!$K$99:$W$251,"&gt;="&amp;ACA1,'Timvärden '!$K$99:$W$251,"&lt;"&amp;ACB1)</f>
        <v>0</v>
      </c>
      <c r="ACB3">
        <f>COUNTIFS('Timvärden '!$K$99:$W$251,"&gt;="&amp;ACB1,'Timvärden '!$K$99:$W$251,"&lt;"&amp;ACC1)</f>
        <v>0</v>
      </c>
      <c r="ACC3">
        <f>COUNTIFS('Timvärden '!$K$99:$W$251,"&gt;="&amp;ACC1,'Timvärden '!$K$99:$W$251,"&lt;"&amp;ACD1)</f>
        <v>0</v>
      </c>
      <c r="ACD3">
        <f>COUNTIFS('Timvärden '!$K$99:$W$251,"&gt;="&amp;ACD1,'Timvärden '!$K$99:$W$251,"&lt;"&amp;ACE1)</f>
        <v>0</v>
      </c>
      <c r="ACE3">
        <f>COUNTIFS('Timvärden '!$K$99:$W$251,"&gt;="&amp;ACE1,'Timvärden '!$K$99:$W$251,"&lt;"&amp;ACF1)</f>
        <v>0</v>
      </c>
      <c r="ACF3">
        <f>COUNTIFS('Timvärden '!$K$99:$W$251,"&gt;="&amp;ACF1,'Timvärden '!$K$99:$W$251,"&lt;"&amp;ACG1)</f>
        <v>0</v>
      </c>
      <c r="ACG3">
        <f>COUNTIFS('Timvärden '!$K$99:$W$251,"&gt;="&amp;ACG1,'Timvärden '!$K$99:$W$251,"&lt;"&amp;ACH1)</f>
        <v>0</v>
      </c>
      <c r="ACH3">
        <f>COUNTIFS('Timvärden '!$K$99:$W$251,"&gt;="&amp;ACH1,'Timvärden '!$K$99:$W$251,"&lt;"&amp;ACI1)</f>
        <v>0</v>
      </c>
      <c r="ACI3">
        <f>COUNTIFS('Timvärden '!$K$99:$W$251,"&gt;="&amp;ACI1,'Timvärden '!$K$99:$W$251,"&lt;"&amp;ACJ1)</f>
        <v>0</v>
      </c>
      <c r="ACJ3">
        <f>COUNTIFS('Timvärden '!$K$99:$W$251,"&gt;="&amp;ACJ1,'Timvärden '!$K$99:$W$251,"&lt;"&amp;ACK1)</f>
        <v>0</v>
      </c>
      <c r="ACK3">
        <f>COUNTIFS('Timvärden '!$K$99:$W$251,"&gt;="&amp;ACK1,'Timvärden '!$K$99:$W$251,"&lt;"&amp;ACL1)</f>
        <v>0</v>
      </c>
      <c r="ACL3">
        <f>COUNTIFS('Timvärden '!$K$99:$W$251,"&gt;="&amp;ACL1,'Timvärden '!$K$99:$W$251,"&lt;"&amp;ACM1)</f>
        <v>0</v>
      </c>
      <c r="ACM3">
        <f>COUNTIFS('Timvärden '!$K$99:$W$251,"&gt;="&amp;ACM1,'Timvärden '!$K$99:$W$251,"&lt;"&amp;ACN1)</f>
        <v>0</v>
      </c>
      <c r="ACN3">
        <f>COUNTIFS('Timvärden '!$K$99:$W$251,"&gt;="&amp;ACN1,'Timvärden '!$K$99:$W$251,"&lt;"&amp;ACO1)</f>
        <v>0</v>
      </c>
      <c r="ACO3">
        <f>COUNTIFS('Timvärden '!$K$99:$W$251,"&gt;="&amp;ACO1,'Timvärden '!$K$99:$W$251,"&lt;"&amp;ACP1)</f>
        <v>0</v>
      </c>
      <c r="ACP3">
        <f>COUNTIFS('Timvärden '!$K$99:$W$251,"&gt;="&amp;ACP1,'Timvärden '!$K$99:$W$251,"&lt;"&amp;ACQ1)</f>
        <v>0</v>
      </c>
      <c r="ACQ3">
        <f>COUNTIFS('Timvärden '!$K$99:$W$251,"&gt;="&amp;ACQ1,'Timvärden '!$K$99:$W$251,"&lt;"&amp;ACR1)</f>
        <v>0</v>
      </c>
      <c r="ACR3">
        <f>COUNTIFS('Timvärden '!$K$99:$W$251,"&gt;="&amp;ACR1,'Timvärden '!$K$99:$W$251,"&lt;"&amp;ACS1)</f>
        <v>0</v>
      </c>
      <c r="ACS3">
        <f>COUNTIFS('Timvärden '!$K$99:$W$251,"&gt;="&amp;ACS1,'Timvärden '!$K$99:$W$251,"&lt;"&amp;ACT1)</f>
        <v>0</v>
      </c>
      <c r="ACT3">
        <f>COUNTIFS('Timvärden '!$K$99:$W$251,"&gt;="&amp;ACT1,'Timvärden '!$K$99:$W$251,"&lt;"&amp;ACU1)</f>
        <v>0</v>
      </c>
      <c r="ACU3">
        <f>COUNTIFS('Timvärden '!$K$99:$W$251,"&gt;="&amp;ACU1,'Timvärden '!$K$99:$W$251,"&lt;"&amp;ACV1)</f>
        <v>0</v>
      </c>
      <c r="ACV3">
        <f>COUNTIFS('Timvärden '!$K$99:$W$251,"&gt;="&amp;ACV1,'Timvärden '!$K$99:$W$251,"&lt;"&amp;ACW1)</f>
        <v>0</v>
      </c>
      <c r="ACW3">
        <f>COUNTIFS('Timvärden '!$K$99:$W$251,"&gt;="&amp;ACW1,'Timvärden '!$K$99:$W$251,"&lt;"&amp;ACX1)</f>
        <v>0</v>
      </c>
      <c r="ACX3">
        <f>COUNTIFS('Timvärden '!$K$99:$W$251,"&gt;="&amp;ACX1,'Timvärden '!$K$99:$W$251,"&lt;"&amp;ACY1)</f>
        <v>0</v>
      </c>
      <c r="ACY3">
        <f>COUNTIFS('Timvärden '!$K$99:$W$251,"&gt;="&amp;ACY1,'Timvärden '!$K$99:$W$251,"&lt;"&amp;ACZ1)</f>
        <v>0</v>
      </c>
      <c r="ACZ3">
        <f>COUNTIFS('Timvärden '!$K$99:$W$251,"&gt;="&amp;ACZ1,'Timvärden '!$K$99:$W$251,"&lt;"&amp;ADA1)</f>
        <v>0</v>
      </c>
      <c r="ADA3">
        <f>COUNTIFS('Timvärden '!$K$99:$W$251,"&gt;="&amp;ADA1,'Timvärden '!$K$99:$W$251,"&lt;"&amp;ADB1)</f>
        <v>0</v>
      </c>
      <c r="ADB3">
        <f>COUNTIFS('Timvärden '!$K$99:$W$251,"&gt;="&amp;ADB1,'Timvärden '!$K$99:$W$251,"&lt;"&amp;ADC1)</f>
        <v>0</v>
      </c>
      <c r="ADC3">
        <f>COUNTIFS('Timvärden '!$K$99:$W$251,"&gt;="&amp;ADC1,'Timvärden '!$K$99:$W$251,"&lt;"&amp;ADD1)</f>
        <v>0</v>
      </c>
      <c r="ADD3">
        <f>COUNTIFS('Timvärden '!$K$99:$W$251,"&gt;="&amp;ADD1,'Timvärden '!$K$99:$W$251,"&lt;"&amp;ADE1)</f>
        <v>0</v>
      </c>
      <c r="ADE3">
        <f>COUNTIFS('Timvärden '!$K$99:$W$251,"&gt;="&amp;ADE1,'Timvärden '!$K$99:$W$251,"&lt;"&amp;ADF1)</f>
        <v>0</v>
      </c>
      <c r="ADF3">
        <f>COUNTIFS('Timvärden '!$K$99:$W$251,"&gt;="&amp;ADF1,'Timvärden '!$K$99:$W$251,"&lt;"&amp;ADG1)</f>
        <v>0</v>
      </c>
      <c r="ADG3">
        <f>COUNTIFS('Timvärden '!$K$99:$W$251,"&gt;="&amp;ADG1,'Timvärden '!$K$99:$W$251,"&lt;"&amp;ADH1)</f>
        <v>0</v>
      </c>
      <c r="ADH3">
        <f>COUNTIFS('Timvärden '!$K$99:$W$251,"&gt;="&amp;ADH1,'Timvärden '!$K$99:$W$251,"&lt;"&amp;ADI1)</f>
        <v>0</v>
      </c>
      <c r="ADI3">
        <f>COUNTIFS('Timvärden '!$K$99:$W$251,"&gt;="&amp;ADI1,'Timvärden '!$K$99:$W$251,"&lt;"&amp;ADJ1)</f>
        <v>0</v>
      </c>
      <c r="ADJ3">
        <f>COUNTIFS('Timvärden '!$K$99:$W$251,"&gt;="&amp;ADJ1,'Timvärden '!$K$99:$W$251,"&lt;"&amp;ADK1)</f>
        <v>0</v>
      </c>
      <c r="ADK3">
        <f>COUNTIFS('Timvärden '!$K$99:$W$251,"&gt;="&amp;ADK1,'Timvärden '!$K$99:$W$251,"&lt;"&amp;ADL1)</f>
        <v>0</v>
      </c>
      <c r="ADL3">
        <f>COUNTIFS('Timvärden '!$K$99:$W$251,"&gt;="&amp;ADL1,'Timvärden '!$K$99:$W$251,"&lt;"&amp;ADM1)</f>
        <v>0</v>
      </c>
      <c r="ADM3">
        <f>COUNTIFS('Timvärden '!$K$99:$W$251,"&gt;="&amp;ADM1,'Timvärden '!$K$99:$W$251,"&lt;"&amp;ADN1)</f>
        <v>0</v>
      </c>
      <c r="ADN3">
        <f>COUNTIFS('Timvärden '!$K$99:$W$251,"&gt;="&amp;ADN1,'Timvärden '!$K$99:$W$251,"&lt;"&amp;ADO1)</f>
        <v>0</v>
      </c>
      <c r="ADO3">
        <f>COUNTIFS('Timvärden '!$K$99:$W$251,"&gt;="&amp;ADO1,'Timvärden '!$K$99:$W$251,"&lt;"&amp;ADP1)</f>
        <v>0</v>
      </c>
      <c r="ADP3">
        <f>COUNTIFS('Timvärden '!$K$99:$W$251,"&gt;="&amp;ADP1,'Timvärden '!$K$99:$W$251,"&lt;"&amp;ADQ1)</f>
        <v>0</v>
      </c>
      <c r="ADQ3">
        <f>COUNTIFS('Timvärden '!$K$99:$W$251,"&gt;="&amp;ADQ1,'Timvärden '!$K$99:$W$251,"&lt;"&amp;ADR1)</f>
        <v>0</v>
      </c>
      <c r="ADR3">
        <f>COUNTIFS('Timvärden '!$K$99:$W$251,"&gt;="&amp;ADR1,'Timvärden '!$K$99:$W$251,"&lt;"&amp;ADS1)</f>
        <v>0</v>
      </c>
      <c r="ADS3">
        <f>COUNTIFS('Timvärden '!$K$99:$W$251,"&gt;="&amp;ADS1,'Timvärden '!$K$99:$W$251,"&lt;"&amp;ADT1)</f>
        <v>0</v>
      </c>
      <c r="ADT3">
        <f>COUNTIFS('Timvärden '!$K$99:$W$251,"&gt;="&amp;ADT1,'Timvärden '!$K$99:$W$251,"&lt;"&amp;ADU1)</f>
        <v>0</v>
      </c>
      <c r="ADU3">
        <f>COUNTIFS('Timvärden '!$K$99:$W$251,"&gt;="&amp;ADU1,'Timvärden '!$K$99:$W$251,"&lt;"&amp;ADV1)</f>
        <v>0</v>
      </c>
      <c r="ADV3">
        <f>COUNTIFS('Timvärden '!$K$99:$W$251,"&gt;="&amp;ADV1,'Timvärden '!$K$99:$W$251,"&lt;"&amp;ADW1)</f>
        <v>0</v>
      </c>
      <c r="ADW3">
        <f>COUNTIFS('Timvärden '!$K$99:$W$251,"&gt;="&amp;ADW1,'Timvärden '!$K$99:$W$251,"&lt;"&amp;ADX1)</f>
        <v>0</v>
      </c>
      <c r="ADX3">
        <f>COUNTIFS('Timvärden '!$K$99:$W$251,"&gt;="&amp;ADX1,'Timvärden '!$K$99:$W$251,"&lt;"&amp;ADY1)</f>
        <v>0</v>
      </c>
      <c r="ADY3">
        <f>COUNTIFS('Timvärden '!$K$99:$W$251,"&gt;="&amp;ADY1,'Timvärden '!$K$99:$W$251,"&lt;"&amp;ADZ1)</f>
        <v>0</v>
      </c>
      <c r="ADZ3">
        <f>COUNTIFS('Timvärden '!$K$99:$W$251,"&gt;="&amp;ADZ1,'Timvärden '!$K$99:$W$251,"&lt;"&amp;AEA1)</f>
        <v>0</v>
      </c>
      <c r="AEA3">
        <f>COUNTIFS('Timvärden '!$K$99:$W$251,"&gt;="&amp;AEA1,'Timvärden '!$K$99:$W$251,"&lt;"&amp;AEB1)</f>
        <v>0</v>
      </c>
      <c r="AEB3">
        <f>COUNTIFS('Timvärden '!$K$99:$W$251,"&gt;="&amp;AEB1,'Timvärden '!$K$99:$W$251,"&lt;"&amp;AEC1)</f>
        <v>0</v>
      </c>
      <c r="AEC3">
        <f>COUNTIFS('Timvärden '!$K$99:$W$251,"&gt;="&amp;AEC1,'Timvärden '!$K$99:$W$251,"&lt;"&amp;AED1)</f>
        <v>0</v>
      </c>
      <c r="AED3">
        <f>COUNTIFS('Timvärden '!$K$99:$W$251,"&gt;="&amp;AED1,'Timvärden '!$K$99:$W$251,"&lt;"&amp;AEE1)</f>
        <v>0</v>
      </c>
      <c r="AEE3">
        <f>COUNTIFS('Timvärden '!$K$99:$W$251,"&gt;="&amp;AEE1,'Timvärden '!$K$99:$W$251,"&lt;"&amp;AEF1)</f>
        <v>0</v>
      </c>
      <c r="AEF3">
        <f>COUNTIFS('Timvärden '!$K$99:$W$251,"&gt;="&amp;AEF1,'Timvärden '!$K$99:$W$251,"&lt;"&amp;AEG1)</f>
        <v>0</v>
      </c>
      <c r="AEG3">
        <f>COUNTIFS('Timvärden '!$K$99:$W$251,"&gt;="&amp;AEG1,'Timvärden '!$K$99:$W$251,"&lt;"&amp;AEH1)</f>
        <v>0</v>
      </c>
      <c r="AEH3">
        <f>COUNTIFS('Timvärden '!$K$99:$W$251,"&gt;="&amp;AEH1,'Timvärden '!$K$99:$W$251,"&lt;"&amp;AEI1)</f>
        <v>0</v>
      </c>
      <c r="AEI3">
        <f>COUNTIFS('Timvärden '!$K$99:$W$251,"&gt;="&amp;AEI1,'Timvärden '!$K$99:$W$251,"&lt;"&amp;AEJ1)</f>
        <v>0</v>
      </c>
      <c r="AEJ3">
        <f>COUNTIFS('Timvärden '!$K$99:$W$251,"&gt;="&amp;AEJ1,'Timvärden '!$K$99:$W$251,"&lt;"&amp;AEK1)</f>
        <v>0</v>
      </c>
      <c r="AEK3">
        <f>COUNTIFS('Timvärden '!$K$99:$W$251,"&gt;="&amp;AEK1,'Timvärden '!$K$99:$W$251,"&lt;"&amp;AEL1)</f>
        <v>0</v>
      </c>
      <c r="AEL3">
        <f>COUNTIFS('Timvärden '!$K$99:$W$251,"&gt;="&amp;AEL1,'Timvärden '!$K$99:$W$251,"&lt;"&amp;AEM1)</f>
        <v>0</v>
      </c>
      <c r="AEM3">
        <f>COUNTIFS('Timvärden '!$K$99:$W$251,"&gt;="&amp;AEM1,'Timvärden '!$K$99:$W$251,"&lt;"&amp;AEN1)</f>
        <v>0</v>
      </c>
      <c r="AEN3">
        <f>COUNTIFS('Timvärden '!$K$99:$W$251,"&gt;="&amp;AEN1,'Timvärden '!$K$99:$W$251,"&lt;"&amp;AEO1)</f>
        <v>0</v>
      </c>
      <c r="AEO3">
        <f>COUNTIFS('Timvärden '!$K$99:$W$251,"&gt;="&amp;AEO1,'Timvärden '!$K$99:$W$251,"&lt;"&amp;AEP1)</f>
        <v>0</v>
      </c>
      <c r="AEP3">
        <f>COUNTIFS('Timvärden '!$K$99:$W$251,"&gt;="&amp;AEP1,'Timvärden '!$K$99:$W$251,"&lt;"&amp;AEQ1)</f>
        <v>0</v>
      </c>
      <c r="AEQ3">
        <f>COUNTIFS('Timvärden '!$K$99:$W$251,"&gt;="&amp;AEQ1,'Timvärden '!$K$99:$W$251,"&lt;"&amp;AER1)</f>
        <v>0</v>
      </c>
      <c r="AER3">
        <f>COUNTIFS('Timvärden '!$K$99:$W$251,"&gt;="&amp;AER1,'Timvärden '!$K$99:$W$251,"&lt;"&amp;AES1)</f>
        <v>0</v>
      </c>
      <c r="AES3">
        <f>COUNTIFS('Timvärden '!$K$99:$W$251,"&gt;="&amp;AES1,'Timvärden '!$K$99:$W$251,"&lt;"&amp;AET1)</f>
        <v>0</v>
      </c>
      <c r="AET3">
        <f>COUNTIFS('Timvärden '!$K$99:$W$251,"&gt;="&amp;AET1,'Timvärden '!$K$99:$W$251,"&lt;"&amp;AEU1)</f>
        <v>0</v>
      </c>
      <c r="AEU3">
        <f>COUNTIFS('Timvärden '!$K$99:$W$251,"&gt;="&amp;AEU1,'Timvärden '!$K$99:$W$251,"&lt;"&amp;AEV1)</f>
        <v>0</v>
      </c>
      <c r="AEV3">
        <f>COUNTIFS('Timvärden '!$K$99:$W$251,"&gt;="&amp;AEV1,'Timvärden '!$K$99:$W$251,"&lt;"&amp;AEW1)</f>
        <v>0</v>
      </c>
      <c r="AEW3">
        <f>COUNTIFS('Timvärden '!$K$99:$W$251,"&gt;="&amp;AEW1,'Timvärden '!$K$99:$W$251,"&lt;"&amp;AEX1)</f>
        <v>0</v>
      </c>
      <c r="AEX3">
        <f>COUNTIFS('Timvärden '!$K$99:$W$251,"&gt;="&amp;AEX1,'Timvärden '!$K$99:$W$251,"&lt;"&amp;AEY1)</f>
        <v>0</v>
      </c>
      <c r="AEY3">
        <f>COUNTIFS('Timvärden '!$K$99:$W$251,"&gt;="&amp;AEY1,'Timvärden '!$K$99:$W$251,"&lt;"&amp;AEZ1)</f>
        <v>0</v>
      </c>
      <c r="AEZ3">
        <f>COUNTIFS('Timvärden '!$K$99:$W$251,"&gt;="&amp;AEZ1,'Timvärden '!$K$99:$W$251,"&lt;"&amp;AFA1)</f>
        <v>0</v>
      </c>
      <c r="AFA3">
        <f>COUNTIFS('Timvärden '!$K$99:$W$251,"&gt;="&amp;AFA1,'Timvärden '!$K$99:$W$251,"&lt;"&amp;AFB1)</f>
        <v>0</v>
      </c>
      <c r="AFB3">
        <f>COUNTIFS('Timvärden '!$K$99:$W$251,"&gt;="&amp;AFB1,'Timvärden '!$K$99:$W$251,"&lt;"&amp;AFC1)</f>
        <v>0</v>
      </c>
      <c r="AFC3">
        <f>COUNTIFS('Timvärden '!$K$99:$W$251,"&gt;="&amp;AFC1,'Timvärden '!$K$99:$W$251,"&lt;"&amp;AFD1)</f>
        <v>0</v>
      </c>
      <c r="AFD3">
        <f>COUNTIFS('Timvärden '!$K$99:$W$251,"&gt;="&amp;AFD1,'Timvärden '!$K$99:$W$251,"&lt;"&amp;AFE1)</f>
        <v>0</v>
      </c>
      <c r="AFE3">
        <f>COUNTIFS('Timvärden '!$K$99:$W$251,"&gt;="&amp;AFE1,'Timvärden '!$K$99:$W$251,"&lt;"&amp;AFF1)</f>
        <v>0</v>
      </c>
      <c r="AFF3">
        <f>COUNTIFS('Timvärden '!$K$99:$W$251,"&gt;="&amp;AFF1,'Timvärden '!$K$99:$W$251,"&lt;"&amp;AFG1)</f>
        <v>0</v>
      </c>
      <c r="AFG3">
        <f>COUNTIFS('Timvärden '!$K$99:$W$251,"&gt;="&amp;AFG1,'Timvärden '!$K$99:$W$251,"&lt;"&amp;AFH1)</f>
        <v>0</v>
      </c>
      <c r="AFH3">
        <f>COUNTIFS('Timvärden '!$K$99:$W$251,"&gt;="&amp;AFH1,'Timvärden '!$K$99:$W$251,"&lt;"&amp;AFI1)</f>
        <v>0</v>
      </c>
      <c r="AFI3">
        <f>COUNTIFS('Timvärden '!$K$99:$W$251,"&gt;="&amp;AFI1,'Timvärden '!$K$99:$W$251,"&lt;"&amp;AFJ1)</f>
        <v>0</v>
      </c>
      <c r="AFJ3">
        <f>COUNTIFS('Timvärden '!$K$99:$W$251,"&gt;="&amp;AFJ1,'Timvärden '!$K$99:$W$251,"&lt;"&amp;AFK1)</f>
        <v>0</v>
      </c>
      <c r="AFK3">
        <f>COUNTIFS('Timvärden '!$K$99:$W$251,"&gt;="&amp;AFK1,'Timvärden '!$K$99:$W$251,"&lt;"&amp;AFL1)</f>
        <v>0</v>
      </c>
      <c r="AFL3">
        <f>COUNTIFS('Timvärden '!$K$99:$W$251,"&gt;="&amp;AFL1,'Timvärden '!$K$99:$W$251,"&lt;"&amp;AFM1)</f>
        <v>0</v>
      </c>
      <c r="AFM3">
        <f>COUNTIFS('Timvärden '!$K$99:$W$251,"&gt;="&amp;AFM1,'Timvärden '!$K$99:$W$251,"&lt;"&amp;AFN1)</f>
        <v>0</v>
      </c>
      <c r="AFN3">
        <f>COUNTIFS('Timvärden '!$K$99:$W$251,"&gt;="&amp;AFN1,'Timvärden '!$K$99:$W$251,"&lt;"&amp;AFO1)</f>
        <v>0</v>
      </c>
      <c r="AFO3">
        <f>COUNTIFS('Timvärden '!$K$99:$W$251,"&gt;="&amp;AFO1,'Timvärden '!$K$99:$W$251,"&lt;"&amp;AFP1)</f>
        <v>0</v>
      </c>
      <c r="AFP3">
        <f>COUNTIFS('Timvärden '!$K$99:$W$251,"&gt;="&amp;AFP1,'Timvärden '!$K$99:$W$251,"&lt;"&amp;AFQ1)</f>
        <v>0</v>
      </c>
      <c r="AFQ3">
        <f>COUNTIFS('Timvärden '!$K$99:$W$251,"&gt;="&amp;AFQ1,'Timvärden '!$K$99:$W$251,"&lt;"&amp;AFR1)</f>
        <v>0</v>
      </c>
      <c r="AFR3">
        <f>COUNTIFS('Timvärden '!$K$99:$W$251,"&gt;="&amp;AFR1,'Timvärden '!$K$99:$W$251,"&lt;"&amp;AFS1)</f>
        <v>0</v>
      </c>
      <c r="AFS3">
        <f>COUNTIFS('Timvärden '!$K$99:$W$251,"&gt;="&amp;AFS1,'Timvärden '!$K$99:$W$251,"&lt;"&amp;AFT1)</f>
        <v>0</v>
      </c>
      <c r="AFT3">
        <f>COUNTIFS('Timvärden '!$K$99:$W$251,"&gt;="&amp;AFT1,'Timvärden '!$K$99:$W$251,"&lt;"&amp;AFU1)</f>
        <v>0</v>
      </c>
      <c r="AFU3">
        <f>COUNTIFS('Timvärden '!$K$99:$W$251,"&gt;="&amp;AFU1,'Timvärden '!$K$99:$W$251,"&lt;"&amp;AFV1)</f>
        <v>0</v>
      </c>
      <c r="AFV3">
        <f>COUNTIFS('Timvärden '!$K$99:$W$251,"&gt;="&amp;AFV1,'Timvärden '!$K$99:$W$251,"&lt;"&amp;AFW1)</f>
        <v>0</v>
      </c>
      <c r="AFW3">
        <f>COUNTIFS('Timvärden '!$K$99:$W$251,"&gt;="&amp;AFW1,'Timvärden '!$K$99:$W$251,"&lt;"&amp;AFX1)</f>
        <v>0</v>
      </c>
      <c r="AFX3">
        <f>COUNTIFS('Timvärden '!$K$99:$W$251,"&gt;="&amp;AFX1,'Timvärden '!$K$99:$W$251,"&lt;"&amp;AFY1)</f>
        <v>0</v>
      </c>
      <c r="AFY3">
        <f>COUNTIFS('Timvärden '!$K$99:$W$251,"&gt;="&amp;AFY1,'Timvärden '!$K$99:$W$251,"&lt;"&amp;AFZ1)</f>
        <v>0</v>
      </c>
      <c r="AFZ3">
        <f>COUNTIFS('Timvärden '!$K$99:$W$251,"&gt;="&amp;AFZ1,'Timvärden '!$K$99:$W$251,"&lt;"&amp;AGA1)</f>
        <v>0</v>
      </c>
      <c r="AGA3">
        <f>COUNTIFS('Timvärden '!$K$99:$W$251,"&gt;="&amp;AGA1,'Timvärden '!$K$99:$W$251,"&lt;"&amp;AGB1)</f>
        <v>0</v>
      </c>
      <c r="AGB3">
        <f>COUNTIFS('Timvärden '!$K$99:$W$251,"&gt;="&amp;AGB1,'Timvärden '!$K$99:$W$251,"&lt;"&amp;AGC1)</f>
        <v>0</v>
      </c>
      <c r="AGC3">
        <f>COUNTIFS('Timvärden '!$K$99:$W$251,"&gt;="&amp;AGC1,'Timvärden '!$K$99:$W$251,"&lt;"&amp;AGD1)</f>
        <v>0</v>
      </c>
      <c r="AGD3">
        <f>COUNTIFS('Timvärden '!$K$99:$W$251,"&gt;="&amp;AGD1,'Timvärden '!$K$99:$W$251,"&lt;"&amp;AGE1)</f>
        <v>0</v>
      </c>
      <c r="AGE3">
        <f>COUNTIFS('Timvärden '!$K$99:$W$251,"&gt;="&amp;AGE1,'Timvärden '!$K$99:$W$251,"&lt;"&amp;AGF1)</f>
        <v>0</v>
      </c>
      <c r="AGF3">
        <f>COUNTIFS('Timvärden '!$K$99:$W$251,"&gt;="&amp;AGF1,'Timvärden '!$K$99:$W$251,"&lt;"&amp;AGG1)</f>
        <v>0</v>
      </c>
      <c r="AGG3">
        <f>COUNTIFS('Timvärden '!$K$99:$W$251,"&gt;="&amp;AGG1,'Timvärden '!$K$99:$W$251,"&lt;"&amp;AGH1)</f>
        <v>0</v>
      </c>
      <c r="AGH3">
        <f>COUNTIFS('Timvärden '!$K$99:$W$251,"&gt;="&amp;AGH1,'Timvärden '!$K$99:$W$251,"&lt;"&amp;AGI1)</f>
        <v>0</v>
      </c>
      <c r="AGI3">
        <f>COUNTIFS('Timvärden '!$K$99:$W$251,"&gt;="&amp;AGI1,'Timvärden '!$K$99:$W$251,"&lt;"&amp;AGJ1)</f>
        <v>0</v>
      </c>
      <c r="AGJ3">
        <f>COUNTIFS('Timvärden '!$K$99:$W$251,"&gt;="&amp;AGJ1,'Timvärden '!$K$99:$W$251,"&lt;"&amp;AGK1)</f>
        <v>0</v>
      </c>
      <c r="AGK3">
        <f>COUNTIFS('Timvärden '!$K$99:$W$251,"&gt;="&amp;AGK1,'Timvärden '!$K$99:$W$251,"&lt;"&amp;AGL1)</f>
        <v>0</v>
      </c>
      <c r="AGL3">
        <f>COUNTIFS('Timvärden '!$K$99:$W$251,"&gt;="&amp;AGL1,'Timvärden '!$K$99:$W$251,"&lt;"&amp;AGM1)</f>
        <v>0</v>
      </c>
      <c r="AGM3">
        <f>COUNTIFS('Timvärden '!$K$99:$W$251,"&gt;="&amp;AGM1,'Timvärden '!$K$99:$W$251,"&lt;"&amp;AGN1)</f>
        <v>0</v>
      </c>
      <c r="AGN3">
        <f>COUNTIFS('Timvärden '!$K$99:$W$251,"&gt;="&amp;AGN1,'Timvärden '!$K$99:$W$251,"&lt;"&amp;AGO1)</f>
        <v>0</v>
      </c>
      <c r="AGO3">
        <f>COUNTIFS('Timvärden '!$K$99:$W$251,"&gt;="&amp;AGO1,'Timvärden '!$K$99:$W$251,"&lt;"&amp;AGP1)</f>
        <v>0</v>
      </c>
      <c r="AGP3">
        <f>COUNTIFS('Timvärden '!$K$99:$W$251,"&gt;="&amp;AGP1,'Timvärden '!$K$99:$W$251,"&lt;"&amp;AGQ1)</f>
        <v>0</v>
      </c>
      <c r="AGQ3">
        <f>COUNTIFS('Timvärden '!$K$99:$W$251,"&gt;="&amp;AGQ1,'Timvärden '!$K$99:$W$251,"&lt;"&amp;AGR1)</f>
        <v>0</v>
      </c>
      <c r="AGR3">
        <f>COUNTIFS('Timvärden '!$K$99:$W$251,"&gt;="&amp;AGR1,'Timvärden '!$K$99:$W$251,"&lt;"&amp;AGS1)</f>
        <v>0</v>
      </c>
      <c r="AGS3">
        <f>COUNTIFS('Timvärden '!$K$99:$W$251,"&gt;="&amp;AGS1,'Timvärden '!$K$99:$W$251,"&lt;"&amp;AGT1)</f>
        <v>0</v>
      </c>
      <c r="AGT3">
        <f>COUNTIFS('Timvärden '!$K$99:$W$251,"&gt;="&amp;AGT1,'Timvärden '!$K$99:$W$251,"&lt;"&amp;AGU1)</f>
        <v>0</v>
      </c>
      <c r="AGU3">
        <f>COUNTIFS('Timvärden '!$K$99:$W$251,"&gt;="&amp;AGU1,'Timvärden '!$K$99:$W$251,"&lt;"&amp;AGV1)</f>
        <v>0</v>
      </c>
      <c r="AGV3">
        <f>COUNTIFS('Timvärden '!$K$99:$W$251,"&gt;="&amp;AGV1,'Timvärden '!$K$99:$W$251,"&lt;"&amp;AGW1)</f>
        <v>0</v>
      </c>
      <c r="AGW3">
        <f>COUNTIFS('Timvärden '!$K$99:$W$251,"&gt;="&amp;AGW1,'Timvärden '!$K$99:$W$251,"&lt;"&amp;AGX1)</f>
        <v>0</v>
      </c>
      <c r="AGX3">
        <f>COUNTIFS('Timvärden '!$K$99:$W$251,"&gt;="&amp;AGX1,'Timvärden '!$K$99:$W$251,"&lt;"&amp;AGY1)</f>
        <v>0</v>
      </c>
      <c r="AGY3">
        <f>COUNTIFS('Timvärden '!$K$99:$W$251,"&gt;="&amp;AGY1,'Timvärden '!$K$99:$W$251,"&lt;"&amp;AGZ1)</f>
        <v>0</v>
      </c>
      <c r="AGZ3">
        <f>COUNTIFS('Timvärden '!$K$99:$W$251,"&gt;="&amp;AGZ1,'Timvärden '!$K$99:$W$251,"&lt;"&amp;AHA1)</f>
        <v>0</v>
      </c>
      <c r="AHA3">
        <f>COUNTIFS('Timvärden '!$K$99:$W$251,"&gt;="&amp;AHA1,'Timvärden '!$K$99:$W$251,"&lt;"&amp;AHB1)</f>
        <v>0</v>
      </c>
      <c r="AHB3">
        <f>COUNTIFS('Timvärden '!$K$99:$W$251,"&gt;="&amp;AHB1,'Timvärden '!$K$99:$W$251,"&lt;"&amp;AHC1)</f>
        <v>0</v>
      </c>
      <c r="AHC3">
        <f>COUNTIFS('Timvärden '!$K$99:$W$251,"&gt;="&amp;AHC1,'Timvärden '!$K$99:$W$251,"&lt;"&amp;AHD1)</f>
        <v>0</v>
      </c>
      <c r="AHD3">
        <f>COUNTIFS('Timvärden '!$K$99:$W$251,"&gt;="&amp;AHD1,'Timvärden '!$K$99:$W$251,"&lt;"&amp;AHE1)</f>
        <v>0</v>
      </c>
      <c r="AHE3">
        <f>COUNTIFS('Timvärden '!$K$99:$W$251,"&gt;="&amp;AHE1,'Timvärden '!$K$99:$W$251,"&lt;"&amp;AHF1)</f>
        <v>0</v>
      </c>
      <c r="AHF3">
        <f>COUNTIFS('Timvärden '!$K$99:$W$251,"&gt;="&amp;AHF1,'Timvärden '!$K$99:$W$251,"&lt;"&amp;AHG1)</f>
        <v>0</v>
      </c>
      <c r="AHG3">
        <f>COUNTIFS('Timvärden '!$K$99:$W$251,"&gt;="&amp;AHG1,'Timvärden '!$K$99:$W$251,"&lt;"&amp;AHH1)</f>
        <v>0</v>
      </c>
      <c r="AHH3">
        <f>COUNTIFS('Timvärden '!$K$99:$W$251,"&gt;="&amp;AHH1,'Timvärden '!$K$99:$W$251,"&lt;"&amp;AHI1)</f>
        <v>0</v>
      </c>
      <c r="AHI3">
        <f>COUNTIFS('Timvärden '!$K$99:$W$251,"&gt;="&amp;AHI1,'Timvärden '!$K$99:$W$251,"&lt;"&amp;AHJ1)</f>
        <v>0</v>
      </c>
      <c r="AHJ3">
        <f>COUNTIFS('Timvärden '!$K$99:$W$251,"&gt;="&amp;AHJ1,'Timvärden '!$K$99:$W$251,"&lt;"&amp;AHK1)</f>
        <v>0</v>
      </c>
      <c r="AHK3">
        <f>COUNTIFS('Timvärden '!$K$99:$W$251,"&gt;="&amp;AHK1,'Timvärden '!$K$99:$W$251,"&lt;"&amp;AHL1)</f>
        <v>0</v>
      </c>
      <c r="AHL3">
        <f>COUNTIFS('Timvärden '!$K$99:$W$251,"&gt;="&amp;AHL1,'Timvärden '!$K$99:$W$251,"&lt;"&amp;AHM1)</f>
        <v>0</v>
      </c>
      <c r="AHM3">
        <f>COUNTIFS('Timvärden '!$K$99:$W$251,"&gt;="&amp;AHM1,'Timvärden '!$K$99:$W$251,"&lt;"&amp;AHN1)</f>
        <v>0</v>
      </c>
      <c r="AHN3">
        <f>COUNTIFS('Timvärden '!$K$99:$W$251,"&gt;="&amp;AHN1,'Timvärden '!$K$99:$W$251,"&lt;"&amp;AHO1)</f>
        <v>0</v>
      </c>
      <c r="AHO3">
        <f>COUNTIFS('Timvärden '!$K$99:$W$251,"&gt;="&amp;AHO1,'Timvärden '!$K$99:$W$251,"&lt;"&amp;AHP1)</f>
        <v>0</v>
      </c>
      <c r="AHP3">
        <f>COUNTIFS('Timvärden '!$K$99:$W$251,"&gt;="&amp;AHP1,'Timvärden '!$K$99:$W$251,"&lt;"&amp;AHQ1)</f>
        <v>0</v>
      </c>
      <c r="AHQ3">
        <f>COUNTIFS('Timvärden '!$K$99:$W$251,"&gt;="&amp;AHQ1,'Timvärden '!$K$99:$W$251,"&lt;"&amp;AHR1)</f>
        <v>0</v>
      </c>
      <c r="AHR3">
        <f>COUNTIFS('Timvärden '!$K$99:$W$251,"&gt;="&amp;AHR1,'Timvärden '!$K$99:$W$251,"&lt;"&amp;AHS1)</f>
        <v>0</v>
      </c>
      <c r="AHS3">
        <f>COUNTIFS('Timvärden '!$K$99:$W$251,"&gt;="&amp;AHS1,'Timvärden '!$K$99:$W$251,"&lt;"&amp;AHT1)</f>
        <v>0</v>
      </c>
      <c r="AHT3">
        <f>COUNTIFS('Timvärden '!$K$99:$W$251,"&gt;="&amp;AHT1,'Timvärden '!$K$99:$W$251,"&lt;"&amp;AHU1)</f>
        <v>0</v>
      </c>
      <c r="AHU3">
        <f>COUNTIFS('Timvärden '!$K$99:$W$251,"&gt;="&amp;AHU1,'Timvärden '!$K$99:$W$251,"&lt;"&amp;AHV1)</f>
        <v>0</v>
      </c>
      <c r="AHV3">
        <f>COUNTIFS('Timvärden '!$K$99:$W$251,"&gt;="&amp;AHV1,'Timvärden '!$K$99:$W$251,"&lt;"&amp;AHW1)</f>
        <v>0</v>
      </c>
      <c r="AHW3">
        <f>COUNTIFS('Timvärden '!$K$99:$W$251,"&gt;="&amp;AHW1,'Timvärden '!$K$99:$W$251,"&lt;"&amp;AHX1)</f>
        <v>0</v>
      </c>
      <c r="AHX3">
        <f>COUNTIFS('Timvärden '!$K$99:$W$251,"&gt;="&amp;AHX1,'Timvärden '!$K$99:$W$251,"&lt;"&amp;AHY1)</f>
        <v>0</v>
      </c>
      <c r="AHY3">
        <f>COUNTIFS('Timvärden '!$K$99:$W$251,"&gt;="&amp;AHY1,'Timvärden '!$K$99:$W$251,"&lt;"&amp;AHZ1)</f>
        <v>0</v>
      </c>
      <c r="AHZ3">
        <f>COUNTIFS('Timvärden '!$K$99:$W$251,"&gt;="&amp;AHZ1,'Timvärden '!$K$99:$W$251,"&lt;"&amp;AIA1)</f>
        <v>0</v>
      </c>
      <c r="AIA3">
        <f>COUNTIFS('Timvärden '!$K$99:$W$251,"&gt;="&amp;AIA1,'Timvärden '!$K$99:$W$251,"&lt;"&amp;AIB1)</f>
        <v>0</v>
      </c>
      <c r="AIB3">
        <f>COUNTIFS('Timvärden '!$K$99:$W$251,"&gt;="&amp;AIB1,'Timvärden '!$K$99:$W$251,"&lt;"&amp;AIC1)</f>
        <v>0</v>
      </c>
      <c r="AIC3">
        <f>COUNTIFS('Timvärden '!$K$99:$W$251,"&gt;="&amp;AIC1,'Timvärden '!$K$99:$W$251,"&lt;"&amp;AID1)</f>
        <v>0</v>
      </c>
      <c r="AID3">
        <f>COUNTIFS('Timvärden '!$K$99:$W$251,"&gt;="&amp;AID1,'Timvärden '!$K$99:$W$251,"&lt;"&amp;AIE1)</f>
        <v>0</v>
      </c>
      <c r="AIE3">
        <f>COUNTIFS('Timvärden '!$K$99:$W$251,"&gt;="&amp;AIE1,'Timvärden '!$K$99:$W$251,"&lt;"&amp;AIF1)</f>
        <v>0</v>
      </c>
      <c r="AIF3">
        <f>COUNTIFS('Timvärden '!$K$99:$W$251,"&gt;="&amp;AIF1,'Timvärden '!$K$99:$W$251,"&lt;"&amp;AIG1)</f>
        <v>0</v>
      </c>
      <c r="AIG3">
        <f>COUNTIFS('Timvärden '!$K$99:$W$251,"&gt;="&amp;AIG1,'Timvärden '!$K$99:$W$251,"&lt;"&amp;AIH1)</f>
        <v>0</v>
      </c>
      <c r="AIH3">
        <f>COUNTIFS('Timvärden '!$K$99:$W$251,"&gt;="&amp;AIH1,'Timvärden '!$K$99:$W$251,"&lt;"&amp;AII1)</f>
        <v>0</v>
      </c>
      <c r="AII3">
        <f>COUNTIFS('Timvärden '!$K$99:$W$251,"&gt;="&amp;AII1,'Timvärden '!$K$99:$W$251,"&lt;"&amp;AIJ1)</f>
        <v>0</v>
      </c>
      <c r="AIJ3">
        <f>COUNTIFS('Timvärden '!$K$99:$W$251,"&gt;="&amp;AIJ1,'Timvärden '!$K$99:$W$251,"&lt;"&amp;AIK1)</f>
        <v>0</v>
      </c>
      <c r="AIK3">
        <f>COUNTIFS('Timvärden '!$K$99:$W$251,"&gt;="&amp;AIK1,'Timvärden '!$K$99:$W$251,"&lt;"&amp;AIL1)</f>
        <v>0</v>
      </c>
      <c r="AIL3">
        <f>COUNTIFS('Timvärden '!$K$99:$W$251,"&gt;="&amp;AIL1,'Timvärden '!$K$99:$W$251,"&lt;"&amp;AIM1)</f>
        <v>0</v>
      </c>
      <c r="AIM3">
        <f>COUNTIFS('Timvärden '!$K$99:$W$251,"&gt;="&amp;AIM1,'Timvärden '!$K$99:$W$251,"&lt;"&amp;AIN1)</f>
        <v>0</v>
      </c>
      <c r="AIN3">
        <f>COUNTIFS('Timvärden '!$K$99:$W$251,"&gt;="&amp;AIN1,'Timvärden '!$K$99:$W$251,"&lt;"&amp;AIO1)</f>
        <v>0</v>
      </c>
      <c r="AIO3">
        <f>COUNTIFS('Timvärden '!$K$99:$W$251,"&gt;="&amp;AIO1,'Timvärden '!$K$99:$W$251,"&lt;"&amp;AIP1)</f>
        <v>0</v>
      </c>
      <c r="AIP3">
        <f>COUNTIFS('Timvärden '!$K$99:$W$251,"&gt;="&amp;AIP1,'Timvärden '!$K$99:$W$251,"&lt;"&amp;AIQ1)</f>
        <v>0</v>
      </c>
      <c r="AIQ3">
        <f>COUNTIFS('Timvärden '!$K$99:$W$251,"&gt;="&amp;AIQ1,'Timvärden '!$K$99:$W$251,"&lt;"&amp;AIR1)</f>
        <v>0</v>
      </c>
      <c r="AIR3">
        <f>COUNTIFS('Timvärden '!$K$99:$W$251,"&gt;="&amp;AIR1,'Timvärden '!$K$99:$W$251,"&lt;"&amp;AIS1)</f>
        <v>0</v>
      </c>
      <c r="AIS3">
        <f>COUNTIFS('Timvärden '!$K$99:$W$251,"&gt;="&amp;AIS1,'Timvärden '!$K$99:$W$251,"&lt;"&amp;AIT1)</f>
        <v>0</v>
      </c>
      <c r="AIT3">
        <f>COUNTIFS('Timvärden '!$K$99:$W$251,"&gt;="&amp;AIT1,'Timvärden '!$K$99:$W$251,"&lt;"&amp;AIU1)</f>
        <v>0</v>
      </c>
      <c r="AIU3">
        <f>COUNTIFS('Timvärden '!$K$99:$W$251,"&gt;="&amp;AIU1,'Timvärden '!$K$99:$W$251,"&lt;"&amp;AIV1)</f>
        <v>0</v>
      </c>
      <c r="AIV3">
        <f>COUNTIFS('Timvärden '!$K$99:$W$251,"&gt;="&amp;AIV1,'Timvärden '!$K$99:$W$251,"&lt;"&amp;AIW1)</f>
        <v>0</v>
      </c>
      <c r="AIW3">
        <f>COUNTIFS('Timvärden '!$K$99:$W$251,"&gt;="&amp;AIW1,'Timvärden '!$K$99:$W$251,"&lt;"&amp;AIX1)</f>
        <v>0</v>
      </c>
      <c r="AIX3">
        <f>COUNTIFS('Timvärden '!$K$99:$W$251,"&gt;="&amp;AIX1,'Timvärden '!$K$99:$W$251,"&lt;"&amp;AIY1)</f>
        <v>0</v>
      </c>
      <c r="AIY3">
        <f>COUNTIFS('Timvärden '!$K$99:$W$251,"&gt;="&amp;AIY1,'Timvärden '!$K$99:$W$251,"&lt;"&amp;AIZ1)</f>
        <v>0</v>
      </c>
      <c r="AIZ3">
        <f>COUNTIFS('Timvärden '!$K$99:$W$251,"&gt;="&amp;AIZ1,'Timvärden '!$K$99:$W$251,"&lt;"&amp;AJA1)</f>
        <v>0</v>
      </c>
      <c r="AJA3">
        <f>COUNTIFS('Timvärden '!$K$99:$W$251,"&gt;="&amp;AJA1,'Timvärden '!$K$99:$W$251,"&lt;"&amp;AJB1)</f>
        <v>0</v>
      </c>
      <c r="AJB3">
        <f>COUNTIFS('Timvärden '!$K$99:$W$251,"&gt;="&amp;AJB1,'Timvärden '!$K$99:$W$251,"&lt;"&amp;AJC1)</f>
        <v>0</v>
      </c>
      <c r="AJC3">
        <f>COUNTIFS('Timvärden '!$K$99:$W$251,"&gt;="&amp;AJC1,'Timvärden '!$K$99:$W$251,"&lt;"&amp;AJD1)</f>
        <v>0</v>
      </c>
      <c r="AJD3">
        <f>COUNTIFS('Timvärden '!$K$99:$W$251,"&gt;="&amp;AJD1,'Timvärden '!$K$99:$W$251,"&lt;"&amp;AJE1)</f>
        <v>0</v>
      </c>
      <c r="AJE3">
        <f>COUNTIFS('Timvärden '!$K$99:$W$251,"&gt;="&amp;AJE1,'Timvärden '!$K$99:$W$251,"&lt;"&amp;AJF1)</f>
        <v>0</v>
      </c>
      <c r="AJF3">
        <f>COUNTIFS('Timvärden '!$K$99:$W$251,"&gt;="&amp;AJF1,'Timvärden '!$K$99:$W$251,"&lt;"&amp;AJG1)</f>
        <v>0</v>
      </c>
      <c r="AJG3">
        <f>COUNTIFS('Timvärden '!$K$99:$W$251,"&gt;="&amp;AJG1,'Timvärden '!$K$99:$W$251,"&lt;"&amp;AJH1)</f>
        <v>0</v>
      </c>
      <c r="AJH3">
        <f>COUNTIFS('Timvärden '!$K$99:$W$251,"&gt;="&amp;AJH1,'Timvärden '!$K$99:$W$251,"&lt;"&amp;AJI1)</f>
        <v>0</v>
      </c>
      <c r="AJI3">
        <f>COUNTIFS('Timvärden '!$K$99:$W$251,"&gt;="&amp;AJI1,'Timvärden '!$K$99:$W$251,"&lt;"&amp;AJJ1)</f>
        <v>0</v>
      </c>
      <c r="AJJ3">
        <f>COUNTIFS('Timvärden '!$K$99:$W$251,"&gt;="&amp;AJJ1,'Timvärden '!$K$99:$W$251,"&lt;"&amp;AJK1)</f>
        <v>0</v>
      </c>
      <c r="AJK3">
        <f>COUNTIFS('Timvärden '!$K$99:$W$251,"&gt;="&amp;AJK1,'Timvärden '!$K$99:$W$251,"&lt;"&amp;AJL1)</f>
        <v>0</v>
      </c>
      <c r="AJL3">
        <f>COUNTIFS('Timvärden '!$K$99:$W$251,"&gt;="&amp;AJL1,'Timvärden '!$K$99:$W$251,"&lt;"&amp;AJM1)</f>
        <v>0</v>
      </c>
      <c r="AJM3">
        <f>COUNTIFS('Timvärden '!$K$99:$W$251,"&gt;="&amp;AJM1,'Timvärden '!$K$99:$W$251,"&lt;"&amp;AJN1)</f>
        <v>0</v>
      </c>
      <c r="AJN3">
        <f>COUNTIFS('Timvärden '!$K$99:$W$251,"&gt;="&amp;AJN1,'Timvärden '!$K$99:$W$251,"&lt;"&amp;AJO1)</f>
        <v>0</v>
      </c>
      <c r="AJO3">
        <f>COUNTIFS('Timvärden '!$K$99:$W$251,"&gt;="&amp;AJO1,'Timvärden '!$K$99:$W$251,"&lt;"&amp;AJP1)</f>
        <v>0</v>
      </c>
      <c r="AJP3">
        <f>COUNTIFS('Timvärden '!$K$99:$W$251,"&gt;="&amp;AJP1,'Timvärden '!$K$99:$W$251,"&lt;"&amp;AJQ1)</f>
        <v>0</v>
      </c>
      <c r="AJQ3">
        <f>COUNTIFS('Timvärden '!$K$99:$W$251,"&gt;="&amp;AJQ1,'Timvärden '!$K$99:$W$251,"&lt;"&amp;AJR1)</f>
        <v>0</v>
      </c>
      <c r="AJR3">
        <f>COUNTIFS('Timvärden '!$K$99:$W$251,"&gt;="&amp;AJR1,'Timvärden '!$K$99:$W$251,"&lt;"&amp;AJS1)</f>
        <v>0</v>
      </c>
      <c r="AJS3">
        <f>COUNTIFS('Timvärden '!$K$99:$W$251,"&gt;="&amp;AJS1,'Timvärden '!$K$99:$W$251,"&lt;"&amp;AJT1)</f>
        <v>0</v>
      </c>
      <c r="AJT3">
        <f>COUNTIFS('Timvärden '!$K$99:$W$251,"&gt;="&amp;AJT1,'Timvärden '!$K$99:$W$251,"&lt;"&amp;AJU1)</f>
        <v>0</v>
      </c>
      <c r="AJU3">
        <f>COUNTIFS('Timvärden '!$K$99:$W$251,"&gt;="&amp;AJU1,'Timvärden '!$K$99:$W$251,"&lt;"&amp;AJV1)</f>
        <v>0</v>
      </c>
      <c r="AJV3">
        <f>COUNTIFS('Timvärden '!$K$99:$W$251,"&gt;="&amp;AJV1,'Timvärden '!$K$99:$W$251,"&lt;"&amp;AJW1)</f>
        <v>0</v>
      </c>
      <c r="AJW3">
        <f>COUNTIFS('Timvärden '!$K$99:$W$251,"&gt;="&amp;AJW1,'Timvärden '!$K$99:$W$251,"&lt;"&amp;AJX1)</f>
        <v>0</v>
      </c>
      <c r="AJX3">
        <f>COUNTIFS('Timvärden '!$K$99:$W$251,"&gt;="&amp;AJX1,'Timvärden '!$K$99:$W$251,"&lt;"&amp;AJY1)</f>
        <v>0</v>
      </c>
      <c r="AJY3">
        <f>COUNTIFS('Timvärden '!$K$99:$W$251,"&gt;="&amp;AJY1,'Timvärden '!$K$99:$W$251,"&lt;"&amp;AJZ1)</f>
        <v>0</v>
      </c>
      <c r="AJZ3">
        <f>COUNTIFS('Timvärden '!$K$99:$W$251,"&gt;="&amp;AJZ1,'Timvärden '!$K$99:$W$251,"&lt;"&amp;AKA1)</f>
        <v>0</v>
      </c>
      <c r="AKA3">
        <f>COUNTIFS('Timvärden '!$K$99:$W$251,"&gt;="&amp;AKA1,'Timvärden '!$K$99:$W$251,"&lt;"&amp;AKB1)</f>
        <v>0</v>
      </c>
      <c r="AKB3">
        <f>COUNTIFS('Timvärden '!$K$99:$W$251,"&gt;="&amp;AKB1,'Timvärden '!$K$99:$W$251,"&lt;"&amp;AKC1)</f>
        <v>0</v>
      </c>
      <c r="AKC3">
        <f>COUNTIFS('Timvärden '!$K$99:$W$251,"&gt;="&amp;AKC1,'Timvärden '!$K$99:$W$251,"&lt;"&amp;AKD1)</f>
        <v>0</v>
      </c>
      <c r="AKD3">
        <f>COUNTIFS('Timvärden '!$K$99:$W$251,"&gt;="&amp;AKD1,'Timvärden '!$K$99:$W$251,"&lt;"&amp;AKE1)</f>
        <v>0</v>
      </c>
      <c r="AKE3">
        <f>COUNTIFS('Timvärden '!$K$99:$W$251,"&gt;="&amp;AKE1,'Timvärden '!$K$99:$W$251,"&lt;"&amp;AKF1)</f>
        <v>0</v>
      </c>
      <c r="AKF3">
        <f>COUNTIFS('Timvärden '!$K$99:$W$251,"&gt;="&amp;AKF1,'Timvärden '!$K$99:$W$251,"&lt;"&amp;AKG1)</f>
        <v>0</v>
      </c>
      <c r="AKG3">
        <f>COUNTIFS('Timvärden '!$K$99:$W$251,"&gt;="&amp;AKG1,'Timvärden '!$K$99:$W$251,"&lt;"&amp;AKH1)</f>
        <v>0</v>
      </c>
      <c r="AKH3">
        <f>COUNTIFS('Timvärden '!$K$99:$W$251,"&gt;="&amp;AKH1,'Timvärden '!$K$99:$W$251,"&lt;"&amp;AKI1)</f>
        <v>0</v>
      </c>
      <c r="AKI3">
        <f>COUNTIFS('Timvärden '!$K$99:$W$251,"&gt;="&amp;AKI1,'Timvärden '!$K$99:$W$251,"&lt;"&amp;AKJ1)</f>
        <v>0</v>
      </c>
      <c r="AKJ3">
        <f>COUNTIFS('Timvärden '!$K$99:$W$251,"&gt;="&amp;AKJ1,'Timvärden '!$K$99:$W$251,"&lt;"&amp;AKK1)</f>
        <v>0</v>
      </c>
      <c r="AKK3">
        <f>COUNTIFS('Timvärden '!$K$99:$W$251,"&gt;="&amp;AKK1,'Timvärden '!$K$99:$W$251,"&lt;"&amp;AKL1)</f>
        <v>0</v>
      </c>
      <c r="AKL3">
        <f>COUNTIFS('Timvärden '!$K$99:$W$251,"&gt;="&amp;AKL1,'Timvärden '!$K$99:$W$251,"&lt;"&amp;AKM1)</f>
        <v>0</v>
      </c>
      <c r="AKM3">
        <f>COUNTIFS('Timvärden '!$K$99:$W$251,"&gt;="&amp;AKM1,'Timvärden '!$K$99:$W$251,"&lt;"&amp;AKN1)</f>
        <v>0</v>
      </c>
      <c r="AKN3">
        <f>COUNTIFS('Timvärden '!$K$99:$W$251,"&gt;="&amp;AKN1,'Timvärden '!$K$99:$W$251,"&lt;"&amp;AKO1)</f>
        <v>0</v>
      </c>
      <c r="AKO3">
        <f>COUNTIFS('Timvärden '!$K$99:$W$251,"&gt;="&amp;AKO1,'Timvärden '!$K$99:$W$251,"&lt;"&amp;AKP1)</f>
        <v>0</v>
      </c>
      <c r="AKP3">
        <f>COUNTIFS('Timvärden '!$K$99:$W$251,"&gt;="&amp;AKP1,'Timvärden '!$K$99:$W$251,"&lt;"&amp;AKQ1)</f>
        <v>0</v>
      </c>
      <c r="AKQ3">
        <f>COUNTIFS('Timvärden '!$K$99:$W$251,"&gt;="&amp;AKQ1,'Timvärden '!$K$99:$W$251,"&lt;"&amp;AKR1)</f>
        <v>0</v>
      </c>
      <c r="AKR3">
        <f>COUNTIFS('Timvärden '!$K$99:$W$251,"&gt;="&amp;AKR1,'Timvärden '!$K$99:$W$251,"&lt;"&amp;AKS1)</f>
        <v>0</v>
      </c>
      <c r="AKS3">
        <f>COUNTIFS('Timvärden '!$K$99:$W$251,"&gt;="&amp;AKS1,'Timvärden '!$K$99:$W$251,"&lt;"&amp;AKT1)</f>
        <v>0</v>
      </c>
      <c r="AKT3">
        <f>COUNTIFS('Timvärden '!$K$99:$W$251,"&gt;="&amp;AKT1,'Timvärden '!$K$99:$W$251,"&lt;"&amp;AKU1)</f>
        <v>0</v>
      </c>
      <c r="AKU3">
        <f>COUNTIFS('Timvärden '!$K$99:$W$251,"&gt;="&amp;AKU1,'Timvärden '!$K$99:$W$251,"&lt;"&amp;AKV1)</f>
        <v>0</v>
      </c>
      <c r="AKV3">
        <f>COUNTIFS('Timvärden '!$K$99:$W$251,"&gt;="&amp;AKV1,'Timvärden '!$K$99:$W$251,"&lt;"&amp;AKW1)</f>
        <v>0</v>
      </c>
      <c r="AKW3">
        <f>COUNTIFS('Timvärden '!$K$99:$W$251,"&gt;="&amp;AKW1,'Timvärden '!$K$99:$W$251,"&lt;"&amp;AKX1)</f>
        <v>0</v>
      </c>
      <c r="AKX3">
        <f>COUNTIFS('Timvärden '!$K$99:$W$251,"&gt;="&amp;AKX1,'Timvärden '!$K$99:$W$251,"&lt;"&amp;AKY1)</f>
        <v>0</v>
      </c>
      <c r="AKY3">
        <f>COUNTIFS('Timvärden '!$K$99:$W$251,"&gt;="&amp;AKY1,'Timvärden '!$K$99:$W$251,"&lt;"&amp;AKZ1)</f>
        <v>0</v>
      </c>
      <c r="AKZ3">
        <f>COUNTIFS('Timvärden '!$K$99:$W$251,"&gt;="&amp;AKZ1,'Timvärden '!$K$99:$W$251,"&lt;"&amp;ALA1)</f>
        <v>0</v>
      </c>
      <c r="ALA3">
        <f>COUNTIFS('Timvärden '!$K$99:$W$251,"&gt;="&amp;ALA1,'Timvärden '!$K$99:$W$251,"&lt;"&amp;ALB1)</f>
        <v>0</v>
      </c>
      <c r="ALB3">
        <f>COUNTIFS('Timvärden '!$K$99:$W$251,"&gt;="&amp;ALB1,'Timvärden '!$K$99:$W$251,"&lt;"&amp;ALC1)</f>
        <v>0</v>
      </c>
      <c r="ALC3">
        <f>COUNTIFS('Timvärden '!$K$99:$W$251,"&gt;="&amp;ALC1,'Timvärden '!$K$99:$W$251,"&lt;"&amp;ALD1)</f>
        <v>0</v>
      </c>
      <c r="ALD3">
        <f>COUNTIFS('Timvärden '!$K$99:$W$251,"&gt;="&amp;ALD1,'Timvärden '!$K$99:$W$251,"&lt;"&amp;ALE1)</f>
        <v>0</v>
      </c>
      <c r="ALE3">
        <f>COUNTIFS('Timvärden '!$K$99:$W$251,"&gt;="&amp;ALE1,'Timvärden '!$K$99:$W$251,"&lt;"&amp;ALF1)</f>
        <v>0</v>
      </c>
      <c r="ALF3">
        <f>COUNTIFS('Timvärden '!$K$99:$W$251,"&gt;="&amp;ALF1,'Timvärden '!$K$99:$W$251,"&lt;"&amp;ALG1)</f>
        <v>0</v>
      </c>
      <c r="ALG3">
        <f>COUNTIFS('Timvärden '!$K$99:$W$251,"&gt;="&amp;ALG1,'Timvärden '!$K$99:$W$251,"&lt;"&amp;ALH1)</f>
        <v>0</v>
      </c>
      <c r="ALH3">
        <f>COUNTIFS('Timvärden '!$K$99:$W$251,"&gt;="&amp;ALH1,'Timvärden '!$K$99:$W$251,"&lt;"&amp;ALI1)</f>
        <v>0</v>
      </c>
      <c r="ALI3">
        <f>COUNTIFS('Timvärden '!$K$99:$W$251,"&gt;="&amp;ALI1,'Timvärden '!$K$99:$W$251,"&lt;"&amp;ALJ1)</f>
        <v>0</v>
      </c>
      <c r="ALJ3">
        <f>COUNTIFS('Timvärden '!$K$99:$W$251,"&gt;="&amp;ALJ1,'Timvärden '!$K$99:$W$251,"&lt;"&amp;ALK1)</f>
        <v>0</v>
      </c>
      <c r="ALK3">
        <f>COUNTIFS('Timvärden '!$K$99:$W$251,"&gt;="&amp;ALK1,'Timvärden '!$K$99:$W$251,"&lt;"&amp;ALL1)</f>
        <v>0</v>
      </c>
      <c r="ALL3">
        <f>COUNTIFS('Timvärden '!$K$99:$W$251,"&gt;="&amp;ALL1,'Timvärden '!$K$99:$W$251,"&lt;"&amp;ALM1)</f>
        <v>0</v>
      </c>
      <c r="ALM3">
        <f>COUNTIFS('Timvärden '!$K$99:$W$251,"&gt;="&amp;ALM1,'Timvärden '!$K$99:$W$251,"&lt;"&amp;ALN1)</f>
        <v>0</v>
      </c>
      <c r="ALN3">
        <f>COUNTIFS('Timvärden '!$K$99:$W$251,"&gt;="&amp;ALN1,'Timvärden '!$K$99:$W$251,"&lt;"&amp;ALO1)</f>
        <v>0</v>
      </c>
    </row>
    <row r="4" spans="1:1002" ht="15" thickBot="1">
      <c r="B4" s="77"/>
    </row>
    <row r="5" spans="1:1002" ht="15" thickBot="1">
      <c r="A5" s="138" t="s">
        <v>126</v>
      </c>
      <c r="B5" s="139" cm="1">
        <f t="array" ref="B5">MIN(IF('Timvärden '!E9:AB372&gt;0,'Timvärden '!E9:AB372))</f>
        <v>0.11</v>
      </c>
    </row>
    <row r="6" spans="1:1002" ht="15" thickBot="1">
      <c r="A6" s="140" t="s">
        <v>127</v>
      </c>
      <c r="B6" s="141">
        <f>MAX('Lägsta&amp;Högsta effekt'!K66:K117)</f>
        <v>7.8280000000000003</v>
      </c>
    </row>
    <row r="7" spans="1:1002" ht="15" thickBot="1">
      <c r="D7" s="52" t="s">
        <v>128</v>
      </c>
      <c r="E7" s="78">
        <v>0</v>
      </c>
    </row>
    <row r="8" spans="1:1002" ht="15" thickBot="1">
      <c r="A8" s="142" t="s">
        <v>126</v>
      </c>
      <c r="B8" s="143" cm="1">
        <f t="array" ref="B8">MIN(IF('Timvärden '!$K$99:$W$251&gt;0,'Timvärden '!$K$99:$W$251))</f>
        <v>0.14000000000000001</v>
      </c>
      <c r="D8" s="48" t="s">
        <v>129</v>
      </c>
      <c r="E8" s="79">
        <v>48</v>
      </c>
    </row>
    <row r="9" spans="1:1002" ht="15" thickBot="1">
      <c r="A9" s="144" t="s">
        <v>127</v>
      </c>
      <c r="B9" s="145" cm="1">
        <f t="array" ref="B9">MAX(IF('Timvärden '!$K$99:$W$251&gt;0,'Timvärden '!$K$99:$W$251))</f>
        <v>6.85</v>
      </c>
    </row>
    <row r="17" spans="21:21">
      <c r="U17" t="s">
        <v>38</v>
      </c>
    </row>
    <row r="18" spans="21:21">
      <c r="U18">
        <f>365 + IF(MOD('Timvärden '!$B$2,4),0,1)</f>
        <v>365</v>
      </c>
    </row>
  </sheetData>
  <dataValidations count="1">
    <dataValidation type="list" allowBlank="1" showInputMessage="1" showErrorMessage="1" sqref="E7:E8" xr:uid="{EA3A4F17-36E9-4D9D-83D9-EC1E7CF9248E}">
      <formula1>$B$1:$ALN$1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DFE-0DE2-4FFF-AE5B-9C541A70142F}">
  <sheetPr codeName="Blad6"/>
  <dimension ref="A1:J8854"/>
  <sheetViews>
    <sheetView zoomScale="60" zoomScaleNormal="60" workbookViewId="0">
      <selection activeCell="AB26" sqref="AB26"/>
    </sheetView>
  </sheetViews>
  <sheetFormatPr defaultRowHeight="14.5"/>
  <cols>
    <col min="1" max="1" width="22.54296875" customWidth="1"/>
    <col min="2" max="2" width="17.81640625" customWidth="1"/>
    <col min="4" max="4" width="38.81640625" customWidth="1"/>
    <col min="5" max="5" width="21.54296875" customWidth="1"/>
  </cols>
  <sheetData>
    <row r="1" spans="4:5">
      <c r="D1" s="46" t="s">
        <v>130</v>
      </c>
      <c r="E1" s="12">
        <f>1.73*400*20/1000</f>
        <v>13.84</v>
      </c>
    </row>
    <row r="2" spans="4:5">
      <c r="D2" s="5" t="s">
        <v>131</v>
      </c>
      <c r="E2" s="173">
        <v>13.8</v>
      </c>
    </row>
    <row r="3" spans="4:5">
      <c r="D3" s="5" t="s">
        <v>132</v>
      </c>
      <c r="E3" s="70">
        <f ca="1">COUNTIF(B79:B8838,"&gt;="&amp;E2)</f>
        <v>0</v>
      </c>
    </row>
    <row r="4" spans="4:5" ht="15" thickBot="1">
      <c r="D4" s="6" t="s">
        <v>133</v>
      </c>
      <c r="E4" s="47"/>
    </row>
    <row r="26" spans="10:10" ht="15" thickBot="1"/>
    <row r="27" spans="10:10" ht="15" thickBot="1">
      <c r="J27" s="42"/>
    </row>
    <row r="65" spans="1:5">
      <c r="D65" t="s">
        <v>134</v>
      </c>
    </row>
    <row r="66" spans="1:5">
      <c r="D66" s="158">
        <f>DATE('Timvärden '!$B$2,1,1)</f>
        <v>44927</v>
      </c>
    </row>
    <row r="67" spans="1:5">
      <c r="D67" s="158">
        <f>DATE('Timvärden '!$B$2,12,31)</f>
        <v>45291</v>
      </c>
    </row>
    <row r="68" spans="1:5">
      <c r="A68" t="s">
        <v>135</v>
      </c>
      <c r="B68">
        <f>365 + IF(MOD('Timvärden '!$B$2,4),0,1)</f>
        <v>365</v>
      </c>
    </row>
    <row r="69" spans="1:5" ht="15" thickBot="1"/>
    <row r="70" spans="1:5">
      <c r="A70" s="43" t="s">
        <v>136</v>
      </c>
      <c r="B70" s="44" t="s">
        <v>137</v>
      </c>
    </row>
    <row r="71" spans="1:5">
      <c r="A71" s="164" cm="1">
        <f t="array" ref="A71:A8830">_xlfn.SEQUENCE((365 + IF(MOD('Timvärden '!B2,4),0,1))*24,1,DATE('Timvärden '!B2,1,1),1/24)</f>
        <v>44927</v>
      </c>
      <c r="B71" s="81" cm="1">
        <f t="array" aca="1" ref="B71:B8830" ca="1">INDEX('Timvärden '!$E$9:INDIRECT("'Timvärden '!$AB$"&amp;B68+8),
TRUNC((_xlfn.SEQUENCE(ROWS('Timvärden '!$E$9:INDIRECT("'Timvärden '!$AB$"&amp;B68+8))*COLUMNS('Timvärden '!$E$9:INDIRECT("'Timvärden '!$AB$"&amp;B68+8)),1,0,1))/COLUMNS('Timvärden '!$E$9:INDIRECT("'Timvärden '!$AB$"&amp;B68+8))+1,0),
MOD(_xlfn.SEQUENCE(ROWS('Timvärden '!$E$9:INDIRECT("'Timvärden '!$AB$"&amp;B68+8))*COLUMNS('Timvärden '!$E$9:INDIRECT("'Timvärden '!$AB$"&amp;B68+8)),1,0,1),COLUMNS('Timvärden '!$E$9:INDIRECT("'Timvärden '!$AB$"&amp;B68+8)))+1)</f>
        <v>1.306</v>
      </c>
      <c r="E71" cm="1">
        <f t="array" ref="E71:E8830">_xlfn.SEQUENCE((365 + IF(MOD('Timvärden '!B2,4),0,1))*24,1,$E$2,0)</f>
        <v>13.8</v>
      </c>
    </row>
    <row r="72" spans="1:5">
      <c r="A72" s="164">
        <v>44927.041666666664</v>
      </c>
      <c r="B72" s="81">
        <f ca="1"/>
        <v>1.2909999999999999</v>
      </c>
      <c r="E72">
        <v>13.8</v>
      </c>
    </row>
    <row r="73" spans="1:5">
      <c r="A73" s="164">
        <v>44927.083333333328</v>
      </c>
      <c r="B73" s="81">
        <f ca="1"/>
        <v>1.2689999999999999</v>
      </c>
      <c r="E73">
        <v>13.8</v>
      </c>
    </row>
    <row r="74" spans="1:5">
      <c r="A74" s="164">
        <v>44927.124999999993</v>
      </c>
      <c r="B74" s="81">
        <f ca="1"/>
        <v>1.2769999999999999</v>
      </c>
      <c r="E74">
        <v>13.8</v>
      </c>
    </row>
    <row r="75" spans="1:5">
      <c r="A75" s="164">
        <v>44927.166666666657</v>
      </c>
      <c r="B75" s="81">
        <f ca="1"/>
        <v>1.2809999999999999</v>
      </c>
      <c r="E75">
        <v>13.8</v>
      </c>
    </row>
    <row r="76" spans="1:5">
      <c r="A76" s="164">
        <v>44927.208333333321</v>
      </c>
      <c r="B76" s="81">
        <f ca="1"/>
        <v>1.296</v>
      </c>
      <c r="E76">
        <v>13.8</v>
      </c>
    </row>
    <row r="77" spans="1:5">
      <c r="A77" s="164">
        <v>44927.249999999985</v>
      </c>
      <c r="B77" s="81">
        <f ca="1"/>
        <v>1.3109999999999999</v>
      </c>
      <c r="E77">
        <v>13.8</v>
      </c>
    </row>
    <row r="78" spans="1:5">
      <c r="A78" s="164">
        <v>44927.29166666665</v>
      </c>
      <c r="B78" s="81">
        <f ca="1"/>
        <v>1.32</v>
      </c>
      <c r="E78">
        <v>13.8</v>
      </c>
    </row>
    <row r="79" spans="1:5">
      <c r="A79" s="164">
        <v>44927.333333333314</v>
      </c>
      <c r="B79" s="45">
        <f ca="1"/>
        <v>1.2989999999999999</v>
      </c>
      <c r="E79">
        <v>13.8</v>
      </c>
    </row>
    <row r="80" spans="1:5">
      <c r="A80" s="164">
        <v>44927.374999999978</v>
      </c>
      <c r="B80" s="45">
        <f ca="1"/>
        <v>0.372</v>
      </c>
      <c r="E80">
        <v>13.8</v>
      </c>
    </row>
    <row r="81" spans="1:5">
      <c r="A81" s="164">
        <v>44927.416666666642</v>
      </c>
      <c r="B81" s="45">
        <f ca="1"/>
        <v>0.373</v>
      </c>
      <c r="E81">
        <v>13.8</v>
      </c>
    </row>
    <row r="82" spans="1:5">
      <c r="A82" s="164">
        <v>44927.458333333307</v>
      </c>
      <c r="B82" s="45">
        <f ca="1"/>
        <v>0.40699999999999997</v>
      </c>
      <c r="E82">
        <v>13.8</v>
      </c>
    </row>
    <row r="83" spans="1:5">
      <c r="A83" s="164">
        <v>44927.499999999971</v>
      </c>
      <c r="B83" s="45">
        <f ca="1"/>
        <v>0.432</v>
      </c>
      <c r="E83">
        <v>13.8</v>
      </c>
    </row>
    <row r="84" spans="1:5">
      <c r="A84" s="164">
        <v>44927.541666666635</v>
      </c>
      <c r="B84" s="45">
        <f ca="1"/>
        <v>0.40899999999999997</v>
      </c>
      <c r="E84">
        <v>13.8</v>
      </c>
    </row>
    <row r="85" spans="1:5">
      <c r="A85" s="164">
        <v>44927.583333333299</v>
      </c>
      <c r="B85" s="45">
        <f ca="1"/>
        <v>0.39300000000000002</v>
      </c>
      <c r="E85">
        <v>13.8</v>
      </c>
    </row>
    <row r="86" spans="1:5">
      <c r="A86" s="164">
        <v>44927.624999999964</v>
      </c>
      <c r="B86" s="45">
        <f ca="1"/>
        <v>0.8</v>
      </c>
      <c r="E86">
        <v>13.8</v>
      </c>
    </row>
    <row r="87" spans="1:5">
      <c r="A87" s="164">
        <v>44927.666666666628</v>
      </c>
      <c r="B87" s="45">
        <f ca="1"/>
        <v>1.331</v>
      </c>
      <c r="E87">
        <v>13.8</v>
      </c>
    </row>
    <row r="88" spans="1:5">
      <c r="A88" s="164">
        <v>44927.708333333292</v>
      </c>
      <c r="B88" s="45">
        <f ca="1"/>
        <v>1.3779999999999999</v>
      </c>
      <c r="E88">
        <v>13.8</v>
      </c>
    </row>
    <row r="89" spans="1:5">
      <c r="A89" s="164">
        <v>44927.749999999956</v>
      </c>
      <c r="B89" s="45">
        <f ca="1"/>
        <v>1.369</v>
      </c>
      <c r="E89">
        <v>13.8</v>
      </c>
    </row>
    <row r="90" spans="1:5">
      <c r="A90" s="164">
        <v>44927.791666666621</v>
      </c>
      <c r="B90" s="45">
        <f ca="1"/>
        <v>1.343</v>
      </c>
      <c r="E90">
        <v>13.8</v>
      </c>
    </row>
    <row r="91" spans="1:5">
      <c r="A91" s="164">
        <v>44927.833333333285</v>
      </c>
      <c r="B91" s="45">
        <f ca="1"/>
        <v>1.335</v>
      </c>
      <c r="E91">
        <v>13.8</v>
      </c>
    </row>
    <row r="92" spans="1:5">
      <c r="A92" s="164">
        <v>44927.874999999949</v>
      </c>
      <c r="B92" s="45">
        <f ca="1"/>
        <v>1.323</v>
      </c>
      <c r="E92">
        <v>13.8</v>
      </c>
    </row>
    <row r="93" spans="1:5">
      <c r="A93" s="164">
        <v>44927.916666666613</v>
      </c>
      <c r="B93" s="45">
        <f ca="1"/>
        <v>1.341</v>
      </c>
      <c r="E93">
        <v>13.8</v>
      </c>
    </row>
    <row r="94" spans="1:5">
      <c r="A94" s="164">
        <v>44927.958333333278</v>
      </c>
      <c r="B94" s="45">
        <f ca="1"/>
        <v>1.341</v>
      </c>
      <c r="E94">
        <v>13.8</v>
      </c>
    </row>
    <row r="95" spans="1:5">
      <c r="A95" s="164">
        <v>44927.999999999942</v>
      </c>
      <c r="B95" s="45">
        <f ca="1"/>
        <v>1.3160000000000001</v>
      </c>
      <c r="E95">
        <v>13.8</v>
      </c>
    </row>
    <row r="96" spans="1:5">
      <c r="A96" s="164">
        <v>44928.041666666606</v>
      </c>
      <c r="B96" s="45">
        <f ca="1"/>
        <v>1.2749999999999999</v>
      </c>
      <c r="E96">
        <v>13.8</v>
      </c>
    </row>
    <row r="97" spans="1:5">
      <c r="A97" s="164">
        <v>44928.08333333327</v>
      </c>
      <c r="B97" s="45">
        <f ca="1"/>
        <v>1.2849999999999999</v>
      </c>
      <c r="E97">
        <v>13.8</v>
      </c>
    </row>
    <row r="98" spans="1:5">
      <c r="A98" s="164">
        <v>44928.124999999935</v>
      </c>
      <c r="B98" s="45">
        <f ca="1"/>
        <v>1.3149999999999999</v>
      </c>
      <c r="E98">
        <v>13.8</v>
      </c>
    </row>
    <row r="99" spans="1:5">
      <c r="A99" s="164">
        <v>44928.166666666599</v>
      </c>
      <c r="B99" s="45">
        <f ca="1"/>
        <v>1.3180000000000001</v>
      </c>
      <c r="E99">
        <v>13.8</v>
      </c>
    </row>
    <row r="100" spans="1:5">
      <c r="A100" s="164">
        <v>44928.208333333263</v>
      </c>
      <c r="B100" s="45">
        <f ca="1"/>
        <v>1.3140000000000001</v>
      </c>
      <c r="E100">
        <v>13.8</v>
      </c>
    </row>
    <row r="101" spans="1:5">
      <c r="A101" s="164">
        <v>44928.249999999927</v>
      </c>
      <c r="B101" s="45">
        <f ca="1"/>
        <v>1.2949999999999999</v>
      </c>
      <c r="E101">
        <v>13.8</v>
      </c>
    </row>
    <row r="102" spans="1:5">
      <c r="A102" s="164">
        <v>44928.291666666591</v>
      </c>
      <c r="B102" s="45">
        <f ca="1"/>
        <v>1.268</v>
      </c>
      <c r="E102">
        <v>13.8</v>
      </c>
    </row>
    <row r="103" spans="1:5">
      <c r="A103" s="164">
        <v>44928.333333333256</v>
      </c>
      <c r="B103" s="45">
        <f ca="1"/>
        <v>1.3120000000000001</v>
      </c>
      <c r="E103">
        <v>13.8</v>
      </c>
    </row>
    <row r="104" spans="1:5">
      <c r="A104" s="164">
        <v>44928.37499999992</v>
      </c>
      <c r="B104" s="45">
        <f ca="1"/>
        <v>0.39400000000000002</v>
      </c>
      <c r="E104">
        <v>13.8</v>
      </c>
    </row>
    <row r="105" spans="1:5">
      <c r="A105" s="164">
        <v>44928.416666666584</v>
      </c>
      <c r="B105" s="45">
        <f ca="1"/>
        <v>0.375</v>
      </c>
      <c r="E105">
        <v>13.8</v>
      </c>
    </row>
    <row r="106" spans="1:5">
      <c r="A106" s="164">
        <v>44928.458333333248</v>
      </c>
      <c r="B106" s="45">
        <f ca="1"/>
        <v>0.372</v>
      </c>
      <c r="E106">
        <v>13.8</v>
      </c>
    </row>
    <row r="107" spans="1:5">
      <c r="A107" s="164">
        <v>44928.499999999913</v>
      </c>
      <c r="B107" s="45">
        <f ca="1"/>
        <v>0.38300000000000001</v>
      </c>
      <c r="E107">
        <v>13.8</v>
      </c>
    </row>
    <row r="108" spans="1:5">
      <c r="A108" s="164">
        <v>44928.541666666577</v>
      </c>
      <c r="B108" s="45">
        <f ca="1"/>
        <v>0.371</v>
      </c>
      <c r="E108">
        <v>13.8</v>
      </c>
    </row>
    <row r="109" spans="1:5">
      <c r="A109" s="164">
        <v>44928.583333333241</v>
      </c>
      <c r="B109" s="45">
        <f ca="1"/>
        <v>0.38400000000000001</v>
      </c>
      <c r="E109">
        <v>13.8</v>
      </c>
    </row>
    <row r="110" spans="1:5">
      <c r="A110" s="164">
        <v>44928.624999999905</v>
      </c>
      <c r="B110" s="45">
        <f ca="1"/>
        <v>0.77700000000000002</v>
      </c>
      <c r="E110">
        <v>13.8</v>
      </c>
    </row>
    <row r="111" spans="1:5">
      <c r="A111" s="164">
        <v>44928.66666666657</v>
      </c>
      <c r="B111" s="45">
        <f ca="1"/>
        <v>1.3320000000000001</v>
      </c>
      <c r="E111">
        <v>13.8</v>
      </c>
    </row>
    <row r="112" spans="1:5">
      <c r="A112" s="164">
        <v>44928.708333333234</v>
      </c>
      <c r="B112" s="45">
        <f ca="1"/>
        <v>1.3160000000000001</v>
      </c>
      <c r="E112">
        <v>13.8</v>
      </c>
    </row>
    <row r="113" spans="1:5">
      <c r="A113" s="164">
        <v>44928.749999999898</v>
      </c>
      <c r="B113" s="45">
        <f ca="1"/>
        <v>1.294</v>
      </c>
      <c r="E113">
        <v>13.8</v>
      </c>
    </row>
    <row r="114" spans="1:5">
      <c r="A114" s="164">
        <v>44928.791666666562</v>
      </c>
      <c r="B114" s="45">
        <f ca="1"/>
        <v>2.6669999999999998</v>
      </c>
      <c r="E114">
        <v>13.8</v>
      </c>
    </row>
    <row r="115" spans="1:5">
      <c r="A115" s="164">
        <v>44928.833333333227</v>
      </c>
      <c r="B115" s="45">
        <f ca="1"/>
        <v>3.0009999999999999</v>
      </c>
      <c r="E115">
        <v>13.8</v>
      </c>
    </row>
    <row r="116" spans="1:5">
      <c r="A116" s="164">
        <v>44928.874999999891</v>
      </c>
      <c r="B116" s="45">
        <f ca="1"/>
        <v>2.048</v>
      </c>
      <c r="E116">
        <v>13.8</v>
      </c>
    </row>
    <row r="117" spans="1:5">
      <c r="A117" s="164">
        <v>44928.916666666555</v>
      </c>
      <c r="B117" s="45">
        <f ca="1"/>
        <v>1.3109999999999999</v>
      </c>
      <c r="E117">
        <v>13.8</v>
      </c>
    </row>
    <row r="118" spans="1:5">
      <c r="A118" s="164">
        <v>44928.958333333219</v>
      </c>
      <c r="B118" s="45">
        <f ca="1"/>
        <v>1.3089999999999999</v>
      </c>
      <c r="E118">
        <v>13.8</v>
      </c>
    </row>
    <row r="119" spans="1:5">
      <c r="A119" s="164">
        <v>44928.999999999884</v>
      </c>
      <c r="B119" s="45">
        <f ca="1"/>
        <v>1.329</v>
      </c>
      <c r="E119">
        <v>13.8</v>
      </c>
    </row>
    <row r="120" spans="1:5">
      <c r="A120" s="164">
        <v>44929.041666666548</v>
      </c>
      <c r="B120" s="45">
        <f ca="1"/>
        <v>1.345</v>
      </c>
      <c r="E120">
        <v>13.8</v>
      </c>
    </row>
    <row r="121" spans="1:5">
      <c r="A121" s="164">
        <v>44929.083333333212</v>
      </c>
      <c r="B121" s="45">
        <f ca="1"/>
        <v>1.3260000000000001</v>
      </c>
      <c r="E121">
        <v>13.8</v>
      </c>
    </row>
    <row r="122" spans="1:5">
      <c r="A122" s="164">
        <v>44929.124999999876</v>
      </c>
      <c r="B122" s="45">
        <f ca="1"/>
        <v>1.343</v>
      </c>
      <c r="E122">
        <v>13.8</v>
      </c>
    </row>
    <row r="123" spans="1:5">
      <c r="A123" s="164">
        <v>44929.166666666541</v>
      </c>
      <c r="B123" s="45">
        <f ca="1"/>
        <v>1.373</v>
      </c>
      <c r="E123">
        <v>13.8</v>
      </c>
    </row>
    <row r="124" spans="1:5">
      <c r="A124" s="164">
        <v>44929.208333333205</v>
      </c>
      <c r="B124" s="45">
        <f ca="1"/>
        <v>1.377</v>
      </c>
      <c r="E124">
        <v>13.8</v>
      </c>
    </row>
    <row r="125" spans="1:5">
      <c r="A125" s="164">
        <v>44929.249999999869</v>
      </c>
      <c r="B125" s="45">
        <f ca="1"/>
        <v>1.4159999999999999</v>
      </c>
      <c r="E125">
        <v>13.8</v>
      </c>
    </row>
    <row r="126" spans="1:5">
      <c r="A126" s="164">
        <v>44929.291666666533</v>
      </c>
      <c r="B126" s="45">
        <f ca="1"/>
        <v>1.409</v>
      </c>
      <c r="E126">
        <v>13.8</v>
      </c>
    </row>
    <row r="127" spans="1:5">
      <c r="A127" s="164">
        <v>44929.333333333198</v>
      </c>
      <c r="B127" s="45">
        <f ca="1"/>
        <v>1.355</v>
      </c>
      <c r="E127">
        <v>13.8</v>
      </c>
    </row>
    <row r="128" spans="1:5">
      <c r="A128" s="164">
        <v>44929.374999999862</v>
      </c>
      <c r="B128" s="45">
        <f ca="1"/>
        <v>0.46500000000000002</v>
      </c>
      <c r="E128">
        <v>13.8</v>
      </c>
    </row>
    <row r="129" spans="1:5">
      <c r="A129" s="164">
        <v>44929.416666666526</v>
      </c>
      <c r="B129" s="45">
        <f ca="1"/>
        <v>0.499</v>
      </c>
      <c r="E129">
        <v>13.8</v>
      </c>
    </row>
    <row r="130" spans="1:5">
      <c r="A130" s="164">
        <v>44929.45833333319</v>
      </c>
      <c r="B130" s="45">
        <f ca="1"/>
        <v>0.51500000000000001</v>
      </c>
      <c r="E130">
        <v>13.8</v>
      </c>
    </row>
    <row r="131" spans="1:5">
      <c r="A131" s="164">
        <v>44929.499999999854</v>
      </c>
      <c r="B131" s="45">
        <f ca="1"/>
        <v>0.46400000000000002</v>
      </c>
      <c r="E131">
        <v>13.8</v>
      </c>
    </row>
    <row r="132" spans="1:5">
      <c r="A132" s="164">
        <v>44929.541666666519</v>
      </c>
      <c r="B132" s="45">
        <f ca="1"/>
        <v>0.46200000000000002</v>
      </c>
      <c r="E132">
        <v>13.8</v>
      </c>
    </row>
    <row r="133" spans="1:5">
      <c r="A133" s="164">
        <v>44929.583333333183</v>
      </c>
      <c r="B133" s="45">
        <f ca="1"/>
        <v>2.3730000000000002</v>
      </c>
      <c r="E133">
        <v>13.8</v>
      </c>
    </row>
    <row r="134" spans="1:5">
      <c r="A134" s="164">
        <v>44929.624999999847</v>
      </c>
      <c r="B134" s="45">
        <f ca="1"/>
        <v>3.601</v>
      </c>
      <c r="E134">
        <v>13.8</v>
      </c>
    </row>
    <row r="135" spans="1:5">
      <c r="A135" s="164">
        <v>44929.666666666511</v>
      </c>
      <c r="B135" s="45">
        <f ca="1"/>
        <v>3.9350000000000001</v>
      </c>
      <c r="E135">
        <v>13.8</v>
      </c>
    </row>
    <row r="136" spans="1:5">
      <c r="A136" s="164">
        <v>44929.708333333176</v>
      </c>
      <c r="B136" s="45">
        <f ca="1"/>
        <v>3.488</v>
      </c>
      <c r="E136">
        <v>13.8</v>
      </c>
    </row>
    <row r="137" spans="1:5">
      <c r="A137" s="164">
        <v>44929.74999999984</v>
      </c>
      <c r="B137" s="45">
        <f ca="1"/>
        <v>2.286</v>
      </c>
      <c r="E137">
        <v>13.8</v>
      </c>
    </row>
    <row r="138" spans="1:5">
      <c r="A138" s="164">
        <v>44929.791666666504</v>
      </c>
      <c r="B138" s="45">
        <f ca="1"/>
        <v>1.496</v>
      </c>
      <c r="E138">
        <v>13.8</v>
      </c>
    </row>
    <row r="139" spans="1:5">
      <c r="A139" s="164">
        <v>44929.833333333168</v>
      </c>
      <c r="B139" s="45">
        <f ca="1"/>
        <v>1.488</v>
      </c>
      <c r="E139">
        <v>13.8</v>
      </c>
    </row>
    <row r="140" spans="1:5">
      <c r="A140" s="164">
        <v>44929.874999999833</v>
      </c>
      <c r="B140" s="45">
        <f ca="1"/>
        <v>1.4550000000000001</v>
      </c>
      <c r="E140">
        <v>13.8</v>
      </c>
    </row>
    <row r="141" spans="1:5">
      <c r="A141" s="164">
        <v>44929.916666666497</v>
      </c>
      <c r="B141" s="45">
        <f ca="1"/>
        <v>1.38</v>
      </c>
      <c r="E141">
        <v>13.8</v>
      </c>
    </row>
    <row r="142" spans="1:5">
      <c r="A142" s="164">
        <v>44929.958333333161</v>
      </c>
      <c r="B142" s="45">
        <f ca="1"/>
        <v>1.355</v>
      </c>
      <c r="E142">
        <v>13.8</v>
      </c>
    </row>
    <row r="143" spans="1:5">
      <c r="A143" s="164">
        <v>44929.999999999825</v>
      </c>
      <c r="B143" s="45">
        <f ca="1"/>
        <v>1.371</v>
      </c>
      <c r="E143">
        <v>13.8</v>
      </c>
    </row>
    <row r="144" spans="1:5">
      <c r="A144" s="164">
        <v>44930.04166666649</v>
      </c>
      <c r="B144" s="45">
        <f ca="1"/>
        <v>1.3859999999999999</v>
      </c>
      <c r="E144">
        <v>13.8</v>
      </c>
    </row>
    <row r="145" spans="1:5">
      <c r="A145" s="164">
        <v>44930.083333333154</v>
      </c>
      <c r="B145" s="45">
        <f ca="1"/>
        <v>1.389</v>
      </c>
      <c r="E145">
        <v>13.8</v>
      </c>
    </row>
    <row r="146" spans="1:5">
      <c r="A146" s="164">
        <v>44930.124999999818</v>
      </c>
      <c r="B146" s="45">
        <f ca="1"/>
        <v>1.3759999999999999</v>
      </c>
      <c r="E146">
        <v>13.8</v>
      </c>
    </row>
    <row r="147" spans="1:5">
      <c r="A147" s="164">
        <v>44930.166666666482</v>
      </c>
      <c r="B147" s="45">
        <f ca="1"/>
        <v>1.347</v>
      </c>
      <c r="E147">
        <v>13.8</v>
      </c>
    </row>
    <row r="148" spans="1:5">
      <c r="A148" s="164">
        <v>44930.208333333147</v>
      </c>
      <c r="B148" s="45">
        <f ca="1"/>
        <v>1.393</v>
      </c>
      <c r="E148">
        <v>13.8</v>
      </c>
    </row>
    <row r="149" spans="1:5">
      <c r="A149" s="164">
        <v>44930.249999999811</v>
      </c>
      <c r="B149" s="45">
        <f ca="1"/>
        <v>1.4339999999999999</v>
      </c>
      <c r="E149">
        <v>13.8</v>
      </c>
    </row>
    <row r="150" spans="1:5">
      <c r="A150" s="164">
        <v>44930.291666666475</v>
      </c>
      <c r="B150" s="45">
        <f ca="1"/>
        <v>1.423</v>
      </c>
      <c r="E150">
        <v>13.8</v>
      </c>
    </row>
    <row r="151" spans="1:5">
      <c r="A151" s="164">
        <v>44930.333333333139</v>
      </c>
      <c r="B151" s="45">
        <f ca="1"/>
        <v>1.3520000000000001</v>
      </c>
      <c r="E151">
        <v>13.8</v>
      </c>
    </row>
    <row r="152" spans="1:5">
      <c r="A152" s="164">
        <v>44930.374999999804</v>
      </c>
      <c r="B152" s="45">
        <f ca="1"/>
        <v>0.45800000000000002</v>
      </c>
      <c r="E152">
        <v>13.8</v>
      </c>
    </row>
    <row r="153" spans="1:5">
      <c r="A153" s="164">
        <v>44930.416666666468</v>
      </c>
      <c r="B153" s="45">
        <f ca="1"/>
        <v>0.48699999999999999</v>
      </c>
      <c r="E153">
        <v>13.8</v>
      </c>
    </row>
    <row r="154" spans="1:5">
      <c r="A154" s="164">
        <v>44930.458333333132</v>
      </c>
      <c r="B154" s="45">
        <f ca="1"/>
        <v>0.499</v>
      </c>
      <c r="E154">
        <v>13.8</v>
      </c>
    </row>
    <row r="155" spans="1:5">
      <c r="A155" s="164">
        <v>44930.499999999796</v>
      </c>
      <c r="B155" s="45">
        <f ca="1"/>
        <v>0.47899999999999998</v>
      </c>
      <c r="E155">
        <v>13.8</v>
      </c>
    </row>
    <row r="156" spans="1:5">
      <c r="A156" s="164">
        <v>44930.541666666461</v>
      </c>
      <c r="B156" s="45">
        <f ca="1"/>
        <v>0.45300000000000001</v>
      </c>
      <c r="E156">
        <v>13.8</v>
      </c>
    </row>
    <row r="157" spans="1:5">
      <c r="A157" s="164">
        <v>44930.583333333125</v>
      </c>
      <c r="B157" s="45">
        <f ca="1"/>
        <v>0.45800000000000002</v>
      </c>
      <c r="E157">
        <v>13.8</v>
      </c>
    </row>
    <row r="158" spans="1:5">
      <c r="A158" s="164">
        <v>44930.624999999789</v>
      </c>
      <c r="B158" s="45">
        <f ca="1"/>
        <v>1.0629999999999999</v>
      </c>
      <c r="E158">
        <v>13.8</v>
      </c>
    </row>
    <row r="159" spans="1:5">
      <c r="A159" s="164">
        <v>44930.666666666453</v>
      </c>
      <c r="B159" s="45">
        <f ca="1"/>
        <v>2.6</v>
      </c>
      <c r="E159">
        <v>13.8</v>
      </c>
    </row>
    <row r="160" spans="1:5">
      <c r="A160" s="164">
        <v>44930.708333333117</v>
      </c>
      <c r="B160" s="45">
        <f ca="1"/>
        <v>3.2589999999999999</v>
      </c>
      <c r="E160">
        <v>13.8</v>
      </c>
    </row>
    <row r="161" spans="1:5">
      <c r="A161" s="164">
        <v>44930.749999999782</v>
      </c>
      <c r="B161" s="45">
        <f ca="1"/>
        <v>2.161</v>
      </c>
      <c r="E161">
        <v>13.8</v>
      </c>
    </row>
    <row r="162" spans="1:5">
      <c r="A162" s="164">
        <v>44930.791666666446</v>
      </c>
      <c r="B162" s="45">
        <f ca="1"/>
        <v>1.407</v>
      </c>
      <c r="E162">
        <v>13.8</v>
      </c>
    </row>
    <row r="163" spans="1:5">
      <c r="A163" s="164">
        <v>44930.83333333311</v>
      </c>
      <c r="B163" s="45">
        <f ca="1"/>
        <v>1.3620000000000001</v>
      </c>
      <c r="E163">
        <v>13.8</v>
      </c>
    </row>
    <row r="164" spans="1:5">
      <c r="A164" s="164">
        <v>44930.874999999774</v>
      </c>
      <c r="B164" s="45">
        <f ca="1"/>
        <v>1.349</v>
      </c>
      <c r="E164">
        <v>13.8</v>
      </c>
    </row>
    <row r="165" spans="1:5">
      <c r="A165" s="164">
        <v>44930.916666666439</v>
      </c>
      <c r="B165" s="45">
        <f ca="1"/>
        <v>1.33</v>
      </c>
      <c r="E165">
        <v>13.8</v>
      </c>
    </row>
    <row r="166" spans="1:5">
      <c r="A166" s="164">
        <v>44930.958333333103</v>
      </c>
      <c r="B166" s="45">
        <f ca="1"/>
        <v>1.3220000000000001</v>
      </c>
      <c r="E166">
        <v>13.8</v>
      </c>
    </row>
    <row r="167" spans="1:5">
      <c r="A167" s="164">
        <v>44930.999999999767</v>
      </c>
      <c r="B167" s="45">
        <f ca="1"/>
        <v>1.329</v>
      </c>
      <c r="E167">
        <v>13.8</v>
      </c>
    </row>
    <row r="168" spans="1:5">
      <c r="A168" s="164">
        <v>44931.041666666431</v>
      </c>
      <c r="B168" s="45">
        <f ca="1"/>
        <v>1.3460000000000001</v>
      </c>
      <c r="E168">
        <v>13.8</v>
      </c>
    </row>
    <row r="169" spans="1:5">
      <c r="A169" s="164">
        <v>44931.083333333096</v>
      </c>
      <c r="B169" s="45">
        <f ca="1"/>
        <v>1.3859999999999999</v>
      </c>
      <c r="E169">
        <v>13.8</v>
      </c>
    </row>
    <row r="170" spans="1:5">
      <c r="A170" s="164">
        <v>44931.12499999976</v>
      </c>
      <c r="B170" s="45">
        <f ca="1"/>
        <v>1.3839999999999999</v>
      </c>
      <c r="E170">
        <v>13.8</v>
      </c>
    </row>
    <row r="171" spans="1:5">
      <c r="A171" s="164">
        <v>44931.166666666424</v>
      </c>
      <c r="B171" s="45">
        <f ca="1"/>
        <v>1.403</v>
      </c>
      <c r="E171">
        <v>13.8</v>
      </c>
    </row>
    <row r="172" spans="1:5">
      <c r="A172" s="164">
        <v>44931.208333333088</v>
      </c>
      <c r="B172" s="45">
        <f ca="1"/>
        <v>1.554</v>
      </c>
      <c r="E172">
        <v>13.8</v>
      </c>
    </row>
    <row r="173" spans="1:5">
      <c r="A173" s="164">
        <v>44931.249999999753</v>
      </c>
      <c r="B173" s="45">
        <f ca="1"/>
        <v>3.1259999999999999</v>
      </c>
      <c r="E173">
        <v>13.8</v>
      </c>
    </row>
    <row r="174" spans="1:5">
      <c r="A174" s="164">
        <v>44931.291666666417</v>
      </c>
      <c r="B174" s="45">
        <f ca="1"/>
        <v>2.339</v>
      </c>
      <c r="E174">
        <v>13.8</v>
      </c>
    </row>
    <row r="175" spans="1:5">
      <c r="A175" s="164">
        <v>44931.333333333081</v>
      </c>
      <c r="B175" s="45">
        <f ca="1"/>
        <v>2.7130000000000001</v>
      </c>
      <c r="E175">
        <v>13.8</v>
      </c>
    </row>
    <row r="176" spans="1:5">
      <c r="A176" s="164">
        <v>44931.374999999745</v>
      </c>
      <c r="B176" s="45">
        <f ca="1"/>
        <v>2.2280000000000002</v>
      </c>
      <c r="E176">
        <v>13.8</v>
      </c>
    </row>
    <row r="177" spans="1:5">
      <c r="A177" s="164">
        <v>44931.41666666641</v>
      </c>
      <c r="B177" s="45">
        <f ca="1"/>
        <v>2.2269999999999999</v>
      </c>
      <c r="E177">
        <v>13.8</v>
      </c>
    </row>
    <row r="178" spans="1:5">
      <c r="A178" s="164">
        <v>44931.458333333074</v>
      </c>
      <c r="B178" s="45">
        <f ca="1"/>
        <v>2.2109999999999999</v>
      </c>
      <c r="E178">
        <v>13.8</v>
      </c>
    </row>
    <row r="179" spans="1:5">
      <c r="A179" s="164">
        <v>44931.499999999738</v>
      </c>
      <c r="B179" s="45">
        <f ca="1"/>
        <v>1.4019999999999999</v>
      </c>
      <c r="E179">
        <v>13.8</v>
      </c>
    </row>
    <row r="180" spans="1:5">
      <c r="A180" s="164">
        <v>44931.541666666402</v>
      </c>
      <c r="B180" s="45">
        <f ca="1"/>
        <v>0.56599999999999995</v>
      </c>
      <c r="E180">
        <v>13.8</v>
      </c>
    </row>
    <row r="181" spans="1:5">
      <c r="A181" s="164">
        <v>44931.583333333067</v>
      </c>
      <c r="B181" s="45">
        <f ca="1"/>
        <v>0.57199999999999995</v>
      </c>
      <c r="E181">
        <v>13.8</v>
      </c>
    </row>
    <row r="182" spans="1:5">
      <c r="A182" s="164">
        <v>44931.624999999731</v>
      </c>
      <c r="B182" s="45">
        <f ca="1"/>
        <v>0.94199999999999995</v>
      </c>
      <c r="E182">
        <v>13.8</v>
      </c>
    </row>
    <row r="183" spans="1:5">
      <c r="A183" s="164">
        <v>44931.666666666395</v>
      </c>
      <c r="B183" s="45">
        <f ca="1"/>
        <v>1.5489999999999999</v>
      </c>
      <c r="E183">
        <v>13.8</v>
      </c>
    </row>
    <row r="184" spans="1:5">
      <c r="A184" s="164">
        <v>44931.708333333059</v>
      </c>
      <c r="B184" s="45">
        <f ca="1"/>
        <v>1.56</v>
      </c>
      <c r="E184">
        <v>13.8</v>
      </c>
    </row>
    <row r="185" spans="1:5">
      <c r="A185" s="164">
        <v>44931.749999999724</v>
      </c>
      <c r="B185" s="45">
        <f ca="1"/>
        <v>1.5609999999999999</v>
      </c>
      <c r="E185">
        <v>13.8</v>
      </c>
    </row>
    <row r="186" spans="1:5">
      <c r="A186" s="164">
        <v>44931.791666666388</v>
      </c>
      <c r="B186" s="45">
        <f ca="1"/>
        <v>1.5289999999999999</v>
      </c>
      <c r="E186">
        <v>13.8</v>
      </c>
    </row>
    <row r="187" spans="1:5">
      <c r="A187" s="164">
        <v>44931.833333333052</v>
      </c>
      <c r="B187" s="45">
        <f ca="1"/>
        <v>1.544</v>
      </c>
      <c r="E187">
        <v>13.8</v>
      </c>
    </row>
    <row r="188" spans="1:5">
      <c r="A188" s="164">
        <v>44931.874999999716</v>
      </c>
      <c r="B188" s="45">
        <f ca="1"/>
        <v>1.536</v>
      </c>
      <c r="E188">
        <v>13.8</v>
      </c>
    </row>
    <row r="189" spans="1:5">
      <c r="A189" s="164">
        <v>44931.91666666638</v>
      </c>
      <c r="B189" s="45">
        <f ca="1"/>
        <v>1.444</v>
      </c>
      <c r="E189">
        <v>13.8</v>
      </c>
    </row>
    <row r="190" spans="1:5">
      <c r="A190" s="164">
        <v>44931.958333333045</v>
      </c>
      <c r="B190" s="45">
        <f ca="1"/>
        <v>1.417</v>
      </c>
      <c r="E190">
        <v>13.8</v>
      </c>
    </row>
    <row r="191" spans="1:5">
      <c r="A191" s="164">
        <v>44931.999999999709</v>
      </c>
      <c r="B191" s="45">
        <f ca="1"/>
        <v>1.4079999999999999</v>
      </c>
      <c r="E191">
        <v>13.8</v>
      </c>
    </row>
    <row r="192" spans="1:5">
      <c r="A192" s="164">
        <v>44932.041666666373</v>
      </c>
      <c r="B192" s="45">
        <f ca="1"/>
        <v>1.4570000000000001</v>
      </c>
      <c r="E192">
        <v>13.8</v>
      </c>
    </row>
    <row r="193" spans="1:5">
      <c r="A193" s="164">
        <v>44932.083333333037</v>
      </c>
      <c r="B193" s="45">
        <f ca="1"/>
        <v>1.4670000000000001</v>
      </c>
      <c r="E193">
        <v>13.8</v>
      </c>
    </row>
    <row r="194" spans="1:5">
      <c r="A194" s="164">
        <v>44932.124999999702</v>
      </c>
      <c r="B194" s="45">
        <f ca="1"/>
        <v>1.4259999999999999</v>
      </c>
      <c r="E194">
        <v>13.8</v>
      </c>
    </row>
    <row r="195" spans="1:5">
      <c r="A195" s="164">
        <v>44932.166666666366</v>
      </c>
      <c r="B195" s="45">
        <f ca="1"/>
        <v>1.4219999999999999</v>
      </c>
      <c r="E195">
        <v>13.8</v>
      </c>
    </row>
    <row r="196" spans="1:5">
      <c r="A196" s="164">
        <v>44932.20833333303</v>
      </c>
      <c r="B196" s="45">
        <f ca="1"/>
        <v>1.4550000000000001</v>
      </c>
      <c r="E196">
        <v>13.8</v>
      </c>
    </row>
    <row r="197" spans="1:5">
      <c r="A197" s="164">
        <v>44932.249999999694</v>
      </c>
      <c r="B197" s="45">
        <f ca="1"/>
        <v>1.4870000000000001</v>
      </c>
      <c r="E197">
        <v>13.8</v>
      </c>
    </row>
    <row r="198" spans="1:5">
      <c r="A198" s="164">
        <v>44932.291666666359</v>
      </c>
      <c r="B198" s="45">
        <f ca="1"/>
        <v>1.4730000000000001</v>
      </c>
      <c r="E198">
        <v>13.8</v>
      </c>
    </row>
    <row r="199" spans="1:5">
      <c r="A199" s="164">
        <v>44932.333333333023</v>
      </c>
      <c r="B199" s="45">
        <f ca="1"/>
        <v>1.3280000000000001</v>
      </c>
      <c r="E199">
        <v>13.8</v>
      </c>
    </row>
    <row r="200" spans="1:5">
      <c r="A200" s="164">
        <v>44932.374999999687</v>
      </c>
      <c r="B200" s="45">
        <f ca="1"/>
        <v>0.50800000000000001</v>
      </c>
      <c r="E200">
        <v>13.8</v>
      </c>
    </row>
    <row r="201" spans="1:5">
      <c r="A201" s="164">
        <v>44932.416666666351</v>
      </c>
      <c r="B201" s="45">
        <f ca="1"/>
        <v>0.53300000000000003</v>
      </c>
      <c r="E201">
        <v>13.8</v>
      </c>
    </row>
    <row r="202" spans="1:5">
      <c r="A202" s="164">
        <v>44932.458333333016</v>
      </c>
      <c r="B202" s="45">
        <f ca="1"/>
        <v>0.71099999999999997</v>
      </c>
      <c r="E202">
        <v>13.8</v>
      </c>
    </row>
    <row r="203" spans="1:5">
      <c r="A203" s="164">
        <v>44932.49999999968</v>
      </c>
      <c r="B203" s="45">
        <f ca="1"/>
        <v>1.9790000000000001</v>
      </c>
      <c r="E203">
        <v>13.8</v>
      </c>
    </row>
    <row r="204" spans="1:5">
      <c r="A204" s="164">
        <v>44932.541666666344</v>
      </c>
      <c r="B204" s="45">
        <f ca="1"/>
        <v>3.75</v>
      </c>
      <c r="E204">
        <v>13.8</v>
      </c>
    </row>
    <row r="205" spans="1:5">
      <c r="A205" s="164">
        <v>44932.583333333008</v>
      </c>
      <c r="B205" s="45">
        <f ca="1"/>
        <v>7.4459999999999997</v>
      </c>
      <c r="E205">
        <v>13.8</v>
      </c>
    </row>
    <row r="206" spans="1:5">
      <c r="A206" s="164">
        <v>44932.624999999673</v>
      </c>
      <c r="B206" s="45">
        <f ca="1"/>
        <v>5.9829999999999997</v>
      </c>
      <c r="E206">
        <v>13.8</v>
      </c>
    </row>
    <row r="207" spans="1:5">
      <c r="A207" s="164">
        <v>44932.666666666337</v>
      </c>
      <c r="B207" s="45">
        <f ca="1"/>
        <v>3.948</v>
      </c>
      <c r="E207">
        <v>13.8</v>
      </c>
    </row>
    <row r="208" spans="1:5">
      <c r="A208" s="164">
        <v>44932.708333333001</v>
      </c>
      <c r="B208" s="45">
        <f ca="1"/>
        <v>1.458</v>
      </c>
      <c r="E208">
        <v>13.8</v>
      </c>
    </row>
    <row r="209" spans="1:5">
      <c r="A209" s="164">
        <v>44932.749999999665</v>
      </c>
      <c r="B209" s="45">
        <f ca="1"/>
        <v>1.456</v>
      </c>
      <c r="E209">
        <v>13.8</v>
      </c>
    </row>
    <row r="210" spans="1:5">
      <c r="A210" s="164">
        <v>44932.79166666633</v>
      </c>
      <c r="B210" s="45">
        <f ca="1"/>
        <v>1.419</v>
      </c>
      <c r="E210">
        <v>13.8</v>
      </c>
    </row>
    <row r="211" spans="1:5">
      <c r="A211" s="164">
        <v>44932.833333332994</v>
      </c>
      <c r="B211" s="45">
        <f ca="1"/>
        <v>1.401</v>
      </c>
      <c r="E211">
        <v>13.8</v>
      </c>
    </row>
    <row r="212" spans="1:5">
      <c r="A212" s="164">
        <v>44932.874999999658</v>
      </c>
      <c r="B212" s="45">
        <f ca="1"/>
        <v>1.4510000000000001</v>
      </c>
      <c r="E212">
        <v>13.8</v>
      </c>
    </row>
    <row r="213" spans="1:5">
      <c r="A213" s="164">
        <v>44932.916666666322</v>
      </c>
      <c r="B213" s="45">
        <f ca="1"/>
        <v>1.431</v>
      </c>
      <c r="E213">
        <v>13.8</v>
      </c>
    </row>
    <row r="214" spans="1:5">
      <c r="A214" s="164">
        <v>44932.958333332987</v>
      </c>
      <c r="B214" s="45">
        <f ca="1"/>
        <v>1.375</v>
      </c>
      <c r="E214">
        <v>13.8</v>
      </c>
    </row>
    <row r="215" spans="1:5">
      <c r="A215" s="164">
        <v>44932.999999999651</v>
      </c>
      <c r="B215" s="45">
        <f ca="1"/>
        <v>1.2889999999999999</v>
      </c>
      <c r="E215">
        <v>13.8</v>
      </c>
    </row>
    <row r="216" spans="1:5">
      <c r="A216" s="164">
        <v>44933.041666666315</v>
      </c>
      <c r="B216" s="45">
        <f ca="1"/>
        <v>0</v>
      </c>
      <c r="E216">
        <v>13.8</v>
      </c>
    </row>
    <row r="217" spans="1:5">
      <c r="A217" s="164">
        <v>44933.083333332979</v>
      </c>
      <c r="B217" s="45">
        <f ca="1"/>
        <v>0</v>
      </c>
      <c r="E217">
        <v>13.8</v>
      </c>
    </row>
    <row r="218" spans="1:5">
      <c r="A218" s="164">
        <v>44933.124999999643</v>
      </c>
      <c r="B218" s="45">
        <f ca="1"/>
        <v>1.081</v>
      </c>
      <c r="E218">
        <v>13.8</v>
      </c>
    </row>
    <row r="219" spans="1:5">
      <c r="A219" s="164">
        <v>44933.166666666308</v>
      </c>
      <c r="B219" s="45">
        <f ca="1"/>
        <v>1.3480000000000001</v>
      </c>
      <c r="E219">
        <v>13.8</v>
      </c>
    </row>
    <row r="220" spans="1:5">
      <c r="A220" s="164">
        <v>44933.208333332972</v>
      </c>
      <c r="B220" s="45">
        <f ca="1"/>
        <v>1.349</v>
      </c>
      <c r="E220">
        <v>13.8</v>
      </c>
    </row>
    <row r="221" spans="1:5">
      <c r="A221" s="164">
        <v>44933.249999999636</v>
      </c>
      <c r="B221" s="45">
        <f ca="1"/>
        <v>1.371</v>
      </c>
      <c r="E221">
        <v>13.8</v>
      </c>
    </row>
    <row r="222" spans="1:5">
      <c r="A222" s="164">
        <v>44933.2916666663</v>
      </c>
      <c r="B222" s="45">
        <f ca="1"/>
        <v>1.3660000000000001</v>
      </c>
      <c r="E222">
        <v>13.8</v>
      </c>
    </row>
    <row r="223" spans="1:5">
      <c r="A223" s="164">
        <v>44933.333333332965</v>
      </c>
      <c r="B223" s="45">
        <f ca="1"/>
        <v>1.256</v>
      </c>
      <c r="E223">
        <v>13.8</v>
      </c>
    </row>
    <row r="224" spans="1:5">
      <c r="A224" s="164">
        <v>44933.374999999629</v>
      </c>
      <c r="B224" s="45">
        <f ca="1"/>
        <v>0.41099999999999998</v>
      </c>
      <c r="E224">
        <v>13.8</v>
      </c>
    </row>
    <row r="225" spans="1:5">
      <c r="A225" s="164">
        <v>44933.416666666293</v>
      </c>
      <c r="B225" s="45">
        <f ca="1"/>
        <v>0.41299999999999998</v>
      </c>
      <c r="E225">
        <v>13.8</v>
      </c>
    </row>
    <row r="226" spans="1:5">
      <c r="A226" s="164">
        <v>44933.458333332957</v>
      </c>
      <c r="B226" s="45">
        <f ca="1"/>
        <v>0.40799999999999997</v>
      </c>
      <c r="E226">
        <v>13.8</v>
      </c>
    </row>
    <row r="227" spans="1:5">
      <c r="A227" s="164">
        <v>44933.499999999622</v>
      </c>
      <c r="B227" s="45">
        <f ca="1"/>
        <v>0.504</v>
      </c>
      <c r="E227">
        <v>13.8</v>
      </c>
    </row>
    <row r="228" spans="1:5">
      <c r="A228" s="164">
        <v>44933.541666666286</v>
      </c>
      <c r="B228" s="45">
        <f ca="1"/>
        <v>0.435</v>
      </c>
      <c r="E228">
        <v>13.8</v>
      </c>
    </row>
    <row r="229" spans="1:5">
      <c r="A229" s="164">
        <v>44933.58333333295</v>
      </c>
      <c r="B229" s="45">
        <f ca="1"/>
        <v>0.439</v>
      </c>
      <c r="E229">
        <v>13.8</v>
      </c>
    </row>
    <row r="230" spans="1:5">
      <c r="A230" s="164">
        <v>44933.624999999614</v>
      </c>
      <c r="B230" s="45">
        <f ca="1"/>
        <v>0.68500000000000005</v>
      </c>
      <c r="E230">
        <v>13.8</v>
      </c>
    </row>
    <row r="231" spans="1:5">
      <c r="A231" s="164">
        <v>44933.666666666279</v>
      </c>
      <c r="B231" s="45">
        <f ca="1"/>
        <v>1.341</v>
      </c>
      <c r="E231">
        <v>13.8</v>
      </c>
    </row>
    <row r="232" spans="1:5">
      <c r="A232" s="164">
        <v>44933.708333332943</v>
      </c>
      <c r="B232" s="45">
        <f ca="1"/>
        <v>1.3580000000000001</v>
      </c>
      <c r="E232">
        <v>13.8</v>
      </c>
    </row>
    <row r="233" spans="1:5">
      <c r="A233" s="164">
        <v>44933.749999999607</v>
      </c>
      <c r="B233" s="45">
        <f ca="1"/>
        <v>1.3480000000000001</v>
      </c>
      <c r="E233">
        <v>13.8</v>
      </c>
    </row>
    <row r="234" spans="1:5">
      <c r="A234" s="164">
        <v>44933.791666666271</v>
      </c>
      <c r="B234" s="45">
        <f ca="1"/>
        <v>1.349</v>
      </c>
      <c r="E234">
        <v>13.8</v>
      </c>
    </row>
    <row r="235" spans="1:5">
      <c r="A235" s="164">
        <v>44933.833333332936</v>
      </c>
      <c r="B235" s="45">
        <f ca="1"/>
        <v>1.3280000000000001</v>
      </c>
      <c r="E235">
        <v>13.8</v>
      </c>
    </row>
    <row r="236" spans="1:5">
      <c r="A236" s="164">
        <v>44933.8749999996</v>
      </c>
      <c r="B236" s="45">
        <f ca="1"/>
        <v>1.3049999999999999</v>
      </c>
      <c r="E236">
        <v>13.8</v>
      </c>
    </row>
    <row r="237" spans="1:5">
      <c r="A237" s="164">
        <v>44933.916666666264</v>
      </c>
      <c r="B237" s="45">
        <f ca="1"/>
        <v>1.3080000000000001</v>
      </c>
      <c r="E237">
        <v>13.8</v>
      </c>
    </row>
    <row r="238" spans="1:5">
      <c r="A238" s="164">
        <v>44933.958333332928</v>
      </c>
      <c r="B238" s="45">
        <f ca="1"/>
        <v>1.351</v>
      </c>
      <c r="E238">
        <v>13.8</v>
      </c>
    </row>
    <row r="239" spans="1:5">
      <c r="A239" s="164">
        <v>44933.999999999593</v>
      </c>
      <c r="B239" s="45">
        <f ca="1"/>
        <v>1.3420000000000001</v>
      </c>
      <c r="E239">
        <v>13.8</v>
      </c>
    </row>
    <row r="240" spans="1:5">
      <c r="A240" s="164">
        <v>44934.041666666257</v>
      </c>
      <c r="B240" s="45">
        <f ca="1"/>
        <v>1.32</v>
      </c>
      <c r="E240">
        <v>13.8</v>
      </c>
    </row>
    <row r="241" spans="1:5">
      <c r="A241" s="164">
        <v>44934.083333332921</v>
      </c>
      <c r="B241" s="45">
        <f ca="1"/>
        <v>1.3160000000000001</v>
      </c>
      <c r="E241">
        <v>13.8</v>
      </c>
    </row>
    <row r="242" spans="1:5">
      <c r="A242" s="164">
        <v>44934.124999999585</v>
      </c>
      <c r="B242" s="45">
        <f ca="1"/>
        <v>1.304</v>
      </c>
      <c r="E242">
        <v>13.8</v>
      </c>
    </row>
    <row r="243" spans="1:5">
      <c r="A243" s="164">
        <v>44934.16666666625</v>
      </c>
      <c r="B243" s="45">
        <f ca="1"/>
        <v>1.3220000000000001</v>
      </c>
      <c r="E243">
        <v>13.8</v>
      </c>
    </row>
    <row r="244" spans="1:5">
      <c r="A244" s="164">
        <v>44934.208333332914</v>
      </c>
      <c r="B244" s="45">
        <f ca="1"/>
        <v>1.3380000000000001</v>
      </c>
      <c r="E244">
        <v>13.8</v>
      </c>
    </row>
    <row r="245" spans="1:5">
      <c r="A245" s="164">
        <v>44934.249999999578</v>
      </c>
      <c r="B245" s="45">
        <f ca="1"/>
        <v>1.3140000000000001</v>
      </c>
      <c r="E245">
        <v>13.8</v>
      </c>
    </row>
    <row r="246" spans="1:5">
      <c r="A246" s="164">
        <v>44934.291666666242</v>
      </c>
      <c r="B246" s="45">
        <f ca="1"/>
        <v>1.3120000000000001</v>
      </c>
      <c r="E246">
        <v>13.8</v>
      </c>
    </row>
    <row r="247" spans="1:5">
      <c r="A247" s="164">
        <v>44934.333333332906</v>
      </c>
      <c r="B247" s="45">
        <f ca="1"/>
        <v>1.1719999999999999</v>
      </c>
      <c r="E247">
        <v>13.8</v>
      </c>
    </row>
    <row r="248" spans="1:5">
      <c r="A248" s="164">
        <v>44934.374999999571</v>
      </c>
      <c r="B248" s="45">
        <f ca="1"/>
        <v>0.42199999999999999</v>
      </c>
      <c r="E248">
        <v>13.8</v>
      </c>
    </row>
    <row r="249" spans="1:5">
      <c r="A249" s="164">
        <v>44934.416666666235</v>
      </c>
      <c r="B249" s="45">
        <f ca="1"/>
        <v>0.42599999999999999</v>
      </c>
      <c r="E249">
        <v>13.8</v>
      </c>
    </row>
    <row r="250" spans="1:5">
      <c r="A250" s="164">
        <v>44934.458333332899</v>
      </c>
      <c r="B250" s="45">
        <f ca="1"/>
        <v>0.69299999999999995</v>
      </c>
      <c r="E250">
        <v>13.8</v>
      </c>
    </row>
    <row r="251" spans="1:5">
      <c r="A251" s="164">
        <v>44934.499999999563</v>
      </c>
      <c r="B251" s="45">
        <f ca="1"/>
        <v>0.39</v>
      </c>
      <c r="E251">
        <v>13.8</v>
      </c>
    </row>
    <row r="252" spans="1:5">
      <c r="A252" s="164">
        <v>44934.541666666228</v>
      </c>
      <c r="B252" s="45">
        <f ca="1"/>
        <v>0.41799999999999998</v>
      </c>
      <c r="E252">
        <v>13.8</v>
      </c>
    </row>
    <row r="253" spans="1:5">
      <c r="A253" s="164">
        <v>44934.583333332892</v>
      </c>
      <c r="B253" s="45">
        <f ca="1"/>
        <v>0.40699999999999997</v>
      </c>
      <c r="E253">
        <v>13.8</v>
      </c>
    </row>
    <row r="254" spans="1:5">
      <c r="A254" s="164">
        <v>44934.624999999556</v>
      </c>
      <c r="B254" s="45">
        <f ca="1"/>
        <v>0.6</v>
      </c>
      <c r="E254">
        <v>13.8</v>
      </c>
    </row>
    <row r="255" spans="1:5">
      <c r="A255" s="164">
        <v>44934.66666666622</v>
      </c>
      <c r="B255" s="45">
        <f ca="1"/>
        <v>1.296</v>
      </c>
      <c r="E255">
        <v>13.8</v>
      </c>
    </row>
    <row r="256" spans="1:5">
      <c r="A256" s="164">
        <v>44934.708333332885</v>
      </c>
      <c r="B256" s="45">
        <f ca="1"/>
        <v>1.3280000000000001</v>
      </c>
      <c r="E256">
        <v>13.8</v>
      </c>
    </row>
    <row r="257" spans="1:5">
      <c r="A257" s="164">
        <v>44934.749999999549</v>
      </c>
      <c r="B257" s="45">
        <f ca="1"/>
        <v>1.54</v>
      </c>
      <c r="E257">
        <v>13.8</v>
      </c>
    </row>
    <row r="258" spans="1:5">
      <c r="A258" s="164">
        <v>44934.791666666213</v>
      </c>
      <c r="B258" s="45">
        <f ca="1"/>
        <v>3.778</v>
      </c>
      <c r="E258">
        <v>13.8</v>
      </c>
    </row>
    <row r="259" spans="1:5">
      <c r="A259" s="164">
        <v>44934.833333332877</v>
      </c>
      <c r="B259" s="45">
        <f ca="1"/>
        <v>3.0680000000000001</v>
      </c>
      <c r="E259">
        <v>13.8</v>
      </c>
    </row>
    <row r="260" spans="1:5">
      <c r="A260" s="164">
        <v>44934.874999999542</v>
      </c>
      <c r="B260" s="45">
        <f ca="1"/>
        <v>2.12</v>
      </c>
      <c r="E260">
        <v>13.8</v>
      </c>
    </row>
    <row r="261" spans="1:5">
      <c r="A261" s="164">
        <v>44934.916666666206</v>
      </c>
      <c r="B261" s="45">
        <f ca="1"/>
        <v>1.321</v>
      </c>
      <c r="E261">
        <v>13.8</v>
      </c>
    </row>
    <row r="262" spans="1:5">
      <c r="A262" s="164">
        <v>44934.95833333287</v>
      </c>
      <c r="B262" s="45">
        <f ca="1"/>
        <v>1.325</v>
      </c>
      <c r="E262">
        <v>13.8</v>
      </c>
    </row>
    <row r="263" spans="1:5">
      <c r="A263" s="164">
        <v>44934.999999999534</v>
      </c>
      <c r="B263" s="45">
        <f ca="1"/>
        <v>1.3109999999999999</v>
      </c>
      <c r="E263">
        <v>13.8</v>
      </c>
    </row>
    <row r="264" spans="1:5">
      <c r="A264" s="164">
        <v>44935.041666666199</v>
      </c>
      <c r="B264" s="45">
        <f ca="1"/>
        <v>1.2929999999999999</v>
      </c>
      <c r="E264">
        <v>13.8</v>
      </c>
    </row>
    <row r="265" spans="1:5">
      <c r="A265" s="164">
        <v>44935.083333332863</v>
      </c>
      <c r="B265" s="45">
        <f ca="1"/>
        <v>1.2969999999999999</v>
      </c>
      <c r="E265">
        <v>13.8</v>
      </c>
    </row>
    <row r="266" spans="1:5">
      <c r="A266" s="164">
        <v>44935.124999999527</v>
      </c>
      <c r="B266" s="45">
        <f ca="1"/>
        <v>1.3280000000000001</v>
      </c>
      <c r="E266">
        <v>13.8</v>
      </c>
    </row>
    <row r="267" spans="1:5">
      <c r="A267" s="164">
        <v>44935.166666666191</v>
      </c>
      <c r="B267" s="45">
        <f ca="1"/>
        <v>1.3149999999999999</v>
      </c>
      <c r="E267">
        <v>13.8</v>
      </c>
    </row>
    <row r="268" spans="1:5">
      <c r="A268" s="164">
        <v>44935.208333332856</v>
      </c>
      <c r="B268" s="45">
        <f ca="1"/>
        <v>1.3460000000000001</v>
      </c>
      <c r="E268">
        <v>13.8</v>
      </c>
    </row>
    <row r="269" spans="1:5">
      <c r="A269" s="164">
        <v>44935.24999999952</v>
      </c>
      <c r="B269" s="45">
        <f ca="1"/>
        <v>1.4059999999999999</v>
      </c>
      <c r="E269">
        <v>13.8</v>
      </c>
    </row>
    <row r="270" spans="1:5">
      <c r="A270" s="164">
        <v>44935.291666666184</v>
      </c>
      <c r="B270" s="45">
        <f ca="1"/>
        <v>1.3979999999999999</v>
      </c>
      <c r="E270">
        <v>13.8</v>
      </c>
    </row>
    <row r="271" spans="1:5">
      <c r="A271" s="164">
        <v>44935.333333332848</v>
      </c>
      <c r="B271" s="45">
        <f ca="1"/>
        <v>2.1179999999999999</v>
      </c>
      <c r="E271">
        <v>13.8</v>
      </c>
    </row>
    <row r="272" spans="1:5">
      <c r="A272" s="164">
        <v>44935.374999999513</v>
      </c>
      <c r="B272" s="45">
        <f ca="1"/>
        <v>0.50800000000000001</v>
      </c>
      <c r="E272">
        <v>13.8</v>
      </c>
    </row>
    <row r="273" spans="1:5">
      <c r="A273" s="164">
        <v>44935.416666666177</v>
      </c>
      <c r="B273" s="45">
        <f ca="1"/>
        <v>0.45100000000000001</v>
      </c>
      <c r="E273">
        <v>13.8</v>
      </c>
    </row>
    <row r="274" spans="1:5">
      <c r="A274" s="164">
        <v>44935.458333332841</v>
      </c>
      <c r="B274" s="45">
        <f ca="1"/>
        <v>0.45300000000000001</v>
      </c>
      <c r="E274">
        <v>13.8</v>
      </c>
    </row>
    <row r="275" spans="1:5">
      <c r="A275" s="164">
        <v>44935.499999999505</v>
      </c>
      <c r="B275" s="45">
        <f ca="1"/>
        <v>0.46400000000000002</v>
      </c>
      <c r="E275">
        <v>13.8</v>
      </c>
    </row>
    <row r="276" spans="1:5">
      <c r="A276" s="164">
        <v>44935.541666666169</v>
      </c>
      <c r="B276" s="45">
        <f ca="1"/>
        <v>0.45400000000000001</v>
      </c>
      <c r="E276">
        <v>13.8</v>
      </c>
    </row>
    <row r="277" spans="1:5">
      <c r="A277" s="164">
        <v>44935.583333332834</v>
      </c>
      <c r="B277" s="45">
        <f ca="1"/>
        <v>0.52500000000000002</v>
      </c>
      <c r="E277">
        <v>13.8</v>
      </c>
    </row>
    <row r="278" spans="1:5">
      <c r="A278" s="164">
        <v>44935.624999999498</v>
      </c>
      <c r="B278" s="45">
        <f ca="1"/>
        <v>0.77</v>
      </c>
      <c r="E278">
        <v>13.8</v>
      </c>
    </row>
    <row r="279" spans="1:5">
      <c r="A279" s="164">
        <v>44935.666666666162</v>
      </c>
      <c r="B279" s="45">
        <f ca="1"/>
        <v>1.323</v>
      </c>
      <c r="E279">
        <v>13.8</v>
      </c>
    </row>
    <row r="280" spans="1:5">
      <c r="A280" s="164">
        <v>44935.708333332826</v>
      </c>
      <c r="B280" s="45">
        <f ca="1"/>
        <v>1.3340000000000001</v>
      </c>
      <c r="E280">
        <v>13.8</v>
      </c>
    </row>
    <row r="281" spans="1:5">
      <c r="A281" s="164">
        <v>44935.749999999491</v>
      </c>
      <c r="B281" s="45">
        <f ca="1"/>
        <v>1.3380000000000001</v>
      </c>
      <c r="E281">
        <v>13.8</v>
      </c>
    </row>
    <row r="282" spans="1:5">
      <c r="A282" s="164">
        <v>44935.791666666155</v>
      </c>
      <c r="B282" s="45">
        <f ca="1"/>
        <v>1.3440000000000001</v>
      </c>
      <c r="E282">
        <v>13.8</v>
      </c>
    </row>
    <row r="283" spans="1:5">
      <c r="A283" s="164">
        <v>44935.833333332819</v>
      </c>
      <c r="B283" s="45">
        <f ca="1"/>
        <v>1.3180000000000001</v>
      </c>
      <c r="E283">
        <v>13.8</v>
      </c>
    </row>
    <row r="284" spans="1:5">
      <c r="A284" s="164">
        <v>44935.874999999483</v>
      </c>
      <c r="B284" s="45">
        <f ca="1"/>
        <v>1.31</v>
      </c>
      <c r="E284">
        <v>13.8</v>
      </c>
    </row>
    <row r="285" spans="1:5">
      <c r="A285" s="164">
        <v>44935.916666666148</v>
      </c>
      <c r="B285" s="45">
        <f ca="1"/>
        <v>1.2989999999999999</v>
      </c>
      <c r="E285">
        <v>13.8</v>
      </c>
    </row>
    <row r="286" spans="1:5">
      <c r="A286" s="164">
        <v>44935.958333332812</v>
      </c>
      <c r="B286" s="45">
        <f ca="1"/>
        <v>1.3080000000000001</v>
      </c>
      <c r="E286">
        <v>13.8</v>
      </c>
    </row>
    <row r="287" spans="1:5">
      <c r="A287" s="164">
        <v>44935.999999999476</v>
      </c>
      <c r="B287" s="45">
        <f ca="1"/>
        <v>1.3160000000000001</v>
      </c>
      <c r="E287">
        <v>13.8</v>
      </c>
    </row>
    <row r="288" spans="1:5">
      <c r="A288" s="164">
        <v>44936.04166666614</v>
      </c>
      <c r="B288" s="45">
        <f ca="1"/>
        <v>1.3240000000000001</v>
      </c>
      <c r="E288">
        <v>13.8</v>
      </c>
    </row>
    <row r="289" spans="1:5">
      <c r="A289" s="164">
        <v>44936.083333332805</v>
      </c>
      <c r="B289" s="45">
        <f ca="1"/>
        <v>1.325</v>
      </c>
      <c r="E289">
        <v>13.8</v>
      </c>
    </row>
    <row r="290" spans="1:5">
      <c r="A290" s="164">
        <v>44936.124999999469</v>
      </c>
      <c r="B290" s="45">
        <f ca="1"/>
        <v>1.325</v>
      </c>
      <c r="E290">
        <v>13.8</v>
      </c>
    </row>
    <row r="291" spans="1:5">
      <c r="A291" s="164">
        <v>44936.166666666133</v>
      </c>
      <c r="B291" s="45">
        <f ca="1"/>
        <v>1.292</v>
      </c>
      <c r="E291">
        <v>13.8</v>
      </c>
    </row>
    <row r="292" spans="1:5">
      <c r="A292" s="164">
        <v>44936.208333332797</v>
      </c>
      <c r="B292" s="45">
        <f ca="1"/>
        <v>1.6970000000000001</v>
      </c>
      <c r="E292">
        <v>13.8</v>
      </c>
    </row>
    <row r="293" spans="1:5">
      <c r="A293" s="164">
        <v>44936.249999999462</v>
      </c>
      <c r="B293" s="45">
        <f ca="1"/>
        <v>3.1120000000000001</v>
      </c>
      <c r="E293">
        <v>13.8</v>
      </c>
    </row>
    <row r="294" spans="1:5">
      <c r="A294" s="164">
        <v>44936.291666666126</v>
      </c>
      <c r="B294" s="45">
        <f ca="1"/>
        <v>3.5950000000000002</v>
      </c>
      <c r="E294">
        <v>13.8</v>
      </c>
    </row>
    <row r="295" spans="1:5">
      <c r="A295" s="164">
        <v>44936.33333333279</v>
      </c>
      <c r="B295" s="45">
        <f ca="1"/>
        <v>2.4300000000000002</v>
      </c>
      <c r="E295">
        <v>13.8</v>
      </c>
    </row>
    <row r="296" spans="1:5">
      <c r="A296" s="164">
        <v>44936.374999999454</v>
      </c>
      <c r="B296" s="45">
        <f ca="1"/>
        <v>1.45</v>
      </c>
      <c r="E296">
        <v>13.8</v>
      </c>
    </row>
    <row r="297" spans="1:5">
      <c r="A297" s="164">
        <v>44936.416666666119</v>
      </c>
      <c r="B297" s="45">
        <f ca="1"/>
        <v>0.86199999999999999</v>
      </c>
      <c r="E297">
        <v>13.8</v>
      </c>
    </row>
    <row r="298" spans="1:5">
      <c r="A298" s="164">
        <v>44936.458333332783</v>
      </c>
      <c r="B298" s="45">
        <f ca="1"/>
        <v>0.39600000000000002</v>
      </c>
      <c r="E298">
        <v>13.8</v>
      </c>
    </row>
    <row r="299" spans="1:5">
      <c r="A299" s="164">
        <v>44936.499999999447</v>
      </c>
      <c r="B299" s="45">
        <f ca="1"/>
        <v>0.39200000000000002</v>
      </c>
      <c r="E299">
        <v>13.8</v>
      </c>
    </row>
    <row r="300" spans="1:5">
      <c r="A300" s="164">
        <v>44936.541666666111</v>
      </c>
      <c r="B300" s="45">
        <f ca="1"/>
        <v>0.40200000000000002</v>
      </c>
      <c r="E300">
        <v>13.8</v>
      </c>
    </row>
    <row r="301" spans="1:5">
      <c r="A301" s="164">
        <v>44936.583333332776</v>
      </c>
      <c r="B301" s="45">
        <f ca="1"/>
        <v>0.432</v>
      </c>
      <c r="E301">
        <v>13.8</v>
      </c>
    </row>
    <row r="302" spans="1:5">
      <c r="A302" s="164">
        <v>44936.62499999944</v>
      </c>
      <c r="B302" s="45">
        <f ca="1"/>
        <v>0.77300000000000002</v>
      </c>
      <c r="E302">
        <v>13.8</v>
      </c>
    </row>
    <row r="303" spans="1:5">
      <c r="A303" s="164">
        <v>44936.666666666104</v>
      </c>
      <c r="B303" s="45">
        <f ca="1"/>
        <v>1.3540000000000001</v>
      </c>
      <c r="E303">
        <v>13.8</v>
      </c>
    </row>
    <row r="304" spans="1:5">
      <c r="A304" s="164">
        <v>44936.708333332768</v>
      </c>
      <c r="B304" s="45">
        <f ca="1"/>
        <v>1.35</v>
      </c>
      <c r="E304">
        <v>13.8</v>
      </c>
    </row>
    <row r="305" spans="1:5">
      <c r="A305" s="164">
        <v>44936.749999999432</v>
      </c>
      <c r="B305" s="45">
        <f ca="1"/>
        <v>1.3580000000000001</v>
      </c>
      <c r="E305">
        <v>13.8</v>
      </c>
    </row>
    <row r="306" spans="1:5">
      <c r="A306" s="164">
        <v>44936.791666666097</v>
      </c>
      <c r="B306" s="45">
        <f ca="1"/>
        <v>1.327</v>
      </c>
      <c r="E306">
        <v>13.8</v>
      </c>
    </row>
    <row r="307" spans="1:5">
      <c r="A307" s="164">
        <v>44936.833333332761</v>
      </c>
      <c r="B307" s="45">
        <f ca="1"/>
        <v>1.329</v>
      </c>
      <c r="E307">
        <v>13.8</v>
      </c>
    </row>
    <row r="308" spans="1:5">
      <c r="A308" s="164">
        <v>44936.874999999425</v>
      </c>
      <c r="B308" s="45">
        <f ca="1"/>
        <v>1.319</v>
      </c>
      <c r="E308">
        <v>13.8</v>
      </c>
    </row>
    <row r="309" spans="1:5">
      <c r="A309" s="164">
        <v>44936.916666666089</v>
      </c>
      <c r="B309" s="45">
        <f ca="1"/>
        <v>1.3380000000000001</v>
      </c>
      <c r="E309">
        <v>13.8</v>
      </c>
    </row>
    <row r="310" spans="1:5">
      <c r="A310" s="164">
        <v>44936.958333332754</v>
      </c>
      <c r="B310" s="45">
        <f ca="1"/>
        <v>1.333</v>
      </c>
      <c r="E310">
        <v>13.8</v>
      </c>
    </row>
    <row r="311" spans="1:5">
      <c r="A311" s="164">
        <v>44936.999999999418</v>
      </c>
      <c r="B311" s="45">
        <f ca="1"/>
        <v>1.327</v>
      </c>
      <c r="E311">
        <v>13.8</v>
      </c>
    </row>
    <row r="312" spans="1:5">
      <c r="A312" s="164">
        <v>44937.041666666082</v>
      </c>
      <c r="B312" s="45">
        <f ca="1"/>
        <v>1.3160000000000001</v>
      </c>
      <c r="E312">
        <v>13.8</v>
      </c>
    </row>
    <row r="313" spans="1:5">
      <c r="A313" s="164">
        <v>44937.083333332746</v>
      </c>
      <c r="B313" s="45">
        <f ca="1"/>
        <v>1.3120000000000001</v>
      </c>
      <c r="E313">
        <v>13.8</v>
      </c>
    </row>
    <row r="314" spans="1:5">
      <c r="A314" s="164">
        <v>44937.124999999411</v>
      </c>
      <c r="B314" s="45">
        <f ca="1"/>
        <v>1.3720000000000001</v>
      </c>
      <c r="E314">
        <v>13.8</v>
      </c>
    </row>
    <row r="315" spans="1:5">
      <c r="A315" s="164">
        <v>44937.166666666075</v>
      </c>
      <c r="B315" s="45">
        <f ca="1"/>
        <v>1.355</v>
      </c>
      <c r="E315">
        <v>13.8</v>
      </c>
    </row>
    <row r="316" spans="1:5">
      <c r="A316" s="164">
        <v>44937.208333332739</v>
      </c>
      <c r="B316" s="45">
        <f ca="1"/>
        <v>1.343</v>
      </c>
      <c r="E316">
        <v>13.8</v>
      </c>
    </row>
    <row r="317" spans="1:5">
      <c r="A317" s="164">
        <v>44937.249999999403</v>
      </c>
      <c r="B317" s="45">
        <f ca="1"/>
        <v>1.385</v>
      </c>
      <c r="E317">
        <v>13.8</v>
      </c>
    </row>
    <row r="318" spans="1:5">
      <c r="A318" s="164">
        <v>44937.291666666068</v>
      </c>
      <c r="B318" s="45">
        <f ca="1"/>
        <v>1.3520000000000001</v>
      </c>
      <c r="E318">
        <v>13.8</v>
      </c>
    </row>
    <row r="319" spans="1:5">
      <c r="A319" s="164">
        <v>44937.333333332732</v>
      </c>
      <c r="B319" s="45">
        <f ca="1"/>
        <v>1.1739999999999999</v>
      </c>
      <c r="E319">
        <v>13.8</v>
      </c>
    </row>
    <row r="320" spans="1:5">
      <c r="A320" s="164">
        <v>44937.374999999396</v>
      </c>
      <c r="B320" s="45">
        <f ca="1"/>
        <v>0.44500000000000001</v>
      </c>
      <c r="E320">
        <v>13.8</v>
      </c>
    </row>
    <row r="321" spans="1:5">
      <c r="A321" s="164">
        <v>44937.41666666606</v>
      </c>
      <c r="B321" s="45">
        <f ca="1"/>
        <v>0.443</v>
      </c>
      <c r="E321">
        <v>13.8</v>
      </c>
    </row>
    <row r="322" spans="1:5">
      <c r="A322" s="164">
        <v>44937.458333332725</v>
      </c>
      <c r="B322" s="45">
        <f ca="1"/>
        <v>0.63800000000000001</v>
      </c>
      <c r="E322">
        <v>13.8</v>
      </c>
    </row>
    <row r="323" spans="1:5">
      <c r="A323" s="164">
        <v>44937.499999999389</v>
      </c>
      <c r="B323" s="45">
        <f ca="1"/>
        <v>0.39600000000000002</v>
      </c>
      <c r="E323">
        <v>13.8</v>
      </c>
    </row>
    <row r="324" spans="1:5">
      <c r="A324" s="164">
        <v>44937.541666666053</v>
      </c>
      <c r="B324" s="45">
        <f ca="1"/>
        <v>0.40400000000000003</v>
      </c>
      <c r="E324">
        <v>13.8</v>
      </c>
    </row>
    <row r="325" spans="1:5">
      <c r="A325" s="164">
        <v>44937.583333332717</v>
      </c>
      <c r="B325" s="45">
        <f ca="1"/>
        <v>0.38100000000000001</v>
      </c>
      <c r="E325">
        <v>13.8</v>
      </c>
    </row>
    <row r="326" spans="1:5">
      <c r="A326" s="164">
        <v>44937.624999999382</v>
      </c>
      <c r="B326" s="45">
        <f ca="1"/>
        <v>2.0760000000000001</v>
      </c>
      <c r="E326">
        <v>13.8</v>
      </c>
    </row>
    <row r="327" spans="1:5">
      <c r="A327" s="164">
        <v>44937.666666666046</v>
      </c>
      <c r="B327" s="45">
        <f ca="1"/>
        <v>3.7509999999999999</v>
      </c>
      <c r="E327">
        <v>13.8</v>
      </c>
    </row>
    <row r="328" spans="1:5">
      <c r="A328" s="164">
        <v>44937.70833333271</v>
      </c>
      <c r="B328" s="45">
        <f ca="1"/>
        <v>1.891</v>
      </c>
      <c r="E328">
        <v>13.8</v>
      </c>
    </row>
    <row r="329" spans="1:5">
      <c r="A329" s="164">
        <v>44937.749999999374</v>
      </c>
      <c r="B329" s="45">
        <f ca="1"/>
        <v>1.3149999999999999</v>
      </c>
      <c r="E329">
        <v>13.8</v>
      </c>
    </row>
    <row r="330" spans="1:5">
      <c r="A330" s="164">
        <v>44937.791666666039</v>
      </c>
      <c r="B330" s="45">
        <f ca="1"/>
        <v>1.3260000000000001</v>
      </c>
      <c r="E330">
        <v>13.8</v>
      </c>
    </row>
    <row r="331" spans="1:5">
      <c r="A331" s="164">
        <v>44937.833333332703</v>
      </c>
      <c r="B331" s="45">
        <f ca="1"/>
        <v>1.339</v>
      </c>
      <c r="E331">
        <v>13.8</v>
      </c>
    </row>
    <row r="332" spans="1:5">
      <c r="A332" s="164">
        <v>44937.874999999367</v>
      </c>
      <c r="B332" s="45">
        <f ca="1"/>
        <v>1.3029999999999999</v>
      </c>
      <c r="E332">
        <v>13.8</v>
      </c>
    </row>
    <row r="333" spans="1:5">
      <c r="A333" s="164">
        <v>44937.916666666031</v>
      </c>
      <c r="B333" s="45">
        <f ca="1"/>
        <v>1.2929999999999999</v>
      </c>
      <c r="E333">
        <v>13.8</v>
      </c>
    </row>
    <row r="334" spans="1:5">
      <c r="A334" s="164">
        <v>44937.958333332695</v>
      </c>
      <c r="B334" s="45">
        <f ca="1"/>
        <v>1.2909999999999999</v>
      </c>
      <c r="E334">
        <v>13.8</v>
      </c>
    </row>
    <row r="335" spans="1:5">
      <c r="A335" s="164">
        <v>44937.99999999936</v>
      </c>
      <c r="B335" s="45">
        <f ca="1"/>
        <v>1.3089999999999999</v>
      </c>
      <c r="E335">
        <v>13.8</v>
      </c>
    </row>
    <row r="336" spans="1:5">
      <c r="A336" s="164">
        <v>44938.041666666024</v>
      </c>
      <c r="B336" s="45">
        <f ca="1"/>
        <v>1.327</v>
      </c>
      <c r="E336">
        <v>13.8</v>
      </c>
    </row>
    <row r="337" spans="1:5">
      <c r="A337" s="164">
        <v>44938.083333332688</v>
      </c>
      <c r="B337" s="45">
        <f ca="1"/>
        <v>1.3129999999999999</v>
      </c>
      <c r="E337">
        <v>13.8</v>
      </c>
    </row>
    <row r="338" spans="1:5">
      <c r="A338" s="164">
        <v>44938.124999999352</v>
      </c>
      <c r="B338" s="45">
        <f ca="1"/>
        <v>1.2909999999999999</v>
      </c>
      <c r="E338">
        <v>13.8</v>
      </c>
    </row>
    <row r="339" spans="1:5">
      <c r="A339" s="164">
        <v>44938.166666666017</v>
      </c>
      <c r="B339" s="45">
        <f ca="1"/>
        <v>1.294</v>
      </c>
      <c r="E339">
        <v>13.8</v>
      </c>
    </row>
    <row r="340" spans="1:5">
      <c r="A340" s="164">
        <v>44938.208333332681</v>
      </c>
      <c r="B340" s="45">
        <f ca="1"/>
        <v>1.335</v>
      </c>
      <c r="E340">
        <v>13.8</v>
      </c>
    </row>
    <row r="341" spans="1:5">
      <c r="A341" s="164">
        <v>44938.249999999345</v>
      </c>
      <c r="B341" s="45">
        <f ca="1"/>
        <v>1.34</v>
      </c>
      <c r="E341">
        <v>13.8</v>
      </c>
    </row>
    <row r="342" spans="1:5">
      <c r="A342" s="164">
        <v>44938.291666666009</v>
      </c>
      <c r="B342" s="45">
        <f ca="1"/>
        <v>1.3380000000000001</v>
      </c>
      <c r="E342">
        <v>13.8</v>
      </c>
    </row>
    <row r="343" spans="1:5">
      <c r="A343" s="164">
        <v>44938.333333332674</v>
      </c>
      <c r="B343" s="45">
        <f ca="1"/>
        <v>1.1080000000000001</v>
      </c>
      <c r="E343">
        <v>13.8</v>
      </c>
    </row>
    <row r="344" spans="1:5">
      <c r="A344" s="164">
        <v>44938.374999999338</v>
      </c>
      <c r="B344" s="45">
        <f ca="1"/>
        <v>2.806</v>
      </c>
      <c r="E344">
        <v>13.8</v>
      </c>
    </row>
    <row r="345" spans="1:5">
      <c r="A345" s="164">
        <v>44938.416666666002</v>
      </c>
      <c r="B345" s="45">
        <f ca="1"/>
        <v>1.462</v>
      </c>
      <c r="E345">
        <v>13.8</v>
      </c>
    </row>
    <row r="346" spans="1:5">
      <c r="A346" s="164">
        <v>44938.458333332666</v>
      </c>
      <c r="B346" s="45">
        <f ca="1"/>
        <v>0.39600000000000002</v>
      </c>
      <c r="E346">
        <v>13.8</v>
      </c>
    </row>
    <row r="347" spans="1:5">
      <c r="A347" s="164">
        <v>44938.499999999331</v>
      </c>
      <c r="B347" s="45">
        <f ca="1"/>
        <v>2.234</v>
      </c>
      <c r="E347">
        <v>13.8</v>
      </c>
    </row>
    <row r="348" spans="1:5">
      <c r="A348" s="164">
        <v>44938.541666665995</v>
      </c>
      <c r="B348" s="45">
        <f ca="1"/>
        <v>2.931</v>
      </c>
      <c r="E348">
        <v>13.8</v>
      </c>
    </row>
    <row r="349" spans="1:5">
      <c r="A349" s="164">
        <v>44938.583333332659</v>
      </c>
      <c r="B349" s="45">
        <f ca="1"/>
        <v>0.94399999999999995</v>
      </c>
      <c r="E349">
        <v>13.8</v>
      </c>
    </row>
    <row r="350" spans="1:5">
      <c r="A350" s="164">
        <v>44938.624999999323</v>
      </c>
      <c r="B350" s="45">
        <f ca="1"/>
        <v>2.2469999999999999</v>
      </c>
      <c r="E350">
        <v>13.8</v>
      </c>
    </row>
    <row r="351" spans="1:5">
      <c r="A351" s="164">
        <v>44938.666666665988</v>
      </c>
      <c r="B351" s="45">
        <f ca="1"/>
        <v>2.6469999999999998</v>
      </c>
      <c r="E351">
        <v>13.8</v>
      </c>
    </row>
    <row r="352" spans="1:5">
      <c r="A352" s="164">
        <v>44938.708333332652</v>
      </c>
      <c r="B352" s="45">
        <f ca="1"/>
        <v>1.302</v>
      </c>
      <c r="E352">
        <v>13.8</v>
      </c>
    </row>
    <row r="353" spans="1:5">
      <c r="A353" s="164">
        <v>44938.749999999316</v>
      </c>
      <c r="B353" s="45">
        <f ca="1"/>
        <v>1.3160000000000001</v>
      </c>
      <c r="E353">
        <v>13.8</v>
      </c>
    </row>
    <row r="354" spans="1:5">
      <c r="A354" s="164">
        <v>44938.79166666598</v>
      </c>
      <c r="B354" s="45">
        <f ca="1"/>
        <v>1.345</v>
      </c>
      <c r="E354">
        <v>13.8</v>
      </c>
    </row>
    <row r="355" spans="1:5">
      <c r="A355" s="164">
        <v>44938.833333332645</v>
      </c>
      <c r="B355" s="45">
        <f ca="1"/>
        <v>1.339</v>
      </c>
      <c r="E355">
        <v>13.8</v>
      </c>
    </row>
    <row r="356" spans="1:5">
      <c r="A356" s="164">
        <v>44938.874999999309</v>
      </c>
      <c r="B356" s="45">
        <f ca="1"/>
        <v>1.3360000000000001</v>
      </c>
      <c r="E356">
        <v>13.8</v>
      </c>
    </row>
    <row r="357" spans="1:5">
      <c r="A357" s="164">
        <v>44938.916666665973</v>
      </c>
      <c r="B357" s="45">
        <f ca="1"/>
        <v>1.298</v>
      </c>
      <c r="E357">
        <v>13.8</v>
      </c>
    </row>
    <row r="358" spans="1:5">
      <c r="A358" s="164">
        <v>44938.958333332637</v>
      </c>
      <c r="B358" s="45">
        <f ca="1"/>
        <v>1.3</v>
      </c>
      <c r="E358">
        <v>13.8</v>
      </c>
    </row>
    <row r="359" spans="1:5">
      <c r="A359" s="164">
        <v>44938.999999999302</v>
      </c>
      <c r="B359" s="45">
        <f ca="1"/>
        <v>1.3280000000000001</v>
      </c>
      <c r="E359">
        <v>13.8</v>
      </c>
    </row>
    <row r="360" spans="1:5">
      <c r="A360" s="164">
        <v>44939.041666665966</v>
      </c>
      <c r="B360" s="45">
        <f ca="1"/>
        <v>1.3440000000000001</v>
      </c>
      <c r="E360">
        <v>13.8</v>
      </c>
    </row>
    <row r="361" spans="1:5">
      <c r="A361" s="164">
        <v>44939.08333333263</v>
      </c>
      <c r="B361" s="45">
        <f ca="1"/>
        <v>1.3</v>
      </c>
      <c r="E361">
        <v>13.8</v>
      </c>
    </row>
    <row r="362" spans="1:5">
      <c r="A362" s="164">
        <v>44939.124999999294</v>
      </c>
      <c r="B362" s="45">
        <f ca="1"/>
        <v>1.3009999999999999</v>
      </c>
      <c r="E362">
        <v>13.8</v>
      </c>
    </row>
    <row r="363" spans="1:5">
      <c r="A363" s="164">
        <v>44939.166666665958</v>
      </c>
      <c r="B363" s="45">
        <f ca="1"/>
        <v>1.3240000000000001</v>
      </c>
      <c r="E363">
        <v>13.8</v>
      </c>
    </row>
    <row r="364" spans="1:5">
      <c r="A364" s="164">
        <v>44939.208333332623</v>
      </c>
      <c r="B364" s="45">
        <f ca="1"/>
        <v>1.337</v>
      </c>
      <c r="E364">
        <v>13.8</v>
      </c>
    </row>
    <row r="365" spans="1:5">
      <c r="A365" s="164">
        <v>44939.249999999287</v>
      </c>
      <c r="B365" s="45">
        <f ca="1"/>
        <v>1.3220000000000001</v>
      </c>
      <c r="E365">
        <v>13.8</v>
      </c>
    </row>
    <row r="366" spans="1:5">
      <c r="A366" s="164">
        <v>44939.291666665951</v>
      </c>
      <c r="B366" s="45">
        <f ca="1"/>
        <v>1.321</v>
      </c>
      <c r="E366">
        <v>13.8</v>
      </c>
    </row>
    <row r="367" spans="1:5">
      <c r="A367" s="164">
        <v>44939.333333332615</v>
      </c>
      <c r="B367" s="45">
        <f ca="1"/>
        <v>3.1480000000000001</v>
      </c>
      <c r="E367">
        <v>13.8</v>
      </c>
    </row>
    <row r="368" spans="1:5">
      <c r="A368" s="164">
        <v>44939.37499999928</v>
      </c>
      <c r="B368" s="45">
        <f ca="1"/>
        <v>2.8250000000000002</v>
      </c>
      <c r="E368">
        <v>13.8</v>
      </c>
    </row>
    <row r="369" spans="1:5">
      <c r="A369" s="164">
        <v>44939.416666665944</v>
      </c>
      <c r="B369" s="45">
        <f ca="1"/>
        <v>0.89400000000000002</v>
      </c>
      <c r="E369">
        <v>13.8</v>
      </c>
    </row>
    <row r="370" spans="1:5">
      <c r="A370" s="164">
        <v>44939.458333332608</v>
      </c>
      <c r="B370" s="45">
        <f ca="1"/>
        <v>1.0469999999999999</v>
      </c>
      <c r="E370">
        <v>13.8</v>
      </c>
    </row>
    <row r="371" spans="1:5">
      <c r="A371" s="164">
        <v>44939.499999999272</v>
      </c>
      <c r="B371" s="45">
        <f ca="1"/>
        <v>4.08</v>
      </c>
      <c r="E371">
        <v>13.8</v>
      </c>
    </row>
    <row r="372" spans="1:5">
      <c r="A372" s="164">
        <v>44939.541666665937</v>
      </c>
      <c r="B372" s="45">
        <f ca="1"/>
        <v>4.3109999999999999</v>
      </c>
      <c r="E372">
        <v>13.8</v>
      </c>
    </row>
    <row r="373" spans="1:5">
      <c r="A373" s="164">
        <v>44939.583333332601</v>
      </c>
      <c r="B373" s="45">
        <f ca="1"/>
        <v>2.1850000000000001</v>
      </c>
      <c r="E373">
        <v>13.8</v>
      </c>
    </row>
    <row r="374" spans="1:5">
      <c r="A374" s="164">
        <v>44939.624999999265</v>
      </c>
      <c r="B374" s="45">
        <f ca="1"/>
        <v>3.806</v>
      </c>
      <c r="E374">
        <v>13.8</v>
      </c>
    </row>
    <row r="375" spans="1:5">
      <c r="A375" s="164">
        <v>44939.666666665929</v>
      </c>
      <c r="B375" s="45">
        <f ca="1"/>
        <v>2.3959999999999999</v>
      </c>
      <c r="E375">
        <v>13.8</v>
      </c>
    </row>
    <row r="376" spans="1:5">
      <c r="A376" s="164">
        <v>44939.708333332594</v>
      </c>
      <c r="B376" s="45">
        <f ca="1"/>
        <v>1.33</v>
      </c>
      <c r="E376">
        <v>13.8</v>
      </c>
    </row>
    <row r="377" spans="1:5">
      <c r="A377" s="164">
        <v>44939.749999999258</v>
      </c>
      <c r="B377" s="45">
        <f ca="1"/>
        <v>1.3360000000000001</v>
      </c>
      <c r="E377">
        <v>13.8</v>
      </c>
    </row>
    <row r="378" spans="1:5">
      <c r="A378" s="164">
        <v>44939.791666665922</v>
      </c>
      <c r="B378" s="45">
        <f ca="1"/>
        <v>1.321</v>
      </c>
      <c r="E378">
        <v>13.8</v>
      </c>
    </row>
    <row r="379" spans="1:5">
      <c r="A379" s="164">
        <v>44939.833333332586</v>
      </c>
      <c r="B379" s="45">
        <f ca="1"/>
        <v>1.29</v>
      </c>
      <c r="E379">
        <v>13.8</v>
      </c>
    </row>
    <row r="380" spans="1:5">
      <c r="A380" s="164">
        <v>44939.874999999251</v>
      </c>
      <c r="B380" s="45">
        <f ca="1"/>
        <v>1.2989999999999999</v>
      </c>
      <c r="E380">
        <v>13.8</v>
      </c>
    </row>
    <row r="381" spans="1:5">
      <c r="A381" s="164">
        <v>44939.916666665915</v>
      </c>
      <c r="B381" s="45">
        <f ca="1"/>
        <v>1.2829999999999999</v>
      </c>
      <c r="E381">
        <v>13.8</v>
      </c>
    </row>
    <row r="382" spans="1:5">
      <c r="A382" s="164">
        <v>44939.958333332579</v>
      </c>
      <c r="B382" s="45">
        <f ca="1"/>
        <v>1.2989999999999999</v>
      </c>
      <c r="E382">
        <v>13.8</v>
      </c>
    </row>
    <row r="383" spans="1:5">
      <c r="A383" s="164">
        <v>44939.999999999243</v>
      </c>
      <c r="B383" s="45">
        <f ca="1"/>
        <v>1.3029999999999999</v>
      </c>
      <c r="E383">
        <v>13.8</v>
      </c>
    </row>
    <row r="384" spans="1:5">
      <c r="A384" s="164">
        <v>44940.041666665908</v>
      </c>
      <c r="B384" s="45">
        <f ca="1"/>
        <v>1.3120000000000001</v>
      </c>
      <c r="E384">
        <v>13.8</v>
      </c>
    </row>
    <row r="385" spans="1:5">
      <c r="A385" s="164">
        <v>44940.083333332572</v>
      </c>
      <c r="B385" s="45">
        <f ca="1"/>
        <v>1.3120000000000001</v>
      </c>
      <c r="E385">
        <v>13.8</v>
      </c>
    </row>
    <row r="386" spans="1:5">
      <c r="A386" s="164">
        <v>44940.124999999236</v>
      </c>
      <c r="B386" s="45">
        <f ca="1"/>
        <v>1.2969999999999999</v>
      </c>
      <c r="E386">
        <v>13.8</v>
      </c>
    </row>
    <row r="387" spans="1:5">
      <c r="A387" s="164">
        <v>44940.1666666659</v>
      </c>
      <c r="B387" s="45">
        <f ca="1"/>
        <v>1.3</v>
      </c>
      <c r="E387">
        <v>13.8</v>
      </c>
    </row>
    <row r="388" spans="1:5">
      <c r="A388" s="164">
        <v>44940.208333332565</v>
      </c>
      <c r="B388" s="45">
        <f ca="1"/>
        <v>1.3</v>
      </c>
      <c r="E388">
        <v>13.8</v>
      </c>
    </row>
    <row r="389" spans="1:5">
      <c r="A389" s="164">
        <v>44940.249999999229</v>
      </c>
      <c r="B389" s="45">
        <f ca="1"/>
        <v>1.3049999999999999</v>
      </c>
      <c r="E389">
        <v>13.8</v>
      </c>
    </row>
    <row r="390" spans="1:5">
      <c r="A390" s="164">
        <v>44940.291666665893</v>
      </c>
      <c r="B390" s="45">
        <f ca="1"/>
        <v>1.3240000000000001</v>
      </c>
      <c r="E390">
        <v>13.8</v>
      </c>
    </row>
    <row r="391" spans="1:5">
      <c r="A391" s="164">
        <v>44940.333333332557</v>
      </c>
      <c r="B391" s="45">
        <f ca="1"/>
        <v>1.1419999999999999</v>
      </c>
      <c r="E391">
        <v>13.8</v>
      </c>
    </row>
    <row r="392" spans="1:5">
      <c r="A392" s="164">
        <v>44940.374999999221</v>
      </c>
      <c r="B392" s="45">
        <f ca="1"/>
        <v>0.42499999999999999</v>
      </c>
      <c r="E392">
        <v>13.8</v>
      </c>
    </row>
    <row r="393" spans="1:5">
      <c r="A393" s="164">
        <v>44940.416666665886</v>
      </c>
      <c r="B393" s="45">
        <f ca="1"/>
        <v>0.39100000000000001</v>
      </c>
      <c r="E393">
        <v>13.8</v>
      </c>
    </row>
    <row r="394" spans="1:5">
      <c r="A394" s="164">
        <v>44940.45833333255</v>
      </c>
      <c r="B394" s="45">
        <f ca="1"/>
        <v>1.391</v>
      </c>
      <c r="E394">
        <v>13.8</v>
      </c>
    </row>
    <row r="395" spans="1:5">
      <c r="A395" s="164">
        <v>44940.499999999214</v>
      </c>
      <c r="B395" s="45">
        <f ca="1"/>
        <v>2.0510000000000002</v>
      </c>
      <c r="E395">
        <v>13.8</v>
      </c>
    </row>
    <row r="396" spans="1:5">
      <c r="A396" s="164">
        <v>44940.541666665878</v>
      </c>
      <c r="B396" s="45">
        <f ca="1"/>
        <v>0.78600000000000003</v>
      </c>
      <c r="E396">
        <v>13.8</v>
      </c>
    </row>
    <row r="397" spans="1:5">
      <c r="A397" s="164">
        <v>44940.583333332543</v>
      </c>
      <c r="B397" s="45">
        <f ca="1"/>
        <v>0.63600000000000001</v>
      </c>
      <c r="E397">
        <v>13.8</v>
      </c>
    </row>
    <row r="398" spans="1:5">
      <c r="A398" s="164">
        <v>44940.624999999207</v>
      </c>
      <c r="B398" s="45">
        <f ca="1"/>
        <v>0.67400000000000004</v>
      </c>
      <c r="E398">
        <v>13.8</v>
      </c>
    </row>
    <row r="399" spans="1:5">
      <c r="A399" s="164">
        <v>44940.666666665871</v>
      </c>
      <c r="B399" s="45">
        <f ca="1"/>
        <v>1.369</v>
      </c>
      <c r="E399">
        <v>13.8</v>
      </c>
    </row>
    <row r="400" spans="1:5">
      <c r="A400" s="164">
        <v>44940.708333332535</v>
      </c>
      <c r="B400" s="45">
        <f ca="1"/>
        <v>1.357</v>
      </c>
      <c r="E400">
        <v>13.8</v>
      </c>
    </row>
    <row r="401" spans="1:5">
      <c r="A401" s="164">
        <v>44940.7499999992</v>
      </c>
      <c r="B401" s="45">
        <f ca="1"/>
        <v>1.393</v>
      </c>
      <c r="E401">
        <v>13.8</v>
      </c>
    </row>
    <row r="402" spans="1:5">
      <c r="A402" s="164">
        <v>44940.791666665864</v>
      </c>
      <c r="B402" s="45">
        <f ca="1"/>
        <v>1.3919999999999999</v>
      </c>
      <c r="E402">
        <v>13.8</v>
      </c>
    </row>
    <row r="403" spans="1:5">
      <c r="A403" s="164">
        <v>44940.833333332528</v>
      </c>
      <c r="B403" s="45">
        <f ca="1"/>
        <v>1.391</v>
      </c>
      <c r="E403">
        <v>13.8</v>
      </c>
    </row>
    <row r="404" spans="1:5">
      <c r="A404" s="164">
        <v>44940.874999999192</v>
      </c>
      <c r="B404" s="45">
        <f ca="1"/>
        <v>1.349</v>
      </c>
      <c r="E404">
        <v>13.8</v>
      </c>
    </row>
    <row r="405" spans="1:5">
      <c r="A405" s="164">
        <v>44940.916666665857</v>
      </c>
      <c r="B405" s="45">
        <f ca="1"/>
        <v>1.321</v>
      </c>
      <c r="E405">
        <v>13.8</v>
      </c>
    </row>
    <row r="406" spans="1:5">
      <c r="A406" s="164">
        <v>44940.958333332521</v>
      </c>
      <c r="B406" s="45">
        <f ca="1"/>
        <v>1.3169999999999999</v>
      </c>
      <c r="E406">
        <v>13.8</v>
      </c>
    </row>
    <row r="407" spans="1:5">
      <c r="A407" s="164">
        <v>44940.999999999185</v>
      </c>
      <c r="B407" s="45">
        <f ca="1"/>
        <v>1.34</v>
      </c>
      <c r="E407">
        <v>13.8</v>
      </c>
    </row>
    <row r="408" spans="1:5">
      <c r="A408" s="164">
        <v>44941.041666665849</v>
      </c>
      <c r="B408" s="45">
        <f ca="1"/>
        <v>1.347</v>
      </c>
      <c r="E408">
        <v>13.8</v>
      </c>
    </row>
    <row r="409" spans="1:5">
      <c r="A409" s="164">
        <v>44941.083333332514</v>
      </c>
      <c r="B409" s="45">
        <f ca="1"/>
        <v>1.3340000000000001</v>
      </c>
      <c r="E409">
        <v>13.8</v>
      </c>
    </row>
    <row r="410" spans="1:5">
      <c r="A410" s="164">
        <v>44941.124999999178</v>
      </c>
      <c r="B410" s="45">
        <f ca="1"/>
        <v>1.3029999999999999</v>
      </c>
      <c r="E410">
        <v>13.8</v>
      </c>
    </row>
    <row r="411" spans="1:5">
      <c r="A411" s="164">
        <v>44941.166666665842</v>
      </c>
      <c r="B411" s="45">
        <f ca="1"/>
        <v>1.3089999999999999</v>
      </c>
      <c r="E411">
        <v>13.8</v>
      </c>
    </row>
    <row r="412" spans="1:5">
      <c r="A412" s="164">
        <v>44941.208333332506</v>
      </c>
      <c r="B412" s="45">
        <f ca="1"/>
        <v>1.347</v>
      </c>
      <c r="E412">
        <v>13.8</v>
      </c>
    </row>
    <row r="413" spans="1:5">
      <c r="A413" s="164">
        <v>44941.249999999171</v>
      </c>
      <c r="B413" s="45">
        <f ca="1"/>
        <v>1.401</v>
      </c>
      <c r="E413">
        <v>13.8</v>
      </c>
    </row>
    <row r="414" spans="1:5">
      <c r="A414" s="164">
        <v>44941.291666665835</v>
      </c>
      <c r="B414" s="45">
        <f ca="1"/>
        <v>1.3979999999999999</v>
      </c>
      <c r="E414">
        <v>13.8</v>
      </c>
    </row>
    <row r="415" spans="1:5">
      <c r="A415" s="164">
        <v>44941.333333332499</v>
      </c>
      <c r="B415" s="45">
        <f ca="1"/>
        <v>1.165</v>
      </c>
      <c r="E415">
        <v>13.8</v>
      </c>
    </row>
    <row r="416" spans="1:5">
      <c r="A416" s="164">
        <v>44941.374999999163</v>
      </c>
      <c r="B416" s="45">
        <f ca="1"/>
        <v>0.42499999999999999</v>
      </c>
      <c r="E416">
        <v>13.8</v>
      </c>
    </row>
    <row r="417" spans="1:5">
      <c r="A417" s="164">
        <v>44941.416666665828</v>
      </c>
      <c r="B417" s="45">
        <f ca="1"/>
        <v>0.56200000000000006</v>
      </c>
      <c r="E417">
        <v>13.8</v>
      </c>
    </row>
    <row r="418" spans="1:5">
      <c r="A418" s="164">
        <v>44941.458333332492</v>
      </c>
      <c r="B418" s="45">
        <f ca="1"/>
        <v>1.3280000000000001</v>
      </c>
      <c r="E418">
        <v>13.8</v>
      </c>
    </row>
    <row r="419" spans="1:5">
      <c r="A419" s="164">
        <v>44941.499999999156</v>
      </c>
      <c r="B419" s="45">
        <f ca="1"/>
        <v>0.46</v>
      </c>
      <c r="E419">
        <v>13.8</v>
      </c>
    </row>
    <row r="420" spans="1:5">
      <c r="A420" s="164">
        <v>44941.54166666582</v>
      </c>
      <c r="B420" s="45">
        <f ca="1"/>
        <v>0.45</v>
      </c>
      <c r="E420">
        <v>13.8</v>
      </c>
    </row>
    <row r="421" spans="1:5">
      <c r="A421" s="164">
        <v>44941.583333332484</v>
      </c>
      <c r="B421" s="45">
        <f ca="1"/>
        <v>0.42</v>
      </c>
      <c r="E421">
        <v>13.8</v>
      </c>
    </row>
    <row r="422" spans="1:5">
      <c r="A422" s="164">
        <v>44941.624999999149</v>
      </c>
      <c r="B422" s="45">
        <f ca="1"/>
        <v>0.46100000000000002</v>
      </c>
      <c r="E422">
        <v>13.8</v>
      </c>
    </row>
    <row r="423" spans="1:5">
      <c r="A423" s="164">
        <v>44941.666666665813</v>
      </c>
      <c r="B423" s="45">
        <f ca="1"/>
        <v>1.3839999999999999</v>
      </c>
      <c r="E423">
        <v>13.8</v>
      </c>
    </row>
    <row r="424" spans="1:5">
      <c r="A424" s="164">
        <v>44941.708333332477</v>
      </c>
      <c r="B424" s="45">
        <f ca="1"/>
        <v>2.7839999999999998</v>
      </c>
      <c r="E424">
        <v>13.8</v>
      </c>
    </row>
    <row r="425" spans="1:5">
      <c r="A425" s="164">
        <v>44941.749999999141</v>
      </c>
      <c r="B425" s="45">
        <f ca="1"/>
        <v>3.83</v>
      </c>
      <c r="E425">
        <v>13.8</v>
      </c>
    </row>
    <row r="426" spans="1:5">
      <c r="A426" s="164">
        <v>44941.791666665806</v>
      </c>
      <c r="B426" s="45">
        <f ca="1"/>
        <v>2.2330000000000001</v>
      </c>
      <c r="E426">
        <v>13.8</v>
      </c>
    </row>
    <row r="427" spans="1:5">
      <c r="A427" s="164">
        <v>44941.83333333247</v>
      </c>
      <c r="B427" s="45">
        <f ca="1"/>
        <v>1.321</v>
      </c>
      <c r="E427">
        <v>13.8</v>
      </c>
    </row>
    <row r="428" spans="1:5">
      <c r="A428" s="164">
        <v>44941.874999999134</v>
      </c>
      <c r="B428" s="45">
        <f ca="1"/>
        <v>1.337</v>
      </c>
      <c r="E428">
        <v>13.8</v>
      </c>
    </row>
    <row r="429" spans="1:5">
      <c r="A429" s="164">
        <v>44941.916666665798</v>
      </c>
      <c r="B429" s="45">
        <f ca="1"/>
        <v>1.335</v>
      </c>
      <c r="E429">
        <v>13.8</v>
      </c>
    </row>
    <row r="430" spans="1:5">
      <c r="A430" s="164">
        <v>44941.958333332463</v>
      </c>
      <c r="B430" s="45">
        <f ca="1"/>
        <v>1.341</v>
      </c>
      <c r="E430">
        <v>13.8</v>
      </c>
    </row>
    <row r="431" spans="1:5">
      <c r="A431" s="164">
        <v>44941.999999999127</v>
      </c>
      <c r="B431" s="45">
        <f ca="1"/>
        <v>1.3380000000000001</v>
      </c>
      <c r="E431">
        <v>13.8</v>
      </c>
    </row>
    <row r="432" spans="1:5">
      <c r="A432" s="164">
        <v>44942.041666665791</v>
      </c>
      <c r="B432" s="45">
        <f ca="1"/>
        <v>1.33</v>
      </c>
      <c r="E432">
        <v>13.8</v>
      </c>
    </row>
    <row r="433" spans="1:5">
      <c r="A433" s="164">
        <v>44942.083333332455</v>
      </c>
      <c r="B433" s="45">
        <f ca="1"/>
        <v>1.3140000000000001</v>
      </c>
      <c r="E433">
        <v>13.8</v>
      </c>
    </row>
    <row r="434" spans="1:5">
      <c r="A434" s="164">
        <v>44942.12499999912</v>
      </c>
      <c r="B434" s="45">
        <f ca="1"/>
        <v>1.3240000000000001</v>
      </c>
      <c r="E434">
        <v>13.8</v>
      </c>
    </row>
    <row r="435" spans="1:5">
      <c r="A435" s="164">
        <v>44942.166666665784</v>
      </c>
      <c r="B435" s="45">
        <f ca="1"/>
        <v>1.3029999999999999</v>
      </c>
      <c r="E435">
        <v>13.8</v>
      </c>
    </row>
    <row r="436" spans="1:5">
      <c r="A436" s="164">
        <v>44942.208333332448</v>
      </c>
      <c r="B436" s="45">
        <f ca="1"/>
        <v>1.349</v>
      </c>
      <c r="E436">
        <v>13.8</v>
      </c>
    </row>
    <row r="437" spans="1:5">
      <c r="A437" s="164">
        <v>44942.249999999112</v>
      </c>
      <c r="B437" s="45">
        <f ca="1"/>
        <v>1.3740000000000001</v>
      </c>
      <c r="E437">
        <v>13.8</v>
      </c>
    </row>
    <row r="438" spans="1:5">
      <c r="A438" s="164">
        <v>44942.291666665777</v>
      </c>
      <c r="B438" s="45">
        <f ca="1"/>
        <v>1.34</v>
      </c>
      <c r="E438">
        <v>13.8</v>
      </c>
    </row>
    <row r="439" spans="1:5">
      <c r="A439" s="164">
        <v>44942.333333332441</v>
      </c>
      <c r="B439" s="45">
        <f ca="1"/>
        <v>2.169</v>
      </c>
      <c r="E439">
        <v>13.8</v>
      </c>
    </row>
    <row r="440" spans="1:5">
      <c r="A440" s="164">
        <v>44942.374999999105</v>
      </c>
      <c r="B440" s="45">
        <f ca="1"/>
        <v>2.9220000000000002</v>
      </c>
      <c r="E440">
        <v>13.8</v>
      </c>
    </row>
    <row r="441" spans="1:5">
      <c r="A441" s="164">
        <v>44942.416666665769</v>
      </c>
      <c r="B441" s="45">
        <f ca="1"/>
        <v>1.1910000000000001</v>
      </c>
      <c r="E441">
        <v>13.8</v>
      </c>
    </row>
    <row r="442" spans="1:5">
      <c r="A442" s="164">
        <v>44942.458333332434</v>
      </c>
      <c r="B442" s="45">
        <f ca="1"/>
        <v>0.44500000000000001</v>
      </c>
      <c r="E442">
        <v>13.8</v>
      </c>
    </row>
    <row r="443" spans="1:5">
      <c r="A443" s="164">
        <v>44942.499999999098</v>
      </c>
      <c r="B443" s="45">
        <f ca="1"/>
        <v>2.8839999999999999</v>
      </c>
      <c r="E443">
        <v>13.8</v>
      </c>
    </row>
    <row r="444" spans="1:5">
      <c r="A444" s="164">
        <v>44942.541666665762</v>
      </c>
      <c r="B444" s="45">
        <f ca="1"/>
        <v>1.5509999999999999</v>
      </c>
      <c r="E444">
        <v>13.8</v>
      </c>
    </row>
    <row r="445" spans="1:5">
      <c r="A445" s="164">
        <v>44942.583333332426</v>
      </c>
      <c r="B445" s="45">
        <f ca="1"/>
        <v>0.38300000000000001</v>
      </c>
      <c r="E445">
        <v>13.8</v>
      </c>
    </row>
    <row r="446" spans="1:5">
      <c r="A446" s="164">
        <v>44942.624999999091</v>
      </c>
      <c r="B446" s="45">
        <f ca="1"/>
        <v>2.7450000000000001</v>
      </c>
      <c r="E446">
        <v>13.8</v>
      </c>
    </row>
    <row r="447" spans="1:5">
      <c r="A447" s="164">
        <v>44942.666666665755</v>
      </c>
      <c r="B447" s="45">
        <f ca="1"/>
        <v>2.3490000000000002</v>
      </c>
      <c r="E447">
        <v>13.8</v>
      </c>
    </row>
    <row r="448" spans="1:5">
      <c r="A448" s="164">
        <v>44942.708333332419</v>
      </c>
      <c r="B448" s="45">
        <f ca="1"/>
        <v>1.331</v>
      </c>
      <c r="E448">
        <v>13.8</v>
      </c>
    </row>
    <row r="449" spans="1:5">
      <c r="A449" s="164">
        <v>44942.749999999083</v>
      </c>
      <c r="B449" s="45">
        <f ca="1"/>
        <v>1.327</v>
      </c>
      <c r="E449">
        <v>13.8</v>
      </c>
    </row>
    <row r="450" spans="1:5">
      <c r="A450" s="164">
        <v>44942.791666665747</v>
      </c>
      <c r="B450" s="45">
        <f ca="1"/>
        <v>1.3360000000000001</v>
      </c>
      <c r="E450">
        <v>13.8</v>
      </c>
    </row>
    <row r="451" spans="1:5">
      <c r="A451" s="164">
        <v>44942.833333332412</v>
      </c>
      <c r="B451" s="45">
        <f ca="1"/>
        <v>1.359</v>
      </c>
      <c r="E451">
        <v>13.8</v>
      </c>
    </row>
    <row r="452" spans="1:5">
      <c r="A452" s="164">
        <v>44942.874999999076</v>
      </c>
      <c r="B452" s="45">
        <f ca="1"/>
        <v>1.365</v>
      </c>
      <c r="E452">
        <v>13.8</v>
      </c>
    </row>
    <row r="453" spans="1:5">
      <c r="A453" s="164">
        <v>44942.91666666574</v>
      </c>
      <c r="B453" s="45">
        <f ca="1"/>
        <v>1.3540000000000001</v>
      </c>
      <c r="E453">
        <v>13.8</v>
      </c>
    </row>
    <row r="454" spans="1:5">
      <c r="A454" s="164">
        <v>44942.958333332404</v>
      </c>
      <c r="B454" s="45">
        <f ca="1"/>
        <v>1.359</v>
      </c>
      <c r="E454">
        <v>13.8</v>
      </c>
    </row>
    <row r="455" spans="1:5">
      <c r="A455" s="164">
        <v>44942.999999999069</v>
      </c>
      <c r="B455" s="45">
        <f ca="1"/>
        <v>1.3169999999999999</v>
      </c>
      <c r="E455">
        <v>13.8</v>
      </c>
    </row>
    <row r="456" spans="1:5">
      <c r="A456" s="164">
        <v>44943.041666665733</v>
      </c>
      <c r="B456" s="45">
        <f ca="1"/>
        <v>1.33</v>
      </c>
      <c r="E456">
        <v>13.8</v>
      </c>
    </row>
    <row r="457" spans="1:5">
      <c r="A457" s="164">
        <v>44943.083333332397</v>
      </c>
      <c r="B457" s="45">
        <f ca="1"/>
        <v>1.331</v>
      </c>
      <c r="E457">
        <v>13.8</v>
      </c>
    </row>
    <row r="458" spans="1:5">
      <c r="A458" s="164">
        <v>44943.124999999061</v>
      </c>
      <c r="B458" s="45">
        <f ca="1"/>
        <v>1.359</v>
      </c>
      <c r="E458">
        <v>13.8</v>
      </c>
    </row>
    <row r="459" spans="1:5">
      <c r="A459" s="164">
        <v>44943.166666665726</v>
      </c>
      <c r="B459" s="45">
        <f ca="1"/>
        <v>1.36</v>
      </c>
      <c r="E459">
        <v>13.8</v>
      </c>
    </row>
    <row r="460" spans="1:5">
      <c r="A460" s="164">
        <v>44943.20833333239</v>
      </c>
      <c r="B460" s="45">
        <f ca="1"/>
        <v>1.3740000000000001</v>
      </c>
      <c r="E460">
        <v>13.8</v>
      </c>
    </row>
    <row r="461" spans="1:5">
      <c r="A461" s="164">
        <v>44943.249999999054</v>
      </c>
      <c r="B461" s="45">
        <f ca="1"/>
        <v>1.363</v>
      </c>
      <c r="E461">
        <v>13.8</v>
      </c>
    </row>
    <row r="462" spans="1:5">
      <c r="A462" s="164">
        <v>44943.291666665718</v>
      </c>
      <c r="B462" s="45">
        <f ca="1"/>
        <v>3.331</v>
      </c>
      <c r="E462">
        <v>13.8</v>
      </c>
    </row>
    <row r="463" spans="1:5">
      <c r="A463" s="164">
        <v>44943.333333332383</v>
      </c>
      <c r="B463" s="45">
        <f ca="1"/>
        <v>5.1829999999999998</v>
      </c>
      <c r="E463">
        <v>13.8</v>
      </c>
    </row>
    <row r="464" spans="1:5">
      <c r="A464" s="164">
        <v>44943.374999999047</v>
      </c>
      <c r="B464" s="45">
        <f ca="1"/>
        <v>4.53</v>
      </c>
      <c r="E464">
        <v>13.8</v>
      </c>
    </row>
    <row r="465" spans="1:5">
      <c r="A465" s="164">
        <v>44943.416666665711</v>
      </c>
      <c r="B465" s="45">
        <f ca="1"/>
        <v>2.5840000000000001</v>
      </c>
      <c r="E465">
        <v>13.8</v>
      </c>
    </row>
    <row r="466" spans="1:5">
      <c r="A466" s="164">
        <v>44943.458333332375</v>
      </c>
      <c r="B466" s="45">
        <f ca="1"/>
        <v>5.0019999999999998</v>
      </c>
      <c r="E466">
        <v>13.8</v>
      </c>
    </row>
    <row r="467" spans="1:5">
      <c r="A467" s="164">
        <v>44943.49999999904</v>
      </c>
      <c r="B467" s="45">
        <f ca="1"/>
        <v>4.9930000000000003</v>
      </c>
      <c r="E467">
        <v>13.8</v>
      </c>
    </row>
    <row r="468" spans="1:5">
      <c r="A468" s="164">
        <v>44943.541666665704</v>
      </c>
      <c r="B468" s="45">
        <f ca="1"/>
        <v>2.137</v>
      </c>
      <c r="E468">
        <v>13.8</v>
      </c>
    </row>
    <row r="469" spans="1:5">
      <c r="A469" s="164">
        <v>44943.583333332368</v>
      </c>
      <c r="B469" s="45">
        <f ca="1"/>
        <v>4.5030000000000001</v>
      </c>
      <c r="E469">
        <v>13.8</v>
      </c>
    </row>
    <row r="470" spans="1:5">
      <c r="A470" s="164">
        <v>44943.624999999032</v>
      </c>
      <c r="B470" s="45">
        <f ca="1"/>
        <v>2.25</v>
      </c>
      <c r="E470">
        <v>13.8</v>
      </c>
    </row>
    <row r="471" spans="1:5">
      <c r="A471" s="164">
        <v>44943.666666665697</v>
      </c>
      <c r="B471" s="45">
        <f ca="1"/>
        <v>1.365</v>
      </c>
      <c r="E471">
        <v>13.8</v>
      </c>
    </row>
    <row r="472" spans="1:5">
      <c r="A472" s="164">
        <v>44943.708333332361</v>
      </c>
      <c r="B472" s="45">
        <f ca="1"/>
        <v>1.36</v>
      </c>
      <c r="E472">
        <v>13.8</v>
      </c>
    </row>
    <row r="473" spans="1:5">
      <c r="A473" s="164">
        <v>44943.749999999025</v>
      </c>
      <c r="B473" s="45">
        <f ca="1"/>
        <v>1.367</v>
      </c>
      <c r="E473">
        <v>13.8</v>
      </c>
    </row>
    <row r="474" spans="1:5">
      <c r="A474" s="164">
        <v>44943.791666665689</v>
      </c>
      <c r="B474" s="45">
        <f ca="1"/>
        <v>1.377</v>
      </c>
      <c r="E474">
        <v>13.8</v>
      </c>
    </row>
    <row r="475" spans="1:5">
      <c r="A475" s="164">
        <v>44943.833333332354</v>
      </c>
      <c r="B475" s="45">
        <f ca="1"/>
        <v>1.391</v>
      </c>
      <c r="E475">
        <v>13.8</v>
      </c>
    </row>
    <row r="476" spans="1:5">
      <c r="A476" s="164">
        <v>44943.874999999018</v>
      </c>
      <c r="B476" s="45">
        <f ca="1"/>
        <v>1.355</v>
      </c>
      <c r="E476">
        <v>13.8</v>
      </c>
    </row>
    <row r="477" spans="1:5">
      <c r="A477" s="164">
        <v>44943.916666665682</v>
      </c>
      <c r="B477" s="45">
        <f ca="1"/>
        <v>1.35</v>
      </c>
      <c r="E477">
        <v>13.8</v>
      </c>
    </row>
    <row r="478" spans="1:5">
      <c r="A478" s="164">
        <v>44943.958333332346</v>
      </c>
      <c r="B478" s="45">
        <f ca="1"/>
        <v>1.351</v>
      </c>
      <c r="E478">
        <v>13.8</v>
      </c>
    </row>
    <row r="479" spans="1:5">
      <c r="A479" s="164">
        <v>44943.99999999901</v>
      </c>
      <c r="B479" s="45">
        <f ca="1"/>
        <v>1.3819999999999999</v>
      </c>
      <c r="E479">
        <v>13.8</v>
      </c>
    </row>
    <row r="480" spans="1:5">
      <c r="A480" s="164">
        <v>44944.041666665675</v>
      </c>
      <c r="B480" s="45">
        <f ca="1"/>
        <v>1.389</v>
      </c>
      <c r="E480">
        <v>13.8</v>
      </c>
    </row>
    <row r="481" spans="1:5">
      <c r="A481" s="164">
        <v>44944.083333332339</v>
      </c>
      <c r="B481" s="45">
        <f ca="1"/>
        <v>1.3520000000000001</v>
      </c>
      <c r="E481">
        <v>13.8</v>
      </c>
    </row>
    <row r="482" spans="1:5">
      <c r="A482" s="164">
        <v>44944.124999999003</v>
      </c>
      <c r="B482" s="45">
        <f ca="1"/>
        <v>1.3460000000000001</v>
      </c>
      <c r="E482">
        <v>13.8</v>
      </c>
    </row>
    <row r="483" spans="1:5">
      <c r="A483" s="164">
        <v>44944.166666665667</v>
      </c>
      <c r="B483" s="45">
        <f ca="1"/>
        <v>1.385</v>
      </c>
      <c r="E483">
        <v>13.8</v>
      </c>
    </row>
    <row r="484" spans="1:5">
      <c r="A484" s="164">
        <v>44944.208333332332</v>
      </c>
      <c r="B484" s="45">
        <f ca="1"/>
        <v>1.411</v>
      </c>
      <c r="E484">
        <v>13.8</v>
      </c>
    </row>
    <row r="485" spans="1:5">
      <c r="A485" s="164">
        <v>44944.249999998996</v>
      </c>
      <c r="B485" s="45">
        <f ca="1"/>
        <v>1.375</v>
      </c>
      <c r="E485">
        <v>13.8</v>
      </c>
    </row>
    <row r="486" spans="1:5">
      <c r="A486" s="164">
        <v>44944.29166666566</v>
      </c>
      <c r="B486" s="45">
        <f ca="1"/>
        <v>1.4630000000000001</v>
      </c>
      <c r="E486">
        <v>13.8</v>
      </c>
    </row>
    <row r="487" spans="1:5">
      <c r="A487" s="164">
        <v>44944.333333332324</v>
      </c>
      <c r="B487" s="45">
        <f ca="1"/>
        <v>3.5430000000000001</v>
      </c>
      <c r="E487">
        <v>13.8</v>
      </c>
    </row>
    <row r="488" spans="1:5">
      <c r="A488" s="164">
        <v>44944.374999998989</v>
      </c>
      <c r="B488" s="45">
        <f ca="1"/>
        <v>2.9460000000000002</v>
      </c>
      <c r="E488">
        <v>13.8</v>
      </c>
    </row>
    <row r="489" spans="1:5">
      <c r="A489" s="164">
        <v>44944.416666665653</v>
      </c>
      <c r="B489" s="45">
        <f ca="1"/>
        <v>1.5740000000000001</v>
      </c>
      <c r="E489">
        <v>13.8</v>
      </c>
    </row>
    <row r="490" spans="1:5">
      <c r="A490" s="164">
        <v>44944.458333332317</v>
      </c>
      <c r="B490" s="45">
        <f ca="1"/>
        <v>1.659</v>
      </c>
      <c r="E490">
        <v>13.8</v>
      </c>
    </row>
    <row r="491" spans="1:5">
      <c r="A491" s="164">
        <v>44944.499999998981</v>
      </c>
      <c r="B491" s="45">
        <f ca="1"/>
        <v>2.915</v>
      </c>
      <c r="E491">
        <v>13.8</v>
      </c>
    </row>
    <row r="492" spans="1:5">
      <c r="A492" s="164">
        <v>44944.541666665646</v>
      </c>
      <c r="B492" s="45">
        <f ca="1"/>
        <v>2.4689999999999999</v>
      </c>
      <c r="E492">
        <v>13.8</v>
      </c>
    </row>
    <row r="493" spans="1:5">
      <c r="A493" s="164">
        <v>44944.58333333231</v>
      </c>
      <c r="B493" s="45">
        <f ca="1"/>
        <v>0.443</v>
      </c>
      <c r="E493">
        <v>13.8</v>
      </c>
    </row>
    <row r="494" spans="1:5">
      <c r="A494" s="164">
        <v>44944.624999998974</v>
      </c>
      <c r="B494" s="45">
        <f ca="1"/>
        <v>2.044</v>
      </c>
      <c r="E494">
        <v>13.8</v>
      </c>
    </row>
    <row r="495" spans="1:5">
      <c r="A495" s="164">
        <v>44944.666666665638</v>
      </c>
      <c r="B495" s="45">
        <f ca="1"/>
        <v>2.04</v>
      </c>
      <c r="E495">
        <v>13.8</v>
      </c>
    </row>
    <row r="496" spans="1:5">
      <c r="A496" s="164">
        <v>44944.708333332303</v>
      </c>
      <c r="B496" s="45">
        <f ca="1"/>
        <v>1.393</v>
      </c>
      <c r="E496">
        <v>13.8</v>
      </c>
    </row>
    <row r="497" spans="1:5">
      <c r="A497" s="164">
        <v>44944.749999998967</v>
      </c>
      <c r="B497" s="45">
        <f ca="1"/>
        <v>1.3919999999999999</v>
      </c>
      <c r="E497">
        <v>13.8</v>
      </c>
    </row>
    <row r="498" spans="1:5">
      <c r="A498" s="164">
        <v>44944.791666665631</v>
      </c>
      <c r="B498" s="45">
        <f ca="1"/>
        <v>1.375</v>
      </c>
      <c r="E498">
        <v>13.8</v>
      </c>
    </row>
    <row r="499" spans="1:5">
      <c r="A499" s="164">
        <v>44944.833333332295</v>
      </c>
      <c r="B499" s="45">
        <f ca="1"/>
        <v>1.3580000000000001</v>
      </c>
      <c r="E499">
        <v>13.8</v>
      </c>
    </row>
    <row r="500" spans="1:5">
      <c r="A500" s="164">
        <v>44944.87499999896</v>
      </c>
      <c r="B500" s="45">
        <f ca="1"/>
        <v>1.38</v>
      </c>
      <c r="E500">
        <v>13.8</v>
      </c>
    </row>
    <row r="501" spans="1:5">
      <c r="A501" s="164">
        <v>44944.916666665624</v>
      </c>
      <c r="B501" s="45">
        <f ca="1"/>
        <v>1.3680000000000001</v>
      </c>
      <c r="E501">
        <v>13.8</v>
      </c>
    </row>
    <row r="502" spans="1:5">
      <c r="A502" s="164">
        <v>44944.958333332288</v>
      </c>
      <c r="B502" s="45">
        <f ca="1"/>
        <v>1.401</v>
      </c>
      <c r="E502">
        <v>13.8</v>
      </c>
    </row>
    <row r="503" spans="1:5">
      <c r="A503" s="164">
        <v>44944.999999998952</v>
      </c>
      <c r="B503" s="45">
        <f ca="1"/>
        <v>1.385</v>
      </c>
      <c r="E503">
        <v>13.8</v>
      </c>
    </row>
    <row r="504" spans="1:5">
      <c r="A504" s="164">
        <v>44945.041666665617</v>
      </c>
      <c r="B504" s="45">
        <f ca="1"/>
        <v>1.387</v>
      </c>
      <c r="E504">
        <v>13.8</v>
      </c>
    </row>
    <row r="505" spans="1:5">
      <c r="A505" s="164">
        <v>44945.083333332281</v>
      </c>
      <c r="B505" s="45">
        <f ca="1"/>
        <v>1.36</v>
      </c>
      <c r="E505">
        <v>13.8</v>
      </c>
    </row>
    <row r="506" spans="1:5">
      <c r="A506" s="164">
        <v>44945.124999998945</v>
      </c>
      <c r="B506" s="45">
        <f ca="1"/>
        <v>1.359</v>
      </c>
      <c r="E506">
        <v>13.8</v>
      </c>
    </row>
    <row r="507" spans="1:5">
      <c r="A507" s="164">
        <v>44945.166666665609</v>
      </c>
      <c r="B507" s="45">
        <f ca="1"/>
        <v>1.393</v>
      </c>
      <c r="E507">
        <v>13.8</v>
      </c>
    </row>
    <row r="508" spans="1:5">
      <c r="A508" s="164">
        <v>44945.208333332273</v>
      </c>
      <c r="B508" s="45">
        <f ca="1"/>
        <v>1.393</v>
      </c>
      <c r="E508">
        <v>13.8</v>
      </c>
    </row>
    <row r="509" spans="1:5">
      <c r="A509" s="164">
        <v>44945.249999998938</v>
      </c>
      <c r="B509" s="45">
        <f ca="1"/>
        <v>1.423</v>
      </c>
      <c r="E509">
        <v>13.8</v>
      </c>
    </row>
    <row r="510" spans="1:5">
      <c r="A510" s="164">
        <v>44945.291666665602</v>
      </c>
      <c r="B510" s="45">
        <f ca="1"/>
        <v>1.4039999999999999</v>
      </c>
      <c r="E510">
        <v>13.8</v>
      </c>
    </row>
    <row r="511" spans="1:5">
      <c r="A511" s="164">
        <v>44945.333333332266</v>
      </c>
      <c r="B511" s="45">
        <f ca="1"/>
        <v>1.117</v>
      </c>
      <c r="E511">
        <v>13.8</v>
      </c>
    </row>
    <row r="512" spans="1:5">
      <c r="A512" s="164">
        <v>44945.37499999893</v>
      </c>
      <c r="B512" s="45">
        <f ca="1"/>
        <v>0.47</v>
      </c>
      <c r="E512">
        <v>13.8</v>
      </c>
    </row>
    <row r="513" spans="1:5">
      <c r="A513" s="164">
        <v>44945.416666665595</v>
      </c>
      <c r="B513" s="45">
        <f ca="1"/>
        <v>0.47299999999999998</v>
      </c>
      <c r="E513">
        <v>13.8</v>
      </c>
    </row>
    <row r="514" spans="1:5">
      <c r="A514" s="164">
        <v>44945.458333332259</v>
      </c>
      <c r="B514" s="45">
        <f ca="1"/>
        <v>0.46600000000000003</v>
      </c>
      <c r="E514">
        <v>13.8</v>
      </c>
    </row>
    <row r="515" spans="1:5">
      <c r="A515" s="164">
        <v>44945.499999998923</v>
      </c>
      <c r="B515" s="45">
        <f ca="1"/>
        <v>0.48599999999999999</v>
      </c>
      <c r="E515">
        <v>13.8</v>
      </c>
    </row>
    <row r="516" spans="1:5">
      <c r="A516" s="164">
        <v>44945.541666665587</v>
      </c>
      <c r="B516" s="45">
        <f ca="1"/>
        <v>0.48199999999999998</v>
      </c>
      <c r="E516">
        <v>13.8</v>
      </c>
    </row>
    <row r="517" spans="1:5">
      <c r="A517" s="164">
        <v>44945.583333332252</v>
      </c>
      <c r="B517" s="45">
        <f ca="1"/>
        <v>0.47899999999999998</v>
      </c>
      <c r="E517">
        <v>13.8</v>
      </c>
    </row>
    <row r="518" spans="1:5">
      <c r="A518" s="164">
        <v>44945.624999998916</v>
      </c>
      <c r="B518" s="45">
        <f ca="1"/>
        <v>0.49099999999999999</v>
      </c>
      <c r="E518">
        <v>13.8</v>
      </c>
    </row>
    <row r="519" spans="1:5">
      <c r="A519" s="164">
        <v>44945.66666666558</v>
      </c>
      <c r="B519" s="45">
        <f ca="1"/>
        <v>1.94</v>
      </c>
      <c r="E519">
        <v>13.8</v>
      </c>
    </row>
    <row r="520" spans="1:5">
      <c r="A520" s="164">
        <v>44945.708333332244</v>
      </c>
      <c r="B520" s="45">
        <f ca="1"/>
        <v>3.4420000000000002</v>
      </c>
      <c r="E520">
        <v>13.8</v>
      </c>
    </row>
    <row r="521" spans="1:5">
      <c r="A521" s="164">
        <v>44945.749999998909</v>
      </c>
      <c r="B521" s="45">
        <f ca="1"/>
        <v>3.84</v>
      </c>
      <c r="E521">
        <v>13.8</v>
      </c>
    </row>
    <row r="522" spans="1:5">
      <c r="A522" s="164">
        <v>44945.791666665573</v>
      </c>
      <c r="B522" s="45">
        <f ca="1"/>
        <v>3.738</v>
      </c>
      <c r="E522">
        <v>13.8</v>
      </c>
    </row>
    <row r="523" spans="1:5">
      <c r="A523" s="164">
        <v>44945.833333332237</v>
      </c>
      <c r="B523" s="45">
        <f ca="1"/>
        <v>2.258</v>
      </c>
      <c r="E523">
        <v>13.8</v>
      </c>
    </row>
    <row r="524" spans="1:5">
      <c r="A524" s="164">
        <v>44945.874999998901</v>
      </c>
      <c r="B524" s="45">
        <f ca="1"/>
        <v>1.4259999999999999</v>
      </c>
      <c r="E524">
        <v>13.8</v>
      </c>
    </row>
    <row r="525" spans="1:5">
      <c r="A525" s="164">
        <v>44945.916666665566</v>
      </c>
      <c r="B525" s="45">
        <f ca="1"/>
        <v>1.4350000000000001</v>
      </c>
      <c r="E525">
        <v>13.8</v>
      </c>
    </row>
    <row r="526" spans="1:5">
      <c r="A526" s="164">
        <v>44945.95833333223</v>
      </c>
      <c r="B526" s="45">
        <f ca="1"/>
        <v>1.4079999999999999</v>
      </c>
      <c r="E526">
        <v>13.8</v>
      </c>
    </row>
    <row r="527" spans="1:5">
      <c r="A527" s="164">
        <v>44945.999999998894</v>
      </c>
      <c r="B527" s="45">
        <f ca="1"/>
        <v>1.3979999999999999</v>
      </c>
      <c r="E527">
        <v>13.8</v>
      </c>
    </row>
    <row r="528" spans="1:5">
      <c r="A528" s="164">
        <v>44946.041666665558</v>
      </c>
      <c r="B528" s="45">
        <f ca="1"/>
        <v>1.421</v>
      </c>
      <c r="E528">
        <v>13.8</v>
      </c>
    </row>
    <row r="529" spans="1:5">
      <c r="A529" s="164">
        <v>44946.083333332223</v>
      </c>
      <c r="B529" s="45">
        <f ca="1"/>
        <v>1.4179999999999999</v>
      </c>
      <c r="E529">
        <v>13.8</v>
      </c>
    </row>
    <row r="530" spans="1:5">
      <c r="A530" s="164">
        <v>44946.124999998887</v>
      </c>
      <c r="B530" s="45">
        <f ca="1"/>
        <v>1.421</v>
      </c>
      <c r="E530">
        <v>13.8</v>
      </c>
    </row>
    <row r="531" spans="1:5">
      <c r="A531" s="164">
        <v>44946.166666665551</v>
      </c>
      <c r="B531" s="45">
        <f ca="1"/>
        <v>1.42</v>
      </c>
      <c r="E531">
        <v>13.8</v>
      </c>
    </row>
    <row r="532" spans="1:5">
      <c r="A532" s="164">
        <v>44946.208333332215</v>
      </c>
      <c r="B532" s="45">
        <f ca="1"/>
        <v>1.417</v>
      </c>
      <c r="E532">
        <v>13.8</v>
      </c>
    </row>
    <row r="533" spans="1:5">
      <c r="A533" s="164">
        <v>44946.24999999888</v>
      </c>
      <c r="B533" s="45">
        <f ca="1"/>
        <v>1.4139999999999999</v>
      </c>
      <c r="E533">
        <v>13.8</v>
      </c>
    </row>
    <row r="534" spans="1:5">
      <c r="A534" s="164">
        <v>44946.291666665544</v>
      </c>
      <c r="B534" s="45">
        <f ca="1"/>
        <v>1.417</v>
      </c>
      <c r="E534">
        <v>13.8</v>
      </c>
    </row>
    <row r="535" spans="1:5">
      <c r="A535" s="164">
        <v>44946.333333332208</v>
      </c>
      <c r="B535" s="45">
        <f ca="1"/>
        <v>1.107</v>
      </c>
      <c r="E535">
        <v>13.8</v>
      </c>
    </row>
    <row r="536" spans="1:5">
      <c r="A536" s="164">
        <v>44946.374999998872</v>
      </c>
      <c r="B536" s="45">
        <f ca="1"/>
        <v>0.49199999999999999</v>
      </c>
      <c r="E536">
        <v>13.8</v>
      </c>
    </row>
    <row r="537" spans="1:5">
      <c r="A537" s="164">
        <v>44946.416666665536</v>
      </c>
      <c r="B537" s="45">
        <f ca="1"/>
        <v>0.50600000000000001</v>
      </c>
      <c r="E537">
        <v>13.8</v>
      </c>
    </row>
    <row r="538" spans="1:5">
      <c r="A538" s="164">
        <v>44946.458333332201</v>
      </c>
      <c r="B538" s="45">
        <f ca="1"/>
        <v>0.496</v>
      </c>
      <c r="E538">
        <v>13.8</v>
      </c>
    </row>
    <row r="539" spans="1:5">
      <c r="A539" s="164">
        <v>44946.499999998865</v>
      </c>
      <c r="B539" s="45">
        <f ca="1"/>
        <v>0.501</v>
      </c>
      <c r="E539">
        <v>13.8</v>
      </c>
    </row>
    <row r="540" spans="1:5">
      <c r="A540" s="164">
        <v>44946.541666665529</v>
      </c>
      <c r="B540" s="45">
        <f ca="1"/>
        <v>0.498</v>
      </c>
      <c r="E540">
        <v>13.8</v>
      </c>
    </row>
    <row r="541" spans="1:5">
      <c r="A541" s="164">
        <v>44946.583333332193</v>
      </c>
      <c r="B541" s="45">
        <f ca="1"/>
        <v>0.47599999999999998</v>
      </c>
      <c r="E541">
        <v>13.8</v>
      </c>
    </row>
    <row r="542" spans="1:5">
      <c r="A542" s="164">
        <v>44946.624999998858</v>
      </c>
      <c r="B542" s="45">
        <f ca="1"/>
        <v>0.47</v>
      </c>
      <c r="E542">
        <v>13.8</v>
      </c>
    </row>
    <row r="543" spans="1:5">
      <c r="A543" s="164">
        <v>44946.666666665522</v>
      </c>
      <c r="B543" s="45">
        <f ca="1"/>
        <v>1.3240000000000001</v>
      </c>
      <c r="E543">
        <v>13.8</v>
      </c>
    </row>
    <row r="544" spans="1:5">
      <c r="A544" s="164">
        <v>44946.708333332186</v>
      </c>
      <c r="B544" s="45">
        <f ca="1"/>
        <v>1.4059999999999999</v>
      </c>
      <c r="E544">
        <v>13.8</v>
      </c>
    </row>
    <row r="545" spans="1:5">
      <c r="A545" s="164">
        <v>44946.74999999885</v>
      </c>
      <c r="B545" s="45">
        <f ca="1"/>
        <v>1.417</v>
      </c>
      <c r="E545">
        <v>13.8</v>
      </c>
    </row>
    <row r="546" spans="1:5">
      <c r="A546" s="164">
        <v>44946.791666665515</v>
      </c>
      <c r="B546" s="45">
        <f ca="1"/>
        <v>1.4390000000000001</v>
      </c>
      <c r="E546">
        <v>13.8</v>
      </c>
    </row>
    <row r="547" spans="1:5">
      <c r="A547" s="164">
        <v>44946.833333332179</v>
      </c>
      <c r="B547" s="45">
        <f ca="1"/>
        <v>1.425</v>
      </c>
      <c r="E547">
        <v>13.8</v>
      </c>
    </row>
    <row r="548" spans="1:5">
      <c r="A548" s="164">
        <v>44946.874999998843</v>
      </c>
      <c r="B548" s="45">
        <f ca="1"/>
        <v>1.425</v>
      </c>
      <c r="E548">
        <v>13.8</v>
      </c>
    </row>
    <row r="549" spans="1:5">
      <c r="A549" s="164">
        <v>44946.916666665507</v>
      </c>
      <c r="B549" s="45">
        <f ca="1"/>
        <v>1.391</v>
      </c>
      <c r="E549">
        <v>13.8</v>
      </c>
    </row>
    <row r="550" spans="1:5">
      <c r="A550" s="164">
        <v>44946.958333332172</v>
      </c>
      <c r="B550" s="45">
        <f ca="1"/>
        <v>1.41</v>
      </c>
      <c r="E550">
        <v>13.8</v>
      </c>
    </row>
    <row r="551" spans="1:5">
      <c r="A551" s="164">
        <v>44946.999999998836</v>
      </c>
      <c r="B551" s="45">
        <f ca="1"/>
        <v>1.3859999999999999</v>
      </c>
      <c r="E551">
        <v>13.8</v>
      </c>
    </row>
    <row r="552" spans="1:5">
      <c r="A552" s="164">
        <v>44947.0416666655</v>
      </c>
      <c r="B552" s="45">
        <f ca="1"/>
        <v>1.42</v>
      </c>
      <c r="E552">
        <v>13.8</v>
      </c>
    </row>
    <row r="553" spans="1:5">
      <c r="A553" s="164">
        <v>44947.083333332164</v>
      </c>
      <c r="B553" s="45">
        <f ca="1"/>
        <v>1.419</v>
      </c>
      <c r="E553">
        <v>13.8</v>
      </c>
    </row>
    <row r="554" spans="1:5">
      <c r="A554" s="164">
        <v>44947.124999998829</v>
      </c>
      <c r="B554" s="45">
        <f ca="1"/>
        <v>1.4339999999999999</v>
      </c>
      <c r="E554">
        <v>13.8</v>
      </c>
    </row>
    <row r="555" spans="1:5">
      <c r="A555" s="164">
        <v>44947.166666665493</v>
      </c>
      <c r="B555" s="45">
        <f ca="1"/>
        <v>1.39</v>
      </c>
      <c r="E555">
        <v>13.8</v>
      </c>
    </row>
    <row r="556" spans="1:5">
      <c r="A556" s="164">
        <v>44947.208333332157</v>
      </c>
      <c r="B556" s="45">
        <f ca="1"/>
        <v>1.3879999999999999</v>
      </c>
      <c r="E556">
        <v>13.8</v>
      </c>
    </row>
    <row r="557" spans="1:5">
      <c r="A557" s="164">
        <v>44947.249999998821</v>
      </c>
      <c r="B557" s="45">
        <f ca="1"/>
        <v>1.411</v>
      </c>
      <c r="E557">
        <v>13.8</v>
      </c>
    </row>
    <row r="558" spans="1:5">
      <c r="A558" s="164">
        <v>44947.291666665486</v>
      </c>
      <c r="B558" s="45">
        <f ca="1"/>
        <v>1.4379999999999999</v>
      </c>
      <c r="E558">
        <v>13.8</v>
      </c>
    </row>
    <row r="559" spans="1:5">
      <c r="A559" s="164">
        <v>44947.33333333215</v>
      </c>
      <c r="B559" s="45">
        <f ca="1"/>
        <v>1.04</v>
      </c>
      <c r="E559">
        <v>13.8</v>
      </c>
    </row>
    <row r="560" spans="1:5">
      <c r="A560" s="164">
        <v>44947.374999998814</v>
      </c>
      <c r="B560" s="45">
        <f ca="1"/>
        <v>0.51500000000000001</v>
      </c>
      <c r="E560">
        <v>13.8</v>
      </c>
    </row>
    <row r="561" spans="1:5">
      <c r="A561" s="164">
        <v>44947.416666665478</v>
      </c>
      <c r="B561" s="45">
        <f ca="1"/>
        <v>0.51700000000000002</v>
      </c>
      <c r="E561">
        <v>13.8</v>
      </c>
    </row>
    <row r="562" spans="1:5">
      <c r="A562" s="164">
        <v>44947.458333332143</v>
      </c>
      <c r="B562" s="45">
        <f ca="1"/>
        <v>0.47399999999999998</v>
      </c>
      <c r="E562">
        <v>13.8</v>
      </c>
    </row>
    <row r="563" spans="1:5">
      <c r="A563" s="164">
        <v>44947.499999998807</v>
      </c>
      <c r="B563" s="45">
        <f ca="1"/>
        <v>0.77200000000000002</v>
      </c>
      <c r="E563">
        <v>13.8</v>
      </c>
    </row>
    <row r="564" spans="1:5">
      <c r="A564" s="164">
        <v>44947.541666665471</v>
      </c>
      <c r="B564" s="45">
        <f ca="1"/>
        <v>4.3769999999999998</v>
      </c>
      <c r="E564">
        <v>13.8</v>
      </c>
    </row>
    <row r="565" spans="1:5">
      <c r="A565" s="164">
        <v>44947.583333332135</v>
      </c>
      <c r="B565" s="45">
        <f ca="1"/>
        <v>5.2389999999999999</v>
      </c>
      <c r="E565">
        <v>13.8</v>
      </c>
    </row>
    <row r="566" spans="1:5">
      <c r="A566" s="164">
        <v>44947.624999998799</v>
      </c>
      <c r="B566" s="45">
        <f ca="1"/>
        <v>5.2089999999999996</v>
      </c>
      <c r="E566">
        <v>13.8</v>
      </c>
    </row>
    <row r="567" spans="1:5">
      <c r="A567" s="164">
        <v>44947.666666665464</v>
      </c>
      <c r="B567" s="45">
        <f ca="1"/>
        <v>5.1790000000000003</v>
      </c>
      <c r="E567">
        <v>13.8</v>
      </c>
    </row>
    <row r="568" spans="1:5">
      <c r="A568" s="164">
        <v>44947.708333332128</v>
      </c>
      <c r="B568" s="45">
        <f ca="1"/>
        <v>4.4960000000000004</v>
      </c>
      <c r="E568">
        <v>13.8</v>
      </c>
    </row>
    <row r="569" spans="1:5">
      <c r="A569" s="164">
        <v>44947.749999998792</v>
      </c>
      <c r="B569" s="45">
        <f ca="1"/>
        <v>3.738</v>
      </c>
      <c r="E569">
        <v>13.8</v>
      </c>
    </row>
    <row r="570" spans="1:5">
      <c r="A570" s="164">
        <v>44947.791666665456</v>
      </c>
      <c r="B570" s="45">
        <f ca="1"/>
        <v>3.782</v>
      </c>
      <c r="E570">
        <v>13.8</v>
      </c>
    </row>
    <row r="571" spans="1:5">
      <c r="A571" s="164">
        <v>44947.833333332121</v>
      </c>
      <c r="B571" s="45">
        <f ca="1"/>
        <v>3.7930000000000001</v>
      </c>
      <c r="E571">
        <v>13.8</v>
      </c>
    </row>
    <row r="572" spans="1:5">
      <c r="A572" s="164">
        <v>44947.874999998785</v>
      </c>
      <c r="B572" s="45">
        <f ca="1"/>
        <v>3.7650000000000001</v>
      </c>
      <c r="E572">
        <v>13.8</v>
      </c>
    </row>
    <row r="573" spans="1:5">
      <c r="A573" s="164">
        <v>44947.916666665449</v>
      </c>
      <c r="B573" s="45">
        <f ca="1"/>
        <v>3.778</v>
      </c>
      <c r="E573">
        <v>13.8</v>
      </c>
    </row>
    <row r="574" spans="1:5">
      <c r="A574" s="164">
        <v>44947.958333332113</v>
      </c>
      <c r="B574" s="45">
        <f ca="1"/>
        <v>3.819</v>
      </c>
      <c r="E574">
        <v>13.8</v>
      </c>
    </row>
    <row r="575" spans="1:5">
      <c r="A575" s="164">
        <v>44947.999999998778</v>
      </c>
      <c r="B575" s="45">
        <f ca="1"/>
        <v>3.778</v>
      </c>
      <c r="E575">
        <v>13.8</v>
      </c>
    </row>
    <row r="576" spans="1:5">
      <c r="A576" s="164">
        <v>44948.041666665442</v>
      </c>
      <c r="B576" s="45">
        <f ca="1"/>
        <v>3.794</v>
      </c>
      <c r="E576">
        <v>13.8</v>
      </c>
    </row>
    <row r="577" spans="1:5">
      <c r="A577" s="164">
        <v>44948.083333332106</v>
      </c>
      <c r="B577" s="45">
        <f ca="1"/>
        <v>3.7869999999999999</v>
      </c>
      <c r="E577">
        <v>13.8</v>
      </c>
    </row>
    <row r="578" spans="1:5">
      <c r="A578" s="164">
        <v>44948.12499999877</v>
      </c>
      <c r="B578" s="45">
        <f ca="1"/>
        <v>3.7320000000000002</v>
      </c>
      <c r="E578">
        <v>13.8</v>
      </c>
    </row>
    <row r="579" spans="1:5">
      <c r="A579" s="164">
        <v>44948.166666665435</v>
      </c>
      <c r="B579" s="45">
        <f ca="1"/>
        <v>3.7879999999999998</v>
      </c>
      <c r="E579">
        <v>13.8</v>
      </c>
    </row>
    <row r="580" spans="1:5">
      <c r="A580" s="164">
        <v>44948.208333332099</v>
      </c>
      <c r="B580" s="45">
        <f ca="1"/>
        <v>3.7629999999999999</v>
      </c>
      <c r="E580">
        <v>13.8</v>
      </c>
    </row>
    <row r="581" spans="1:5">
      <c r="A581" s="164">
        <v>44948.249999998763</v>
      </c>
      <c r="B581" s="45">
        <f ca="1"/>
        <v>3.8079999999999998</v>
      </c>
      <c r="E581">
        <v>13.8</v>
      </c>
    </row>
    <row r="582" spans="1:5">
      <c r="A582" s="164">
        <v>44948.291666665427</v>
      </c>
      <c r="B582" s="45">
        <f ca="1"/>
        <v>3.7549999999999999</v>
      </c>
      <c r="E582">
        <v>13.8</v>
      </c>
    </row>
    <row r="583" spans="1:5">
      <c r="A583" s="164">
        <v>44948.333333332092</v>
      </c>
      <c r="B583" s="45">
        <f ca="1"/>
        <v>3.371</v>
      </c>
      <c r="E583">
        <v>13.8</v>
      </c>
    </row>
    <row r="584" spans="1:5">
      <c r="A584" s="164">
        <v>44948.374999998756</v>
      </c>
      <c r="B584" s="45">
        <f ca="1"/>
        <v>2.8370000000000002</v>
      </c>
      <c r="E584">
        <v>13.8</v>
      </c>
    </row>
    <row r="585" spans="1:5">
      <c r="A585" s="164">
        <v>44948.41666666542</v>
      </c>
      <c r="B585" s="45">
        <f ca="1"/>
        <v>2.8530000000000002</v>
      </c>
      <c r="E585">
        <v>13.8</v>
      </c>
    </row>
    <row r="586" spans="1:5">
      <c r="A586" s="164">
        <v>44948.458333332084</v>
      </c>
      <c r="B586" s="45">
        <f ca="1"/>
        <v>2.871</v>
      </c>
      <c r="E586">
        <v>13.8</v>
      </c>
    </row>
    <row r="587" spans="1:5">
      <c r="A587" s="164">
        <v>44948.499999998749</v>
      </c>
      <c r="B587" s="45">
        <f ca="1"/>
        <v>2.8210000000000002</v>
      </c>
      <c r="E587">
        <v>13.8</v>
      </c>
    </row>
    <row r="588" spans="1:5">
      <c r="A588" s="164">
        <v>44948.541666665413</v>
      </c>
      <c r="B588" s="45">
        <f ca="1"/>
        <v>2.8180000000000001</v>
      </c>
      <c r="E588">
        <v>13.8</v>
      </c>
    </row>
    <row r="589" spans="1:5">
      <c r="A589" s="164">
        <v>44948.583333332077</v>
      </c>
      <c r="B589" s="45">
        <f ca="1"/>
        <v>2.847</v>
      </c>
      <c r="E589">
        <v>13.8</v>
      </c>
    </row>
    <row r="590" spans="1:5">
      <c r="A590" s="164">
        <v>44948.624999998741</v>
      </c>
      <c r="B590" s="45">
        <f ca="1"/>
        <v>0.67200000000000004</v>
      </c>
      <c r="E590">
        <v>13.8</v>
      </c>
    </row>
    <row r="591" spans="1:5">
      <c r="A591" s="164">
        <v>44948.666666665406</v>
      </c>
      <c r="B591" s="45">
        <f ca="1"/>
        <v>1.325</v>
      </c>
      <c r="E591">
        <v>13.8</v>
      </c>
    </row>
    <row r="592" spans="1:5">
      <c r="A592" s="164">
        <v>44948.70833333207</v>
      </c>
      <c r="B592" s="45">
        <f ca="1"/>
        <v>1.498</v>
      </c>
      <c r="E592">
        <v>13.8</v>
      </c>
    </row>
    <row r="593" spans="1:5">
      <c r="A593" s="164">
        <v>44948.749999998734</v>
      </c>
      <c r="B593" s="45">
        <f ca="1"/>
        <v>1.4690000000000001</v>
      </c>
      <c r="E593">
        <v>13.8</v>
      </c>
    </row>
    <row r="594" spans="1:5">
      <c r="A594" s="164">
        <v>44948.791666665398</v>
      </c>
      <c r="B594" s="45">
        <f ca="1"/>
        <v>1.4790000000000001</v>
      </c>
      <c r="E594">
        <v>13.8</v>
      </c>
    </row>
    <row r="595" spans="1:5">
      <c r="A595" s="164">
        <v>44948.833333332062</v>
      </c>
      <c r="B595" s="45">
        <f ca="1"/>
        <v>1.47</v>
      </c>
      <c r="E595">
        <v>13.8</v>
      </c>
    </row>
    <row r="596" spans="1:5">
      <c r="A596" s="164">
        <v>44948.874999998727</v>
      </c>
      <c r="B596" s="45">
        <f ca="1"/>
        <v>1.4670000000000001</v>
      </c>
      <c r="E596">
        <v>13.8</v>
      </c>
    </row>
    <row r="597" spans="1:5">
      <c r="A597" s="164">
        <v>44948.916666665391</v>
      </c>
      <c r="B597" s="45">
        <f ca="1"/>
        <v>1.4950000000000001</v>
      </c>
      <c r="E597">
        <v>13.8</v>
      </c>
    </row>
    <row r="598" spans="1:5">
      <c r="A598" s="164">
        <v>44948.958333332055</v>
      </c>
      <c r="B598" s="45">
        <f ca="1"/>
        <v>1.494</v>
      </c>
      <c r="E598">
        <v>13.8</v>
      </c>
    </row>
    <row r="599" spans="1:5">
      <c r="A599" s="164">
        <v>44948.999999998719</v>
      </c>
      <c r="B599" s="45">
        <f ca="1"/>
        <v>1.488</v>
      </c>
      <c r="E599">
        <v>13.8</v>
      </c>
    </row>
    <row r="600" spans="1:5">
      <c r="A600" s="164">
        <v>44949.041666665384</v>
      </c>
      <c r="B600" s="45">
        <f ca="1"/>
        <v>1.4910000000000001</v>
      </c>
      <c r="E600">
        <v>13.8</v>
      </c>
    </row>
    <row r="601" spans="1:5">
      <c r="A601" s="164">
        <v>44949.083333332048</v>
      </c>
      <c r="B601" s="45">
        <f ca="1"/>
        <v>1.498</v>
      </c>
      <c r="E601">
        <v>13.8</v>
      </c>
    </row>
    <row r="602" spans="1:5">
      <c r="A602" s="164">
        <v>44949.124999998712</v>
      </c>
      <c r="B602" s="45">
        <f ca="1"/>
        <v>1.4890000000000001</v>
      </c>
      <c r="E602">
        <v>13.8</v>
      </c>
    </row>
    <row r="603" spans="1:5">
      <c r="A603" s="164">
        <v>44949.166666665376</v>
      </c>
      <c r="B603" s="45">
        <f ca="1"/>
        <v>1.462</v>
      </c>
      <c r="E603">
        <v>13.8</v>
      </c>
    </row>
    <row r="604" spans="1:5">
      <c r="A604" s="164">
        <v>44949.208333332041</v>
      </c>
      <c r="B604" s="45">
        <f ca="1"/>
        <v>1.4710000000000001</v>
      </c>
      <c r="E604">
        <v>13.8</v>
      </c>
    </row>
    <row r="605" spans="1:5">
      <c r="A605" s="164">
        <v>44949.249999998705</v>
      </c>
      <c r="B605" s="45">
        <f ca="1"/>
        <v>1.5069999999999999</v>
      </c>
      <c r="E605">
        <v>13.8</v>
      </c>
    </row>
    <row r="606" spans="1:5">
      <c r="A606" s="164">
        <v>44949.291666665369</v>
      </c>
      <c r="B606" s="45">
        <f ca="1"/>
        <v>1.514</v>
      </c>
      <c r="E606">
        <v>13.8</v>
      </c>
    </row>
    <row r="607" spans="1:5">
      <c r="A607" s="164">
        <v>44949.333333332033</v>
      </c>
      <c r="B607" s="45">
        <f ca="1"/>
        <v>1.107</v>
      </c>
      <c r="E607">
        <v>13.8</v>
      </c>
    </row>
    <row r="608" spans="1:5">
      <c r="A608" s="164">
        <v>44949.374999998698</v>
      </c>
      <c r="B608" s="45">
        <f ca="1"/>
        <v>0.56399999999999995</v>
      </c>
      <c r="E608">
        <v>13.8</v>
      </c>
    </row>
    <row r="609" spans="1:5">
      <c r="A609" s="164">
        <v>44949.416666665362</v>
      </c>
      <c r="B609" s="45">
        <f ca="1"/>
        <v>0.54300000000000004</v>
      </c>
      <c r="E609">
        <v>13.8</v>
      </c>
    </row>
    <row r="610" spans="1:5">
      <c r="A610" s="164">
        <v>44949.458333332026</v>
      </c>
      <c r="B610" s="45">
        <f ca="1"/>
        <v>0.54600000000000004</v>
      </c>
      <c r="E610">
        <v>13.8</v>
      </c>
    </row>
    <row r="611" spans="1:5">
      <c r="A611" s="164">
        <v>44949.49999999869</v>
      </c>
      <c r="B611" s="45">
        <f ca="1"/>
        <v>0.53600000000000003</v>
      </c>
      <c r="E611">
        <v>13.8</v>
      </c>
    </row>
    <row r="612" spans="1:5">
      <c r="A612" s="164">
        <v>44949.541666665355</v>
      </c>
      <c r="B612" s="45">
        <f ca="1"/>
        <v>0.57599999999999996</v>
      </c>
      <c r="E612">
        <v>13.8</v>
      </c>
    </row>
    <row r="613" spans="1:5">
      <c r="A613" s="164">
        <v>44949.583333332019</v>
      </c>
      <c r="B613" s="45">
        <f ca="1"/>
        <v>0.55400000000000005</v>
      </c>
      <c r="E613">
        <v>13.8</v>
      </c>
    </row>
    <row r="614" spans="1:5">
      <c r="A614" s="164">
        <v>44949.624999998683</v>
      </c>
      <c r="B614" s="45">
        <f ca="1"/>
        <v>0.57299999999999995</v>
      </c>
      <c r="E614">
        <v>13.8</v>
      </c>
    </row>
    <row r="615" spans="1:5">
      <c r="A615" s="164">
        <v>44949.666666665347</v>
      </c>
      <c r="B615" s="45">
        <f ca="1"/>
        <v>1.2829999999999999</v>
      </c>
      <c r="E615">
        <v>13.8</v>
      </c>
    </row>
    <row r="616" spans="1:5">
      <c r="A616" s="164">
        <v>44949.708333332012</v>
      </c>
      <c r="B616" s="45">
        <f ca="1"/>
        <v>1.4670000000000001</v>
      </c>
      <c r="E616">
        <v>13.8</v>
      </c>
    </row>
    <row r="617" spans="1:5">
      <c r="A617" s="164">
        <v>44949.749999998676</v>
      </c>
      <c r="B617" s="45">
        <f ca="1"/>
        <v>1.4730000000000001</v>
      </c>
      <c r="E617">
        <v>13.8</v>
      </c>
    </row>
    <row r="618" spans="1:5">
      <c r="A618" s="164">
        <v>44949.79166666534</v>
      </c>
      <c r="B618" s="45">
        <f ca="1"/>
        <v>1.4730000000000001</v>
      </c>
      <c r="E618">
        <v>13.8</v>
      </c>
    </row>
    <row r="619" spans="1:5">
      <c r="A619" s="164">
        <v>44949.833333332004</v>
      </c>
      <c r="B619" s="45">
        <f ca="1"/>
        <v>1.4910000000000001</v>
      </c>
      <c r="E619">
        <v>13.8</v>
      </c>
    </row>
    <row r="620" spans="1:5">
      <c r="A620" s="164">
        <v>44949.874999998668</v>
      </c>
      <c r="B620" s="45">
        <f ca="1"/>
        <v>1.474</v>
      </c>
      <c r="E620">
        <v>13.8</v>
      </c>
    </row>
    <row r="621" spans="1:5">
      <c r="A621" s="164">
        <v>44949.916666665333</v>
      </c>
      <c r="B621" s="45">
        <f ca="1"/>
        <v>1.444</v>
      </c>
      <c r="E621">
        <v>13.8</v>
      </c>
    </row>
    <row r="622" spans="1:5">
      <c r="A622" s="164">
        <v>44949.958333331997</v>
      </c>
      <c r="B622" s="45">
        <f ca="1"/>
        <v>1.431</v>
      </c>
      <c r="E622">
        <v>13.8</v>
      </c>
    </row>
    <row r="623" spans="1:5">
      <c r="A623" s="164">
        <v>44949.999999998661</v>
      </c>
      <c r="B623" s="45">
        <f ca="1"/>
        <v>1.4630000000000001</v>
      </c>
      <c r="E623">
        <v>13.8</v>
      </c>
    </row>
    <row r="624" spans="1:5">
      <c r="A624" s="164">
        <v>44950.041666665325</v>
      </c>
      <c r="B624" s="45">
        <f ca="1"/>
        <v>1.458</v>
      </c>
      <c r="E624">
        <v>13.8</v>
      </c>
    </row>
    <row r="625" spans="1:5">
      <c r="A625" s="164">
        <v>44950.08333333199</v>
      </c>
      <c r="B625" s="45">
        <f ca="1"/>
        <v>1.4490000000000001</v>
      </c>
      <c r="E625">
        <v>13.8</v>
      </c>
    </row>
    <row r="626" spans="1:5">
      <c r="A626" s="164">
        <v>44950.124999998654</v>
      </c>
      <c r="B626" s="45">
        <f ca="1"/>
        <v>1.44</v>
      </c>
      <c r="E626">
        <v>13.8</v>
      </c>
    </row>
    <row r="627" spans="1:5">
      <c r="A627" s="164">
        <v>44950.166666665318</v>
      </c>
      <c r="B627" s="45">
        <f ca="1"/>
        <v>1.419</v>
      </c>
      <c r="E627">
        <v>13.8</v>
      </c>
    </row>
    <row r="628" spans="1:5">
      <c r="A628" s="164">
        <v>44950.208333331982</v>
      </c>
      <c r="B628" s="45">
        <f ca="1"/>
        <v>1.401</v>
      </c>
      <c r="E628">
        <v>13.8</v>
      </c>
    </row>
    <row r="629" spans="1:5">
      <c r="A629" s="164">
        <v>44950.249999998647</v>
      </c>
      <c r="B629" s="45">
        <f ca="1"/>
        <v>1.4419999999999999</v>
      </c>
      <c r="E629">
        <v>13.8</v>
      </c>
    </row>
    <row r="630" spans="1:5">
      <c r="A630" s="164">
        <v>44950.291666665311</v>
      </c>
      <c r="B630" s="45">
        <f ca="1"/>
        <v>1.4419999999999999</v>
      </c>
      <c r="E630">
        <v>13.8</v>
      </c>
    </row>
    <row r="631" spans="1:5">
      <c r="A631" s="164">
        <v>44950.333333331975</v>
      </c>
      <c r="B631" s="45">
        <f ca="1"/>
        <v>1.0329999999999999</v>
      </c>
      <c r="E631">
        <v>13.8</v>
      </c>
    </row>
    <row r="632" spans="1:5">
      <c r="A632" s="164">
        <v>44950.374999998639</v>
      </c>
      <c r="B632" s="45">
        <f ca="1"/>
        <v>0.495</v>
      </c>
      <c r="E632">
        <v>13.8</v>
      </c>
    </row>
    <row r="633" spans="1:5">
      <c r="A633" s="164">
        <v>44950.416666665304</v>
      </c>
      <c r="B633" s="45">
        <f ca="1"/>
        <v>0.47599999999999998</v>
      </c>
      <c r="E633">
        <v>13.8</v>
      </c>
    </row>
    <row r="634" spans="1:5">
      <c r="A634" s="164">
        <v>44950.458333331968</v>
      </c>
      <c r="B634" s="45">
        <f ca="1"/>
        <v>0.47899999999999998</v>
      </c>
      <c r="E634">
        <v>13.8</v>
      </c>
    </row>
    <row r="635" spans="1:5">
      <c r="A635" s="164">
        <v>44950.499999998632</v>
      </c>
      <c r="B635" s="45">
        <f ca="1"/>
        <v>0.50600000000000001</v>
      </c>
      <c r="E635">
        <v>13.8</v>
      </c>
    </row>
    <row r="636" spans="1:5">
      <c r="A636" s="164">
        <v>44950.541666665296</v>
      </c>
      <c r="B636" s="45">
        <f ca="1"/>
        <v>0.51100000000000001</v>
      </c>
      <c r="E636">
        <v>13.8</v>
      </c>
    </row>
    <row r="637" spans="1:5">
      <c r="A637" s="164">
        <v>44950.583333331961</v>
      </c>
      <c r="B637" s="45">
        <f ca="1"/>
        <v>0.47299999999999998</v>
      </c>
      <c r="E637">
        <v>13.8</v>
      </c>
    </row>
    <row r="638" spans="1:5">
      <c r="A638" s="164">
        <v>44950.624999998625</v>
      </c>
      <c r="B638" s="45">
        <f ca="1"/>
        <v>0.47899999999999998</v>
      </c>
      <c r="E638">
        <v>13.8</v>
      </c>
    </row>
    <row r="639" spans="1:5">
      <c r="A639" s="164">
        <v>44950.666666665289</v>
      </c>
      <c r="B639" s="45">
        <f ca="1"/>
        <v>2.1160000000000001</v>
      </c>
      <c r="E639">
        <v>13.8</v>
      </c>
    </row>
    <row r="640" spans="1:5">
      <c r="A640" s="164">
        <v>44950.708333331953</v>
      </c>
      <c r="B640" s="45">
        <f ca="1"/>
        <v>2.36</v>
      </c>
      <c r="E640">
        <v>13.8</v>
      </c>
    </row>
    <row r="641" spans="1:5">
      <c r="A641" s="164">
        <v>44950.749999998618</v>
      </c>
      <c r="B641" s="45">
        <f ca="1"/>
        <v>2.3690000000000002</v>
      </c>
      <c r="E641">
        <v>13.8</v>
      </c>
    </row>
    <row r="642" spans="1:5">
      <c r="A642" s="164">
        <v>44950.791666665282</v>
      </c>
      <c r="B642" s="45">
        <f ca="1"/>
        <v>2.306</v>
      </c>
      <c r="E642">
        <v>13.8</v>
      </c>
    </row>
    <row r="643" spans="1:5">
      <c r="A643" s="164">
        <v>44950.833333331946</v>
      </c>
      <c r="B643" s="45">
        <f ca="1"/>
        <v>2.0289999999999999</v>
      </c>
      <c r="E643">
        <v>13.8</v>
      </c>
    </row>
    <row r="644" spans="1:5">
      <c r="A644" s="164">
        <v>44950.87499999861</v>
      </c>
      <c r="B644" s="45">
        <f ca="1"/>
        <v>2.359</v>
      </c>
      <c r="E644">
        <v>13.8</v>
      </c>
    </row>
    <row r="645" spans="1:5">
      <c r="A645" s="164">
        <v>44950.916666665275</v>
      </c>
      <c r="B645" s="45">
        <f ca="1"/>
        <v>2.2519999999999998</v>
      </c>
      <c r="E645">
        <v>13.8</v>
      </c>
    </row>
    <row r="646" spans="1:5">
      <c r="A646" s="164">
        <v>44950.958333331939</v>
      </c>
      <c r="B646" s="45">
        <f ca="1"/>
        <v>2.2109999999999999</v>
      </c>
      <c r="E646">
        <v>13.8</v>
      </c>
    </row>
    <row r="647" spans="1:5">
      <c r="A647" s="164">
        <v>44950.999999998603</v>
      </c>
      <c r="B647" s="45">
        <f ca="1"/>
        <v>2.286</v>
      </c>
      <c r="E647">
        <v>13.8</v>
      </c>
    </row>
    <row r="648" spans="1:5">
      <c r="A648" s="164">
        <v>44951.041666665267</v>
      </c>
      <c r="B648" s="45">
        <f ca="1"/>
        <v>2.194</v>
      </c>
      <c r="E648">
        <v>13.8</v>
      </c>
    </row>
    <row r="649" spans="1:5">
      <c r="A649" s="164">
        <v>44951.083333331931</v>
      </c>
      <c r="B649" s="45">
        <f ca="1"/>
        <v>2.1659999999999999</v>
      </c>
      <c r="E649">
        <v>13.8</v>
      </c>
    </row>
    <row r="650" spans="1:5">
      <c r="A650" s="164">
        <v>44951.124999998596</v>
      </c>
      <c r="B650" s="45">
        <f ca="1"/>
        <v>2.2000000000000002</v>
      </c>
      <c r="E650">
        <v>13.8</v>
      </c>
    </row>
    <row r="651" spans="1:5">
      <c r="A651" s="164">
        <v>44951.16666666526</v>
      </c>
      <c r="B651" s="45">
        <f ca="1"/>
        <v>2.0710000000000002</v>
      </c>
      <c r="E651">
        <v>13.8</v>
      </c>
    </row>
    <row r="652" spans="1:5">
      <c r="A652" s="164">
        <v>44951.208333331924</v>
      </c>
      <c r="B652" s="45">
        <f ca="1"/>
        <v>2.2959999999999998</v>
      </c>
      <c r="E652">
        <v>13.8</v>
      </c>
    </row>
    <row r="653" spans="1:5">
      <c r="A653" s="164">
        <v>44951.249999998588</v>
      </c>
      <c r="B653" s="45">
        <f ca="1"/>
        <v>2.0950000000000002</v>
      </c>
      <c r="E653">
        <v>13.8</v>
      </c>
    </row>
    <row r="654" spans="1:5">
      <c r="A654" s="164">
        <v>44951.291666665253</v>
      </c>
      <c r="B654" s="45">
        <f ca="1"/>
        <v>2.2200000000000002</v>
      </c>
      <c r="E654">
        <v>13.8</v>
      </c>
    </row>
    <row r="655" spans="1:5">
      <c r="A655" s="164">
        <v>44951.333333331917</v>
      </c>
      <c r="B655" s="45">
        <f ca="1"/>
        <v>1.6739999999999999</v>
      </c>
      <c r="E655">
        <v>13.8</v>
      </c>
    </row>
    <row r="656" spans="1:5">
      <c r="A656" s="164">
        <v>44951.374999998581</v>
      </c>
      <c r="B656" s="45">
        <f ca="1"/>
        <v>1.1379999999999999</v>
      </c>
      <c r="E656">
        <v>13.8</v>
      </c>
    </row>
    <row r="657" spans="1:5">
      <c r="A657" s="164">
        <v>44951.416666665245</v>
      </c>
      <c r="B657" s="45">
        <f ca="1"/>
        <v>1.323</v>
      </c>
      <c r="E657">
        <v>13.8</v>
      </c>
    </row>
    <row r="658" spans="1:5">
      <c r="A658" s="164">
        <v>44951.45833333191</v>
      </c>
      <c r="B658" s="45">
        <f ca="1"/>
        <v>1.1100000000000001</v>
      </c>
      <c r="E658">
        <v>13.8</v>
      </c>
    </row>
    <row r="659" spans="1:5">
      <c r="A659" s="164">
        <v>44951.499999998574</v>
      </c>
      <c r="B659" s="45">
        <f ca="1"/>
        <v>1.306</v>
      </c>
      <c r="E659">
        <v>13.8</v>
      </c>
    </row>
    <row r="660" spans="1:5">
      <c r="A660" s="164">
        <v>44951.541666665238</v>
      </c>
      <c r="B660" s="45">
        <f ca="1"/>
        <v>1.286</v>
      </c>
      <c r="E660">
        <v>13.8</v>
      </c>
    </row>
    <row r="661" spans="1:5">
      <c r="A661" s="164">
        <v>44951.583333331902</v>
      </c>
      <c r="B661" s="45">
        <f ca="1"/>
        <v>1.1859999999999999</v>
      </c>
      <c r="E661">
        <v>13.8</v>
      </c>
    </row>
    <row r="662" spans="1:5">
      <c r="A662" s="164">
        <v>44951.624999998567</v>
      </c>
      <c r="B662" s="45">
        <f ca="1"/>
        <v>1.7410000000000001</v>
      </c>
      <c r="E662">
        <v>13.8</v>
      </c>
    </row>
    <row r="663" spans="1:5">
      <c r="A663" s="164">
        <v>44951.666666665231</v>
      </c>
      <c r="B663" s="45">
        <f ca="1"/>
        <v>1.7310000000000001</v>
      </c>
      <c r="E663">
        <v>13.8</v>
      </c>
    </row>
    <row r="664" spans="1:5">
      <c r="A664" s="164">
        <v>44951.708333331895</v>
      </c>
      <c r="B664" s="45">
        <f ca="1"/>
        <v>2.1240000000000001</v>
      </c>
      <c r="E664">
        <v>13.8</v>
      </c>
    </row>
    <row r="665" spans="1:5">
      <c r="A665" s="164">
        <v>44951.749999998559</v>
      </c>
      <c r="B665" s="45">
        <f ca="1"/>
        <v>2.1789999999999998</v>
      </c>
      <c r="E665">
        <v>13.8</v>
      </c>
    </row>
    <row r="666" spans="1:5">
      <c r="A666" s="164">
        <v>44951.791666665224</v>
      </c>
      <c r="B666" s="45">
        <f ca="1"/>
        <v>2.0350000000000001</v>
      </c>
      <c r="E666">
        <v>13.8</v>
      </c>
    </row>
    <row r="667" spans="1:5">
      <c r="A667" s="164">
        <v>44951.833333331888</v>
      </c>
      <c r="B667" s="45">
        <f ca="1"/>
        <v>2.2109999999999999</v>
      </c>
      <c r="E667">
        <v>13.8</v>
      </c>
    </row>
    <row r="668" spans="1:5">
      <c r="A668" s="164">
        <v>44951.874999998552</v>
      </c>
      <c r="B668" s="45">
        <f ca="1"/>
        <v>2.113</v>
      </c>
      <c r="E668">
        <v>13.8</v>
      </c>
    </row>
    <row r="669" spans="1:5">
      <c r="A669" s="164">
        <v>44951.916666665216</v>
      </c>
      <c r="B669" s="45">
        <f ca="1"/>
        <v>1.9950000000000001</v>
      </c>
      <c r="E669">
        <v>13.8</v>
      </c>
    </row>
    <row r="670" spans="1:5">
      <c r="A670" s="164">
        <v>44951.958333331881</v>
      </c>
      <c r="B670" s="45">
        <f ca="1"/>
        <v>2.1819999999999999</v>
      </c>
      <c r="E670">
        <v>13.8</v>
      </c>
    </row>
    <row r="671" spans="1:5">
      <c r="A671" s="164">
        <v>44951.999999998545</v>
      </c>
      <c r="B671" s="45">
        <f ca="1"/>
        <v>2.0619999999999998</v>
      </c>
      <c r="E671">
        <v>13.8</v>
      </c>
    </row>
    <row r="672" spans="1:5">
      <c r="A672" s="164">
        <v>44952.041666665209</v>
      </c>
      <c r="B672" s="45">
        <f ca="1"/>
        <v>2.0470000000000002</v>
      </c>
      <c r="E672">
        <v>13.8</v>
      </c>
    </row>
    <row r="673" spans="1:5">
      <c r="A673" s="164">
        <v>44952.083333331873</v>
      </c>
      <c r="B673" s="45">
        <f ca="1"/>
        <v>2.1579999999999999</v>
      </c>
      <c r="E673">
        <v>13.8</v>
      </c>
    </row>
    <row r="674" spans="1:5">
      <c r="A674" s="164">
        <v>44952.124999998538</v>
      </c>
      <c r="B674" s="45">
        <f ca="1"/>
        <v>2.12</v>
      </c>
      <c r="E674">
        <v>13.8</v>
      </c>
    </row>
    <row r="675" spans="1:5">
      <c r="A675" s="164">
        <v>44952.166666665202</v>
      </c>
      <c r="B675" s="45">
        <f ca="1"/>
        <v>1.966</v>
      </c>
      <c r="E675">
        <v>13.8</v>
      </c>
    </row>
    <row r="676" spans="1:5">
      <c r="A676" s="164">
        <v>44952.208333331866</v>
      </c>
      <c r="B676" s="45">
        <f ca="1"/>
        <v>2.145</v>
      </c>
      <c r="E676">
        <v>13.8</v>
      </c>
    </row>
    <row r="677" spans="1:5">
      <c r="A677" s="164">
        <v>44952.24999999853</v>
      </c>
      <c r="B677" s="45">
        <f ca="1"/>
        <v>2.1339999999999999</v>
      </c>
      <c r="E677">
        <v>13.8</v>
      </c>
    </row>
    <row r="678" spans="1:5">
      <c r="A678" s="164">
        <v>44952.291666665194</v>
      </c>
      <c r="B678" s="45">
        <f ca="1"/>
        <v>2.012</v>
      </c>
      <c r="E678">
        <v>13.8</v>
      </c>
    </row>
    <row r="679" spans="1:5">
      <c r="A679" s="164">
        <v>44952.333333331859</v>
      </c>
      <c r="B679" s="45">
        <f ca="1"/>
        <v>1.7070000000000001</v>
      </c>
      <c r="E679">
        <v>13.8</v>
      </c>
    </row>
    <row r="680" spans="1:5">
      <c r="A680" s="164">
        <v>44952.374999998523</v>
      </c>
      <c r="B680" s="45">
        <f ca="1"/>
        <v>1.2549999999999999</v>
      </c>
      <c r="E680">
        <v>13.8</v>
      </c>
    </row>
    <row r="681" spans="1:5">
      <c r="A681" s="164">
        <v>44952.416666665187</v>
      </c>
      <c r="B681" s="45">
        <f ca="1"/>
        <v>1.1220000000000001</v>
      </c>
      <c r="E681">
        <v>13.8</v>
      </c>
    </row>
    <row r="682" spans="1:5">
      <c r="A682" s="164">
        <v>44952.458333331851</v>
      </c>
      <c r="B682" s="45">
        <f ca="1"/>
        <v>1.3180000000000001</v>
      </c>
      <c r="E682">
        <v>13.8</v>
      </c>
    </row>
    <row r="683" spans="1:5">
      <c r="A683" s="164">
        <v>44952.499999998516</v>
      </c>
      <c r="B683" s="45">
        <f ca="1"/>
        <v>1.1819999999999999</v>
      </c>
      <c r="E683">
        <v>13.8</v>
      </c>
    </row>
    <row r="684" spans="1:5">
      <c r="A684" s="164">
        <v>44952.54166666518</v>
      </c>
      <c r="B684" s="45">
        <f ca="1"/>
        <v>0.76400000000000001</v>
      </c>
      <c r="E684">
        <v>13.8</v>
      </c>
    </row>
    <row r="685" spans="1:5">
      <c r="A685" s="164">
        <v>44952.583333331844</v>
      </c>
      <c r="B685" s="45">
        <f ca="1"/>
        <v>0.47699999999999998</v>
      </c>
      <c r="E685">
        <v>13.8</v>
      </c>
    </row>
    <row r="686" spans="1:5">
      <c r="A686" s="164">
        <v>44952.624999998508</v>
      </c>
      <c r="B686" s="45">
        <f ca="1"/>
        <v>0.48399999999999999</v>
      </c>
      <c r="E686">
        <v>13.8</v>
      </c>
    </row>
    <row r="687" spans="1:5">
      <c r="A687" s="164">
        <v>44952.666666665173</v>
      </c>
      <c r="B687" s="45">
        <f ca="1"/>
        <v>1.415</v>
      </c>
      <c r="E687">
        <v>13.8</v>
      </c>
    </row>
    <row r="688" spans="1:5">
      <c r="A688" s="164">
        <v>44952.708333331837</v>
      </c>
      <c r="B688" s="45">
        <f ca="1"/>
        <v>3.6150000000000002</v>
      </c>
      <c r="E688">
        <v>13.8</v>
      </c>
    </row>
    <row r="689" spans="1:5">
      <c r="A689" s="164">
        <v>44952.749999998501</v>
      </c>
      <c r="B689" s="45">
        <f ca="1"/>
        <v>1.391</v>
      </c>
      <c r="E689">
        <v>13.8</v>
      </c>
    </row>
    <row r="690" spans="1:5">
      <c r="A690" s="164">
        <v>44952.791666665165</v>
      </c>
      <c r="B690" s="45">
        <f ca="1"/>
        <v>1.413</v>
      </c>
      <c r="E690">
        <v>13.8</v>
      </c>
    </row>
    <row r="691" spans="1:5">
      <c r="A691" s="164">
        <v>44952.83333333183</v>
      </c>
      <c r="B691" s="45">
        <f ca="1"/>
        <v>1.45</v>
      </c>
      <c r="E691">
        <v>13.8</v>
      </c>
    </row>
    <row r="692" spans="1:5">
      <c r="A692" s="164">
        <v>44952.874999998494</v>
      </c>
      <c r="B692" s="45">
        <f ca="1"/>
        <v>1.4590000000000001</v>
      </c>
      <c r="E692">
        <v>13.8</v>
      </c>
    </row>
    <row r="693" spans="1:5">
      <c r="A693" s="164">
        <v>44952.916666665158</v>
      </c>
      <c r="B693" s="45">
        <f ca="1"/>
        <v>1.431</v>
      </c>
      <c r="E693">
        <v>13.8</v>
      </c>
    </row>
    <row r="694" spans="1:5">
      <c r="A694" s="164">
        <v>44952.958333331822</v>
      </c>
      <c r="B694" s="45">
        <f ca="1"/>
        <v>1.42</v>
      </c>
      <c r="E694">
        <v>13.8</v>
      </c>
    </row>
    <row r="695" spans="1:5">
      <c r="A695" s="164">
        <v>44952.999999998487</v>
      </c>
      <c r="B695" s="45">
        <f ca="1"/>
        <v>1.4379999999999999</v>
      </c>
      <c r="E695">
        <v>13.8</v>
      </c>
    </row>
    <row r="696" spans="1:5">
      <c r="A696" s="164">
        <v>44953.041666665151</v>
      </c>
      <c r="B696" s="45">
        <f ca="1"/>
        <v>1.462</v>
      </c>
      <c r="E696">
        <v>13.8</v>
      </c>
    </row>
    <row r="697" spans="1:5">
      <c r="A697" s="164">
        <v>44953.083333331815</v>
      </c>
      <c r="B697" s="45">
        <f ca="1"/>
        <v>1.458</v>
      </c>
      <c r="E697">
        <v>13.8</v>
      </c>
    </row>
    <row r="698" spans="1:5">
      <c r="A698" s="164">
        <v>44953.124999998479</v>
      </c>
      <c r="B698" s="45">
        <f ca="1"/>
        <v>1.4690000000000001</v>
      </c>
      <c r="E698">
        <v>13.8</v>
      </c>
    </row>
    <row r="699" spans="1:5">
      <c r="A699" s="164">
        <v>44953.166666665144</v>
      </c>
      <c r="B699" s="45">
        <f ca="1"/>
        <v>1.4350000000000001</v>
      </c>
      <c r="E699">
        <v>13.8</v>
      </c>
    </row>
    <row r="700" spans="1:5">
      <c r="A700" s="164">
        <v>44953.208333331808</v>
      </c>
      <c r="B700" s="45">
        <f ca="1"/>
        <v>1.468</v>
      </c>
      <c r="E700">
        <v>13.8</v>
      </c>
    </row>
    <row r="701" spans="1:5">
      <c r="A701" s="164">
        <v>44953.249999998472</v>
      </c>
      <c r="B701" s="45">
        <f ca="1"/>
        <v>1.506</v>
      </c>
      <c r="E701">
        <v>13.8</v>
      </c>
    </row>
    <row r="702" spans="1:5">
      <c r="A702" s="164">
        <v>44953.291666665136</v>
      </c>
      <c r="B702" s="45">
        <f ca="1"/>
        <v>1.516</v>
      </c>
      <c r="E702">
        <v>13.8</v>
      </c>
    </row>
    <row r="703" spans="1:5">
      <c r="A703" s="164">
        <v>44953.333333331801</v>
      </c>
      <c r="B703" s="45">
        <f ca="1"/>
        <v>1.0029999999999999</v>
      </c>
      <c r="E703">
        <v>13.8</v>
      </c>
    </row>
    <row r="704" spans="1:5">
      <c r="A704" s="164">
        <v>44953.374999998465</v>
      </c>
      <c r="B704" s="45">
        <f ca="1"/>
        <v>0.56100000000000005</v>
      </c>
      <c r="E704">
        <v>13.8</v>
      </c>
    </row>
    <row r="705" spans="1:5">
      <c r="A705" s="164">
        <v>44953.416666665129</v>
      </c>
      <c r="B705" s="45">
        <f ca="1"/>
        <v>0.59</v>
      </c>
      <c r="E705">
        <v>13.8</v>
      </c>
    </row>
    <row r="706" spans="1:5">
      <c r="A706" s="164">
        <v>44953.458333331793</v>
      </c>
      <c r="B706" s="45">
        <f ca="1"/>
        <v>0.59799999999999998</v>
      </c>
      <c r="E706">
        <v>13.8</v>
      </c>
    </row>
    <row r="707" spans="1:5">
      <c r="A707" s="164">
        <v>44953.499999998457</v>
      </c>
      <c r="B707" s="45">
        <f ca="1"/>
        <v>0.6</v>
      </c>
      <c r="E707">
        <v>13.8</v>
      </c>
    </row>
    <row r="708" spans="1:5">
      <c r="A708" s="164">
        <v>44953.541666665122</v>
      </c>
      <c r="B708" s="45">
        <f ca="1"/>
        <v>0.54700000000000004</v>
      </c>
      <c r="E708">
        <v>13.8</v>
      </c>
    </row>
    <row r="709" spans="1:5">
      <c r="A709" s="164">
        <v>44953.583333331786</v>
      </c>
      <c r="B709" s="45">
        <f ca="1"/>
        <v>0.54300000000000004</v>
      </c>
      <c r="E709">
        <v>13.8</v>
      </c>
    </row>
    <row r="710" spans="1:5">
      <c r="A710" s="164">
        <v>44953.62499999845</v>
      </c>
      <c r="B710" s="45">
        <f ca="1"/>
        <v>0.54200000000000004</v>
      </c>
      <c r="E710">
        <v>13.8</v>
      </c>
    </row>
    <row r="711" spans="1:5">
      <c r="A711" s="164">
        <v>44953.666666665114</v>
      </c>
      <c r="B711" s="45">
        <f ca="1"/>
        <v>1.179</v>
      </c>
      <c r="E711">
        <v>13.8</v>
      </c>
    </row>
    <row r="712" spans="1:5">
      <c r="A712" s="164">
        <v>44953.708333331779</v>
      </c>
      <c r="B712" s="45">
        <f ca="1"/>
        <v>1.4770000000000001</v>
      </c>
      <c r="E712">
        <v>13.8</v>
      </c>
    </row>
    <row r="713" spans="1:5">
      <c r="A713" s="164">
        <v>44953.749999998443</v>
      </c>
      <c r="B713" s="45">
        <f ca="1"/>
        <v>1.4710000000000001</v>
      </c>
      <c r="E713">
        <v>13.8</v>
      </c>
    </row>
    <row r="714" spans="1:5">
      <c r="A714" s="164">
        <v>44953.791666665107</v>
      </c>
      <c r="B714" s="45">
        <f ca="1"/>
        <v>1.4470000000000001</v>
      </c>
      <c r="E714">
        <v>13.8</v>
      </c>
    </row>
    <row r="715" spans="1:5">
      <c r="A715" s="164">
        <v>44953.833333331771</v>
      </c>
      <c r="B715" s="45">
        <f ca="1"/>
        <v>1.4730000000000001</v>
      </c>
      <c r="E715">
        <v>13.8</v>
      </c>
    </row>
    <row r="716" spans="1:5">
      <c r="A716" s="164">
        <v>44953.874999998436</v>
      </c>
      <c r="B716" s="45">
        <f ca="1"/>
        <v>1.4830000000000001</v>
      </c>
      <c r="E716">
        <v>13.8</v>
      </c>
    </row>
    <row r="717" spans="1:5">
      <c r="A717" s="164">
        <v>44953.9166666651</v>
      </c>
      <c r="B717" s="45">
        <f ca="1"/>
        <v>1.425</v>
      </c>
      <c r="E717">
        <v>13.8</v>
      </c>
    </row>
    <row r="718" spans="1:5">
      <c r="A718" s="164">
        <v>44953.958333331764</v>
      </c>
      <c r="B718" s="45">
        <f ca="1"/>
        <v>1.488</v>
      </c>
      <c r="E718">
        <v>13.8</v>
      </c>
    </row>
    <row r="719" spans="1:5">
      <c r="A719" s="164">
        <v>44953.999999998428</v>
      </c>
      <c r="B719" s="45">
        <f ca="1"/>
        <v>1.427</v>
      </c>
      <c r="E719">
        <v>13.8</v>
      </c>
    </row>
    <row r="720" spans="1:5">
      <c r="A720" s="164">
        <v>44954.041666665093</v>
      </c>
      <c r="B720" s="45">
        <f ca="1"/>
        <v>1.431</v>
      </c>
      <c r="E720">
        <v>13.8</v>
      </c>
    </row>
    <row r="721" spans="1:5">
      <c r="A721" s="164">
        <v>44954.083333331757</v>
      </c>
      <c r="B721" s="45">
        <f ca="1"/>
        <v>1.45</v>
      </c>
      <c r="E721">
        <v>13.8</v>
      </c>
    </row>
    <row r="722" spans="1:5">
      <c r="A722" s="164">
        <v>44954.124999998421</v>
      </c>
      <c r="B722" s="45">
        <f ca="1"/>
        <v>1.4570000000000001</v>
      </c>
      <c r="E722">
        <v>13.8</v>
      </c>
    </row>
    <row r="723" spans="1:5">
      <c r="A723" s="164">
        <v>44954.166666665085</v>
      </c>
      <c r="B723" s="45">
        <f ca="1"/>
        <v>1.407</v>
      </c>
      <c r="E723">
        <v>13.8</v>
      </c>
    </row>
    <row r="724" spans="1:5">
      <c r="A724" s="164">
        <v>44954.20833333175</v>
      </c>
      <c r="B724" s="45">
        <f ca="1"/>
        <v>1.419</v>
      </c>
      <c r="E724">
        <v>13.8</v>
      </c>
    </row>
    <row r="725" spans="1:5">
      <c r="A725" s="164">
        <v>44954.249999998414</v>
      </c>
      <c r="B725" s="45">
        <f ca="1"/>
        <v>1.43</v>
      </c>
      <c r="E725">
        <v>13.8</v>
      </c>
    </row>
    <row r="726" spans="1:5">
      <c r="A726" s="164">
        <v>44954.291666665078</v>
      </c>
      <c r="B726" s="45">
        <f ca="1"/>
        <v>1.446</v>
      </c>
      <c r="E726">
        <v>13.8</v>
      </c>
    </row>
    <row r="727" spans="1:5">
      <c r="A727" s="164">
        <v>44954.333333331742</v>
      </c>
      <c r="B727" s="45">
        <f ca="1"/>
        <v>0.84099999999999997</v>
      </c>
      <c r="E727">
        <v>13.8</v>
      </c>
    </row>
    <row r="728" spans="1:5">
      <c r="A728" s="164">
        <v>44954.374999998407</v>
      </c>
      <c r="B728" s="45">
        <f ca="1"/>
        <v>0.47499999999999998</v>
      </c>
      <c r="E728">
        <v>13.8</v>
      </c>
    </row>
    <row r="729" spans="1:5">
      <c r="A729" s="164">
        <v>44954.416666665071</v>
      </c>
      <c r="B729" s="45">
        <f ca="1"/>
        <v>0.49199999999999999</v>
      </c>
      <c r="E729">
        <v>13.8</v>
      </c>
    </row>
    <row r="730" spans="1:5">
      <c r="A730" s="164">
        <v>44954.458333331735</v>
      </c>
      <c r="B730" s="45">
        <f ca="1"/>
        <v>0.52500000000000002</v>
      </c>
      <c r="E730">
        <v>13.8</v>
      </c>
    </row>
    <row r="731" spans="1:5">
      <c r="A731" s="164">
        <v>44954.499999998399</v>
      </c>
      <c r="B731" s="45">
        <f ca="1"/>
        <v>0.52700000000000002</v>
      </c>
      <c r="E731">
        <v>13.8</v>
      </c>
    </row>
    <row r="732" spans="1:5">
      <c r="A732" s="164">
        <v>44954.541666665064</v>
      </c>
      <c r="B732" s="45">
        <f ca="1"/>
        <v>0.69299999999999995</v>
      </c>
      <c r="E732">
        <v>13.8</v>
      </c>
    </row>
    <row r="733" spans="1:5">
      <c r="A733" s="164">
        <v>44954.583333331728</v>
      </c>
      <c r="B733" s="45">
        <f ca="1"/>
        <v>0.65600000000000003</v>
      </c>
      <c r="E733">
        <v>13.8</v>
      </c>
    </row>
    <row r="734" spans="1:5">
      <c r="A734" s="164">
        <v>44954.624999998392</v>
      </c>
      <c r="B734" s="45">
        <f ca="1"/>
        <v>0.60899999999999999</v>
      </c>
      <c r="E734">
        <v>13.8</v>
      </c>
    </row>
    <row r="735" spans="1:5">
      <c r="A735" s="164">
        <v>44954.666666665056</v>
      </c>
      <c r="B735" s="45">
        <f ca="1"/>
        <v>1.163</v>
      </c>
      <c r="E735">
        <v>13.8</v>
      </c>
    </row>
    <row r="736" spans="1:5">
      <c r="A736" s="164">
        <v>44954.70833333172</v>
      </c>
      <c r="B736" s="45">
        <f ca="1"/>
        <v>1.488</v>
      </c>
      <c r="E736">
        <v>13.8</v>
      </c>
    </row>
    <row r="737" spans="1:5">
      <c r="A737" s="164">
        <v>44954.749999998385</v>
      </c>
      <c r="B737" s="45">
        <f ca="1"/>
        <v>1.466</v>
      </c>
      <c r="E737">
        <v>13.8</v>
      </c>
    </row>
    <row r="738" spans="1:5">
      <c r="A738" s="164">
        <v>44954.791666665049</v>
      </c>
      <c r="B738" s="45">
        <f ca="1"/>
        <v>1.44</v>
      </c>
      <c r="E738">
        <v>13.8</v>
      </c>
    </row>
    <row r="739" spans="1:5">
      <c r="A739" s="164">
        <v>44954.833333331713</v>
      </c>
      <c r="B739" s="45">
        <f ca="1"/>
        <v>1.4450000000000001</v>
      </c>
      <c r="E739">
        <v>13.8</v>
      </c>
    </row>
    <row r="740" spans="1:5">
      <c r="A740" s="164">
        <v>44954.874999998377</v>
      </c>
      <c r="B740" s="45">
        <f ca="1"/>
        <v>1.4430000000000001</v>
      </c>
      <c r="E740">
        <v>13.8</v>
      </c>
    </row>
    <row r="741" spans="1:5">
      <c r="A741" s="164">
        <v>44954.916666665042</v>
      </c>
      <c r="B741" s="45">
        <f ca="1"/>
        <v>1.401</v>
      </c>
      <c r="E741">
        <v>13.8</v>
      </c>
    </row>
    <row r="742" spans="1:5">
      <c r="A742" s="164">
        <v>44954.958333331706</v>
      </c>
      <c r="B742" s="45">
        <f ca="1"/>
        <v>1.385</v>
      </c>
      <c r="E742">
        <v>13.8</v>
      </c>
    </row>
    <row r="743" spans="1:5">
      <c r="A743" s="164">
        <v>44954.99999999837</v>
      </c>
      <c r="B743" s="45">
        <f ca="1"/>
        <v>1.3580000000000001</v>
      </c>
      <c r="E743">
        <v>13.8</v>
      </c>
    </row>
    <row r="744" spans="1:5">
      <c r="A744" s="164">
        <v>44955.041666665034</v>
      </c>
      <c r="B744" s="45">
        <f ca="1"/>
        <v>1.3680000000000001</v>
      </c>
      <c r="E744">
        <v>13.8</v>
      </c>
    </row>
    <row r="745" spans="1:5">
      <c r="A745" s="164">
        <v>44955.083333331699</v>
      </c>
      <c r="B745" s="45">
        <f ca="1"/>
        <v>1.3560000000000001</v>
      </c>
      <c r="E745">
        <v>13.8</v>
      </c>
    </row>
    <row r="746" spans="1:5">
      <c r="A746" s="164">
        <v>44955.124999998363</v>
      </c>
      <c r="B746" s="45">
        <f ca="1"/>
        <v>1.3859999999999999</v>
      </c>
      <c r="E746">
        <v>13.8</v>
      </c>
    </row>
    <row r="747" spans="1:5">
      <c r="A747" s="164">
        <v>44955.166666665027</v>
      </c>
      <c r="B747" s="45">
        <f ca="1"/>
        <v>1.387</v>
      </c>
      <c r="E747">
        <v>13.8</v>
      </c>
    </row>
    <row r="748" spans="1:5">
      <c r="A748" s="164">
        <v>44955.208333331691</v>
      </c>
      <c r="B748" s="45">
        <f ca="1"/>
        <v>1.379</v>
      </c>
      <c r="E748">
        <v>13.8</v>
      </c>
    </row>
    <row r="749" spans="1:5">
      <c r="A749" s="164">
        <v>44955.249999998356</v>
      </c>
      <c r="B749" s="45">
        <f ca="1"/>
        <v>1.44</v>
      </c>
      <c r="E749">
        <v>13.8</v>
      </c>
    </row>
    <row r="750" spans="1:5">
      <c r="A750" s="164">
        <v>44955.29166666502</v>
      </c>
      <c r="B750" s="45">
        <f ca="1"/>
        <v>1.4330000000000001</v>
      </c>
      <c r="E750">
        <v>13.8</v>
      </c>
    </row>
    <row r="751" spans="1:5">
      <c r="A751" s="164">
        <v>44955.333333331684</v>
      </c>
      <c r="B751" s="45">
        <f ca="1"/>
        <v>0.84399999999999997</v>
      </c>
      <c r="E751">
        <v>13.8</v>
      </c>
    </row>
    <row r="752" spans="1:5">
      <c r="A752" s="164">
        <v>44955.374999998348</v>
      </c>
      <c r="B752" s="45">
        <f ca="1"/>
        <v>0.50900000000000001</v>
      </c>
      <c r="E752">
        <v>13.8</v>
      </c>
    </row>
    <row r="753" spans="1:5">
      <c r="A753" s="164">
        <v>44955.416666665013</v>
      </c>
      <c r="B753" s="45">
        <f ca="1"/>
        <v>0.5</v>
      </c>
      <c r="E753">
        <v>13.8</v>
      </c>
    </row>
    <row r="754" spans="1:5">
      <c r="A754" s="164">
        <v>44955.458333331677</v>
      </c>
      <c r="B754" s="45">
        <f ca="1"/>
        <v>0.5</v>
      </c>
      <c r="E754">
        <v>13.8</v>
      </c>
    </row>
    <row r="755" spans="1:5">
      <c r="A755" s="164">
        <v>44955.499999998341</v>
      </c>
      <c r="B755" s="45">
        <f ca="1"/>
        <v>0.48699999999999999</v>
      </c>
      <c r="E755">
        <v>13.8</v>
      </c>
    </row>
    <row r="756" spans="1:5">
      <c r="A756" s="164">
        <v>44955.541666665005</v>
      </c>
      <c r="B756" s="45">
        <f ca="1"/>
        <v>0.42899999999999999</v>
      </c>
      <c r="E756">
        <v>13.8</v>
      </c>
    </row>
    <row r="757" spans="1:5">
      <c r="A757" s="164">
        <v>44955.58333333167</v>
      </c>
      <c r="B757" s="45">
        <f ca="1"/>
        <v>0.42099999999999999</v>
      </c>
      <c r="E757">
        <v>13.8</v>
      </c>
    </row>
    <row r="758" spans="1:5">
      <c r="A758" s="164">
        <v>44955.624999998334</v>
      </c>
      <c r="B758" s="45">
        <f ca="1"/>
        <v>0.61099999999999999</v>
      </c>
      <c r="E758">
        <v>13.8</v>
      </c>
    </row>
    <row r="759" spans="1:5">
      <c r="A759" s="164">
        <v>44955.666666664998</v>
      </c>
      <c r="B759" s="45">
        <f ca="1"/>
        <v>0.94599999999999995</v>
      </c>
      <c r="E759">
        <v>13.8</v>
      </c>
    </row>
    <row r="760" spans="1:5">
      <c r="A760" s="164">
        <v>44955.708333331662</v>
      </c>
      <c r="B760" s="45">
        <f ca="1"/>
        <v>1.357</v>
      </c>
      <c r="E760">
        <v>13.8</v>
      </c>
    </row>
    <row r="761" spans="1:5">
      <c r="A761" s="164">
        <v>44955.749999998327</v>
      </c>
      <c r="B761" s="45">
        <f ca="1"/>
        <v>1.3480000000000001</v>
      </c>
      <c r="E761">
        <v>13.8</v>
      </c>
    </row>
    <row r="762" spans="1:5">
      <c r="A762" s="164">
        <v>44955.791666664991</v>
      </c>
      <c r="B762" s="45">
        <f ca="1"/>
        <v>1.3560000000000001</v>
      </c>
      <c r="E762">
        <v>13.8</v>
      </c>
    </row>
    <row r="763" spans="1:5">
      <c r="A763" s="164">
        <v>44955.833333331655</v>
      </c>
      <c r="B763" s="45">
        <f ca="1"/>
        <v>1.373</v>
      </c>
      <c r="E763">
        <v>13.8</v>
      </c>
    </row>
    <row r="764" spans="1:5">
      <c r="A764" s="164">
        <v>44955.874999998319</v>
      </c>
      <c r="B764" s="45">
        <f ca="1"/>
        <v>1.3759999999999999</v>
      </c>
      <c r="E764">
        <v>13.8</v>
      </c>
    </row>
    <row r="765" spans="1:5">
      <c r="A765" s="164">
        <v>44955.916666664983</v>
      </c>
      <c r="B765" s="45">
        <f ca="1"/>
        <v>1.3440000000000001</v>
      </c>
      <c r="E765">
        <v>13.8</v>
      </c>
    </row>
    <row r="766" spans="1:5">
      <c r="A766" s="164">
        <v>44955.958333331648</v>
      </c>
      <c r="B766" s="45">
        <f ca="1"/>
        <v>1.335</v>
      </c>
      <c r="E766">
        <v>13.8</v>
      </c>
    </row>
    <row r="767" spans="1:5">
      <c r="A767" s="164">
        <v>44955.999999998312</v>
      </c>
      <c r="B767" s="45">
        <f ca="1"/>
        <v>1.33</v>
      </c>
      <c r="E767">
        <v>13.8</v>
      </c>
    </row>
    <row r="768" spans="1:5">
      <c r="A768" s="164">
        <v>44956.041666664976</v>
      </c>
      <c r="B768" s="45">
        <f ca="1"/>
        <v>1.37</v>
      </c>
      <c r="E768">
        <v>13.8</v>
      </c>
    </row>
    <row r="769" spans="1:5">
      <c r="A769" s="164">
        <v>44956.08333333164</v>
      </c>
      <c r="B769" s="45">
        <f ca="1"/>
        <v>1.3640000000000001</v>
      </c>
      <c r="E769">
        <v>13.8</v>
      </c>
    </row>
    <row r="770" spans="1:5">
      <c r="A770" s="164">
        <v>44956.124999998305</v>
      </c>
      <c r="B770" s="45">
        <f ca="1"/>
        <v>1.361</v>
      </c>
      <c r="E770">
        <v>13.8</v>
      </c>
    </row>
    <row r="771" spans="1:5">
      <c r="A771" s="164">
        <v>44956.166666664969</v>
      </c>
      <c r="B771" s="45">
        <f ca="1"/>
        <v>1.3340000000000001</v>
      </c>
      <c r="E771">
        <v>13.8</v>
      </c>
    </row>
    <row r="772" spans="1:5">
      <c r="A772" s="164">
        <v>44956.208333331633</v>
      </c>
      <c r="B772" s="45">
        <f ca="1"/>
        <v>1.3560000000000001</v>
      </c>
      <c r="E772">
        <v>13.8</v>
      </c>
    </row>
    <row r="773" spans="1:5">
      <c r="A773" s="164">
        <v>44956.249999998297</v>
      </c>
      <c r="B773" s="45">
        <f ca="1"/>
        <v>1.363</v>
      </c>
      <c r="E773">
        <v>13.8</v>
      </c>
    </row>
    <row r="774" spans="1:5">
      <c r="A774" s="164">
        <v>44956.291666664962</v>
      </c>
      <c r="B774" s="45">
        <f ca="1"/>
        <v>1.391</v>
      </c>
      <c r="E774">
        <v>13.8</v>
      </c>
    </row>
    <row r="775" spans="1:5">
      <c r="A775" s="164">
        <v>44956.333333331626</v>
      </c>
      <c r="B775" s="45">
        <f ca="1"/>
        <v>0.80400000000000005</v>
      </c>
      <c r="E775">
        <v>13.8</v>
      </c>
    </row>
    <row r="776" spans="1:5">
      <c r="A776" s="164">
        <v>44956.37499999829</v>
      </c>
      <c r="B776" s="45">
        <f ca="1"/>
        <v>0.47299999999999998</v>
      </c>
      <c r="E776">
        <v>13.8</v>
      </c>
    </row>
    <row r="777" spans="1:5">
      <c r="A777" s="164">
        <v>44956.416666664954</v>
      </c>
      <c r="B777" s="45">
        <f ca="1"/>
        <v>0.42799999999999999</v>
      </c>
      <c r="E777">
        <v>13.8</v>
      </c>
    </row>
    <row r="778" spans="1:5">
      <c r="A778" s="164">
        <v>44956.458333331619</v>
      </c>
      <c r="B778" s="45">
        <f ca="1"/>
        <v>0.436</v>
      </c>
      <c r="E778">
        <v>13.8</v>
      </c>
    </row>
    <row r="779" spans="1:5">
      <c r="A779" s="164">
        <v>44956.499999998283</v>
      </c>
      <c r="B779" s="45">
        <f ca="1"/>
        <v>0.42799999999999999</v>
      </c>
      <c r="E779">
        <v>13.8</v>
      </c>
    </row>
    <row r="780" spans="1:5">
      <c r="A780" s="164">
        <v>44956.541666664947</v>
      </c>
      <c r="B780" s="45">
        <f ca="1"/>
        <v>0.45500000000000002</v>
      </c>
      <c r="E780">
        <v>13.8</v>
      </c>
    </row>
    <row r="781" spans="1:5">
      <c r="A781" s="164">
        <v>44956.583333331611</v>
      </c>
      <c r="B781" s="45">
        <f ca="1"/>
        <v>0.44900000000000001</v>
      </c>
      <c r="E781">
        <v>13.8</v>
      </c>
    </row>
    <row r="782" spans="1:5">
      <c r="A782" s="164">
        <v>44956.624999998276</v>
      </c>
      <c r="B782" s="45">
        <f ca="1"/>
        <v>0.45200000000000001</v>
      </c>
      <c r="E782">
        <v>13.8</v>
      </c>
    </row>
    <row r="783" spans="1:5">
      <c r="A783" s="164">
        <v>44956.66666666494</v>
      </c>
      <c r="B783" s="45">
        <f ca="1"/>
        <v>0.91300000000000003</v>
      </c>
      <c r="E783">
        <v>13.8</v>
      </c>
    </row>
    <row r="784" spans="1:5">
      <c r="A784" s="164">
        <v>44956.708333331604</v>
      </c>
      <c r="B784" s="45">
        <f ca="1"/>
        <v>1.37</v>
      </c>
      <c r="E784">
        <v>13.8</v>
      </c>
    </row>
    <row r="785" spans="1:5">
      <c r="A785" s="164">
        <v>44956.749999998268</v>
      </c>
      <c r="B785" s="45">
        <f ca="1"/>
        <v>1.3959999999999999</v>
      </c>
      <c r="E785">
        <v>13.8</v>
      </c>
    </row>
    <row r="786" spans="1:5">
      <c r="A786" s="164">
        <v>44956.791666664933</v>
      </c>
      <c r="B786" s="45">
        <f ca="1"/>
        <v>1.4079999999999999</v>
      </c>
      <c r="E786">
        <v>13.8</v>
      </c>
    </row>
    <row r="787" spans="1:5">
      <c r="A787" s="164">
        <v>44956.833333331597</v>
      </c>
      <c r="B787" s="45">
        <f ca="1"/>
        <v>1.4139999999999999</v>
      </c>
      <c r="E787">
        <v>13.8</v>
      </c>
    </row>
    <row r="788" spans="1:5">
      <c r="A788" s="164">
        <v>44956.874999998261</v>
      </c>
      <c r="B788" s="45">
        <f ca="1"/>
        <v>1.403</v>
      </c>
      <c r="E788">
        <v>13.8</v>
      </c>
    </row>
    <row r="789" spans="1:5">
      <c r="A789" s="164">
        <v>44956.916666664925</v>
      </c>
      <c r="B789" s="45">
        <f ca="1"/>
        <v>1.389</v>
      </c>
      <c r="E789">
        <v>13.8</v>
      </c>
    </row>
    <row r="790" spans="1:5">
      <c r="A790" s="164">
        <v>44956.95833333159</v>
      </c>
      <c r="B790" s="45">
        <f ca="1"/>
        <v>1.381</v>
      </c>
      <c r="E790">
        <v>13.8</v>
      </c>
    </row>
    <row r="791" spans="1:5">
      <c r="A791" s="164">
        <v>44956.999999998254</v>
      </c>
      <c r="B791" s="45">
        <f ca="1"/>
        <v>1.405</v>
      </c>
      <c r="E791">
        <v>13.8</v>
      </c>
    </row>
    <row r="792" spans="1:5">
      <c r="A792" s="164">
        <v>44957.041666664918</v>
      </c>
      <c r="B792" s="45">
        <f ca="1"/>
        <v>1.423</v>
      </c>
      <c r="E792">
        <v>13.8</v>
      </c>
    </row>
    <row r="793" spans="1:5">
      <c r="A793" s="164">
        <v>44957.083333331582</v>
      </c>
      <c r="B793" s="45">
        <f ca="1"/>
        <v>1.42</v>
      </c>
      <c r="E793">
        <v>13.8</v>
      </c>
    </row>
    <row r="794" spans="1:5">
      <c r="A794" s="164">
        <v>44957.124999998246</v>
      </c>
      <c r="B794" s="45">
        <f ca="1"/>
        <v>1.399</v>
      </c>
      <c r="E794">
        <v>13.8</v>
      </c>
    </row>
    <row r="795" spans="1:5">
      <c r="A795" s="164">
        <v>44957.166666664911</v>
      </c>
      <c r="B795" s="45">
        <f ca="1"/>
        <v>1.397</v>
      </c>
      <c r="E795">
        <v>13.8</v>
      </c>
    </row>
    <row r="796" spans="1:5">
      <c r="A796" s="164">
        <v>44957.208333331575</v>
      </c>
      <c r="B796" s="45">
        <f ca="1"/>
        <v>1.395</v>
      </c>
      <c r="E796">
        <v>13.8</v>
      </c>
    </row>
    <row r="797" spans="1:5">
      <c r="A797" s="164">
        <v>44957.249999998239</v>
      </c>
      <c r="B797" s="45">
        <f ca="1"/>
        <v>1.393</v>
      </c>
      <c r="E797">
        <v>13.8</v>
      </c>
    </row>
    <row r="798" spans="1:5">
      <c r="A798" s="164">
        <v>44957.291666664903</v>
      </c>
      <c r="B798" s="45">
        <f ca="1"/>
        <v>1.425</v>
      </c>
      <c r="E798">
        <v>13.8</v>
      </c>
    </row>
    <row r="799" spans="1:5">
      <c r="A799" s="164">
        <v>44957.333333331568</v>
      </c>
      <c r="B799" s="45">
        <f ca="1"/>
        <v>0.76300000000000001</v>
      </c>
      <c r="E799">
        <v>13.8</v>
      </c>
    </row>
    <row r="800" spans="1:5">
      <c r="A800" s="164">
        <v>44957.374999998232</v>
      </c>
      <c r="B800" s="45">
        <f ca="1"/>
        <v>0.49299999999999999</v>
      </c>
      <c r="E800">
        <v>13.8</v>
      </c>
    </row>
    <row r="801" spans="1:5">
      <c r="A801" s="164">
        <v>44957.416666664896</v>
      </c>
      <c r="B801" s="45">
        <f ca="1"/>
        <v>0.5</v>
      </c>
      <c r="E801">
        <v>13.8</v>
      </c>
    </row>
    <row r="802" spans="1:5">
      <c r="A802" s="164">
        <v>44957.45833333156</v>
      </c>
      <c r="B802" s="45">
        <f ca="1"/>
        <v>0.52600000000000002</v>
      </c>
      <c r="E802">
        <v>13.8</v>
      </c>
    </row>
    <row r="803" spans="1:5">
      <c r="A803" s="164">
        <v>44957.499999998225</v>
      </c>
      <c r="B803" s="45">
        <f ca="1"/>
        <v>0.30599999999999999</v>
      </c>
      <c r="E803">
        <v>13.8</v>
      </c>
    </row>
    <row r="804" spans="1:5">
      <c r="A804" s="164">
        <v>44957.541666664889</v>
      </c>
      <c r="B804" s="45">
        <f ca="1"/>
        <v>0.35599999999999998</v>
      </c>
      <c r="E804">
        <v>13.8</v>
      </c>
    </row>
    <row r="805" spans="1:5">
      <c r="A805" s="164">
        <v>44957.583333331553</v>
      </c>
      <c r="B805" s="45">
        <f ca="1"/>
        <v>0.311</v>
      </c>
      <c r="E805">
        <v>13.8</v>
      </c>
    </row>
    <row r="806" spans="1:5">
      <c r="A806" s="164">
        <v>44957.624999998217</v>
      </c>
      <c r="B806" s="45">
        <f ca="1"/>
        <v>0.34799999999999998</v>
      </c>
      <c r="E806">
        <v>13.8</v>
      </c>
    </row>
    <row r="807" spans="1:5">
      <c r="A807" s="164">
        <v>44957.666666664882</v>
      </c>
      <c r="B807" s="45">
        <f ca="1"/>
        <v>0.70099999999999996</v>
      </c>
      <c r="E807">
        <v>13.8</v>
      </c>
    </row>
    <row r="808" spans="1:5">
      <c r="A808" s="164">
        <v>44957.708333331546</v>
      </c>
      <c r="B808" s="45">
        <f ca="1"/>
        <v>1.3069999999999999</v>
      </c>
      <c r="E808">
        <v>13.8</v>
      </c>
    </row>
    <row r="809" spans="1:5">
      <c r="A809" s="164">
        <v>44957.74999999821</v>
      </c>
      <c r="B809" s="45">
        <f ca="1"/>
        <v>1.8560000000000001</v>
      </c>
      <c r="E809">
        <v>13.8</v>
      </c>
    </row>
    <row r="810" spans="1:5">
      <c r="A810" s="164">
        <v>44957.791666664874</v>
      </c>
      <c r="B810" s="45">
        <f ca="1"/>
        <v>1.2609999999999999</v>
      </c>
      <c r="E810">
        <v>13.8</v>
      </c>
    </row>
    <row r="811" spans="1:5">
      <c r="A811" s="164">
        <v>44957.833333331539</v>
      </c>
      <c r="B811" s="45">
        <f ca="1"/>
        <v>1.2410000000000001</v>
      </c>
      <c r="E811">
        <v>13.8</v>
      </c>
    </row>
    <row r="812" spans="1:5">
      <c r="A812" s="164">
        <v>44957.874999998203</v>
      </c>
      <c r="B812" s="45">
        <f ca="1"/>
        <v>1.25</v>
      </c>
      <c r="E812">
        <v>13.8</v>
      </c>
    </row>
    <row r="813" spans="1:5">
      <c r="A813" s="164">
        <v>44957.916666664867</v>
      </c>
      <c r="B813" s="45">
        <f ca="1"/>
        <v>1.242</v>
      </c>
      <c r="E813">
        <v>13.8</v>
      </c>
    </row>
    <row r="814" spans="1:5">
      <c r="A814" s="164">
        <v>44957.958333331531</v>
      </c>
      <c r="B814" s="45">
        <f ca="1"/>
        <v>1.232</v>
      </c>
      <c r="E814">
        <v>13.8</v>
      </c>
    </row>
    <row r="815" spans="1:5">
      <c r="A815" s="164">
        <v>44957.999999998196</v>
      </c>
      <c r="B815" s="45">
        <f ca="1"/>
        <v>1.226</v>
      </c>
      <c r="E815">
        <v>13.8</v>
      </c>
    </row>
    <row r="816" spans="1:5">
      <c r="A816" s="164">
        <v>44958.04166666486</v>
      </c>
      <c r="B816" s="45">
        <f ca="1"/>
        <v>1.2290000000000001</v>
      </c>
      <c r="E816">
        <v>13.8</v>
      </c>
    </row>
    <row r="817" spans="1:5">
      <c r="A817" s="164">
        <v>44958.083333331524</v>
      </c>
      <c r="B817" s="45">
        <f ca="1"/>
        <v>1.246</v>
      </c>
      <c r="E817">
        <v>13.8</v>
      </c>
    </row>
    <row r="818" spans="1:5">
      <c r="A818" s="164">
        <v>44958.124999998188</v>
      </c>
      <c r="B818" s="45">
        <f ca="1"/>
        <v>1.2</v>
      </c>
      <c r="E818">
        <v>13.8</v>
      </c>
    </row>
    <row r="819" spans="1:5">
      <c r="A819" s="164">
        <v>44958.166666664853</v>
      </c>
      <c r="B819" s="45">
        <f ca="1"/>
        <v>1.2609999999999999</v>
      </c>
      <c r="E819">
        <v>13.8</v>
      </c>
    </row>
    <row r="820" spans="1:5">
      <c r="A820" s="164">
        <v>44958.208333331517</v>
      </c>
      <c r="B820" s="45">
        <f ca="1"/>
        <v>1.19</v>
      </c>
      <c r="E820">
        <v>13.8</v>
      </c>
    </row>
    <row r="821" spans="1:5">
      <c r="A821" s="164">
        <v>44958.249999998181</v>
      </c>
      <c r="B821" s="45">
        <f ca="1"/>
        <v>1.2669999999999999</v>
      </c>
      <c r="E821">
        <v>13.8</v>
      </c>
    </row>
    <row r="822" spans="1:5">
      <c r="A822" s="164">
        <v>44958.291666664845</v>
      </c>
      <c r="B822" s="45">
        <f ca="1"/>
        <v>1.2170000000000001</v>
      </c>
      <c r="E822">
        <v>13.8</v>
      </c>
    </row>
    <row r="823" spans="1:5">
      <c r="A823" s="164">
        <v>44958.333333331509</v>
      </c>
      <c r="B823" s="45">
        <f ca="1"/>
        <v>0.58199999999999996</v>
      </c>
      <c r="E823">
        <v>13.8</v>
      </c>
    </row>
    <row r="824" spans="1:5">
      <c r="A824" s="164">
        <v>44958.374999998174</v>
      </c>
      <c r="B824" s="45">
        <f ca="1"/>
        <v>0.28100000000000003</v>
      </c>
      <c r="E824">
        <v>13.8</v>
      </c>
    </row>
    <row r="825" spans="1:5">
      <c r="A825" s="164">
        <v>44958.416666664838</v>
      </c>
      <c r="B825" s="45">
        <f ca="1"/>
        <v>0.34399999999999997</v>
      </c>
      <c r="E825">
        <v>13.8</v>
      </c>
    </row>
    <row r="826" spans="1:5">
      <c r="A826" s="164">
        <v>44958.458333331502</v>
      </c>
      <c r="B826" s="45">
        <f ca="1"/>
        <v>0.26800000000000002</v>
      </c>
      <c r="E826">
        <v>13.8</v>
      </c>
    </row>
    <row r="827" spans="1:5">
      <c r="A827" s="164">
        <v>44958.499999998166</v>
      </c>
      <c r="B827" s="45">
        <f ca="1"/>
        <v>0.33400000000000002</v>
      </c>
      <c r="E827">
        <v>13.8</v>
      </c>
    </row>
    <row r="828" spans="1:5">
      <c r="A828" s="164">
        <v>44958.541666664831</v>
      </c>
      <c r="B828" s="45">
        <f ca="1"/>
        <v>0.26</v>
      </c>
      <c r="E828">
        <v>13.8</v>
      </c>
    </row>
    <row r="829" spans="1:5">
      <c r="A829" s="164">
        <v>44958.583333331495</v>
      </c>
      <c r="B829" s="45">
        <f ca="1"/>
        <v>0.307</v>
      </c>
      <c r="E829">
        <v>13.8</v>
      </c>
    </row>
    <row r="830" spans="1:5">
      <c r="A830" s="164">
        <v>44958.624999998159</v>
      </c>
      <c r="B830" s="45">
        <f ca="1"/>
        <v>0.27300000000000002</v>
      </c>
      <c r="E830">
        <v>13.8</v>
      </c>
    </row>
    <row r="831" spans="1:5">
      <c r="A831" s="164">
        <v>44958.666666664823</v>
      </c>
      <c r="B831" s="45">
        <f ca="1"/>
        <v>0.80900000000000005</v>
      </c>
      <c r="E831">
        <v>13.8</v>
      </c>
    </row>
    <row r="832" spans="1:5">
      <c r="A832" s="164">
        <v>44958.708333331488</v>
      </c>
      <c r="B832" s="45">
        <f ca="1"/>
        <v>1.4750000000000001</v>
      </c>
      <c r="E832">
        <v>13.8</v>
      </c>
    </row>
    <row r="833" spans="1:5">
      <c r="A833" s="164">
        <v>44958.749999998152</v>
      </c>
      <c r="B833" s="45">
        <f ca="1"/>
        <v>3.2309999999999999</v>
      </c>
      <c r="E833">
        <v>13.8</v>
      </c>
    </row>
    <row r="834" spans="1:5">
      <c r="A834" s="164">
        <v>44958.791666664816</v>
      </c>
      <c r="B834" s="45">
        <f ca="1"/>
        <v>3.302</v>
      </c>
      <c r="E834">
        <v>13.8</v>
      </c>
    </row>
    <row r="835" spans="1:5">
      <c r="A835" s="164">
        <v>44958.83333333148</v>
      </c>
      <c r="B835" s="45">
        <f ca="1"/>
        <v>2.4220000000000002</v>
      </c>
      <c r="E835">
        <v>13.8</v>
      </c>
    </row>
    <row r="836" spans="1:5">
      <c r="A836" s="164">
        <v>44958.874999998145</v>
      </c>
      <c r="B836" s="45">
        <f ca="1"/>
        <v>2.226</v>
      </c>
      <c r="E836">
        <v>13.8</v>
      </c>
    </row>
    <row r="837" spans="1:5">
      <c r="A837" s="164">
        <v>44958.916666664809</v>
      </c>
      <c r="B837" s="45">
        <f ca="1"/>
        <v>1.246</v>
      </c>
      <c r="E837">
        <v>13.8</v>
      </c>
    </row>
    <row r="838" spans="1:5">
      <c r="A838" s="164">
        <v>44958.958333331473</v>
      </c>
      <c r="B838" s="45">
        <f ca="1"/>
        <v>1.2929999999999999</v>
      </c>
      <c r="E838">
        <v>13.8</v>
      </c>
    </row>
    <row r="839" spans="1:5">
      <c r="A839" s="164">
        <v>44958.999999998137</v>
      </c>
      <c r="B839" s="45">
        <f ca="1"/>
        <v>1.2370000000000001</v>
      </c>
      <c r="E839">
        <v>13.8</v>
      </c>
    </row>
    <row r="840" spans="1:5">
      <c r="A840" s="164">
        <v>44959.041666664802</v>
      </c>
      <c r="B840" s="45">
        <f ca="1"/>
        <v>1.3160000000000001</v>
      </c>
      <c r="E840">
        <v>13.8</v>
      </c>
    </row>
    <row r="841" spans="1:5">
      <c r="A841" s="164">
        <v>44959.083333331466</v>
      </c>
      <c r="B841" s="45">
        <f ca="1"/>
        <v>1.236</v>
      </c>
      <c r="E841">
        <v>13.8</v>
      </c>
    </row>
    <row r="842" spans="1:5">
      <c r="A842" s="164">
        <v>44959.12499999813</v>
      </c>
      <c r="B842" s="45">
        <f ca="1"/>
        <v>1.33</v>
      </c>
      <c r="E842">
        <v>13.8</v>
      </c>
    </row>
    <row r="843" spans="1:5">
      <c r="A843" s="164">
        <v>44959.166666664794</v>
      </c>
      <c r="B843" s="45">
        <f ca="1"/>
        <v>1.306</v>
      </c>
      <c r="E843">
        <v>13.8</v>
      </c>
    </row>
    <row r="844" spans="1:5">
      <c r="A844" s="164">
        <v>44959.208333331459</v>
      </c>
      <c r="B844" s="45">
        <f ca="1"/>
        <v>1.629</v>
      </c>
      <c r="E844">
        <v>13.8</v>
      </c>
    </row>
    <row r="845" spans="1:5">
      <c r="A845" s="164">
        <v>44959.249999998123</v>
      </c>
      <c r="B845" s="45">
        <f ca="1"/>
        <v>3.4279999999999999</v>
      </c>
      <c r="E845">
        <v>13.8</v>
      </c>
    </row>
    <row r="846" spans="1:5">
      <c r="A846" s="164">
        <v>44959.291666664787</v>
      </c>
      <c r="B846" s="45">
        <f ca="1"/>
        <v>3.3740000000000001</v>
      </c>
      <c r="E846">
        <v>13.8</v>
      </c>
    </row>
    <row r="847" spans="1:5">
      <c r="A847" s="164">
        <v>44959.333333331451</v>
      </c>
      <c r="B847" s="45">
        <f ca="1"/>
        <v>2.718</v>
      </c>
      <c r="E847">
        <v>13.8</v>
      </c>
    </row>
    <row r="848" spans="1:5">
      <c r="A848" s="164">
        <v>44959.374999998116</v>
      </c>
      <c r="B848" s="45">
        <f ca="1"/>
        <v>2.4950000000000001</v>
      </c>
      <c r="E848">
        <v>13.8</v>
      </c>
    </row>
    <row r="849" spans="1:5">
      <c r="A849" s="164">
        <v>44959.41666666478</v>
      </c>
      <c r="B849" s="45">
        <f ca="1"/>
        <v>2.3359999999999999</v>
      </c>
      <c r="E849">
        <v>13.8</v>
      </c>
    </row>
    <row r="850" spans="1:5">
      <c r="A850" s="164">
        <v>44959.458333331444</v>
      </c>
      <c r="B850" s="45">
        <f ca="1"/>
        <v>1.758</v>
      </c>
      <c r="E850">
        <v>13.8</v>
      </c>
    </row>
    <row r="851" spans="1:5">
      <c r="A851" s="164">
        <v>44959.499999998108</v>
      </c>
      <c r="B851" s="45">
        <f ca="1"/>
        <v>1.869</v>
      </c>
      <c r="E851">
        <v>13.8</v>
      </c>
    </row>
    <row r="852" spans="1:5">
      <c r="A852" s="164">
        <v>44959.541666664772</v>
      </c>
      <c r="B852" s="45">
        <f ca="1"/>
        <v>1.706</v>
      </c>
      <c r="E852">
        <v>13.8</v>
      </c>
    </row>
    <row r="853" spans="1:5">
      <c r="A853" s="164">
        <v>44959.583333331437</v>
      </c>
      <c r="B853" s="45">
        <f ca="1"/>
        <v>1.56</v>
      </c>
      <c r="E853">
        <v>13.8</v>
      </c>
    </row>
    <row r="854" spans="1:5">
      <c r="A854" s="164">
        <v>44959.624999998101</v>
      </c>
      <c r="B854" s="45">
        <f ca="1"/>
        <v>1.595</v>
      </c>
      <c r="E854">
        <v>13.8</v>
      </c>
    </row>
    <row r="855" spans="1:5">
      <c r="A855" s="164">
        <v>44959.666666664765</v>
      </c>
      <c r="B855" s="45">
        <f ca="1"/>
        <v>1.909</v>
      </c>
      <c r="E855">
        <v>13.8</v>
      </c>
    </row>
    <row r="856" spans="1:5">
      <c r="A856" s="164">
        <v>44959.708333331429</v>
      </c>
      <c r="B856" s="45">
        <f ca="1"/>
        <v>2.7280000000000002</v>
      </c>
      <c r="E856">
        <v>13.8</v>
      </c>
    </row>
    <row r="857" spans="1:5">
      <c r="A857" s="164">
        <v>44959.749999998094</v>
      </c>
      <c r="B857" s="45">
        <f ca="1"/>
        <v>3.2330000000000001</v>
      </c>
      <c r="E857">
        <v>13.8</v>
      </c>
    </row>
    <row r="858" spans="1:5">
      <c r="A858" s="164">
        <v>44959.791666664758</v>
      </c>
      <c r="B858" s="45">
        <f ca="1"/>
        <v>3.3370000000000002</v>
      </c>
      <c r="E858">
        <v>13.8</v>
      </c>
    </row>
    <row r="859" spans="1:5">
      <c r="A859" s="164">
        <v>44959.833333331422</v>
      </c>
      <c r="B859" s="45">
        <f ca="1"/>
        <v>3.387</v>
      </c>
      <c r="E859">
        <v>13.8</v>
      </c>
    </row>
    <row r="860" spans="1:5">
      <c r="A860" s="164">
        <v>44959.874999998086</v>
      </c>
      <c r="B860" s="45">
        <f ca="1"/>
        <v>3.1</v>
      </c>
      <c r="E860">
        <v>13.8</v>
      </c>
    </row>
    <row r="861" spans="1:5">
      <c r="A861" s="164">
        <v>44959.916666664751</v>
      </c>
      <c r="B861" s="45">
        <f ca="1"/>
        <v>1.288</v>
      </c>
      <c r="E861">
        <v>13.8</v>
      </c>
    </row>
    <row r="862" spans="1:5">
      <c r="A862" s="164">
        <v>44959.958333331415</v>
      </c>
      <c r="B862" s="45">
        <f ca="1"/>
        <v>1.34</v>
      </c>
      <c r="E862">
        <v>13.8</v>
      </c>
    </row>
    <row r="863" spans="1:5">
      <c r="A863" s="164">
        <v>44959.999999998079</v>
      </c>
      <c r="B863" s="45">
        <f ca="1"/>
        <v>1.345</v>
      </c>
      <c r="E863">
        <v>13.8</v>
      </c>
    </row>
    <row r="864" spans="1:5">
      <c r="A864" s="164">
        <v>44960.041666664743</v>
      </c>
      <c r="B864" s="45">
        <f ca="1"/>
        <v>1.3009999999999999</v>
      </c>
      <c r="E864">
        <v>13.8</v>
      </c>
    </row>
    <row r="865" spans="1:5">
      <c r="A865" s="164">
        <v>44960.083333331408</v>
      </c>
      <c r="B865" s="45">
        <f ca="1"/>
        <v>1.2949999999999999</v>
      </c>
      <c r="E865">
        <v>13.8</v>
      </c>
    </row>
    <row r="866" spans="1:5">
      <c r="A866" s="164">
        <v>44960.124999998072</v>
      </c>
      <c r="B866" s="45">
        <f ca="1"/>
        <v>1.331</v>
      </c>
      <c r="E866">
        <v>13.8</v>
      </c>
    </row>
    <row r="867" spans="1:5">
      <c r="A867" s="164">
        <v>44960.166666664736</v>
      </c>
      <c r="B867" s="45">
        <f ca="1"/>
        <v>1.329</v>
      </c>
      <c r="E867">
        <v>13.8</v>
      </c>
    </row>
    <row r="868" spans="1:5">
      <c r="A868" s="164">
        <v>44960.2083333314</v>
      </c>
      <c r="B868" s="45">
        <f ca="1"/>
        <v>1.6539999999999999</v>
      </c>
      <c r="E868">
        <v>13.8</v>
      </c>
    </row>
    <row r="869" spans="1:5">
      <c r="A869" s="164">
        <v>44960.249999998065</v>
      </c>
      <c r="B869" s="45">
        <f ca="1"/>
        <v>3.4910000000000001</v>
      </c>
      <c r="E869">
        <v>13.8</v>
      </c>
    </row>
    <row r="870" spans="1:5">
      <c r="A870" s="164">
        <v>44960.291666664729</v>
      </c>
      <c r="B870" s="45">
        <f ca="1"/>
        <v>3.4169999999999998</v>
      </c>
      <c r="E870">
        <v>13.8</v>
      </c>
    </row>
    <row r="871" spans="1:5">
      <c r="A871" s="164">
        <v>44960.333333331393</v>
      </c>
      <c r="B871" s="45">
        <f ca="1"/>
        <v>2.601</v>
      </c>
      <c r="E871">
        <v>13.8</v>
      </c>
    </row>
    <row r="872" spans="1:5">
      <c r="A872" s="164">
        <v>44960.374999998057</v>
      </c>
      <c r="B872" s="45">
        <f ca="1"/>
        <v>2.4260000000000002</v>
      </c>
      <c r="E872">
        <v>13.8</v>
      </c>
    </row>
    <row r="873" spans="1:5">
      <c r="A873" s="164">
        <v>44960.416666664722</v>
      </c>
      <c r="B873" s="45">
        <f ca="1"/>
        <v>2.4860000000000002</v>
      </c>
      <c r="E873">
        <v>13.8</v>
      </c>
    </row>
    <row r="874" spans="1:5">
      <c r="A874" s="164">
        <v>44960.458333331386</v>
      </c>
      <c r="B874" s="45">
        <f ca="1"/>
        <v>2.431</v>
      </c>
      <c r="E874">
        <v>13.8</v>
      </c>
    </row>
    <row r="875" spans="1:5">
      <c r="A875" s="164">
        <v>44960.49999999805</v>
      </c>
      <c r="B875" s="45">
        <f ca="1"/>
        <v>2.1030000000000002</v>
      </c>
      <c r="E875">
        <v>13.8</v>
      </c>
    </row>
    <row r="876" spans="1:5">
      <c r="A876" s="164">
        <v>44960.541666664714</v>
      </c>
      <c r="B876" s="45">
        <f ca="1"/>
        <v>0.69499999999999995</v>
      </c>
      <c r="E876">
        <v>13.8</v>
      </c>
    </row>
    <row r="877" spans="1:5">
      <c r="A877" s="164">
        <v>44960.583333331379</v>
      </c>
      <c r="B877" s="45">
        <f ca="1"/>
        <v>0.34799999999999998</v>
      </c>
      <c r="E877">
        <v>13.8</v>
      </c>
    </row>
    <row r="878" spans="1:5">
      <c r="A878" s="164">
        <v>44960.624999998043</v>
      </c>
      <c r="B878" s="45">
        <f ca="1"/>
        <v>0.39</v>
      </c>
      <c r="E878">
        <v>13.8</v>
      </c>
    </row>
    <row r="879" spans="1:5">
      <c r="A879" s="164">
        <v>44960.666666664707</v>
      </c>
      <c r="B879" s="45">
        <f ca="1"/>
        <v>0.72599999999999998</v>
      </c>
      <c r="E879">
        <v>13.8</v>
      </c>
    </row>
    <row r="880" spans="1:5">
      <c r="A880" s="164">
        <v>44960.708333331371</v>
      </c>
      <c r="B880" s="45">
        <f ca="1"/>
        <v>1.2929999999999999</v>
      </c>
      <c r="E880">
        <v>13.8</v>
      </c>
    </row>
    <row r="881" spans="1:5">
      <c r="A881" s="164">
        <v>44960.749999998035</v>
      </c>
      <c r="B881" s="45">
        <f ca="1"/>
        <v>1.3560000000000001</v>
      </c>
      <c r="E881">
        <v>13.8</v>
      </c>
    </row>
    <row r="882" spans="1:5">
      <c r="A882" s="164">
        <v>44960.7916666647</v>
      </c>
      <c r="B882" s="45">
        <f ca="1"/>
        <v>1.3640000000000001</v>
      </c>
      <c r="E882">
        <v>13.8</v>
      </c>
    </row>
    <row r="883" spans="1:5">
      <c r="A883" s="164">
        <v>44960.833333331364</v>
      </c>
      <c r="B883" s="45">
        <f ca="1"/>
        <v>1.32</v>
      </c>
      <c r="E883">
        <v>13.8</v>
      </c>
    </row>
    <row r="884" spans="1:5">
      <c r="A884" s="164">
        <v>44960.874999998028</v>
      </c>
      <c r="B884" s="45">
        <f ca="1"/>
        <v>1.3560000000000001</v>
      </c>
      <c r="E884">
        <v>13.8</v>
      </c>
    </row>
    <row r="885" spans="1:5">
      <c r="A885" s="164">
        <v>44960.916666664692</v>
      </c>
      <c r="B885" s="45">
        <f ca="1"/>
        <v>1.387</v>
      </c>
      <c r="E885">
        <v>13.8</v>
      </c>
    </row>
    <row r="886" spans="1:5">
      <c r="A886" s="164">
        <v>44960.958333331357</v>
      </c>
      <c r="B886" s="45">
        <f ca="1"/>
        <v>1.3380000000000001</v>
      </c>
      <c r="E886">
        <v>13.8</v>
      </c>
    </row>
    <row r="887" spans="1:5">
      <c r="A887" s="164">
        <v>44960.999999998021</v>
      </c>
      <c r="B887" s="45">
        <f ca="1"/>
        <v>1.35</v>
      </c>
      <c r="E887">
        <v>13.8</v>
      </c>
    </row>
    <row r="888" spans="1:5">
      <c r="A888" s="164">
        <v>44961.041666664685</v>
      </c>
      <c r="B888" s="45">
        <f ca="1"/>
        <v>1.387</v>
      </c>
      <c r="E888">
        <v>13.8</v>
      </c>
    </row>
    <row r="889" spans="1:5">
      <c r="A889" s="164">
        <v>44961.083333331349</v>
      </c>
      <c r="B889" s="45">
        <f ca="1"/>
        <v>1.3660000000000001</v>
      </c>
      <c r="E889">
        <v>13.8</v>
      </c>
    </row>
    <row r="890" spans="1:5">
      <c r="A890" s="164">
        <v>44961.124999998014</v>
      </c>
      <c r="B890" s="45">
        <f ca="1"/>
        <v>1.337</v>
      </c>
      <c r="E890">
        <v>13.8</v>
      </c>
    </row>
    <row r="891" spans="1:5">
      <c r="A891" s="164">
        <v>44961.166666664678</v>
      </c>
      <c r="B891" s="45">
        <f ca="1"/>
        <v>1.3959999999999999</v>
      </c>
      <c r="E891">
        <v>13.8</v>
      </c>
    </row>
    <row r="892" spans="1:5">
      <c r="A892" s="164">
        <v>44961.208333331342</v>
      </c>
      <c r="B892" s="45">
        <f ca="1"/>
        <v>1.4139999999999999</v>
      </c>
      <c r="E892">
        <v>13.8</v>
      </c>
    </row>
    <row r="893" spans="1:5">
      <c r="A893" s="164">
        <v>44961.249999998006</v>
      </c>
      <c r="B893" s="45">
        <f ca="1"/>
        <v>1.373</v>
      </c>
      <c r="E893">
        <v>13.8</v>
      </c>
    </row>
    <row r="894" spans="1:5">
      <c r="A894" s="164">
        <v>44961.291666664671</v>
      </c>
      <c r="B894" s="45">
        <f ca="1"/>
        <v>1.37</v>
      </c>
      <c r="E894">
        <v>13.8</v>
      </c>
    </row>
    <row r="895" spans="1:5">
      <c r="A895" s="164">
        <v>44961.333333331335</v>
      </c>
      <c r="B895" s="45">
        <f ca="1"/>
        <v>0.66400000000000003</v>
      </c>
      <c r="E895">
        <v>13.8</v>
      </c>
    </row>
    <row r="896" spans="1:5">
      <c r="A896" s="164">
        <v>44961.374999997999</v>
      </c>
      <c r="B896" s="45">
        <f ca="1"/>
        <v>0.5</v>
      </c>
      <c r="E896">
        <v>13.8</v>
      </c>
    </row>
    <row r="897" spans="1:5">
      <c r="A897" s="164">
        <v>44961.416666664663</v>
      </c>
      <c r="B897" s="45">
        <f ca="1"/>
        <v>1.0369999999999999</v>
      </c>
      <c r="E897">
        <v>13.8</v>
      </c>
    </row>
    <row r="898" spans="1:5">
      <c r="A898" s="164">
        <v>44961.458333331328</v>
      </c>
      <c r="B898" s="45">
        <f ca="1"/>
        <v>2.96</v>
      </c>
      <c r="E898">
        <v>13.8</v>
      </c>
    </row>
    <row r="899" spans="1:5">
      <c r="A899" s="164">
        <v>44961.499999997992</v>
      </c>
      <c r="B899" s="45">
        <f ca="1"/>
        <v>3.202</v>
      </c>
      <c r="E899">
        <v>13.8</v>
      </c>
    </row>
    <row r="900" spans="1:5">
      <c r="A900" s="164">
        <v>44961.541666664656</v>
      </c>
      <c r="B900" s="45">
        <f ca="1"/>
        <v>2.9990000000000001</v>
      </c>
      <c r="E900">
        <v>13.8</v>
      </c>
    </row>
    <row r="901" spans="1:5">
      <c r="A901" s="164">
        <v>44961.58333333132</v>
      </c>
      <c r="B901" s="45">
        <f ca="1"/>
        <v>2.1560000000000001</v>
      </c>
      <c r="E901">
        <v>13.8</v>
      </c>
    </row>
    <row r="902" spans="1:5">
      <c r="A902" s="164">
        <v>44961.624999997985</v>
      </c>
      <c r="B902" s="45">
        <f ca="1"/>
        <v>1.6459999999999999</v>
      </c>
      <c r="E902">
        <v>13.8</v>
      </c>
    </row>
    <row r="903" spans="1:5">
      <c r="A903" s="164">
        <v>44961.666666664649</v>
      </c>
      <c r="B903" s="45">
        <f ca="1"/>
        <v>0.77</v>
      </c>
      <c r="E903">
        <v>13.8</v>
      </c>
    </row>
    <row r="904" spans="1:5">
      <c r="A904" s="164">
        <v>44961.708333331313</v>
      </c>
      <c r="B904" s="45">
        <f ca="1"/>
        <v>1.3979999999999999</v>
      </c>
      <c r="E904">
        <v>13.8</v>
      </c>
    </row>
    <row r="905" spans="1:5">
      <c r="A905" s="164">
        <v>44961.749999997977</v>
      </c>
      <c r="B905" s="45">
        <f ca="1"/>
        <v>1.425</v>
      </c>
      <c r="E905">
        <v>13.8</v>
      </c>
    </row>
    <row r="906" spans="1:5">
      <c r="A906" s="164">
        <v>44961.791666664642</v>
      </c>
      <c r="B906" s="45">
        <f ca="1"/>
        <v>1.431</v>
      </c>
      <c r="E906">
        <v>13.8</v>
      </c>
    </row>
    <row r="907" spans="1:5">
      <c r="A907" s="164">
        <v>44961.833333331306</v>
      </c>
      <c r="B907" s="45">
        <f ca="1"/>
        <v>1.4319999999999999</v>
      </c>
      <c r="E907">
        <v>13.8</v>
      </c>
    </row>
    <row r="908" spans="1:5">
      <c r="A908" s="164">
        <v>44961.87499999797</v>
      </c>
      <c r="B908" s="45">
        <f ca="1"/>
        <v>1.446</v>
      </c>
      <c r="E908">
        <v>13.8</v>
      </c>
    </row>
    <row r="909" spans="1:5">
      <c r="A909" s="164">
        <v>44961.916666664634</v>
      </c>
      <c r="B909" s="45">
        <f ca="1"/>
        <v>1.3839999999999999</v>
      </c>
      <c r="E909">
        <v>13.8</v>
      </c>
    </row>
    <row r="910" spans="1:5">
      <c r="A910" s="164">
        <v>44961.958333331298</v>
      </c>
      <c r="B910" s="45">
        <f ca="1"/>
        <v>1.403</v>
      </c>
      <c r="E910">
        <v>13.8</v>
      </c>
    </row>
    <row r="911" spans="1:5">
      <c r="A911" s="164">
        <v>44961.999999997963</v>
      </c>
      <c r="B911" s="45">
        <f ca="1"/>
        <v>1.4119999999999999</v>
      </c>
      <c r="E911">
        <v>13.8</v>
      </c>
    </row>
    <row r="912" spans="1:5">
      <c r="A912" s="164">
        <v>44962.041666664627</v>
      </c>
      <c r="B912" s="45">
        <f ca="1"/>
        <v>1.4330000000000001</v>
      </c>
      <c r="E912">
        <v>13.8</v>
      </c>
    </row>
    <row r="913" spans="1:5">
      <c r="A913" s="164">
        <v>44962.083333331291</v>
      </c>
      <c r="B913" s="45">
        <f ca="1"/>
        <v>1.4410000000000001</v>
      </c>
      <c r="E913">
        <v>13.8</v>
      </c>
    </row>
    <row r="914" spans="1:5">
      <c r="A914" s="164">
        <v>44962.124999997955</v>
      </c>
      <c r="B914" s="45">
        <f ca="1"/>
        <v>1.4370000000000001</v>
      </c>
      <c r="E914">
        <v>13.8</v>
      </c>
    </row>
    <row r="915" spans="1:5">
      <c r="A915" s="164">
        <v>44962.16666666462</v>
      </c>
      <c r="B915" s="45">
        <f ca="1"/>
        <v>1.389</v>
      </c>
      <c r="E915">
        <v>13.8</v>
      </c>
    </row>
    <row r="916" spans="1:5">
      <c r="A916" s="164">
        <v>44962.208333331284</v>
      </c>
      <c r="B916" s="45">
        <f ca="1"/>
        <v>1.39</v>
      </c>
      <c r="E916">
        <v>13.8</v>
      </c>
    </row>
    <row r="917" spans="1:5">
      <c r="A917" s="164">
        <v>44962.249999997948</v>
      </c>
      <c r="B917" s="45">
        <f ca="1"/>
        <v>1.4379999999999999</v>
      </c>
      <c r="E917">
        <v>13.8</v>
      </c>
    </row>
    <row r="918" spans="1:5">
      <c r="A918" s="164">
        <v>44962.291666664612</v>
      </c>
      <c r="B918" s="45">
        <f ca="1"/>
        <v>1.423</v>
      </c>
      <c r="E918">
        <v>13.8</v>
      </c>
    </row>
    <row r="919" spans="1:5">
      <c r="A919" s="164">
        <v>44962.333333331277</v>
      </c>
      <c r="B919" s="45">
        <f ca="1"/>
        <v>0.53</v>
      </c>
      <c r="E919">
        <v>13.8</v>
      </c>
    </row>
    <row r="920" spans="1:5">
      <c r="A920" s="164">
        <v>44962.374999997941</v>
      </c>
      <c r="B920" s="45">
        <f ca="1"/>
        <v>0.45400000000000001</v>
      </c>
      <c r="E920">
        <v>13.8</v>
      </c>
    </row>
    <row r="921" spans="1:5">
      <c r="A921" s="164">
        <v>44962.416666664605</v>
      </c>
      <c r="B921" s="45">
        <f ca="1"/>
        <v>0.50700000000000001</v>
      </c>
      <c r="E921">
        <v>13.8</v>
      </c>
    </row>
    <row r="922" spans="1:5">
      <c r="A922" s="164">
        <v>44962.458333331269</v>
      </c>
      <c r="B922" s="45">
        <f ca="1"/>
        <v>0.46100000000000002</v>
      </c>
      <c r="E922">
        <v>13.8</v>
      </c>
    </row>
    <row r="923" spans="1:5">
      <c r="A923" s="164">
        <v>44962.499999997934</v>
      </c>
      <c r="B923" s="45">
        <f ca="1"/>
        <v>0.42699999999999999</v>
      </c>
      <c r="E923">
        <v>13.8</v>
      </c>
    </row>
    <row r="924" spans="1:5">
      <c r="A924" s="164">
        <v>44962.541666664598</v>
      </c>
      <c r="B924" s="45">
        <f ca="1"/>
        <v>0.47699999999999998</v>
      </c>
      <c r="E924">
        <v>13.8</v>
      </c>
    </row>
    <row r="925" spans="1:5">
      <c r="A925" s="164">
        <v>44962.583333331262</v>
      </c>
      <c r="B925" s="45">
        <f ca="1"/>
        <v>0.38</v>
      </c>
      <c r="E925">
        <v>13.8</v>
      </c>
    </row>
    <row r="926" spans="1:5">
      <c r="A926" s="164">
        <v>44962.624999997926</v>
      </c>
      <c r="B926" s="45">
        <f ca="1"/>
        <v>0.438</v>
      </c>
      <c r="E926">
        <v>13.8</v>
      </c>
    </row>
    <row r="927" spans="1:5">
      <c r="A927" s="164">
        <v>44962.666666664591</v>
      </c>
      <c r="B927" s="45">
        <f ca="1"/>
        <v>0.626</v>
      </c>
      <c r="E927">
        <v>13.8</v>
      </c>
    </row>
    <row r="928" spans="1:5">
      <c r="A928" s="164">
        <v>44962.708333331255</v>
      </c>
      <c r="B928" s="45">
        <f ca="1"/>
        <v>1.3280000000000001</v>
      </c>
      <c r="E928">
        <v>13.8</v>
      </c>
    </row>
    <row r="929" spans="1:5">
      <c r="A929" s="164">
        <v>44962.749999997919</v>
      </c>
      <c r="B929" s="45">
        <f ca="1"/>
        <v>3.077</v>
      </c>
      <c r="E929">
        <v>13.8</v>
      </c>
    </row>
    <row r="930" spans="1:5">
      <c r="A930" s="164">
        <v>44962.791666664583</v>
      </c>
      <c r="B930" s="45">
        <f ca="1"/>
        <v>3.17</v>
      </c>
      <c r="E930">
        <v>13.8</v>
      </c>
    </row>
    <row r="931" spans="1:5">
      <c r="A931" s="164">
        <v>44962.833333331248</v>
      </c>
      <c r="B931" s="45">
        <f ca="1"/>
        <v>1.351</v>
      </c>
      <c r="E931">
        <v>13.8</v>
      </c>
    </row>
    <row r="932" spans="1:5">
      <c r="A932" s="164">
        <v>44962.874999997912</v>
      </c>
      <c r="B932" s="45">
        <f ca="1"/>
        <v>1.339</v>
      </c>
      <c r="E932">
        <v>13.8</v>
      </c>
    </row>
    <row r="933" spans="1:5">
      <c r="A933" s="164">
        <v>44962.916666664576</v>
      </c>
      <c r="B933" s="45">
        <f ca="1"/>
        <v>1.3080000000000001</v>
      </c>
      <c r="E933">
        <v>13.8</v>
      </c>
    </row>
    <row r="934" spans="1:5">
      <c r="A934" s="164">
        <v>44962.95833333124</v>
      </c>
      <c r="B934" s="45">
        <f ca="1"/>
        <v>1.3580000000000001</v>
      </c>
      <c r="E934">
        <v>13.8</v>
      </c>
    </row>
    <row r="935" spans="1:5">
      <c r="A935" s="164">
        <v>44962.999999997905</v>
      </c>
      <c r="B935" s="45">
        <f ca="1"/>
        <v>1.292</v>
      </c>
      <c r="E935">
        <v>13.8</v>
      </c>
    </row>
    <row r="936" spans="1:5">
      <c r="A936" s="164">
        <v>44963.041666664569</v>
      </c>
      <c r="B936" s="45">
        <f ca="1"/>
        <v>1.3240000000000001</v>
      </c>
      <c r="E936">
        <v>13.8</v>
      </c>
    </row>
    <row r="937" spans="1:5">
      <c r="A937" s="164">
        <v>44963.083333331233</v>
      </c>
      <c r="B937" s="45">
        <f ca="1"/>
        <v>1.3640000000000001</v>
      </c>
      <c r="E937">
        <v>13.8</v>
      </c>
    </row>
    <row r="938" spans="1:5">
      <c r="A938" s="164">
        <v>44963.124999997897</v>
      </c>
      <c r="B938" s="45">
        <f ca="1"/>
        <v>1.2769999999999999</v>
      </c>
      <c r="E938">
        <v>13.8</v>
      </c>
    </row>
    <row r="939" spans="1:5">
      <c r="A939" s="164">
        <v>44963.166666664561</v>
      </c>
      <c r="B939" s="45">
        <f ca="1"/>
        <v>1.34</v>
      </c>
      <c r="E939">
        <v>13.8</v>
      </c>
    </row>
    <row r="940" spans="1:5">
      <c r="A940" s="164">
        <v>44963.208333331226</v>
      </c>
      <c r="B940" s="45">
        <f ca="1"/>
        <v>1.3520000000000001</v>
      </c>
      <c r="E940">
        <v>13.8</v>
      </c>
    </row>
    <row r="941" spans="1:5">
      <c r="A941" s="164">
        <v>44963.24999999789</v>
      </c>
      <c r="B941" s="45">
        <f ca="1"/>
        <v>1.2909999999999999</v>
      </c>
      <c r="E941">
        <v>13.8</v>
      </c>
    </row>
    <row r="942" spans="1:5">
      <c r="A942" s="164">
        <v>44963.291666664554</v>
      </c>
      <c r="B942" s="45">
        <f ca="1"/>
        <v>1.367</v>
      </c>
      <c r="E942">
        <v>13.8</v>
      </c>
    </row>
    <row r="943" spans="1:5">
      <c r="A943" s="164">
        <v>44963.333333331218</v>
      </c>
      <c r="B943" s="45">
        <f ca="1"/>
        <v>0.50900000000000001</v>
      </c>
      <c r="E943">
        <v>13.8</v>
      </c>
    </row>
    <row r="944" spans="1:5">
      <c r="A944" s="164">
        <v>44963.374999997883</v>
      </c>
      <c r="B944" s="45">
        <f ca="1"/>
        <v>0.377</v>
      </c>
      <c r="E944">
        <v>13.8</v>
      </c>
    </row>
    <row r="945" spans="1:5">
      <c r="A945" s="164">
        <v>44963.416666664547</v>
      </c>
      <c r="B945" s="45">
        <f ca="1"/>
        <v>0.442</v>
      </c>
      <c r="E945">
        <v>13.8</v>
      </c>
    </row>
    <row r="946" spans="1:5">
      <c r="A946" s="164">
        <v>44963.458333331211</v>
      </c>
      <c r="B946" s="45">
        <f ca="1"/>
        <v>0.443</v>
      </c>
      <c r="E946">
        <v>13.8</v>
      </c>
    </row>
    <row r="947" spans="1:5">
      <c r="A947" s="164">
        <v>44963.499999997875</v>
      </c>
      <c r="B947" s="45">
        <f ca="1"/>
        <v>0.39200000000000002</v>
      </c>
      <c r="E947">
        <v>13.8</v>
      </c>
    </row>
    <row r="948" spans="1:5">
      <c r="A948" s="164">
        <v>44963.54166666454</v>
      </c>
      <c r="B948" s="45">
        <f ca="1"/>
        <v>0.40699999999999997</v>
      </c>
      <c r="E948">
        <v>13.8</v>
      </c>
    </row>
    <row r="949" spans="1:5">
      <c r="A949" s="164">
        <v>44963.583333331204</v>
      </c>
      <c r="B949" s="45">
        <f ca="1"/>
        <v>0.432</v>
      </c>
      <c r="E949">
        <v>13.8</v>
      </c>
    </row>
    <row r="950" spans="1:5">
      <c r="A950" s="164">
        <v>44963.624999997868</v>
      </c>
      <c r="B950" s="45">
        <f ca="1"/>
        <v>0.41499999999999998</v>
      </c>
      <c r="E950">
        <v>13.8</v>
      </c>
    </row>
    <row r="951" spans="1:5">
      <c r="A951" s="164">
        <v>44963.666666664532</v>
      </c>
      <c r="B951" s="45">
        <f ca="1"/>
        <v>0.59299999999999997</v>
      </c>
      <c r="E951">
        <v>13.8</v>
      </c>
    </row>
    <row r="952" spans="1:5">
      <c r="A952" s="164">
        <v>44963.708333331197</v>
      </c>
      <c r="B952" s="45">
        <f ca="1"/>
        <v>1.3560000000000001</v>
      </c>
      <c r="E952">
        <v>13.8</v>
      </c>
    </row>
    <row r="953" spans="1:5">
      <c r="A953" s="164">
        <v>44963.749999997861</v>
      </c>
      <c r="B953" s="45">
        <f ca="1"/>
        <v>1.3540000000000001</v>
      </c>
      <c r="E953">
        <v>13.8</v>
      </c>
    </row>
    <row r="954" spans="1:5">
      <c r="A954" s="164">
        <v>44963.791666664525</v>
      </c>
      <c r="B954" s="45">
        <f ca="1"/>
        <v>1.3129999999999999</v>
      </c>
      <c r="E954">
        <v>13.8</v>
      </c>
    </row>
    <row r="955" spans="1:5">
      <c r="A955" s="164">
        <v>44963.833333331189</v>
      </c>
      <c r="B955" s="45">
        <f ca="1"/>
        <v>1.335</v>
      </c>
      <c r="E955">
        <v>13.8</v>
      </c>
    </row>
    <row r="956" spans="1:5">
      <c r="A956" s="164">
        <v>44963.874999997854</v>
      </c>
      <c r="B956" s="45">
        <f ca="1"/>
        <v>1.3480000000000001</v>
      </c>
      <c r="E956">
        <v>13.8</v>
      </c>
    </row>
    <row r="957" spans="1:5">
      <c r="A957" s="164">
        <v>44963.916666664518</v>
      </c>
      <c r="B957" s="45">
        <f ca="1"/>
        <v>1.345</v>
      </c>
      <c r="E957">
        <v>13.8</v>
      </c>
    </row>
    <row r="958" spans="1:5">
      <c r="A958" s="164">
        <v>44963.958333331182</v>
      </c>
      <c r="B958" s="45">
        <f ca="1"/>
        <v>1.3340000000000001</v>
      </c>
      <c r="E958">
        <v>13.8</v>
      </c>
    </row>
    <row r="959" spans="1:5">
      <c r="A959" s="164">
        <v>44963.999999997846</v>
      </c>
      <c r="B959" s="45">
        <f ca="1"/>
        <v>1.3</v>
      </c>
      <c r="E959">
        <v>13.8</v>
      </c>
    </row>
    <row r="960" spans="1:5">
      <c r="A960" s="164">
        <v>44964.041666664511</v>
      </c>
      <c r="B960" s="45">
        <f ca="1"/>
        <v>1.3089999999999999</v>
      </c>
      <c r="E960">
        <v>13.8</v>
      </c>
    </row>
    <row r="961" spans="1:5">
      <c r="A961" s="164">
        <v>44964.083333331175</v>
      </c>
      <c r="B961" s="45">
        <f ca="1"/>
        <v>1.3320000000000001</v>
      </c>
      <c r="E961">
        <v>13.8</v>
      </c>
    </row>
    <row r="962" spans="1:5">
      <c r="A962" s="164">
        <v>44964.124999997839</v>
      </c>
      <c r="B962" s="45">
        <f ca="1"/>
        <v>1.3420000000000001</v>
      </c>
      <c r="E962">
        <v>13.8</v>
      </c>
    </row>
    <row r="963" spans="1:5">
      <c r="A963" s="164">
        <v>44964.166666664503</v>
      </c>
      <c r="B963" s="45">
        <f ca="1"/>
        <v>1.29</v>
      </c>
      <c r="E963">
        <v>13.8</v>
      </c>
    </row>
    <row r="964" spans="1:5">
      <c r="A964" s="164">
        <v>44964.208333331168</v>
      </c>
      <c r="B964" s="45">
        <f ca="1"/>
        <v>1.3</v>
      </c>
      <c r="E964">
        <v>13.8</v>
      </c>
    </row>
    <row r="965" spans="1:5">
      <c r="A965" s="164">
        <v>44964.249999997832</v>
      </c>
      <c r="B965" s="45">
        <f ca="1"/>
        <v>1.3480000000000001</v>
      </c>
      <c r="E965">
        <v>13.8</v>
      </c>
    </row>
    <row r="966" spans="1:5">
      <c r="A966" s="164">
        <v>44964.291666664496</v>
      </c>
      <c r="B966" s="45">
        <f ca="1"/>
        <v>1.329</v>
      </c>
      <c r="E966">
        <v>13.8</v>
      </c>
    </row>
    <row r="967" spans="1:5">
      <c r="A967" s="164">
        <v>44964.33333333116</v>
      </c>
      <c r="B967" s="45">
        <f ca="1"/>
        <v>1.925</v>
      </c>
      <c r="E967">
        <v>13.8</v>
      </c>
    </row>
    <row r="968" spans="1:5">
      <c r="A968" s="164">
        <v>44964.374999997824</v>
      </c>
      <c r="B968" s="45">
        <f ca="1"/>
        <v>2.7719999999999998</v>
      </c>
      <c r="E968">
        <v>13.8</v>
      </c>
    </row>
    <row r="969" spans="1:5">
      <c r="A969" s="164">
        <v>44964.416666664489</v>
      </c>
      <c r="B969" s="45">
        <f ca="1"/>
        <v>1.004</v>
      </c>
      <c r="E969">
        <v>13.8</v>
      </c>
    </row>
    <row r="970" spans="1:5">
      <c r="A970" s="164">
        <v>44964.458333331153</v>
      </c>
      <c r="B970" s="45">
        <f ca="1"/>
        <v>2.165</v>
      </c>
      <c r="E970">
        <v>13.8</v>
      </c>
    </row>
    <row r="971" spans="1:5">
      <c r="A971" s="164">
        <v>44964.499999997817</v>
      </c>
      <c r="B971" s="45">
        <f ca="1"/>
        <v>2.89</v>
      </c>
      <c r="E971">
        <v>13.8</v>
      </c>
    </row>
    <row r="972" spans="1:5">
      <c r="A972" s="164">
        <v>44964.541666664481</v>
      </c>
      <c r="B972" s="45">
        <f ca="1"/>
        <v>1.8149999999999999</v>
      </c>
      <c r="E972">
        <v>13.8</v>
      </c>
    </row>
    <row r="973" spans="1:5">
      <c r="A973" s="164">
        <v>44964.583333331146</v>
      </c>
      <c r="B973" s="45">
        <f ca="1"/>
        <v>2.4249999999999998</v>
      </c>
      <c r="E973">
        <v>13.8</v>
      </c>
    </row>
    <row r="974" spans="1:5">
      <c r="A974" s="164">
        <v>44964.62499999781</v>
      </c>
      <c r="B974" s="45">
        <f ca="1"/>
        <v>3.1360000000000001</v>
      </c>
      <c r="E974">
        <v>13.8</v>
      </c>
    </row>
    <row r="975" spans="1:5">
      <c r="A975" s="164">
        <v>44964.666666664474</v>
      </c>
      <c r="B975" s="45">
        <f ca="1"/>
        <v>1.61</v>
      </c>
      <c r="E975">
        <v>13.8</v>
      </c>
    </row>
    <row r="976" spans="1:5">
      <c r="A976" s="164">
        <v>44964.708333331138</v>
      </c>
      <c r="B976" s="45">
        <f ca="1"/>
        <v>1.2829999999999999</v>
      </c>
      <c r="E976">
        <v>13.8</v>
      </c>
    </row>
    <row r="977" spans="1:5">
      <c r="A977" s="164">
        <v>44964.749999997803</v>
      </c>
      <c r="B977" s="45">
        <f ca="1"/>
        <v>1.3080000000000001</v>
      </c>
      <c r="E977">
        <v>13.8</v>
      </c>
    </row>
    <row r="978" spans="1:5">
      <c r="A978" s="164">
        <v>44964.791666664467</v>
      </c>
      <c r="B978" s="45">
        <f ca="1"/>
        <v>1.327</v>
      </c>
      <c r="E978">
        <v>13.8</v>
      </c>
    </row>
    <row r="979" spans="1:5">
      <c r="A979" s="164">
        <v>44964.833333331131</v>
      </c>
      <c r="B979" s="45">
        <f ca="1"/>
        <v>1.2549999999999999</v>
      </c>
      <c r="E979">
        <v>13.8</v>
      </c>
    </row>
    <row r="980" spans="1:5">
      <c r="A980" s="164">
        <v>44964.874999997795</v>
      </c>
      <c r="B980" s="45">
        <f ca="1"/>
        <v>1.339</v>
      </c>
      <c r="E980">
        <v>13.8</v>
      </c>
    </row>
    <row r="981" spans="1:5">
      <c r="A981" s="164">
        <v>44964.91666666446</v>
      </c>
      <c r="B981" s="45">
        <f ca="1"/>
        <v>1.242</v>
      </c>
      <c r="E981">
        <v>13.8</v>
      </c>
    </row>
    <row r="982" spans="1:5">
      <c r="A982" s="164">
        <v>44964.958333331124</v>
      </c>
      <c r="B982" s="45">
        <f ca="1"/>
        <v>1.3120000000000001</v>
      </c>
      <c r="E982">
        <v>13.8</v>
      </c>
    </row>
    <row r="983" spans="1:5">
      <c r="A983" s="164">
        <v>44964.999999997788</v>
      </c>
      <c r="B983" s="45">
        <f ca="1"/>
        <v>1.2909999999999999</v>
      </c>
      <c r="E983">
        <v>13.8</v>
      </c>
    </row>
    <row r="984" spans="1:5">
      <c r="A984" s="164">
        <v>44965.041666664452</v>
      </c>
      <c r="B984" s="45">
        <f ca="1"/>
        <v>1.2609999999999999</v>
      </c>
      <c r="E984">
        <v>13.8</v>
      </c>
    </row>
    <row r="985" spans="1:5">
      <c r="A985" s="164">
        <v>44965.083333331117</v>
      </c>
      <c r="B985" s="45">
        <f ca="1"/>
        <v>1.31</v>
      </c>
      <c r="E985">
        <v>13.8</v>
      </c>
    </row>
    <row r="986" spans="1:5">
      <c r="A986" s="164">
        <v>44965.124999997781</v>
      </c>
      <c r="B986" s="45">
        <f ca="1"/>
        <v>1.248</v>
      </c>
      <c r="E986">
        <v>13.8</v>
      </c>
    </row>
    <row r="987" spans="1:5">
      <c r="A987" s="164">
        <v>44965.166666664445</v>
      </c>
      <c r="B987" s="45">
        <f ca="1"/>
        <v>1.3029999999999999</v>
      </c>
      <c r="E987">
        <v>13.8</v>
      </c>
    </row>
    <row r="988" spans="1:5">
      <c r="A988" s="164">
        <v>44965.208333331109</v>
      </c>
      <c r="B988" s="45">
        <f ca="1"/>
        <v>1.264</v>
      </c>
      <c r="E988">
        <v>13.8</v>
      </c>
    </row>
    <row r="989" spans="1:5">
      <c r="A989" s="164">
        <v>44965.249999997774</v>
      </c>
      <c r="B989" s="45">
        <f ca="1"/>
        <v>1.2809999999999999</v>
      </c>
      <c r="E989">
        <v>13.8</v>
      </c>
    </row>
    <row r="990" spans="1:5">
      <c r="A990" s="164">
        <v>44965.291666664438</v>
      </c>
      <c r="B990" s="45">
        <f ca="1"/>
        <v>1.3029999999999999</v>
      </c>
      <c r="E990">
        <v>13.8</v>
      </c>
    </row>
    <row r="991" spans="1:5">
      <c r="A991" s="164">
        <v>44965.333333331102</v>
      </c>
      <c r="B991" s="45">
        <f ca="1"/>
        <v>2.8740000000000001</v>
      </c>
      <c r="E991">
        <v>13.8</v>
      </c>
    </row>
    <row r="992" spans="1:5">
      <c r="A992" s="164">
        <v>44965.374999997766</v>
      </c>
      <c r="B992" s="45">
        <f ca="1"/>
        <v>3.1579999999999999</v>
      </c>
      <c r="E992">
        <v>13.8</v>
      </c>
    </row>
    <row r="993" spans="1:5">
      <c r="A993" s="164">
        <v>44965.416666664431</v>
      </c>
      <c r="B993" s="45">
        <f ca="1"/>
        <v>1.57</v>
      </c>
      <c r="E993">
        <v>13.8</v>
      </c>
    </row>
    <row r="994" spans="1:5">
      <c r="A994" s="164">
        <v>44965.458333331095</v>
      </c>
      <c r="B994" s="45">
        <f ca="1"/>
        <v>2.165</v>
      </c>
      <c r="E994">
        <v>13.8</v>
      </c>
    </row>
    <row r="995" spans="1:5">
      <c r="A995" s="164">
        <v>44965.499999997759</v>
      </c>
      <c r="B995" s="45">
        <f ca="1"/>
        <v>3.1560000000000001</v>
      </c>
      <c r="E995">
        <v>13.8</v>
      </c>
    </row>
    <row r="996" spans="1:5">
      <c r="A996" s="164">
        <v>44965.541666664423</v>
      </c>
      <c r="B996" s="45">
        <f ca="1"/>
        <v>2.3620000000000001</v>
      </c>
      <c r="E996">
        <v>13.8</v>
      </c>
    </row>
    <row r="997" spans="1:5">
      <c r="A997" s="164">
        <v>44965.583333331087</v>
      </c>
      <c r="B997" s="45">
        <f ca="1"/>
        <v>1.4630000000000001</v>
      </c>
      <c r="E997">
        <v>13.8</v>
      </c>
    </row>
    <row r="998" spans="1:5">
      <c r="A998" s="164">
        <v>44965.624999997752</v>
      </c>
      <c r="B998" s="45">
        <f ca="1"/>
        <v>3.117</v>
      </c>
      <c r="E998">
        <v>13.8</v>
      </c>
    </row>
    <row r="999" spans="1:5">
      <c r="A999" s="164">
        <v>44965.666666664416</v>
      </c>
      <c r="B999" s="45">
        <f ca="1"/>
        <v>0.86299999999999999</v>
      </c>
      <c r="E999">
        <v>13.8</v>
      </c>
    </row>
    <row r="1000" spans="1:5">
      <c r="A1000" s="164">
        <v>44965.70833333108</v>
      </c>
      <c r="B1000" s="45">
        <f ca="1"/>
        <v>1.266</v>
      </c>
      <c r="E1000">
        <v>13.8</v>
      </c>
    </row>
    <row r="1001" spans="1:5">
      <c r="A1001" s="164">
        <v>44965.749999997744</v>
      </c>
      <c r="B1001" s="45">
        <f ca="1"/>
        <v>1.3440000000000001</v>
      </c>
      <c r="E1001">
        <v>13.8</v>
      </c>
    </row>
    <row r="1002" spans="1:5">
      <c r="A1002" s="164">
        <v>44965.791666664409</v>
      </c>
      <c r="B1002" s="45">
        <f ca="1"/>
        <v>1.3049999999999999</v>
      </c>
      <c r="E1002">
        <v>13.8</v>
      </c>
    </row>
    <row r="1003" spans="1:5">
      <c r="A1003" s="164">
        <v>44965.833333331073</v>
      </c>
      <c r="B1003" s="45">
        <f ca="1"/>
        <v>1.3220000000000001</v>
      </c>
      <c r="E1003">
        <v>13.8</v>
      </c>
    </row>
    <row r="1004" spans="1:5">
      <c r="A1004" s="164">
        <v>44965.874999997737</v>
      </c>
      <c r="B1004" s="45">
        <f ca="1"/>
        <v>1.3480000000000001</v>
      </c>
      <c r="E1004">
        <v>13.8</v>
      </c>
    </row>
    <row r="1005" spans="1:5">
      <c r="A1005" s="164">
        <v>44965.916666664401</v>
      </c>
      <c r="B1005" s="45">
        <f ca="1"/>
        <v>1.2849999999999999</v>
      </c>
      <c r="E1005">
        <v>13.8</v>
      </c>
    </row>
    <row r="1006" spans="1:5">
      <c r="A1006" s="164">
        <v>44965.958333331066</v>
      </c>
      <c r="B1006" s="45">
        <f ca="1"/>
        <v>1.36</v>
      </c>
      <c r="E1006">
        <v>13.8</v>
      </c>
    </row>
    <row r="1007" spans="1:5">
      <c r="A1007" s="164">
        <v>44965.99999999773</v>
      </c>
      <c r="B1007" s="45">
        <f ca="1"/>
        <v>1.3149999999999999</v>
      </c>
      <c r="E1007">
        <v>13.8</v>
      </c>
    </row>
    <row r="1008" spans="1:5">
      <c r="A1008" s="164">
        <v>44966.041666664394</v>
      </c>
      <c r="B1008" s="45">
        <f ca="1"/>
        <v>1.306</v>
      </c>
      <c r="E1008">
        <v>13.8</v>
      </c>
    </row>
    <row r="1009" spans="1:5">
      <c r="A1009" s="164">
        <v>44966.083333331058</v>
      </c>
      <c r="B1009" s="45">
        <f ca="1"/>
        <v>1.351</v>
      </c>
      <c r="E1009">
        <v>13.8</v>
      </c>
    </row>
    <row r="1010" spans="1:5">
      <c r="A1010" s="164">
        <v>44966.124999997723</v>
      </c>
      <c r="B1010" s="45">
        <f ca="1"/>
        <v>1.3420000000000001</v>
      </c>
      <c r="E1010">
        <v>13.8</v>
      </c>
    </row>
    <row r="1011" spans="1:5">
      <c r="A1011" s="164">
        <v>44966.166666664387</v>
      </c>
      <c r="B1011" s="45">
        <f ca="1"/>
        <v>1.29</v>
      </c>
      <c r="E1011">
        <v>13.8</v>
      </c>
    </row>
    <row r="1012" spans="1:5">
      <c r="A1012" s="164">
        <v>44966.208333331051</v>
      </c>
      <c r="B1012" s="45">
        <f ca="1"/>
        <v>1.357</v>
      </c>
      <c r="E1012">
        <v>13.8</v>
      </c>
    </row>
    <row r="1013" spans="1:5">
      <c r="A1013" s="164">
        <v>44966.249999997715</v>
      </c>
      <c r="B1013" s="45">
        <f ca="1"/>
        <v>1.357</v>
      </c>
      <c r="E1013">
        <v>13.8</v>
      </c>
    </row>
    <row r="1014" spans="1:5">
      <c r="A1014" s="164">
        <v>44966.29166666438</v>
      </c>
      <c r="B1014" s="45">
        <f ca="1"/>
        <v>1.5269999999999999</v>
      </c>
      <c r="E1014">
        <v>13.8</v>
      </c>
    </row>
    <row r="1015" spans="1:5">
      <c r="A1015" s="164">
        <v>44966.333333331044</v>
      </c>
      <c r="B1015" s="45">
        <f ca="1"/>
        <v>3.1509999999999998</v>
      </c>
      <c r="E1015">
        <v>13.8</v>
      </c>
    </row>
    <row r="1016" spans="1:5">
      <c r="A1016" s="164">
        <v>44966.374999997708</v>
      </c>
      <c r="B1016" s="45">
        <f ca="1"/>
        <v>3.1629999999999998</v>
      </c>
      <c r="E1016">
        <v>13.8</v>
      </c>
    </row>
    <row r="1017" spans="1:5">
      <c r="A1017" s="164">
        <v>44966.416666664372</v>
      </c>
      <c r="B1017" s="45">
        <f ca="1"/>
        <v>1.9350000000000001</v>
      </c>
      <c r="E1017">
        <v>13.8</v>
      </c>
    </row>
    <row r="1018" spans="1:5">
      <c r="A1018" s="164">
        <v>44966.458333331037</v>
      </c>
      <c r="B1018" s="45">
        <f ca="1"/>
        <v>2.1379999999999999</v>
      </c>
      <c r="E1018">
        <v>13.8</v>
      </c>
    </row>
    <row r="1019" spans="1:5">
      <c r="A1019" s="164">
        <v>44966.499999997701</v>
      </c>
      <c r="B1019" s="45">
        <f ca="1"/>
        <v>3.3170000000000002</v>
      </c>
      <c r="E1019">
        <v>13.8</v>
      </c>
    </row>
    <row r="1020" spans="1:5">
      <c r="A1020" s="164">
        <v>44966.541666664365</v>
      </c>
      <c r="B1020" s="45">
        <f ca="1"/>
        <v>2.17</v>
      </c>
      <c r="E1020">
        <v>13.8</v>
      </c>
    </row>
    <row r="1021" spans="1:5">
      <c r="A1021" s="164">
        <v>44966.583333331029</v>
      </c>
      <c r="B1021" s="45">
        <f ca="1"/>
        <v>2.4350000000000001</v>
      </c>
      <c r="E1021">
        <v>13.8</v>
      </c>
    </row>
    <row r="1022" spans="1:5">
      <c r="A1022" s="164">
        <v>44966.624999997694</v>
      </c>
      <c r="B1022" s="45">
        <f ca="1"/>
        <v>3.2360000000000002</v>
      </c>
      <c r="E1022">
        <v>13.8</v>
      </c>
    </row>
    <row r="1023" spans="1:5">
      <c r="A1023" s="164">
        <v>44966.666666664358</v>
      </c>
      <c r="B1023" s="45">
        <f ca="1"/>
        <v>1.74</v>
      </c>
      <c r="E1023">
        <v>13.8</v>
      </c>
    </row>
    <row r="1024" spans="1:5">
      <c r="A1024" s="164">
        <v>44966.708333331022</v>
      </c>
      <c r="B1024" s="45">
        <f ca="1"/>
        <v>1.3260000000000001</v>
      </c>
      <c r="E1024">
        <v>13.8</v>
      </c>
    </row>
    <row r="1025" spans="1:5">
      <c r="A1025" s="164">
        <v>44966.749999997686</v>
      </c>
      <c r="B1025" s="45">
        <f ca="1"/>
        <v>1.246</v>
      </c>
      <c r="E1025">
        <v>13.8</v>
      </c>
    </row>
    <row r="1026" spans="1:5">
      <c r="A1026" s="164">
        <v>44966.79166666435</v>
      </c>
      <c r="B1026" s="45">
        <f ca="1"/>
        <v>1.32</v>
      </c>
      <c r="E1026">
        <v>13.8</v>
      </c>
    </row>
    <row r="1027" spans="1:5">
      <c r="A1027" s="164">
        <v>44966.833333331015</v>
      </c>
      <c r="B1027" s="45">
        <f ca="1"/>
        <v>1.25</v>
      </c>
      <c r="E1027">
        <v>13.8</v>
      </c>
    </row>
    <row r="1028" spans="1:5">
      <c r="A1028" s="164">
        <v>44966.874999997679</v>
      </c>
      <c r="B1028" s="45">
        <f ca="1"/>
        <v>1.3140000000000001</v>
      </c>
      <c r="E1028">
        <v>13.8</v>
      </c>
    </row>
    <row r="1029" spans="1:5">
      <c r="A1029" s="164">
        <v>44966.916666664343</v>
      </c>
      <c r="B1029" s="45">
        <f ca="1"/>
        <v>1.2509999999999999</v>
      </c>
      <c r="E1029">
        <v>13.8</v>
      </c>
    </row>
    <row r="1030" spans="1:5">
      <c r="A1030" s="164">
        <v>44966.958333331007</v>
      </c>
      <c r="B1030" s="45">
        <f ca="1"/>
        <v>1.2809999999999999</v>
      </c>
      <c r="E1030">
        <v>13.8</v>
      </c>
    </row>
    <row r="1031" spans="1:5">
      <c r="A1031" s="164">
        <v>44966.999999997672</v>
      </c>
      <c r="B1031" s="45">
        <f ca="1"/>
        <v>1.2589999999999999</v>
      </c>
      <c r="E1031">
        <v>13.8</v>
      </c>
    </row>
    <row r="1032" spans="1:5">
      <c r="A1032" s="164">
        <v>44967.041666664336</v>
      </c>
      <c r="B1032" s="45">
        <f ca="1"/>
        <v>1.2889999999999999</v>
      </c>
      <c r="E1032">
        <v>13.8</v>
      </c>
    </row>
    <row r="1033" spans="1:5">
      <c r="A1033" s="164">
        <v>44967.083333331</v>
      </c>
      <c r="B1033" s="45">
        <f ca="1"/>
        <v>1.2809999999999999</v>
      </c>
      <c r="E1033">
        <v>13.8</v>
      </c>
    </row>
    <row r="1034" spans="1:5">
      <c r="A1034" s="164">
        <v>44967.124999997664</v>
      </c>
      <c r="B1034" s="45">
        <f ca="1"/>
        <v>1.2889999999999999</v>
      </c>
      <c r="E1034">
        <v>13.8</v>
      </c>
    </row>
    <row r="1035" spans="1:5">
      <c r="A1035" s="164">
        <v>44967.166666664329</v>
      </c>
      <c r="B1035" s="45">
        <f ca="1"/>
        <v>1.288</v>
      </c>
      <c r="E1035">
        <v>13.8</v>
      </c>
    </row>
    <row r="1036" spans="1:5">
      <c r="A1036" s="164">
        <v>44967.208333330993</v>
      </c>
      <c r="B1036" s="45">
        <f ca="1"/>
        <v>1.2849999999999999</v>
      </c>
      <c r="E1036">
        <v>13.8</v>
      </c>
    </row>
    <row r="1037" spans="1:5">
      <c r="A1037" s="164">
        <v>44967.249999997657</v>
      </c>
      <c r="B1037" s="45">
        <f ca="1"/>
        <v>1.3120000000000001</v>
      </c>
      <c r="E1037">
        <v>13.8</v>
      </c>
    </row>
    <row r="1038" spans="1:5">
      <c r="A1038" s="164">
        <v>44967.291666664321</v>
      </c>
      <c r="B1038" s="45">
        <f ca="1"/>
        <v>1.202</v>
      </c>
      <c r="E1038">
        <v>13.8</v>
      </c>
    </row>
    <row r="1039" spans="1:5">
      <c r="A1039" s="164">
        <v>44967.333333330986</v>
      </c>
      <c r="B1039" s="45">
        <f ca="1"/>
        <v>0.39800000000000002</v>
      </c>
      <c r="E1039">
        <v>13.8</v>
      </c>
    </row>
    <row r="1040" spans="1:5">
      <c r="A1040" s="164">
        <v>44967.37499999765</v>
      </c>
      <c r="B1040" s="45">
        <f ca="1"/>
        <v>0.34599999999999997</v>
      </c>
      <c r="E1040">
        <v>13.8</v>
      </c>
    </row>
    <row r="1041" spans="1:5">
      <c r="A1041" s="164">
        <v>44967.416666664314</v>
      </c>
      <c r="B1041" s="45">
        <f ca="1"/>
        <v>0.40799999999999997</v>
      </c>
      <c r="E1041">
        <v>13.8</v>
      </c>
    </row>
    <row r="1042" spans="1:5">
      <c r="A1042" s="164">
        <v>44967.458333330978</v>
      </c>
      <c r="B1042" s="45">
        <f ca="1"/>
        <v>0.34</v>
      </c>
      <c r="E1042">
        <v>13.8</v>
      </c>
    </row>
    <row r="1043" spans="1:5">
      <c r="A1043" s="164">
        <v>44967.499999997643</v>
      </c>
      <c r="B1043" s="45">
        <f ca="1"/>
        <v>0.38900000000000001</v>
      </c>
      <c r="E1043">
        <v>13.8</v>
      </c>
    </row>
    <row r="1044" spans="1:5">
      <c r="A1044" s="164">
        <v>44967.541666664307</v>
      </c>
      <c r="B1044" s="45">
        <f ca="1"/>
        <v>0.33200000000000002</v>
      </c>
      <c r="E1044">
        <v>13.8</v>
      </c>
    </row>
    <row r="1045" spans="1:5">
      <c r="A1045" s="164">
        <v>44967.583333330971</v>
      </c>
      <c r="B1045" s="45">
        <f ca="1"/>
        <v>0.40400000000000003</v>
      </c>
      <c r="E1045">
        <v>13.8</v>
      </c>
    </row>
    <row r="1046" spans="1:5">
      <c r="A1046" s="164">
        <v>44967.624999997635</v>
      </c>
      <c r="B1046" s="45">
        <f ca="1"/>
        <v>0.32300000000000001</v>
      </c>
      <c r="E1046">
        <v>13.8</v>
      </c>
    </row>
    <row r="1047" spans="1:5">
      <c r="A1047" s="164">
        <v>44967.6666666643</v>
      </c>
      <c r="B1047" s="45">
        <f ca="1"/>
        <v>0.41399999999999998</v>
      </c>
      <c r="E1047">
        <v>13.8</v>
      </c>
    </row>
    <row r="1048" spans="1:5">
      <c r="A1048" s="164">
        <v>44967.708333330964</v>
      </c>
      <c r="B1048" s="45">
        <f ca="1"/>
        <v>1.2809999999999999</v>
      </c>
      <c r="E1048">
        <v>13.8</v>
      </c>
    </row>
    <row r="1049" spans="1:5">
      <c r="A1049" s="164">
        <v>44967.749999997628</v>
      </c>
      <c r="B1049" s="45">
        <f ca="1"/>
        <v>1.321</v>
      </c>
      <c r="E1049">
        <v>13.8</v>
      </c>
    </row>
    <row r="1050" spans="1:5">
      <c r="A1050" s="164">
        <v>44967.791666664292</v>
      </c>
      <c r="B1050" s="45">
        <f ca="1"/>
        <v>1.244</v>
      </c>
      <c r="E1050">
        <v>13.8</v>
      </c>
    </row>
    <row r="1051" spans="1:5">
      <c r="A1051" s="164">
        <v>44967.833333330957</v>
      </c>
      <c r="B1051" s="45">
        <f ca="1"/>
        <v>1.33</v>
      </c>
      <c r="E1051">
        <v>13.8</v>
      </c>
    </row>
    <row r="1052" spans="1:5">
      <c r="A1052" s="164">
        <v>44967.874999997621</v>
      </c>
      <c r="B1052" s="45">
        <f ca="1"/>
        <v>1.24</v>
      </c>
      <c r="E1052">
        <v>13.8</v>
      </c>
    </row>
    <row r="1053" spans="1:5">
      <c r="A1053" s="164">
        <v>44967.916666664285</v>
      </c>
      <c r="B1053" s="45">
        <f ca="1"/>
        <v>1.2929999999999999</v>
      </c>
      <c r="E1053">
        <v>13.8</v>
      </c>
    </row>
    <row r="1054" spans="1:5">
      <c r="A1054" s="164">
        <v>44967.958333330949</v>
      </c>
      <c r="B1054" s="45">
        <f ca="1"/>
        <v>1.282</v>
      </c>
      <c r="E1054">
        <v>13.8</v>
      </c>
    </row>
    <row r="1055" spans="1:5">
      <c r="A1055" s="164">
        <v>44967.999999997613</v>
      </c>
      <c r="B1055" s="45">
        <f ca="1"/>
        <v>1.2150000000000001</v>
      </c>
      <c r="E1055">
        <v>13.8</v>
      </c>
    </row>
    <row r="1056" spans="1:5">
      <c r="A1056" s="164">
        <v>44968.041666664278</v>
      </c>
      <c r="B1056" s="45">
        <f ca="1"/>
        <v>1.282</v>
      </c>
      <c r="E1056">
        <v>13.8</v>
      </c>
    </row>
    <row r="1057" spans="1:5">
      <c r="A1057" s="164">
        <v>44968.083333330942</v>
      </c>
      <c r="B1057" s="45">
        <f ca="1"/>
        <v>1.2190000000000001</v>
      </c>
      <c r="E1057">
        <v>13.8</v>
      </c>
    </row>
    <row r="1058" spans="1:5">
      <c r="A1058" s="164">
        <v>44968.124999997606</v>
      </c>
      <c r="B1058" s="45">
        <f ca="1"/>
        <v>1.262</v>
      </c>
      <c r="E1058">
        <v>13.8</v>
      </c>
    </row>
    <row r="1059" spans="1:5">
      <c r="A1059" s="164">
        <v>44968.16666666427</v>
      </c>
      <c r="B1059" s="45">
        <f ca="1"/>
        <v>1.1930000000000001</v>
      </c>
      <c r="E1059">
        <v>13.8</v>
      </c>
    </row>
    <row r="1060" spans="1:5">
      <c r="A1060" s="164">
        <v>44968.208333330935</v>
      </c>
      <c r="B1060" s="45">
        <f ca="1"/>
        <v>1.272</v>
      </c>
      <c r="E1060">
        <v>13.8</v>
      </c>
    </row>
    <row r="1061" spans="1:5">
      <c r="A1061" s="164">
        <v>44968.249999997599</v>
      </c>
      <c r="B1061" s="45">
        <f ca="1"/>
        <v>1.2250000000000001</v>
      </c>
      <c r="E1061">
        <v>13.8</v>
      </c>
    </row>
    <row r="1062" spans="1:5">
      <c r="A1062" s="164">
        <v>44968.291666664263</v>
      </c>
      <c r="B1062" s="45">
        <f ca="1"/>
        <v>1.097</v>
      </c>
      <c r="E1062">
        <v>13.8</v>
      </c>
    </row>
    <row r="1063" spans="1:5">
      <c r="A1063" s="164">
        <v>44968.333333330927</v>
      </c>
      <c r="B1063" s="45">
        <f ca="1"/>
        <v>0.34599999999999997</v>
      </c>
      <c r="E1063">
        <v>13.8</v>
      </c>
    </row>
    <row r="1064" spans="1:5">
      <c r="A1064" s="164">
        <v>44968.374999997592</v>
      </c>
      <c r="B1064" s="45">
        <f ca="1"/>
        <v>0.29199999999999998</v>
      </c>
      <c r="E1064">
        <v>13.8</v>
      </c>
    </row>
    <row r="1065" spans="1:5">
      <c r="A1065" s="164">
        <v>44968.416666664256</v>
      </c>
      <c r="B1065" s="45">
        <f ca="1"/>
        <v>0.30499999999999999</v>
      </c>
      <c r="E1065">
        <v>13.8</v>
      </c>
    </row>
    <row r="1066" spans="1:5">
      <c r="A1066" s="164">
        <v>44968.45833333092</v>
      </c>
      <c r="B1066" s="45">
        <f ca="1"/>
        <v>0.32</v>
      </c>
      <c r="E1066">
        <v>13.8</v>
      </c>
    </row>
    <row r="1067" spans="1:5">
      <c r="A1067" s="164">
        <v>44968.499999997584</v>
      </c>
      <c r="B1067" s="45">
        <f ca="1"/>
        <v>0.35299999999999998</v>
      </c>
      <c r="E1067">
        <v>13.8</v>
      </c>
    </row>
    <row r="1068" spans="1:5">
      <c r="A1068" s="164">
        <v>44968.541666664249</v>
      </c>
      <c r="B1068" s="45">
        <f ca="1"/>
        <v>0.33100000000000002</v>
      </c>
      <c r="E1068">
        <v>13.8</v>
      </c>
    </row>
    <row r="1069" spans="1:5">
      <c r="A1069" s="164">
        <v>44968.583333330913</v>
      </c>
      <c r="B1069" s="45">
        <f ca="1"/>
        <v>0.28399999999999997</v>
      </c>
      <c r="E1069">
        <v>13.8</v>
      </c>
    </row>
    <row r="1070" spans="1:5">
      <c r="A1070" s="164">
        <v>44968.624999997577</v>
      </c>
      <c r="B1070" s="45">
        <f ca="1"/>
        <v>0.27600000000000002</v>
      </c>
      <c r="E1070">
        <v>13.8</v>
      </c>
    </row>
    <row r="1071" spans="1:5">
      <c r="A1071" s="164">
        <v>44968.666666664241</v>
      </c>
      <c r="B1071" s="45">
        <f ca="1"/>
        <v>0.36799999999999999</v>
      </c>
      <c r="E1071">
        <v>13.8</v>
      </c>
    </row>
    <row r="1072" spans="1:5">
      <c r="A1072" s="164">
        <v>44968.708333330906</v>
      </c>
      <c r="B1072" s="45">
        <f ca="1"/>
        <v>1.2110000000000001</v>
      </c>
      <c r="E1072">
        <v>13.8</v>
      </c>
    </row>
    <row r="1073" spans="1:5">
      <c r="A1073" s="164">
        <v>44968.74999999757</v>
      </c>
      <c r="B1073" s="45">
        <f ca="1"/>
        <v>1.22</v>
      </c>
      <c r="E1073">
        <v>13.8</v>
      </c>
    </row>
    <row r="1074" spans="1:5">
      <c r="A1074" s="164">
        <v>44968.791666664234</v>
      </c>
      <c r="B1074" s="45">
        <f ca="1"/>
        <v>1.2609999999999999</v>
      </c>
      <c r="E1074">
        <v>13.8</v>
      </c>
    </row>
    <row r="1075" spans="1:5">
      <c r="A1075" s="164">
        <v>44968.833333330898</v>
      </c>
      <c r="B1075" s="45">
        <f ca="1"/>
        <v>1.234</v>
      </c>
      <c r="E1075">
        <v>13.8</v>
      </c>
    </row>
    <row r="1076" spans="1:5">
      <c r="A1076" s="164">
        <v>44968.874999997563</v>
      </c>
      <c r="B1076" s="45">
        <f ca="1"/>
        <v>1.284</v>
      </c>
      <c r="E1076">
        <v>13.8</v>
      </c>
    </row>
    <row r="1077" spans="1:5">
      <c r="A1077" s="164">
        <v>44968.916666664227</v>
      </c>
      <c r="B1077" s="45">
        <f ca="1"/>
        <v>1.218</v>
      </c>
      <c r="E1077">
        <v>13.8</v>
      </c>
    </row>
    <row r="1078" spans="1:5">
      <c r="A1078" s="164">
        <v>44968.958333330891</v>
      </c>
      <c r="B1078" s="45">
        <f ca="1"/>
        <v>1.2849999999999999</v>
      </c>
      <c r="E1078">
        <v>13.8</v>
      </c>
    </row>
    <row r="1079" spans="1:5">
      <c r="A1079" s="164">
        <v>44968.999999997555</v>
      </c>
      <c r="B1079" s="45">
        <f ca="1"/>
        <v>1.2270000000000001</v>
      </c>
      <c r="E1079">
        <v>13.8</v>
      </c>
    </row>
    <row r="1080" spans="1:5">
      <c r="A1080" s="164">
        <v>44969.04166666422</v>
      </c>
      <c r="B1080" s="45">
        <f ca="1"/>
        <v>1.2849999999999999</v>
      </c>
      <c r="E1080">
        <v>13.8</v>
      </c>
    </row>
    <row r="1081" spans="1:5">
      <c r="A1081" s="164">
        <v>44969.083333330884</v>
      </c>
      <c r="B1081" s="45">
        <f ca="1"/>
        <v>1.238</v>
      </c>
      <c r="E1081">
        <v>13.8</v>
      </c>
    </row>
    <row r="1082" spans="1:5">
      <c r="A1082" s="164">
        <v>44969.124999997548</v>
      </c>
      <c r="B1082" s="45">
        <f ca="1"/>
        <v>1.2769999999999999</v>
      </c>
      <c r="E1082">
        <v>13.8</v>
      </c>
    </row>
    <row r="1083" spans="1:5">
      <c r="A1083" s="164">
        <v>44969.166666664212</v>
      </c>
      <c r="B1083" s="45">
        <f ca="1"/>
        <v>1.2390000000000001</v>
      </c>
      <c r="E1083">
        <v>13.8</v>
      </c>
    </row>
    <row r="1084" spans="1:5">
      <c r="A1084" s="164">
        <v>44969.208333330876</v>
      </c>
      <c r="B1084" s="45">
        <f ca="1"/>
        <v>1.292</v>
      </c>
      <c r="E1084">
        <v>13.8</v>
      </c>
    </row>
    <row r="1085" spans="1:5">
      <c r="A1085" s="164">
        <v>44969.249999997541</v>
      </c>
      <c r="B1085" s="45">
        <f ca="1"/>
        <v>1.2490000000000001</v>
      </c>
      <c r="E1085">
        <v>13.8</v>
      </c>
    </row>
    <row r="1086" spans="1:5">
      <c r="A1086" s="164">
        <v>44969.291666664205</v>
      </c>
      <c r="B1086" s="45">
        <f ca="1"/>
        <v>1.204</v>
      </c>
      <c r="E1086">
        <v>13.8</v>
      </c>
    </row>
    <row r="1087" spans="1:5">
      <c r="A1087" s="164">
        <v>44969.333333330869</v>
      </c>
      <c r="B1087" s="45">
        <f ca="1"/>
        <v>0.317</v>
      </c>
      <c r="E1087">
        <v>13.8</v>
      </c>
    </row>
    <row r="1088" spans="1:5">
      <c r="A1088" s="164">
        <v>44969.374999997533</v>
      </c>
      <c r="B1088" s="45">
        <f ca="1"/>
        <v>0.36899999999999999</v>
      </c>
      <c r="E1088">
        <v>13.8</v>
      </c>
    </row>
    <row r="1089" spans="1:5">
      <c r="A1089" s="164">
        <v>44969.416666664198</v>
      </c>
      <c r="B1089" s="45">
        <f ca="1"/>
        <v>0.311</v>
      </c>
      <c r="E1089">
        <v>13.8</v>
      </c>
    </row>
    <row r="1090" spans="1:5">
      <c r="A1090" s="164">
        <v>44969.458333330862</v>
      </c>
      <c r="B1090" s="45">
        <f ca="1"/>
        <v>0.374</v>
      </c>
      <c r="E1090">
        <v>13.8</v>
      </c>
    </row>
    <row r="1091" spans="1:5">
      <c r="A1091" s="164">
        <v>44969.499999997526</v>
      </c>
      <c r="B1091" s="45">
        <f ca="1"/>
        <v>0.28499999999999998</v>
      </c>
      <c r="E1091">
        <v>13.8</v>
      </c>
    </row>
    <row r="1092" spans="1:5">
      <c r="A1092" s="164">
        <v>44969.54166666419</v>
      </c>
      <c r="B1092" s="45">
        <f ca="1"/>
        <v>0.36099999999999999</v>
      </c>
      <c r="E1092">
        <v>13.8</v>
      </c>
    </row>
    <row r="1093" spans="1:5">
      <c r="A1093" s="164">
        <v>44969.583333330855</v>
      </c>
      <c r="B1093" s="45">
        <f ca="1"/>
        <v>0.29599999999999999</v>
      </c>
      <c r="E1093">
        <v>13.8</v>
      </c>
    </row>
    <row r="1094" spans="1:5">
      <c r="A1094" s="164">
        <v>44969.624999997519</v>
      </c>
      <c r="B1094" s="45">
        <f ca="1"/>
        <v>0.314</v>
      </c>
      <c r="E1094">
        <v>13.8</v>
      </c>
    </row>
    <row r="1095" spans="1:5">
      <c r="A1095" s="164">
        <v>44969.666666664183</v>
      </c>
      <c r="B1095" s="45">
        <f ca="1"/>
        <v>0.32200000000000001</v>
      </c>
      <c r="E1095">
        <v>13.8</v>
      </c>
    </row>
    <row r="1096" spans="1:5">
      <c r="A1096" s="164">
        <v>44969.708333330847</v>
      </c>
      <c r="B1096" s="45">
        <f ca="1"/>
        <v>1.2210000000000001</v>
      </c>
      <c r="E1096">
        <v>13.8</v>
      </c>
    </row>
    <row r="1097" spans="1:5">
      <c r="A1097" s="164">
        <v>44969.749999997512</v>
      </c>
      <c r="B1097" s="45">
        <f ca="1"/>
        <v>1.3049999999999999</v>
      </c>
      <c r="E1097">
        <v>13.8</v>
      </c>
    </row>
    <row r="1098" spans="1:5">
      <c r="A1098" s="164">
        <v>44969.791666664176</v>
      </c>
      <c r="B1098" s="45">
        <f ca="1"/>
        <v>1.2250000000000001</v>
      </c>
      <c r="E1098">
        <v>13.8</v>
      </c>
    </row>
    <row r="1099" spans="1:5">
      <c r="A1099" s="164">
        <v>44969.83333333084</v>
      </c>
      <c r="B1099" s="45">
        <f ca="1"/>
        <v>1.244</v>
      </c>
      <c r="E1099">
        <v>13.8</v>
      </c>
    </row>
    <row r="1100" spans="1:5">
      <c r="A1100" s="164">
        <v>44969.874999997504</v>
      </c>
      <c r="B1100" s="45">
        <f ca="1"/>
        <v>1.2749999999999999</v>
      </c>
      <c r="E1100">
        <v>13.8</v>
      </c>
    </row>
    <row r="1101" spans="1:5">
      <c r="A1101" s="164">
        <v>44969.916666664169</v>
      </c>
      <c r="B1101" s="45">
        <f ca="1"/>
        <v>1.204</v>
      </c>
      <c r="E1101">
        <v>13.8</v>
      </c>
    </row>
    <row r="1102" spans="1:5">
      <c r="A1102" s="164">
        <v>44969.958333330833</v>
      </c>
      <c r="B1102" s="45">
        <f ca="1"/>
        <v>1.2769999999999999</v>
      </c>
      <c r="E1102">
        <v>13.8</v>
      </c>
    </row>
    <row r="1103" spans="1:5">
      <c r="A1103" s="164">
        <v>44969.999999997497</v>
      </c>
      <c r="B1103" s="45">
        <f ca="1"/>
        <v>1.2230000000000001</v>
      </c>
      <c r="E1103">
        <v>13.8</v>
      </c>
    </row>
    <row r="1104" spans="1:5">
      <c r="A1104" s="164">
        <v>44970.041666664161</v>
      </c>
      <c r="B1104" s="45">
        <f ca="1"/>
        <v>1.2929999999999999</v>
      </c>
      <c r="E1104">
        <v>13.8</v>
      </c>
    </row>
    <row r="1105" spans="1:5">
      <c r="A1105" s="164">
        <v>44970.083333330826</v>
      </c>
      <c r="B1105" s="45">
        <f ca="1"/>
        <v>1.2110000000000001</v>
      </c>
      <c r="E1105">
        <v>13.8</v>
      </c>
    </row>
    <row r="1106" spans="1:5">
      <c r="A1106" s="164">
        <v>44970.12499999749</v>
      </c>
      <c r="B1106" s="45">
        <f ca="1"/>
        <v>1.2769999999999999</v>
      </c>
      <c r="E1106">
        <v>13.8</v>
      </c>
    </row>
    <row r="1107" spans="1:5">
      <c r="A1107" s="164">
        <v>44970.166666664154</v>
      </c>
      <c r="B1107" s="45">
        <f ca="1"/>
        <v>1.224</v>
      </c>
      <c r="E1107">
        <v>13.8</v>
      </c>
    </row>
    <row r="1108" spans="1:5">
      <c r="A1108" s="164">
        <v>44970.208333330818</v>
      </c>
      <c r="B1108" s="45">
        <f ca="1"/>
        <v>1.2869999999999999</v>
      </c>
      <c r="E1108">
        <v>13.8</v>
      </c>
    </row>
    <row r="1109" spans="1:5">
      <c r="A1109" s="164">
        <v>44970.249999997483</v>
      </c>
      <c r="B1109" s="45">
        <f ca="1"/>
        <v>1.2230000000000001</v>
      </c>
      <c r="E1109">
        <v>13.8</v>
      </c>
    </row>
    <row r="1110" spans="1:5">
      <c r="A1110" s="164">
        <v>44970.291666664147</v>
      </c>
      <c r="B1110" s="45">
        <f ca="1"/>
        <v>1.2669999999999999</v>
      </c>
      <c r="E1110">
        <v>13.8</v>
      </c>
    </row>
    <row r="1111" spans="1:5">
      <c r="A1111" s="164">
        <v>44970.333333330811</v>
      </c>
      <c r="B1111" s="45">
        <f ca="1"/>
        <v>3.0630000000000002</v>
      </c>
      <c r="E1111">
        <v>13.8</v>
      </c>
    </row>
    <row r="1112" spans="1:5">
      <c r="A1112" s="164">
        <v>44970.374999997475</v>
      </c>
      <c r="B1112" s="45">
        <f ca="1"/>
        <v>3.181</v>
      </c>
      <c r="E1112">
        <v>13.8</v>
      </c>
    </row>
    <row r="1113" spans="1:5">
      <c r="A1113" s="164">
        <v>44970.416666664139</v>
      </c>
      <c r="B1113" s="45">
        <f ca="1"/>
        <v>1.405</v>
      </c>
      <c r="E1113">
        <v>13.8</v>
      </c>
    </row>
    <row r="1114" spans="1:5">
      <c r="A1114" s="164">
        <v>44970.458333330804</v>
      </c>
      <c r="B1114" s="45">
        <f ca="1"/>
        <v>1.5920000000000001</v>
      </c>
      <c r="E1114">
        <v>13.8</v>
      </c>
    </row>
    <row r="1115" spans="1:5">
      <c r="A1115" s="164">
        <v>44970.499999997468</v>
      </c>
      <c r="B1115" s="45">
        <f ca="1"/>
        <v>3.2040000000000002</v>
      </c>
      <c r="E1115">
        <v>13.8</v>
      </c>
    </row>
    <row r="1116" spans="1:5">
      <c r="A1116" s="164">
        <v>44970.541666664132</v>
      </c>
      <c r="B1116" s="45">
        <f ca="1"/>
        <v>3.1629999999999998</v>
      </c>
      <c r="E1116">
        <v>13.8</v>
      </c>
    </row>
    <row r="1117" spans="1:5">
      <c r="A1117" s="164">
        <v>44970.583333330796</v>
      </c>
      <c r="B1117" s="45">
        <f ca="1"/>
        <v>0.96799999999999997</v>
      </c>
      <c r="E1117">
        <v>13.8</v>
      </c>
    </row>
    <row r="1118" spans="1:5">
      <c r="A1118" s="164">
        <v>44970.624999997461</v>
      </c>
      <c r="B1118" s="45">
        <f ca="1"/>
        <v>2.1339999999999999</v>
      </c>
      <c r="E1118">
        <v>13.8</v>
      </c>
    </row>
    <row r="1119" spans="1:5">
      <c r="A1119" s="164">
        <v>44970.666666664125</v>
      </c>
      <c r="B1119" s="45">
        <f ca="1"/>
        <v>1.9239999999999999</v>
      </c>
      <c r="E1119">
        <v>13.8</v>
      </c>
    </row>
    <row r="1120" spans="1:5">
      <c r="A1120" s="164">
        <v>44970.708333330789</v>
      </c>
      <c r="B1120" s="45">
        <f ca="1"/>
        <v>1.343</v>
      </c>
      <c r="E1120">
        <v>13.8</v>
      </c>
    </row>
    <row r="1121" spans="1:5">
      <c r="A1121" s="164">
        <v>44970.749999997453</v>
      </c>
      <c r="B1121" s="45">
        <f ca="1"/>
        <v>1.3240000000000001</v>
      </c>
      <c r="E1121">
        <v>13.8</v>
      </c>
    </row>
    <row r="1122" spans="1:5">
      <c r="A1122" s="164">
        <v>44970.791666664118</v>
      </c>
      <c r="B1122" s="45">
        <f ca="1"/>
        <v>1.363</v>
      </c>
      <c r="E1122">
        <v>13.8</v>
      </c>
    </row>
    <row r="1123" spans="1:5">
      <c r="A1123" s="164">
        <v>44970.833333330782</v>
      </c>
      <c r="B1123" s="45">
        <f ca="1"/>
        <v>1.2589999999999999</v>
      </c>
      <c r="E1123">
        <v>13.8</v>
      </c>
    </row>
    <row r="1124" spans="1:5">
      <c r="A1124" s="164">
        <v>44970.874999997446</v>
      </c>
      <c r="B1124" s="45">
        <f ca="1"/>
        <v>1.321</v>
      </c>
      <c r="E1124">
        <v>13.8</v>
      </c>
    </row>
    <row r="1125" spans="1:5">
      <c r="A1125" s="164">
        <v>44970.91666666411</v>
      </c>
      <c r="B1125" s="45">
        <f ca="1"/>
        <v>1.244</v>
      </c>
      <c r="E1125">
        <v>13.8</v>
      </c>
    </row>
    <row r="1126" spans="1:5">
      <c r="A1126" s="164">
        <v>44970.958333330775</v>
      </c>
      <c r="B1126" s="45">
        <f ca="1"/>
        <v>1.3029999999999999</v>
      </c>
      <c r="E1126">
        <v>13.8</v>
      </c>
    </row>
    <row r="1127" spans="1:5">
      <c r="A1127" s="164">
        <v>44970.999999997439</v>
      </c>
      <c r="B1127" s="45">
        <f ca="1"/>
        <v>1.248</v>
      </c>
      <c r="E1127">
        <v>13.8</v>
      </c>
    </row>
    <row r="1128" spans="1:5">
      <c r="A1128" s="164">
        <v>44971.041666664103</v>
      </c>
      <c r="B1128" s="45">
        <f ca="1"/>
        <v>1.3109999999999999</v>
      </c>
      <c r="E1128">
        <v>13.8</v>
      </c>
    </row>
    <row r="1129" spans="1:5">
      <c r="A1129" s="164">
        <v>44971.083333330767</v>
      </c>
      <c r="B1129" s="45">
        <f ca="1"/>
        <v>1.2589999999999999</v>
      </c>
      <c r="E1129">
        <v>13.8</v>
      </c>
    </row>
    <row r="1130" spans="1:5">
      <c r="A1130" s="164">
        <v>44971.124999997432</v>
      </c>
      <c r="B1130" s="45">
        <f ca="1"/>
        <v>1.3089999999999999</v>
      </c>
      <c r="E1130">
        <v>13.8</v>
      </c>
    </row>
    <row r="1131" spans="1:5">
      <c r="A1131" s="164">
        <v>44971.166666664096</v>
      </c>
      <c r="B1131" s="45">
        <f ca="1"/>
        <v>1.294</v>
      </c>
      <c r="E1131">
        <v>13.8</v>
      </c>
    </row>
    <row r="1132" spans="1:5">
      <c r="A1132" s="164">
        <v>44971.20833333076</v>
      </c>
      <c r="B1132" s="45">
        <f ca="1"/>
        <v>1.3</v>
      </c>
      <c r="E1132">
        <v>13.8</v>
      </c>
    </row>
    <row r="1133" spans="1:5">
      <c r="A1133" s="164">
        <v>44971.249999997424</v>
      </c>
      <c r="B1133" s="45">
        <f ca="1"/>
        <v>1.3440000000000001</v>
      </c>
      <c r="E1133">
        <v>13.8</v>
      </c>
    </row>
    <row r="1134" spans="1:5">
      <c r="A1134" s="164">
        <v>44971.291666664089</v>
      </c>
      <c r="B1134" s="45">
        <f ca="1"/>
        <v>1.0620000000000001</v>
      </c>
      <c r="E1134">
        <v>13.8</v>
      </c>
    </row>
    <row r="1135" spans="1:5">
      <c r="A1135" s="164">
        <v>44971.333333330753</v>
      </c>
      <c r="B1135" s="45">
        <f ca="1"/>
        <v>2.5779999999999998</v>
      </c>
      <c r="E1135">
        <v>13.8</v>
      </c>
    </row>
    <row r="1136" spans="1:5">
      <c r="A1136" s="164">
        <v>44971.374999997417</v>
      </c>
      <c r="B1136" s="45">
        <f ca="1"/>
        <v>3.1549999999999998</v>
      </c>
      <c r="E1136">
        <v>13.8</v>
      </c>
    </row>
    <row r="1137" spans="1:5">
      <c r="A1137" s="164">
        <v>44971.416666664081</v>
      </c>
      <c r="B1137" s="45">
        <f ca="1"/>
        <v>1.133</v>
      </c>
      <c r="E1137">
        <v>13.8</v>
      </c>
    </row>
    <row r="1138" spans="1:5">
      <c r="A1138" s="164">
        <v>44971.458333330746</v>
      </c>
      <c r="B1138" s="45">
        <f ca="1"/>
        <v>2.73</v>
      </c>
      <c r="E1138">
        <v>13.8</v>
      </c>
    </row>
    <row r="1139" spans="1:5">
      <c r="A1139" s="164">
        <v>44971.49999999741</v>
      </c>
      <c r="B1139" s="45">
        <f ca="1"/>
        <v>3.181</v>
      </c>
      <c r="E1139">
        <v>13.8</v>
      </c>
    </row>
    <row r="1140" spans="1:5">
      <c r="A1140" s="164">
        <v>44971.541666664074</v>
      </c>
      <c r="B1140" s="45">
        <f ca="1"/>
        <v>1.7350000000000001</v>
      </c>
      <c r="E1140">
        <v>13.8</v>
      </c>
    </row>
    <row r="1141" spans="1:5">
      <c r="A1141" s="164">
        <v>44971.583333330738</v>
      </c>
      <c r="B1141" s="45">
        <f ca="1"/>
        <v>0.39700000000000002</v>
      </c>
      <c r="E1141">
        <v>13.8</v>
      </c>
    </row>
    <row r="1142" spans="1:5">
      <c r="A1142" s="164">
        <v>44971.624999997402</v>
      </c>
      <c r="B1142" s="45">
        <f ca="1"/>
        <v>0.41199999999999998</v>
      </c>
      <c r="E1142">
        <v>13.8</v>
      </c>
    </row>
    <row r="1143" spans="1:5">
      <c r="A1143" s="164">
        <v>44971.666666664067</v>
      </c>
      <c r="B1143" s="45">
        <f ca="1"/>
        <v>0.41499999999999998</v>
      </c>
      <c r="E1143">
        <v>13.8</v>
      </c>
    </row>
    <row r="1144" spans="1:5">
      <c r="A1144" s="164">
        <v>44971.708333330731</v>
      </c>
      <c r="B1144" s="45">
        <f ca="1"/>
        <v>1.2609999999999999</v>
      </c>
      <c r="E1144">
        <v>13.8</v>
      </c>
    </row>
    <row r="1145" spans="1:5">
      <c r="A1145" s="164">
        <v>44971.749999997395</v>
      </c>
      <c r="B1145" s="45">
        <f ca="1"/>
        <v>1.3540000000000001</v>
      </c>
      <c r="E1145">
        <v>13.8</v>
      </c>
    </row>
    <row r="1146" spans="1:5">
      <c r="A1146" s="164">
        <v>44971.791666664059</v>
      </c>
      <c r="B1146" s="45">
        <f ca="1"/>
        <v>1.325</v>
      </c>
      <c r="E1146">
        <v>13.8</v>
      </c>
    </row>
    <row r="1147" spans="1:5">
      <c r="A1147" s="164">
        <v>44971.833333330724</v>
      </c>
      <c r="B1147" s="45">
        <f ca="1"/>
        <v>1.357</v>
      </c>
      <c r="E1147">
        <v>13.8</v>
      </c>
    </row>
    <row r="1148" spans="1:5">
      <c r="A1148" s="164">
        <v>44971.874999997388</v>
      </c>
      <c r="B1148" s="45">
        <f ca="1"/>
        <v>1.335</v>
      </c>
      <c r="E1148">
        <v>13.8</v>
      </c>
    </row>
    <row r="1149" spans="1:5">
      <c r="A1149" s="164">
        <v>44971.916666664052</v>
      </c>
      <c r="B1149" s="45">
        <f ca="1"/>
        <v>1.335</v>
      </c>
      <c r="E1149">
        <v>13.8</v>
      </c>
    </row>
    <row r="1150" spans="1:5">
      <c r="A1150" s="164">
        <v>44971.958333330716</v>
      </c>
      <c r="B1150" s="45">
        <f ca="1"/>
        <v>1.343</v>
      </c>
      <c r="E1150">
        <v>13.8</v>
      </c>
    </row>
    <row r="1151" spans="1:5">
      <c r="A1151" s="164">
        <v>44971.999999997381</v>
      </c>
      <c r="B1151" s="45">
        <f ca="1"/>
        <v>1.3240000000000001</v>
      </c>
      <c r="E1151">
        <v>13.8</v>
      </c>
    </row>
    <row r="1152" spans="1:5">
      <c r="A1152" s="164">
        <v>44972.041666664045</v>
      </c>
      <c r="B1152" s="45">
        <f ca="1"/>
        <v>1.349</v>
      </c>
      <c r="E1152">
        <v>13.8</v>
      </c>
    </row>
    <row r="1153" spans="1:5">
      <c r="A1153" s="164">
        <v>44972.083333330709</v>
      </c>
      <c r="B1153" s="45">
        <f ca="1"/>
        <v>1.32</v>
      </c>
      <c r="E1153">
        <v>13.8</v>
      </c>
    </row>
    <row r="1154" spans="1:5">
      <c r="A1154" s="164">
        <v>44972.124999997373</v>
      </c>
      <c r="B1154" s="45">
        <f ca="1"/>
        <v>1.335</v>
      </c>
      <c r="E1154">
        <v>13.8</v>
      </c>
    </row>
    <row r="1155" spans="1:5">
      <c r="A1155" s="164">
        <v>44972.166666664038</v>
      </c>
      <c r="B1155" s="45">
        <f ca="1"/>
        <v>1.329</v>
      </c>
      <c r="E1155">
        <v>13.8</v>
      </c>
    </row>
    <row r="1156" spans="1:5">
      <c r="A1156" s="164">
        <v>44972.208333330702</v>
      </c>
      <c r="B1156" s="45">
        <f ca="1"/>
        <v>1.357</v>
      </c>
      <c r="E1156">
        <v>13.8</v>
      </c>
    </row>
    <row r="1157" spans="1:5">
      <c r="A1157" s="164">
        <v>44972.249999997366</v>
      </c>
      <c r="B1157" s="45">
        <f ca="1"/>
        <v>1.3560000000000001</v>
      </c>
      <c r="E1157">
        <v>13.8</v>
      </c>
    </row>
    <row r="1158" spans="1:5">
      <c r="A1158" s="164">
        <v>44972.29166666403</v>
      </c>
      <c r="B1158" s="45">
        <f ca="1"/>
        <v>1.075</v>
      </c>
      <c r="E1158">
        <v>13.8</v>
      </c>
    </row>
    <row r="1159" spans="1:5">
      <c r="A1159" s="164">
        <v>44972.333333330695</v>
      </c>
      <c r="B1159" s="45">
        <f ca="1"/>
        <v>0.41399999999999998</v>
      </c>
      <c r="E1159">
        <v>13.8</v>
      </c>
    </row>
    <row r="1160" spans="1:5">
      <c r="A1160" s="164">
        <v>44972.374999997359</v>
      </c>
      <c r="B1160" s="45">
        <f ca="1"/>
        <v>0.46</v>
      </c>
      <c r="E1160">
        <v>13.8</v>
      </c>
    </row>
    <row r="1161" spans="1:5">
      <c r="A1161" s="164">
        <v>44972.416666664023</v>
      </c>
      <c r="B1161" s="45">
        <f ca="1"/>
        <v>0.40500000000000003</v>
      </c>
      <c r="E1161">
        <v>13.8</v>
      </c>
    </row>
    <row r="1162" spans="1:5">
      <c r="A1162" s="164">
        <v>44972.458333330687</v>
      </c>
      <c r="B1162" s="45">
        <f ca="1"/>
        <v>2.097</v>
      </c>
      <c r="E1162">
        <v>13.8</v>
      </c>
    </row>
    <row r="1163" spans="1:5">
      <c r="A1163" s="164">
        <v>44972.499999997352</v>
      </c>
      <c r="B1163" s="45">
        <f ca="1"/>
        <v>2.7090000000000001</v>
      </c>
      <c r="E1163">
        <v>13.8</v>
      </c>
    </row>
    <row r="1164" spans="1:5">
      <c r="A1164" s="164">
        <v>44972.541666664016</v>
      </c>
      <c r="B1164" s="45">
        <f ca="1"/>
        <v>2.6789999999999998</v>
      </c>
      <c r="E1164">
        <v>13.8</v>
      </c>
    </row>
    <row r="1165" spans="1:5">
      <c r="A1165" s="164">
        <v>44972.58333333068</v>
      </c>
      <c r="B1165" s="45">
        <f ca="1"/>
        <v>1.835</v>
      </c>
      <c r="E1165">
        <v>13.8</v>
      </c>
    </row>
    <row r="1166" spans="1:5">
      <c r="A1166" s="164">
        <v>44972.624999997344</v>
      </c>
      <c r="B1166" s="45">
        <f ca="1"/>
        <v>2.0489999999999999</v>
      </c>
      <c r="E1166">
        <v>13.8</v>
      </c>
    </row>
    <row r="1167" spans="1:5">
      <c r="A1167" s="164">
        <v>44972.666666664009</v>
      </c>
      <c r="B1167" s="45">
        <f ca="1"/>
        <v>1.9119999999999999</v>
      </c>
      <c r="E1167">
        <v>13.8</v>
      </c>
    </row>
    <row r="1168" spans="1:5">
      <c r="A1168" s="164">
        <v>44972.708333330673</v>
      </c>
      <c r="B1168" s="45">
        <f ca="1"/>
        <v>2.8220000000000001</v>
      </c>
      <c r="E1168">
        <v>13.8</v>
      </c>
    </row>
    <row r="1169" spans="1:5">
      <c r="A1169" s="164">
        <v>44972.749999997337</v>
      </c>
      <c r="B1169" s="45">
        <f ca="1"/>
        <v>2.875</v>
      </c>
      <c r="E1169">
        <v>13.8</v>
      </c>
    </row>
    <row r="1170" spans="1:5">
      <c r="A1170" s="164">
        <v>44972.791666664001</v>
      </c>
      <c r="B1170" s="45">
        <f ca="1"/>
        <v>2.9289999999999998</v>
      </c>
      <c r="E1170">
        <v>13.8</v>
      </c>
    </row>
    <row r="1171" spans="1:5">
      <c r="A1171" s="164">
        <v>44972.833333330665</v>
      </c>
      <c r="B1171" s="45">
        <f ca="1"/>
        <v>2.7909999999999999</v>
      </c>
      <c r="E1171">
        <v>13.8</v>
      </c>
    </row>
    <row r="1172" spans="1:5">
      <c r="A1172" s="164">
        <v>44972.87499999733</v>
      </c>
      <c r="B1172" s="45">
        <f ca="1"/>
        <v>2.7349999999999999</v>
      </c>
      <c r="E1172">
        <v>13.8</v>
      </c>
    </row>
    <row r="1173" spans="1:5">
      <c r="A1173" s="164">
        <v>44972.916666663994</v>
      </c>
      <c r="B1173" s="45">
        <f ca="1"/>
        <v>1.3320000000000001</v>
      </c>
      <c r="E1173">
        <v>13.8</v>
      </c>
    </row>
    <row r="1174" spans="1:5">
      <c r="A1174" s="164">
        <v>44972.958333330658</v>
      </c>
      <c r="B1174" s="45">
        <f ca="1"/>
        <v>1.3680000000000001</v>
      </c>
      <c r="E1174">
        <v>13.8</v>
      </c>
    </row>
    <row r="1175" spans="1:5">
      <c r="A1175" s="164">
        <v>44972.999999997322</v>
      </c>
      <c r="B1175" s="45">
        <f ca="1"/>
        <v>1.3660000000000001</v>
      </c>
      <c r="E1175">
        <v>13.8</v>
      </c>
    </row>
    <row r="1176" spans="1:5">
      <c r="A1176" s="164">
        <v>44973.041666663987</v>
      </c>
      <c r="B1176" s="45">
        <f ca="1"/>
        <v>1.325</v>
      </c>
      <c r="E1176">
        <v>13.8</v>
      </c>
    </row>
    <row r="1177" spans="1:5">
      <c r="A1177" s="164">
        <v>44973.083333330651</v>
      </c>
      <c r="B1177" s="45">
        <f ca="1"/>
        <v>1.37</v>
      </c>
      <c r="E1177">
        <v>13.8</v>
      </c>
    </row>
    <row r="1178" spans="1:5">
      <c r="A1178" s="164">
        <v>44973.124999997315</v>
      </c>
      <c r="B1178" s="45">
        <f ca="1"/>
        <v>1.306</v>
      </c>
      <c r="E1178">
        <v>13.8</v>
      </c>
    </row>
    <row r="1179" spans="1:5">
      <c r="A1179" s="164">
        <v>44973.166666663979</v>
      </c>
      <c r="B1179" s="45">
        <f ca="1"/>
        <v>1.3720000000000001</v>
      </c>
      <c r="E1179">
        <v>13.8</v>
      </c>
    </row>
    <row r="1180" spans="1:5">
      <c r="A1180" s="164">
        <v>44973.208333330644</v>
      </c>
      <c r="B1180" s="45">
        <f ca="1"/>
        <v>1.742</v>
      </c>
      <c r="E1180">
        <v>13.8</v>
      </c>
    </row>
    <row r="1181" spans="1:5">
      <c r="A1181" s="164">
        <v>44973.249999997308</v>
      </c>
      <c r="B1181" s="45">
        <f ca="1"/>
        <v>3.831</v>
      </c>
      <c r="E1181">
        <v>13.8</v>
      </c>
    </row>
    <row r="1182" spans="1:5">
      <c r="A1182" s="164">
        <v>44973.291666663972</v>
      </c>
      <c r="B1182" s="45">
        <f ca="1"/>
        <v>3.2330000000000001</v>
      </c>
      <c r="E1182">
        <v>13.8</v>
      </c>
    </row>
    <row r="1183" spans="1:5">
      <c r="A1183" s="164">
        <v>44973.333333330636</v>
      </c>
      <c r="B1183" s="45">
        <f ca="1"/>
        <v>4.8899999999999997</v>
      </c>
      <c r="E1183">
        <v>13.8</v>
      </c>
    </row>
    <row r="1184" spans="1:5">
      <c r="A1184" s="164">
        <v>44973.374999997301</v>
      </c>
      <c r="B1184" s="45">
        <f ca="1"/>
        <v>5.1280000000000001</v>
      </c>
      <c r="E1184">
        <v>13.8</v>
      </c>
    </row>
    <row r="1185" spans="1:5">
      <c r="A1185" s="164">
        <v>44973.416666663965</v>
      </c>
      <c r="B1185" s="45">
        <f ca="1"/>
        <v>2.4380000000000002</v>
      </c>
      <c r="E1185">
        <v>13.8</v>
      </c>
    </row>
    <row r="1186" spans="1:5">
      <c r="A1186" s="164">
        <v>44973.458333330629</v>
      </c>
      <c r="B1186" s="45">
        <f ca="1"/>
        <v>2.976</v>
      </c>
      <c r="E1186">
        <v>13.8</v>
      </c>
    </row>
    <row r="1187" spans="1:5">
      <c r="A1187" s="164">
        <v>44973.499999997293</v>
      </c>
      <c r="B1187" s="45">
        <f ca="1"/>
        <v>3.476</v>
      </c>
      <c r="E1187">
        <v>13.8</v>
      </c>
    </row>
    <row r="1188" spans="1:5">
      <c r="A1188" s="164">
        <v>44973.541666663958</v>
      </c>
      <c r="B1188" s="45">
        <f ca="1"/>
        <v>0.36</v>
      </c>
      <c r="E1188">
        <v>13.8</v>
      </c>
    </row>
    <row r="1189" spans="1:5">
      <c r="A1189" s="164">
        <v>44973.583333330622</v>
      </c>
      <c r="B1189" s="45">
        <f ca="1"/>
        <v>2.6219999999999999</v>
      </c>
      <c r="E1189">
        <v>13.8</v>
      </c>
    </row>
    <row r="1190" spans="1:5">
      <c r="A1190" s="164">
        <v>44973.624999997286</v>
      </c>
      <c r="B1190" s="45">
        <f ca="1"/>
        <v>2.9140000000000001</v>
      </c>
      <c r="E1190">
        <v>13.8</v>
      </c>
    </row>
    <row r="1191" spans="1:5">
      <c r="A1191" s="164">
        <v>44973.66666666395</v>
      </c>
      <c r="B1191" s="45">
        <f ca="1"/>
        <v>1.095</v>
      </c>
      <c r="E1191">
        <v>13.8</v>
      </c>
    </row>
    <row r="1192" spans="1:5">
      <c r="A1192" s="164">
        <v>44973.708333330615</v>
      </c>
      <c r="B1192" s="45">
        <f ca="1"/>
        <v>1.056</v>
      </c>
      <c r="E1192">
        <v>13.8</v>
      </c>
    </row>
    <row r="1193" spans="1:5">
      <c r="A1193" s="164">
        <v>44973.749999997279</v>
      </c>
      <c r="B1193" s="45">
        <f ca="1"/>
        <v>1.2949999999999999</v>
      </c>
      <c r="E1193">
        <v>13.8</v>
      </c>
    </row>
    <row r="1194" spans="1:5">
      <c r="A1194" s="164">
        <v>44973.791666663943</v>
      </c>
      <c r="B1194" s="45">
        <f ca="1"/>
        <v>1.2330000000000001</v>
      </c>
      <c r="E1194">
        <v>13.8</v>
      </c>
    </row>
    <row r="1195" spans="1:5">
      <c r="A1195" s="164">
        <v>44973.833333330607</v>
      </c>
      <c r="B1195" s="45">
        <f ca="1"/>
        <v>1.292</v>
      </c>
      <c r="E1195">
        <v>13.8</v>
      </c>
    </row>
    <row r="1196" spans="1:5">
      <c r="A1196" s="164">
        <v>44973.874999997272</v>
      </c>
      <c r="B1196" s="45">
        <f ca="1"/>
        <v>1.2310000000000001</v>
      </c>
      <c r="E1196">
        <v>13.8</v>
      </c>
    </row>
    <row r="1197" spans="1:5">
      <c r="A1197" s="164">
        <v>44973.916666663936</v>
      </c>
      <c r="B1197" s="45">
        <f ca="1"/>
        <v>1.2749999999999999</v>
      </c>
      <c r="E1197">
        <v>13.8</v>
      </c>
    </row>
    <row r="1198" spans="1:5">
      <c r="A1198" s="164">
        <v>44973.9583333306</v>
      </c>
      <c r="B1198" s="45">
        <f ca="1"/>
        <v>1.2310000000000001</v>
      </c>
      <c r="E1198">
        <v>13.8</v>
      </c>
    </row>
    <row r="1199" spans="1:5">
      <c r="A1199" s="164">
        <v>44973.999999997264</v>
      </c>
      <c r="B1199" s="45">
        <f ca="1"/>
        <v>1.26</v>
      </c>
      <c r="E1199">
        <v>13.8</v>
      </c>
    </row>
    <row r="1200" spans="1:5">
      <c r="A1200" s="164">
        <v>44974.041666663928</v>
      </c>
      <c r="B1200" s="45">
        <f ca="1"/>
        <v>1.2450000000000001</v>
      </c>
      <c r="E1200">
        <v>13.8</v>
      </c>
    </row>
    <row r="1201" spans="1:5">
      <c r="A1201" s="164">
        <v>44974.083333330593</v>
      </c>
      <c r="B1201" s="45">
        <f ca="1"/>
        <v>1.222</v>
      </c>
      <c r="E1201">
        <v>13.8</v>
      </c>
    </row>
    <row r="1202" spans="1:5">
      <c r="A1202" s="164">
        <v>44974.124999997257</v>
      </c>
      <c r="B1202" s="45">
        <f ca="1"/>
        <v>1.2949999999999999</v>
      </c>
      <c r="E1202">
        <v>13.8</v>
      </c>
    </row>
    <row r="1203" spans="1:5">
      <c r="A1203" s="164">
        <v>44974.166666663921</v>
      </c>
      <c r="B1203" s="45">
        <f ca="1"/>
        <v>1.2350000000000001</v>
      </c>
      <c r="E1203">
        <v>13.8</v>
      </c>
    </row>
    <row r="1204" spans="1:5">
      <c r="A1204" s="164">
        <v>44974.208333330585</v>
      </c>
      <c r="B1204" s="45">
        <f ca="1"/>
        <v>1.2909999999999999</v>
      </c>
      <c r="E1204">
        <v>13.8</v>
      </c>
    </row>
    <row r="1205" spans="1:5">
      <c r="A1205" s="164">
        <v>44974.24999999725</v>
      </c>
      <c r="B1205" s="45">
        <f ca="1"/>
        <v>1.2589999999999999</v>
      </c>
      <c r="E1205">
        <v>13.8</v>
      </c>
    </row>
    <row r="1206" spans="1:5">
      <c r="A1206" s="164">
        <v>44974.291666663914</v>
      </c>
      <c r="B1206" s="45">
        <f ca="1"/>
        <v>0.998</v>
      </c>
      <c r="E1206">
        <v>13.8</v>
      </c>
    </row>
    <row r="1207" spans="1:5">
      <c r="A1207" s="164">
        <v>44974.333333330578</v>
      </c>
      <c r="B1207" s="45">
        <f ca="1"/>
        <v>0.33800000000000002</v>
      </c>
      <c r="E1207">
        <v>13.8</v>
      </c>
    </row>
    <row r="1208" spans="1:5">
      <c r="A1208" s="164">
        <v>44974.374999997242</v>
      </c>
      <c r="B1208" s="45">
        <f ca="1"/>
        <v>2.41</v>
      </c>
      <c r="E1208">
        <v>13.8</v>
      </c>
    </row>
    <row r="1209" spans="1:5">
      <c r="A1209" s="164">
        <v>44974.416666663907</v>
      </c>
      <c r="B1209" s="45">
        <f ca="1"/>
        <v>3.0129999999999999</v>
      </c>
      <c r="E1209">
        <v>13.8</v>
      </c>
    </row>
    <row r="1210" spans="1:5">
      <c r="A1210" s="164">
        <v>44974.458333330571</v>
      </c>
      <c r="B1210" s="45">
        <f ca="1"/>
        <v>3.16</v>
      </c>
      <c r="E1210">
        <v>13.8</v>
      </c>
    </row>
    <row r="1211" spans="1:5">
      <c r="A1211" s="164">
        <v>44974.499999997235</v>
      </c>
      <c r="B1211" s="45">
        <f ca="1"/>
        <v>3.1579999999999999</v>
      </c>
      <c r="E1211">
        <v>13.8</v>
      </c>
    </row>
    <row r="1212" spans="1:5">
      <c r="A1212" s="164">
        <v>44974.541666663899</v>
      </c>
      <c r="B1212" s="45">
        <f ca="1"/>
        <v>3.0419999999999998</v>
      </c>
      <c r="E1212">
        <v>13.8</v>
      </c>
    </row>
    <row r="1213" spans="1:5">
      <c r="A1213" s="164">
        <v>44974.583333330564</v>
      </c>
      <c r="B1213" s="45">
        <f ca="1"/>
        <v>3.2360000000000002</v>
      </c>
      <c r="E1213">
        <v>13.8</v>
      </c>
    </row>
    <row r="1214" spans="1:5">
      <c r="A1214" s="164">
        <v>44974.624999997228</v>
      </c>
      <c r="B1214" s="45">
        <f ca="1"/>
        <v>3.0139999999999998</v>
      </c>
      <c r="E1214">
        <v>13.8</v>
      </c>
    </row>
    <row r="1215" spans="1:5">
      <c r="A1215" s="164">
        <v>44974.666666663892</v>
      </c>
      <c r="B1215" s="45">
        <f ca="1"/>
        <v>1.1890000000000001</v>
      </c>
      <c r="E1215">
        <v>13.8</v>
      </c>
    </row>
    <row r="1216" spans="1:5">
      <c r="A1216" s="164">
        <v>44974.708333330556</v>
      </c>
      <c r="B1216" s="45">
        <f ca="1"/>
        <v>1.1220000000000001</v>
      </c>
      <c r="E1216">
        <v>13.8</v>
      </c>
    </row>
    <row r="1217" spans="1:5">
      <c r="A1217" s="164">
        <v>44974.749999997221</v>
      </c>
      <c r="B1217" s="45">
        <f ca="1"/>
        <v>1.2609999999999999</v>
      </c>
      <c r="E1217">
        <v>13.8</v>
      </c>
    </row>
    <row r="1218" spans="1:5">
      <c r="A1218" s="164">
        <v>44974.791666663885</v>
      </c>
      <c r="B1218" s="45">
        <f ca="1"/>
        <v>1.3069999999999999</v>
      </c>
      <c r="E1218">
        <v>13.8</v>
      </c>
    </row>
    <row r="1219" spans="1:5">
      <c r="A1219" s="164">
        <v>44974.833333330549</v>
      </c>
      <c r="B1219" s="45">
        <f ca="1"/>
        <v>1.2529999999999999</v>
      </c>
      <c r="E1219">
        <v>13.8</v>
      </c>
    </row>
    <row r="1220" spans="1:5">
      <c r="A1220" s="164">
        <v>44974.874999997213</v>
      </c>
      <c r="B1220" s="45">
        <f ca="1"/>
        <v>1.3049999999999999</v>
      </c>
      <c r="E1220">
        <v>13.8</v>
      </c>
    </row>
    <row r="1221" spans="1:5">
      <c r="A1221" s="164">
        <v>44974.916666663878</v>
      </c>
      <c r="B1221" s="45">
        <f ca="1"/>
        <v>1.2190000000000001</v>
      </c>
      <c r="E1221">
        <v>13.8</v>
      </c>
    </row>
    <row r="1222" spans="1:5">
      <c r="A1222" s="164">
        <v>44974.958333330542</v>
      </c>
      <c r="B1222" s="45">
        <f ca="1"/>
        <v>1.2350000000000001</v>
      </c>
      <c r="E1222">
        <v>13.8</v>
      </c>
    </row>
    <row r="1223" spans="1:5">
      <c r="A1223" s="164">
        <v>44974.999999997206</v>
      </c>
      <c r="B1223" s="45">
        <f ca="1"/>
        <v>1.258</v>
      </c>
      <c r="E1223">
        <v>13.8</v>
      </c>
    </row>
    <row r="1224" spans="1:5">
      <c r="A1224" s="164">
        <v>44975.04166666387</v>
      </c>
      <c r="B1224" s="45">
        <f ca="1"/>
        <v>1.236</v>
      </c>
      <c r="E1224">
        <v>13.8</v>
      </c>
    </row>
    <row r="1225" spans="1:5">
      <c r="A1225" s="164">
        <v>44975.083333330535</v>
      </c>
      <c r="B1225" s="45">
        <f ca="1"/>
        <v>1.2729999999999999</v>
      </c>
      <c r="E1225">
        <v>13.8</v>
      </c>
    </row>
    <row r="1226" spans="1:5">
      <c r="A1226" s="164">
        <v>44975.124999997199</v>
      </c>
      <c r="B1226" s="45">
        <f ca="1"/>
        <v>1.2410000000000001</v>
      </c>
      <c r="E1226">
        <v>13.8</v>
      </c>
    </row>
    <row r="1227" spans="1:5">
      <c r="A1227" s="164">
        <v>44975.166666663863</v>
      </c>
      <c r="B1227" s="45">
        <f ca="1"/>
        <v>1.2949999999999999</v>
      </c>
      <c r="E1227">
        <v>13.8</v>
      </c>
    </row>
    <row r="1228" spans="1:5">
      <c r="A1228" s="164">
        <v>44975.208333330527</v>
      </c>
      <c r="B1228" s="45">
        <f ca="1"/>
        <v>1.24</v>
      </c>
      <c r="E1228">
        <v>13.8</v>
      </c>
    </row>
    <row r="1229" spans="1:5">
      <c r="A1229" s="164">
        <v>44975.249999997191</v>
      </c>
      <c r="B1229" s="45">
        <f ca="1"/>
        <v>1.351</v>
      </c>
      <c r="E1229">
        <v>13.8</v>
      </c>
    </row>
    <row r="1230" spans="1:5">
      <c r="A1230" s="164">
        <v>44975.291666663856</v>
      </c>
      <c r="B1230" s="45">
        <f ca="1"/>
        <v>0.88</v>
      </c>
      <c r="E1230">
        <v>13.8</v>
      </c>
    </row>
    <row r="1231" spans="1:5">
      <c r="A1231" s="164">
        <v>44975.33333333052</v>
      </c>
      <c r="B1231" s="45">
        <f ca="1"/>
        <v>0.41099999999999998</v>
      </c>
      <c r="E1231">
        <v>13.8</v>
      </c>
    </row>
    <row r="1232" spans="1:5">
      <c r="A1232" s="164">
        <v>44975.374999997184</v>
      </c>
      <c r="B1232" s="45">
        <f ca="1"/>
        <v>0.34200000000000003</v>
      </c>
      <c r="E1232">
        <v>13.8</v>
      </c>
    </row>
    <row r="1233" spans="1:5">
      <c r="A1233" s="164">
        <v>44975.416666663848</v>
      </c>
      <c r="B1233" s="45">
        <f ca="1"/>
        <v>0.40699999999999997</v>
      </c>
      <c r="E1233">
        <v>13.8</v>
      </c>
    </row>
    <row r="1234" spans="1:5">
      <c r="A1234" s="164">
        <v>44975.458333330513</v>
      </c>
      <c r="B1234" s="45">
        <f ca="1"/>
        <v>1.0469999999999999</v>
      </c>
      <c r="E1234">
        <v>13.8</v>
      </c>
    </row>
    <row r="1235" spans="1:5">
      <c r="A1235" s="164">
        <v>44975.499999997177</v>
      </c>
      <c r="B1235" s="45">
        <f ca="1"/>
        <v>0.91900000000000004</v>
      </c>
      <c r="E1235">
        <v>13.8</v>
      </c>
    </row>
    <row r="1236" spans="1:5">
      <c r="A1236" s="164">
        <v>44975.541666663841</v>
      </c>
      <c r="B1236" s="45">
        <f ca="1"/>
        <v>2.3359999999999999</v>
      </c>
      <c r="E1236">
        <v>13.8</v>
      </c>
    </row>
    <row r="1237" spans="1:5">
      <c r="A1237" s="164">
        <v>44975.583333330505</v>
      </c>
      <c r="B1237" s="45">
        <f ca="1"/>
        <v>3.2160000000000002</v>
      </c>
      <c r="E1237">
        <v>13.8</v>
      </c>
    </row>
    <row r="1238" spans="1:5">
      <c r="A1238" s="164">
        <v>44975.62499999717</v>
      </c>
      <c r="B1238" s="45">
        <f ca="1"/>
        <v>3.069</v>
      </c>
      <c r="E1238">
        <v>13.8</v>
      </c>
    </row>
    <row r="1239" spans="1:5">
      <c r="A1239" s="164">
        <v>44975.666666663834</v>
      </c>
      <c r="B1239" s="45">
        <f ca="1"/>
        <v>2.5609999999999999</v>
      </c>
      <c r="E1239">
        <v>13.8</v>
      </c>
    </row>
    <row r="1240" spans="1:5">
      <c r="A1240" s="164">
        <v>44975.708333330498</v>
      </c>
      <c r="B1240" s="45">
        <f ca="1"/>
        <v>3.1659999999999999</v>
      </c>
      <c r="E1240">
        <v>13.8</v>
      </c>
    </row>
    <row r="1241" spans="1:5">
      <c r="A1241" s="164">
        <v>44975.749999997162</v>
      </c>
      <c r="B1241" s="45">
        <f ca="1"/>
        <v>1.42</v>
      </c>
      <c r="E1241">
        <v>13.8</v>
      </c>
    </row>
    <row r="1242" spans="1:5">
      <c r="A1242" s="164">
        <v>44975.791666663827</v>
      </c>
      <c r="B1242" s="45">
        <f ca="1"/>
        <v>1.37</v>
      </c>
      <c r="E1242">
        <v>13.8</v>
      </c>
    </row>
    <row r="1243" spans="1:5">
      <c r="A1243" s="164">
        <v>44975.833333330491</v>
      </c>
      <c r="B1243" s="45">
        <f ca="1"/>
        <v>1.429</v>
      </c>
      <c r="E1243">
        <v>13.8</v>
      </c>
    </row>
    <row r="1244" spans="1:5">
      <c r="A1244" s="164">
        <v>44975.874999997155</v>
      </c>
      <c r="B1244" s="45">
        <f ca="1"/>
        <v>1.381</v>
      </c>
      <c r="E1244">
        <v>13.8</v>
      </c>
    </row>
    <row r="1245" spans="1:5">
      <c r="A1245" s="164">
        <v>44975.916666663819</v>
      </c>
      <c r="B1245" s="45">
        <f ca="1"/>
        <v>1.367</v>
      </c>
      <c r="E1245">
        <v>13.8</v>
      </c>
    </row>
    <row r="1246" spans="1:5">
      <c r="A1246" s="164">
        <v>44975.958333330484</v>
      </c>
      <c r="B1246" s="45">
        <f ca="1"/>
        <v>1.389</v>
      </c>
      <c r="E1246">
        <v>13.8</v>
      </c>
    </row>
    <row r="1247" spans="1:5">
      <c r="A1247" s="164">
        <v>44975.999999997148</v>
      </c>
      <c r="B1247" s="45">
        <f ca="1"/>
        <v>1.341</v>
      </c>
      <c r="E1247">
        <v>13.8</v>
      </c>
    </row>
    <row r="1248" spans="1:5">
      <c r="A1248" s="164">
        <v>44976.041666663812</v>
      </c>
      <c r="B1248" s="45">
        <f ca="1"/>
        <v>1.4019999999999999</v>
      </c>
      <c r="E1248">
        <v>13.8</v>
      </c>
    </row>
    <row r="1249" spans="1:5">
      <c r="A1249" s="164">
        <v>44976.083333330476</v>
      </c>
      <c r="B1249" s="45">
        <f ca="1"/>
        <v>1.345</v>
      </c>
      <c r="E1249">
        <v>13.8</v>
      </c>
    </row>
    <row r="1250" spans="1:5">
      <c r="A1250" s="164">
        <v>44976.124999997141</v>
      </c>
      <c r="B1250" s="45">
        <f ca="1"/>
        <v>1.405</v>
      </c>
      <c r="E1250">
        <v>13.8</v>
      </c>
    </row>
    <row r="1251" spans="1:5">
      <c r="A1251" s="164">
        <v>44976.166666663805</v>
      </c>
      <c r="B1251" s="45">
        <f ca="1"/>
        <v>1.415</v>
      </c>
      <c r="E1251">
        <v>13.8</v>
      </c>
    </row>
    <row r="1252" spans="1:5">
      <c r="A1252" s="164">
        <v>44976.208333330469</v>
      </c>
      <c r="B1252" s="45">
        <f ca="1"/>
        <v>1.3620000000000001</v>
      </c>
      <c r="E1252">
        <v>13.8</v>
      </c>
    </row>
    <row r="1253" spans="1:5">
      <c r="A1253" s="164">
        <v>44976.249999997133</v>
      </c>
      <c r="B1253" s="45">
        <f ca="1"/>
        <v>1.4930000000000001</v>
      </c>
      <c r="E1253">
        <v>13.8</v>
      </c>
    </row>
    <row r="1254" spans="1:5">
      <c r="A1254" s="164">
        <v>44976.291666663798</v>
      </c>
      <c r="B1254" s="45">
        <f ca="1"/>
        <v>1.097</v>
      </c>
      <c r="E1254">
        <v>13.8</v>
      </c>
    </row>
    <row r="1255" spans="1:5">
      <c r="A1255" s="164">
        <v>44976.333333330462</v>
      </c>
      <c r="B1255" s="45">
        <f ca="1"/>
        <v>0.48499999999999999</v>
      </c>
      <c r="E1255">
        <v>13.8</v>
      </c>
    </row>
    <row r="1256" spans="1:5">
      <c r="A1256" s="164">
        <v>44976.374999997126</v>
      </c>
      <c r="B1256" s="45">
        <f ca="1"/>
        <v>0.55100000000000005</v>
      </c>
      <c r="E1256">
        <v>13.8</v>
      </c>
    </row>
    <row r="1257" spans="1:5">
      <c r="A1257" s="164">
        <v>44976.41666666379</v>
      </c>
      <c r="B1257" s="45">
        <f ca="1"/>
        <v>0.45700000000000002</v>
      </c>
      <c r="E1257">
        <v>13.8</v>
      </c>
    </row>
    <row r="1258" spans="1:5">
      <c r="A1258" s="164">
        <v>44976.458333330454</v>
      </c>
      <c r="B1258" s="45">
        <f ca="1"/>
        <v>0.89700000000000002</v>
      </c>
      <c r="E1258">
        <v>13.8</v>
      </c>
    </row>
    <row r="1259" spans="1:5">
      <c r="A1259" s="164">
        <v>44976.499999997119</v>
      </c>
      <c r="B1259" s="45">
        <f ca="1"/>
        <v>0.45700000000000002</v>
      </c>
      <c r="E1259">
        <v>13.8</v>
      </c>
    </row>
    <row r="1260" spans="1:5">
      <c r="A1260" s="164">
        <v>44976.541666663783</v>
      </c>
      <c r="B1260" s="45">
        <f ca="1"/>
        <v>1.2270000000000001</v>
      </c>
      <c r="E1260">
        <v>13.8</v>
      </c>
    </row>
    <row r="1261" spans="1:5">
      <c r="A1261" s="164">
        <v>44976.583333330447</v>
      </c>
      <c r="B1261" s="45">
        <f ca="1"/>
        <v>2.5739999999999998</v>
      </c>
      <c r="E1261">
        <v>13.8</v>
      </c>
    </row>
    <row r="1262" spans="1:5">
      <c r="A1262" s="164">
        <v>44976.624999997111</v>
      </c>
      <c r="B1262" s="45">
        <f ca="1"/>
        <v>1.2230000000000001</v>
      </c>
      <c r="E1262">
        <v>13.8</v>
      </c>
    </row>
    <row r="1263" spans="1:5">
      <c r="A1263" s="164">
        <v>44976.666666663776</v>
      </c>
      <c r="B1263" s="45">
        <f ca="1"/>
        <v>0.59399999999999997</v>
      </c>
      <c r="E1263">
        <v>13.8</v>
      </c>
    </row>
    <row r="1264" spans="1:5">
      <c r="A1264" s="164">
        <v>44976.70833333044</v>
      </c>
      <c r="B1264" s="45">
        <f ca="1"/>
        <v>1.181</v>
      </c>
      <c r="E1264">
        <v>13.8</v>
      </c>
    </row>
    <row r="1265" spans="1:5">
      <c r="A1265" s="164">
        <v>44976.749999997104</v>
      </c>
      <c r="B1265" s="45">
        <f ca="1"/>
        <v>1.452</v>
      </c>
      <c r="E1265">
        <v>13.8</v>
      </c>
    </row>
    <row r="1266" spans="1:5">
      <c r="A1266" s="164">
        <v>44976.791666663768</v>
      </c>
      <c r="B1266" s="45">
        <f ca="1"/>
        <v>1.304</v>
      </c>
      <c r="E1266">
        <v>13.8</v>
      </c>
    </row>
    <row r="1267" spans="1:5">
      <c r="A1267" s="164">
        <v>44976.833333330433</v>
      </c>
      <c r="B1267" s="45">
        <f ca="1"/>
        <v>1.8080000000000001</v>
      </c>
      <c r="E1267">
        <v>13.8</v>
      </c>
    </row>
    <row r="1268" spans="1:5">
      <c r="A1268" s="164">
        <v>44976.874999997097</v>
      </c>
      <c r="B1268" s="45">
        <f ca="1"/>
        <v>2.1640000000000001</v>
      </c>
      <c r="E1268">
        <v>13.8</v>
      </c>
    </row>
    <row r="1269" spans="1:5">
      <c r="A1269" s="164">
        <v>44976.916666663761</v>
      </c>
      <c r="B1269" s="45">
        <f ca="1"/>
        <v>1.3660000000000001</v>
      </c>
      <c r="E1269">
        <v>13.8</v>
      </c>
    </row>
    <row r="1270" spans="1:5">
      <c r="A1270" s="164">
        <v>44976.958333330425</v>
      </c>
      <c r="B1270" s="45">
        <f ca="1"/>
        <v>1.3029999999999999</v>
      </c>
      <c r="E1270">
        <v>13.8</v>
      </c>
    </row>
    <row r="1271" spans="1:5">
      <c r="A1271" s="164">
        <v>44976.99999999709</v>
      </c>
      <c r="B1271" s="45">
        <f ca="1"/>
        <v>1.3220000000000001</v>
      </c>
      <c r="E1271">
        <v>13.8</v>
      </c>
    </row>
    <row r="1272" spans="1:5">
      <c r="A1272" s="164">
        <v>44977.041666663754</v>
      </c>
      <c r="B1272" s="45">
        <f ca="1"/>
        <v>2.6269999999999998</v>
      </c>
      <c r="E1272">
        <v>13.8</v>
      </c>
    </row>
    <row r="1273" spans="1:5">
      <c r="A1273" s="164">
        <v>44977.083333330418</v>
      </c>
      <c r="B1273" s="45">
        <f ca="1"/>
        <v>1.8640000000000001</v>
      </c>
      <c r="E1273">
        <v>13.8</v>
      </c>
    </row>
    <row r="1274" spans="1:5">
      <c r="A1274" s="164">
        <v>44977.124999997082</v>
      </c>
      <c r="B1274" s="45">
        <f ca="1"/>
        <v>1.6379999999999999</v>
      </c>
      <c r="E1274">
        <v>13.8</v>
      </c>
    </row>
    <row r="1275" spans="1:5">
      <c r="A1275" s="164">
        <v>44977.166666663747</v>
      </c>
      <c r="B1275" s="45">
        <f ca="1"/>
        <v>2.2290000000000001</v>
      </c>
      <c r="E1275">
        <v>13.8</v>
      </c>
    </row>
    <row r="1276" spans="1:5">
      <c r="A1276" s="164">
        <v>44977.208333330411</v>
      </c>
      <c r="B1276" s="45">
        <f ca="1"/>
        <v>2.48</v>
      </c>
      <c r="E1276">
        <v>13.8</v>
      </c>
    </row>
    <row r="1277" spans="1:5">
      <c r="A1277" s="164">
        <v>44977.249999997075</v>
      </c>
      <c r="B1277" s="45">
        <f ca="1"/>
        <v>3.0920000000000001</v>
      </c>
      <c r="E1277">
        <v>13.8</v>
      </c>
    </row>
    <row r="1278" spans="1:5">
      <c r="A1278" s="164">
        <v>44977.291666663739</v>
      </c>
      <c r="B1278" s="45">
        <f ca="1"/>
        <v>2.59</v>
      </c>
      <c r="E1278">
        <v>13.8</v>
      </c>
    </row>
    <row r="1279" spans="1:5">
      <c r="A1279" s="164">
        <v>44977.333333330404</v>
      </c>
      <c r="B1279" s="45">
        <f ca="1"/>
        <v>2.0270000000000001</v>
      </c>
      <c r="E1279">
        <v>13.8</v>
      </c>
    </row>
    <row r="1280" spans="1:5">
      <c r="A1280" s="164">
        <v>44977.374999997068</v>
      </c>
      <c r="B1280" s="45">
        <f ca="1"/>
        <v>2.0870000000000002</v>
      </c>
      <c r="E1280">
        <v>13.8</v>
      </c>
    </row>
    <row r="1281" spans="1:5">
      <c r="A1281" s="164">
        <v>44977.416666663732</v>
      </c>
      <c r="B1281" s="45">
        <f ca="1"/>
        <v>1.103</v>
      </c>
      <c r="E1281">
        <v>13.8</v>
      </c>
    </row>
    <row r="1282" spans="1:5">
      <c r="A1282" s="164">
        <v>44977.458333330396</v>
      </c>
      <c r="B1282" s="45">
        <f ca="1"/>
        <v>0.44800000000000001</v>
      </c>
      <c r="E1282">
        <v>13.8</v>
      </c>
    </row>
    <row r="1283" spans="1:5">
      <c r="A1283" s="164">
        <v>44977.499999997061</v>
      </c>
      <c r="B1283" s="45">
        <f ca="1"/>
        <v>0.309</v>
      </c>
      <c r="E1283">
        <v>13.8</v>
      </c>
    </row>
    <row r="1284" spans="1:5">
      <c r="A1284" s="164">
        <v>44977.541666663725</v>
      </c>
      <c r="B1284" s="45">
        <f ca="1"/>
        <v>0.30299999999999999</v>
      </c>
      <c r="E1284">
        <v>13.8</v>
      </c>
    </row>
    <row r="1285" spans="1:5">
      <c r="A1285" s="164">
        <v>44977.583333330389</v>
      </c>
      <c r="B1285" s="45">
        <f ca="1"/>
        <v>2.7429999999999999</v>
      </c>
      <c r="E1285">
        <v>13.8</v>
      </c>
    </row>
    <row r="1286" spans="1:5">
      <c r="A1286" s="164">
        <v>44977.624999997053</v>
      </c>
      <c r="B1286" s="45">
        <f ca="1"/>
        <v>2.9209999999999998</v>
      </c>
      <c r="E1286">
        <v>13.8</v>
      </c>
    </row>
    <row r="1287" spans="1:5">
      <c r="A1287" s="164">
        <v>44977.666666663717</v>
      </c>
      <c r="B1287" s="45">
        <f ca="1"/>
        <v>1.1020000000000001</v>
      </c>
      <c r="E1287">
        <v>13.8</v>
      </c>
    </row>
    <row r="1288" spans="1:5">
      <c r="A1288" s="164">
        <v>44977.708333330382</v>
      </c>
      <c r="B1288" s="45">
        <f ca="1"/>
        <v>0.874</v>
      </c>
      <c r="E1288">
        <v>13.8</v>
      </c>
    </row>
    <row r="1289" spans="1:5">
      <c r="A1289" s="164">
        <v>44977.749999997046</v>
      </c>
      <c r="B1289" s="45">
        <f ca="1"/>
        <v>1.216</v>
      </c>
      <c r="E1289">
        <v>13.8</v>
      </c>
    </row>
    <row r="1290" spans="1:5">
      <c r="A1290" s="164">
        <v>44977.79166666371</v>
      </c>
      <c r="B1290" s="45">
        <f ca="1"/>
        <v>1.2649999999999999</v>
      </c>
      <c r="E1290">
        <v>13.8</v>
      </c>
    </row>
    <row r="1291" spans="1:5">
      <c r="A1291" s="164">
        <v>44977.833333330374</v>
      </c>
      <c r="B1291" s="45">
        <f ca="1"/>
        <v>1.224</v>
      </c>
      <c r="E1291">
        <v>13.8</v>
      </c>
    </row>
    <row r="1292" spans="1:5">
      <c r="A1292" s="164">
        <v>44977.874999997039</v>
      </c>
      <c r="B1292" s="45">
        <f ca="1"/>
        <v>1.2549999999999999</v>
      </c>
      <c r="E1292">
        <v>13.8</v>
      </c>
    </row>
    <row r="1293" spans="1:5">
      <c r="A1293" s="164">
        <v>44977.916666663703</v>
      </c>
      <c r="B1293" s="45">
        <f ca="1"/>
        <v>1.2150000000000001</v>
      </c>
      <c r="E1293">
        <v>13.8</v>
      </c>
    </row>
    <row r="1294" spans="1:5">
      <c r="A1294" s="164">
        <v>44977.958333330367</v>
      </c>
      <c r="B1294" s="45">
        <f ca="1"/>
        <v>1.2050000000000001</v>
      </c>
      <c r="E1294">
        <v>13.8</v>
      </c>
    </row>
    <row r="1295" spans="1:5">
      <c r="A1295" s="164">
        <v>44977.999999997031</v>
      </c>
      <c r="B1295" s="45">
        <f ca="1"/>
        <v>1.26</v>
      </c>
      <c r="E1295">
        <v>13.8</v>
      </c>
    </row>
    <row r="1296" spans="1:5">
      <c r="A1296" s="164">
        <v>44978.041666663696</v>
      </c>
      <c r="B1296" s="45">
        <f ca="1"/>
        <v>1.22</v>
      </c>
      <c r="E1296">
        <v>13.8</v>
      </c>
    </row>
    <row r="1297" spans="1:5">
      <c r="A1297" s="164">
        <v>44978.08333333036</v>
      </c>
      <c r="B1297" s="45">
        <f ca="1"/>
        <v>1.2769999999999999</v>
      </c>
      <c r="E1297">
        <v>13.8</v>
      </c>
    </row>
    <row r="1298" spans="1:5">
      <c r="A1298" s="164">
        <v>44978.124999997024</v>
      </c>
      <c r="B1298" s="45">
        <f ca="1"/>
        <v>1.2090000000000001</v>
      </c>
      <c r="E1298">
        <v>13.8</v>
      </c>
    </row>
    <row r="1299" spans="1:5">
      <c r="A1299" s="164">
        <v>44978.166666663688</v>
      </c>
      <c r="B1299" s="45">
        <f ca="1"/>
        <v>1.25</v>
      </c>
      <c r="E1299">
        <v>13.8</v>
      </c>
    </row>
    <row r="1300" spans="1:5">
      <c r="A1300" s="164">
        <v>44978.208333330353</v>
      </c>
      <c r="B1300" s="45">
        <f ca="1"/>
        <v>1.2150000000000001</v>
      </c>
      <c r="E1300">
        <v>13.8</v>
      </c>
    </row>
    <row r="1301" spans="1:5">
      <c r="A1301" s="164">
        <v>44978.249999997017</v>
      </c>
      <c r="B1301" s="45">
        <f ca="1"/>
        <v>1.2509999999999999</v>
      </c>
      <c r="E1301">
        <v>13.8</v>
      </c>
    </row>
    <row r="1302" spans="1:5">
      <c r="A1302" s="164">
        <v>44978.291666663681</v>
      </c>
      <c r="B1302" s="45">
        <f ca="1"/>
        <v>0.82799999999999996</v>
      </c>
      <c r="E1302">
        <v>13.8</v>
      </c>
    </row>
    <row r="1303" spans="1:5">
      <c r="A1303" s="164">
        <v>44978.333333330345</v>
      </c>
      <c r="B1303" s="45">
        <f ca="1"/>
        <v>2.8820000000000001</v>
      </c>
      <c r="E1303">
        <v>13.8</v>
      </c>
    </row>
    <row r="1304" spans="1:5">
      <c r="A1304" s="164">
        <v>44978.37499999701</v>
      </c>
      <c r="B1304" s="45">
        <f ca="1"/>
        <v>3.0459999999999998</v>
      </c>
      <c r="E1304">
        <v>13.8</v>
      </c>
    </row>
    <row r="1305" spans="1:5">
      <c r="A1305" s="164">
        <v>44978.416666663674</v>
      </c>
      <c r="B1305" s="45">
        <f ca="1"/>
        <v>0.54500000000000004</v>
      </c>
      <c r="E1305">
        <v>13.8</v>
      </c>
    </row>
    <row r="1306" spans="1:5">
      <c r="A1306" s="164">
        <v>44978.458333330338</v>
      </c>
      <c r="B1306" s="45">
        <f ca="1"/>
        <v>2.1309999999999998</v>
      </c>
      <c r="E1306">
        <v>13.8</v>
      </c>
    </row>
    <row r="1307" spans="1:5">
      <c r="A1307" s="164">
        <v>44978.499999997002</v>
      </c>
      <c r="B1307" s="45">
        <f ca="1"/>
        <v>2.8010000000000002</v>
      </c>
      <c r="E1307">
        <v>13.8</v>
      </c>
    </row>
    <row r="1308" spans="1:5">
      <c r="A1308" s="164">
        <v>44978.541666663667</v>
      </c>
      <c r="B1308" s="45">
        <f ca="1"/>
        <v>0.879</v>
      </c>
      <c r="E1308">
        <v>13.8</v>
      </c>
    </row>
    <row r="1309" spans="1:5">
      <c r="A1309" s="164">
        <v>44978.583333330331</v>
      </c>
      <c r="B1309" s="45">
        <f ca="1"/>
        <v>2.952</v>
      </c>
      <c r="E1309">
        <v>13.8</v>
      </c>
    </row>
    <row r="1310" spans="1:5">
      <c r="A1310" s="164">
        <v>44978.624999996995</v>
      </c>
      <c r="B1310" s="45">
        <f ca="1"/>
        <v>2.976</v>
      </c>
      <c r="E1310">
        <v>13.8</v>
      </c>
    </row>
    <row r="1311" spans="1:5">
      <c r="A1311" s="164">
        <v>44978.666666663659</v>
      </c>
      <c r="B1311" s="45">
        <f ca="1"/>
        <v>1.1559999999999999</v>
      </c>
      <c r="E1311">
        <v>13.8</v>
      </c>
    </row>
    <row r="1312" spans="1:5">
      <c r="A1312" s="164">
        <v>44978.708333330324</v>
      </c>
      <c r="B1312" s="45">
        <f ca="1"/>
        <v>0.93100000000000005</v>
      </c>
      <c r="E1312">
        <v>13.8</v>
      </c>
    </row>
    <row r="1313" spans="1:5">
      <c r="A1313" s="164">
        <v>44978.749999996988</v>
      </c>
      <c r="B1313" s="45">
        <f ca="1"/>
        <v>1.234</v>
      </c>
      <c r="E1313">
        <v>13.8</v>
      </c>
    </row>
    <row r="1314" spans="1:5">
      <c r="A1314" s="164">
        <v>44978.791666663652</v>
      </c>
      <c r="B1314" s="45">
        <f ca="1"/>
        <v>1.3129999999999999</v>
      </c>
      <c r="E1314">
        <v>13.8</v>
      </c>
    </row>
    <row r="1315" spans="1:5">
      <c r="A1315" s="164">
        <v>44978.833333330316</v>
      </c>
      <c r="B1315" s="45">
        <f ca="1"/>
        <v>1.2549999999999999</v>
      </c>
      <c r="E1315">
        <v>13.8</v>
      </c>
    </row>
    <row r="1316" spans="1:5">
      <c r="A1316" s="164">
        <v>44978.87499999698</v>
      </c>
      <c r="B1316" s="45">
        <f ca="1"/>
        <v>1.32</v>
      </c>
      <c r="E1316">
        <v>13.8</v>
      </c>
    </row>
    <row r="1317" spans="1:5">
      <c r="A1317" s="164">
        <v>44978.916666663645</v>
      </c>
      <c r="B1317" s="45">
        <f ca="1"/>
        <v>1.244</v>
      </c>
      <c r="E1317">
        <v>13.8</v>
      </c>
    </row>
    <row r="1318" spans="1:5">
      <c r="A1318" s="164">
        <v>44978.958333330309</v>
      </c>
      <c r="B1318" s="45">
        <f ca="1"/>
        <v>1.331</v>
      </c>
      <c r="E1318">
        <v>13.8</v>
      </c>
    </row>
    <row r="1319" spans="1:5">
      <c r="A1319" s="164">
        <v>44978.999999996973</v>
      </c>
      <c r="B1319" s="45">
        <f ca="1"/>
        <v>1.3</v>
      </c>
      <c r="E1319">
        <v>13.8</v>
      </c>
    </row>
    <row r="1320" spans="1:5">
      <c r="A1320" s="164">
        <v>44979.041666663637</v>
      </c>
      <c r="B1320" s="45">
        <f ca="1"/>
        <v>1.288</v>
      </c>
      <c r="E1320">
        <v>13.8</v>
      </c>
    </row>
    <row r="1321" spans="1:5">
      <c r="A1321" s="164">
        <v>44979.083333330302</v>
      </c>
      <c r="B1321" s="45">
        <f ca="1"/>
        <v>1.343</v>
      </c>
      <c r="E1321">
        <v>13.8</v>
      </c>
    </row>
    <row r="1322" spans="1:5">
      <c r="A1322" s="164">
        <v>44979.124999996966</v>
      </c>
      <c r="B1322" s="45">
        <f ca="1"/>
        <v>1.3049999999999999</v>
      </c>
      <c r="E1322">
        <v>13.8</v>
      </c>
    </row>
    <row r="1323" spans="1:5">
      <c r="A1323" s="164">
        <v>44979.16666666363</v>
      </c>
      <c r="B1323" s="45">
        <f ca="1"/>
        <v>1.3029999999999999</v>
      </c>
      <c r="E1323">
        <v>13.8</v>
      </c>
    </row>
    <row r="1324" spans="1:5">
      <c r="A1324" s="164">
        <v>44979.208333330294</v>
      </c>
      <c r="B1324" s="45">
        <f ca="1"/>
        <v>1.353</v>
      </c>
      <c r="E1324">
        <v>13.8</v>
      </c>
    </row>
    <row r="1325" spans="1:5">
      <c r="A1325" s="164">
        <v>44979.249999996959</v>
      </c>
      <c r="B1325" s="45">
        <f ca="1"/>
        <v>1.363</v>
      </c>
      <c r="E1325">
        <v>13.8</v>
      </c>
    </row>
    <row r="1326" spans="1:5">
      <c r="A1326" s="164">
        <v>44979.291666663623</v>
      </c>
      <c r="B1326" s="45">
        <f ca="1"/>
        <v>0.81</v>
      </c>
      <c r="E1326">
        <v>13.8</v>
      </c>
    </row>
    <row r="1327" spans="1:5">
      <c r="A1327" s="164">
        <v>44979.333333330287</v>
      </c>
      <c r="B1327" s="45">
        <f ca="1"/>
        <v>2.3239999999999998</v>
      </c>
      <c r="E1327">
        <v>13.8</v>
      </c>
    </row>
    <row r="1328" spans="1:5">
      <c r="A1328" s="164">
        <v>44979.374999996951</v>
      </c>
      <c r="B1328" s="45">
        <f ca="1"/>
        <v>3.1080000000000001</v>
      </c>
      <c r="E1328">
        <v>13.8</v>
      </c>
    </row>
    <row r="1329" spans="1:5">
      <c r="A1329" s="164">
        <v>44979.416666663616</v>
      </c>
      <c r="B1329" s="45">
        <f ca="1"/>
        <v>0.80600000000000005</v>
      </c>
      <c r="E1329">
        <v>13.8</v>
      </c>
    </row>
    <row r="1330" spans="1:5">
      <c r="A1330" s="164">
        <v>44979.45833333028</v>
      </c>
      <c r="B1330" s="45">
        <f ca="1"/>
        <v>1.895</v>
      </c>
      <c r="E1330">
        <v>13.8</v>
      </c>
    </row>
    <row r="1331" spans="1:5">
      <c r="A1331" s="164">
        <v>44979.499999996944</v>
      </c>
      <c r="B1331" s="45">
        <f ca="1"/>
        <v>1.929</v>
      </c>
      <c r="E1331">
        <v>13.8</v>
      </c>
    </row>
    <row r="1332" spans="1:5">
      <c r="A1332" s="164">
        <v>44979.541666663608</v>
      </c>
      <c r="B1332" s="45">
        <f ca="1"/>
        <v>0.90800000000000003</v>
      </c>
      <c r="E1332">
        <v>13.8</v>
      </c>
    </row>
    <row r="1333" spans="1:5">
      <c r="A1333" s="164">
        <v>44979.583333330273</v>
      </c>
      <c r="B1333" s="45">
        <f ca="1"/>
        <v>3.0489999999999999</v>
      </c>
      <c r="E1333">
        <v>13.8</v>
      </c>
    </row>
    <row r="1334" spans="1:5">
      <c r="A1334" s="164">
        <v>44979.624999996937</v>
      </c>
      <c r="B1334" s="45">
        <f ca="1"/>
        <v>2.9540000000000002</v>
      </c>
      <c r="E1334">
        <v>13.8</v>
      </c>
    </row>
    <row r="1335" spans="1:5">
      <c r="A1335" s="164">
        <v>44979.666666663601</v>
      </c>
      <c r="B1335" s="45">
        <f ca="1"/>
        <v>1.2529999999999999</v>
      </c>
      <c r="E1335">
        <v>13.8</v>
      </c>
    </row>
    <row r="1336" spans="1:5">
      <c r="A1336" s="164">
        <v>44979.708333330265</v>
      </c>
      <c r="B1336" s="45">
        <f ca="1"/>
        <v>0.94199999999999995</v>
      </c>
      <c r="E1336">
        <v>13.8</v>
      </c>
    </row>
    <row r="1337" spans="1:5">
      <c r="A1337" s="164">
        <v>44979.74999999693</v>
      </c>
      <c r="B1337" s="45">
        <f ca="1"/>
        <v>1.3180000000000001</v>
      </c>
      <c r="E1337">
        <v>13.8</v>
      </c>
    </row>
    <row r="1338" spans="1:5">
      <c r="A1338" s="164">
        <v>44979.791666663594</v>
      </c>
      <c r="B1338" s="45">
        <f ca="1"/>
        <v>1.252</v>
      </c>
      <c r="E1338">
        <v>13.8</v>
      </c>
    </row>
    <row r="1339" spans="1:5">
      <c r="A1339" s="164">
        <v>44979.833333330258</v>
      </c>
      <c r="B1339" s="45">
        <f ca="1"/>
        <v>1.323</v>
      </c>
      <c r="E1339">
        <v>13.8</v>
      </c>
    </row>
    <row r="1340" spans="1:5">
      <c r="A1340" s="164">
        <v>44979.874999996922</v>
      </c>
      <c r="B1340" s="45">
        <f ca="1"/>
        <v>1.323</v>
      </c>
      <c r="E1340">
        <v>13.8</v>
      </c>
    </row>
    <row r="1341" spans="1:5">
      <c r="A1341" s="164">
        <v>44979.916666663587</v>
      </c>
      <c r="B1341" s="45">
        <f ca="1"/>
        <v>1.2589999999999999</v>
      </c>
      <c r="E1341">
        <v>13.8</v>
      </c>
    </row>
    <row r="1342" spans="1:5">
      <c r="A1342" s="164">
        <v>44979.958333330251</v>
      </c>
      <c r="B1342" s="45">
        <f ca="1"/>
        <v>1.3280000000000001</v>
      </c>
      <c r="E1342">
        <v>13.8</v>
      </c>
    </row>
    <row r="1343" spans="1:5">
      <c r="A1343" s="164">
        <v>44979.999999996915</v>
      </c>
      <c r="B1343" s="45">
        <f ca="1"/>
        <v>1.2669999999999999</v>
      </c>
      <c r="E1343">
        <v>13.8</v>
      </c>
    </row>
    <row r="1344" spans="1:5">
      <c r="A1344" s="164">
        <v>44980.041666663579</v>
      </c>
      <c r="B1344" s="45">
        <f ca="1"/>
        <v>1.3069999999999999</v>
      </c>
      <c r="E1344">
        <v>13.8</v>
      </c>
    </row>
    <row r="1345" spans="1:5">
      <c r="A1345" s="164">
        <v>44980.083333330243</v>
      </c>
      <c r="B1345" s="45">
        <f ca="1"/>
        <v>1.323</v>
      </c>
      <c r="E1345">
        <v>13.8</v>
      </c>
    </row>
    <row r="1346" spans="1:5">
      <c r="A1346" s="164">
        <v>44980.124999996908</v>
      </c>
      <c r="B1346" s="45">
        <f ca="1"/>
        <v>1.26</v>
      </c>
      <c r="E1346">
        <v>13.8</v>
      </c>
    </row>
    <row r="1347" spans="1:5">
      <c r="A1347" s="164">
        <v>44980.166666663572</v>
      </c>
      <c r="B1347" s="45">
        <f ca="1"/>
        <v>1.3360000000000001</v>
      </c>
      <c r="E1347">
        <v>13.8</v>
      </c>
    </row>
    <row r="1348" spans="1:5">
      <c r="A1348" s="164">
        <v>44980.208333330236</v>
      </c>
      <c r="B1348" s="45">
        <f ca="1"/>
        <v>1.3240000000000001</v>
      </c>
      <c r="E1348">
        <v>13.8</v>
      </c>
    </row>
    <row r="1349" spans="1:5">
      <c r="A1349" s="164">
        <v>44980.2499999969</v>
      </c>
      <c r="B1349" s="45">
        <f ca="1"/>
        <v>1.2789999999999999</v>
      </c>
      <c r="E1349">
        <v>13.8</v>
      </c>
    </row>
    <row r="1350" spans="1:5">
      <c r="A1350" s="164">
        <v>44980.291666663565</v>
      </c>
      <c r="B1350" s="45">
        <f ca="1"/>
        <v>1.53</v>
      </c>
      <c r="E1350">
        <v>13.8</v>
      </c>
    </row>
    <row r="1351" spans="1:5">
      <c r="A1351" s="164">
        <v>44980.333333330229</v>
      </c>
      <c r="B1351" s="45">
        <f ca="1"/>
        <v>2.9569999999999999</v>
      </c>
      <c r="E1351">
        <v>13.8</v>
      </c>
    </row>
    <row r="1352" spans="1:5">
      <c r="A1352" s="164">
        <v>44980.374999996893</v>
      </c>
      <c r="B1352" s="45">
        <f ca="1"/>
        <v>2.9529999999999998</v>
      </c>
      <c r="E1352">
        <v>13.8</v>
      </c>
    </row>
    <row r="1353" spans="1:5">
      <c r="A1353" s="164">
        <v>44980.416666663557</v>
      </c>
      <c r="B1353" s="45">
        <f ca="1"/>
        <v>1.329</v>
      </c>
      <c r="E1353">
        <v>13.8</v>
      </c>
    </row>
    <row r="1354" spans="1:5">
      <c r="A1354" s="164">
        <v>44980.458333330222</v>
      </c>
      <c r="B1354" s="45">
        <f ca="1"/>
        <v>2.032</v>
      </c>
      <c r="E1354">
        <v>13.8</v>
      </c>
    </row>
    <row r="1355" spans="1:5">
      <c r="A1355" s="164">
        <v>44980.499999996886</v>
      </c>
      <c r="B1355" s="45">
        <f ca="1"/>
        <v>2.9430000000000001</v>
      </c>
      <c r="E1355">
        <v>13.8</v>
      </c>
    </row>
    <row r="1356" spans="1:5">
      <c r="A1356" s="164">
        <v>44980.54166666355</v>
      </c>
      <c r="B1356" s="45">
        <f ca="1"/>
        <v>2.3620000000000001</v>
      </c>
      <c r="E1356">
        <v>13.8</v>
      </c>
    </row>
    <row r="1357" spans="1:5">
      <c r="A1357" s="164">
        <v>44980.583333330214</v>
      </c>
      <c r="B1357" s="45">
        <f ca="1"/>
        <v>0.372</v>
      </c>
      <c r="E1357">
        <v>13.8</v>
      </c>
    </row>
    <row r="1358" spans="1:5">
      <c r="A1358" s="164">
        <v>44980.624999996879</v>
      </c>
      <c r="B1358" s="45">
        <f ca="1"/>
        <v>2.9529999999999998</v>
      </c>
      <c r="E1358">
        <v>13.8</v>
      </c>
    </row>
    <row r="1359" spans="1:5">
      <c r="A1359" s="164">
        <v>44980.666666663543</v>
      </c>
      <c r="B1359" s="45">
        <f ca="1"/>
        <v>1.349</v>
      </c>
      <c r="E1359">
        <v>13.8</v>
      </c>
    </row>
    <row r="1360" spans="1:5">
      <c r="A1360" s="164">
        <v>44980.708333330207</v>
      </c>
      <c r="B1360" s="45">
        <f ca="1"/>
        <v>0.85599999999999998</v>
      </c>
      <c r="E1360">
        <v>13.8</v>
      </c>
    </row>
    <row r="1361" spans="1:5">
      <c r="A1361" s="164">
        <v>44980.749999996871</v>
      </c>
      <c r="B1361" s="45">
        <f ca="1"/>
        <v>1.25</v>
      </c>
      <c r="E1361">
        <v>13.8</v>
      </c>
    </row>
    <row r="1362" spans="1:5">
      <c r="A1362" s="164">
        <v>44980.791666663536</v>
      </c>
      <c r="B1362" s="45">
        <f ca="1"/>
        <v>1.2989999999999999</v>
      </c>
      <c r="E1362">
        <v>13.8</v>
      </c>
    </row>
    <row r="1363" spans="1:5">
      <c r="A1363" s="164">
        <v>44980.8333333302</v>
      </c>
      <c r="B1363" s="45">
        <f ca="1"/>
        <v>1.2529999999999999</v>
      </c>
      <c r="E1363">
        <v>13.8</v>
      </c>
    </row>
    <row r="1364" spans="1:5">
      <c r="A1364" s="164">
        <v>44980.874999996864</v>
      </c>
      <c r="B1364" s="45">
        <f ca="1"/>
        <v>1.3129999999999999</v>
      </c>
      <c r="E1364">
        <v>13.8</v>
      </c>
    </row>
    <row r="1365" spans="1:5">
      <c r="A1365" s="164">
        <v>44980.916666663528</v>
      </c>
      <c r="B1365" s="45">
        <f ca="1"/>
        <v>1.24</v>
      </c>
      <c r="E1365">
        <v>13.8</v>
      </c>
    </row>
    <row r="1366" spans="1:5">
      <c r="A1366" s="164">
        <v>44980.958333330193</v>
      </c>
      <c r="B1366" s="45">
        <f ca="1"/>
        <v>1.32</v>
      </c>
      <c r="E1366">
        <v>13.8</v>
      </c>
    </row>
    <row r="1367" spans="1:5">
      <c r="A1367" s="164">
        <v>44980.999999996857</v>
      </c>
      <c r="B1367" s="45">
        <f ca="1"/>
        <v>1.238</v>
      </c>
      <c r="E1367">
        <v>13.8</v>
      </c>
    </row>
    <row r="1368" spans="1:5">
      <c r="A1368" s="164">
        <v>44981.041666663521</v>
      </c>
      <c r="B1368" s="45">
        <f ca="1"/>
        <v>1.3029999999999999</v>
      </c>
      <c r="E1368">
        <v>13.8</v>
      </c>
    </row>
    <row r="1369" spans="1:5">
      <c r="A1369" s="164">
        <v>44981.083333330185</v>
      </c>
      <c r="B1369" s="45">
        <f ca="1"/>
        <v>1.246</v>
      </c>
      <c r="E1369">
        <v>13.8</v>
      </c>
    </row>
    <row r="1370" spans="1:5">
      <c r="A1370" s="164">
        <v>44981.12499999685</v>
      </c>
      <c r="B1370" s="45">
        <f ca="1"/>
        <v>1.3149999999999999</v>
      </c>
      <c r="E1370">
        <v>13.8</v>
      </c>
    </row>
    <row r="1371" spans="1:5">
      <c r="A1371" s="164">
        <v>44981.166666663514</v>
      </c>
      <c r="B1371" s="45">
        <f ca="1"/>
        <v>1.2569999999999999</v>
      </c>
      <c r="E1371">
        <v>13.8</v>
      </c>
    </row>
    <row r="1372" spans="1:5">
      <c r="A1372" s="164">
        <v>44981.208333330178</v>
      </c>
      <c r="B1372" s="45">
        <f ca="1"/>
        <v>1.329</v>
      </c>
      <c r="E1372">
        <v>13.8</v>
      </c>
    </row>
    <row r="1373" spans="1:5">
      <c r="A1373" s="164">
        <v>44981.249999996842</v>
      </c>
      <c r="B1373" s="45">
        <f ca="1"/>
        <v>1.2749999999999999</v>
      </c>
      <c r="E1373">
        <v>13.8</v>
      </c>
    </row>
    <row r="1374" spans="1:5">
      <c r="A1374" s="164">
        <v>44981.291666663506</v>
      </c>
      <c r="B1374" s="45">
        <f ca="1"/>
        <v>0.72699999999999998</v>
      </c>
      <c r="E1374">
        <v>13.8</v>
      </c>
    </row>
    <row r="1375" spans="1:5">
      <c r="A1375" s="164">
        <v>44981.333333330171</v>
      </c>
      <c r="B1375" s="45">
        <f ca="1"/>
        <v>2.3410000000000002</v>
      </c>
      <c r="E1375">
        <v>13.8</v>
      </c>
    </row>
    <row r="1376" spans="1:5">
      <c r="A1376" s="164">
        <v>44981.374999996835</v>
      </c>
      <c r="B1376" s="45">
        <f ca="1"/>
        <v>2.9430000000000001</v>
      </c>
      <c r="E1376">
        <v>13.8</v>
      </c>
    </row>
    <row r="1377" spans="1:5">
      <c r="A1377" s="164">
        <v>44981.416666663499</v>
      </c>
      <c r="B1377" s="45">
        <f ca="1"/>
        <v>1.117</v>
      </c>
      <c r="E1377">
        <v>13.8</v>
      </c>
    </row>
    <row r="1378" spans="1:5">
      <c r="A1378" s="164">
        <v>44981.458333330163</v>
      </c>
      <c r="B1378" s="45">
        <f ca="1"/>
        <v>2.2909999999999999</v>
      </c>
      <c r="E1378">
        <v>13.8</v>
      </c>
    </row>
    <row r="1379" spans="1:5">
      <c r="A1379" s="164">
        <v>44981.499999996828</v>
      </c>
      <c r="B1379" s="45">
        <f ca="1"/>
        <v>4.7210000000000001</v>
      </c>
      <c r="E1379">
        <v>13.8</v>
      </c>
    </row>
    <row r="1380" spans="1:5">
      <c r="A1380" s="164">
        <v>44981.541666663492</v>
      </c>
      <c r="B1380" s="45">
        <f ca="1"/>
        <v>3.9889999999999999</v>
      </c>
      <c r="E1380">
        <v>13.8</v>
      </c>
    </row>
    <row r="1381" spans="1:5">
      <c r="A1381" s="164">
        <v>44981.583333330156</v>
      </c>
      <c r="B1381" s="45">
        <f ca="1"/>
        <v>2.226</v>
      </c>
      <c r="E1381">
        <v>13.8</v>
      </c>
    </row>
    <row r="1382" spans="1:5">
      <c r="A1382" s="164">
        <v>44981.62499999682</v>
      </c>
      <c r="B1382" s="45">
        <f ca="1"/>
        <v>0.38200000000000001</v>
      </c>
      <c r="E1382">
        <v>13.8</v>
      </c>
    </row>
    <row r="1383" spans="1:5">
      <c r="A1383" s="164">
        <v>44981.666666663485</v>
      </c>
      <c r="B1383" s="45">
        <f ca="1"/>
        <v>0.34499999999999997</v>
      </c>
      <c r="E1383">
        <v>13.8</v>
      </c>
    </row>
    <row r="1384" spans="1:5">
      <c r="A1384" s="164">
        <v>44981.708333330149</v>
      </c>
      <c r="B1384" s="45">
        <f ca="1"/>
        <v>0.875</v>
      </c>
      <c r="E1384">
        <v>13.8</v>
      </c>
    </row>
    <row r="1385" spans="1:5">
      <c r="A1385" s="164">
        <v>44981.749999996813</v>
      </c>
      <c r="B1385" s="45">
        <f ca="1"/>
        <v>1.359</v>
      </c>
      <c r="E1385">
        <v>13.8</v>
      </c>
    </row>
    <row r="1386" spans="1:5">
      <c r="A1386" s="164">
        <v>44981.791666663477</v>
      </c>
      <c r="B1386" s="45">
        <f ca="1"/>
        <v>1.2929999999999999</v>
      </c>
      <c r="E1386">
        <v>13.8</v>
      </c>
    </row>
    <row r="1387" spans="1:5">
      <c r="A1387" s="164">
        <v>44981.833333330142</v>
      </c>
      <c r="B1387" s="45">
        <f ca="1"/>
        <v>1.365</v>
      </c>
      <c r="E1387">
        <v>13.8</v>
      </c>
    </row>
    <row r="1388" spans="1:5">
      <c r="A1388" s="164">
        <v>44981.874999996806</v>
      </c>
      <c r="B1388" s="45">
        <f ca="1"/>
        <v>1.39</v>
      </c>
      <c r="E1388">
        <v>13.8</v>
      </c>
    </row>
    <row r="1389" spans="1:5">
      <c r="A1389" s="164">
        <v>44981.91666666347</v>
      </c>
      <c r="B1389" s="45">
        <f ca="1"/>
        <v>1.3049999999999999</v>
      </c>
      <c r="E1389">
        <v>13.8</v>
      </c>
    </row>
    <row r="1390" spans="1:5">
      <c r="A1390" s="164">
        <v>44981.958333330134</v>
      </c>
      <c r="B1390" s="45">
        <f ca="1"/>
        <v>1.383</v>
      </c>
      <c r="E1390">
        <v>13.8</v>
      </c>
    </row>
    <row r="1391" spans="1:5">
      <c r="A1391" s="164">
        <v>44981.999999996799</v>
      </c>
      <c r="B1391" s="45">
        <f ca="1"/>
        <v>1.3680000000000001</v>
      </c>
      <c r="E1391">
        <v>13.8</v>
      </c>
    </row>
    <row r="1392" spans="1:5">
      <c r="A1392" s="164">
        <v>44982.041666663463</v>
      </c>
      <c r="B1392" s="45">
        <f ca="1"/>
        <v>1.333</v>
      </c>
      <c r="E1392">
        <v>13.8</v>
      </c>
    </row>
    <row r="1393" spans="1:5">
      <c r="A1393" s="164">
        <v>44982.083333330127</v>
      </c>
      <c r="B1393" s="45">
        <f ca="1"/>
        <v>1.385</v>
      </c>
      <c r="E1393">
        <v>13.8</v>
      </c>
    </row>
    <row r="1394" spans="1:5">
      <c r="A1394" s="164">
        <v>44982.124999996791</v>
      </c>
      <c r="B1394" s="45">
        <f ca="1"/>
        <v>1.413</v>
      </c>
      <c r="E1394">
        <v>13.8</v>
      </c>
    </row>
    <row r="1395" spans="1:5">
      <c r="A1395" s="164">
        <v>44982.166666663456</v>
      </c>
      <c r="B1395" s="45">
        <f ca="1"/>
        <v>1.3560000000000001</v>
      </c>
      <c r="E1395">
        <v>13.8</v>
      </c>
    </row>
    <row r="1396" spans="1:5">
      <c r="A1396" s="164">
        <v>44982.20833333012</v>
      </c>
      <c r="B1396" s="45">
        <f ca="1"/>
        <v>1.4319999999999999</v>
      </c>
      <c r="E1396">
        <v>13.8</v>
      </c>
    </row>
    <row r="1397" spans="1:5">
      <c r="A1397" s="164">
        <v>44982.249999996784</v>
      </c>
      <c r="B1397" s="45">
        <f ca="1"/>
        <v>1.456</v>
      </c>
      <c r="E1397">
        <v>13.8</v>
      </c>
    </row>
    <row r="1398" spans="1:5">
      <c r="A1398" s="164">
        <v>44982.291666663448</v>
      </c>
      <c r="B1398" s="45">
        <f ca="1"/>
        <v>0.71799999999999997</v>
      </c>
      <c r="E1398">
        <v>13.8</v>
      </c>
    </row>
    <row r="1399" spans="1:5">
      <c r="A1399" s="164">
        <v>44982.333333330113</v>
      </c>
      <c r="B1399" s="45">
        <f ca="1"/>
        <v>0.50700000000000001</v>
      </c>
      <c r="E1399">
        <v>13.8</v>
      </c>
    </row>
    <row r="1400" spans="1:5">
      <c r="A1400" s="164">
        <v>44982.374999996777</v>
      </c>
      <c r="B1400" s="45">
        <f ca="1"/>
        <v>0.51800000000000002</v>
      </c>
      <c r="E1400">
        <v>13.8</v>
      </c>
    </row>
    <row r="1401" spans="1:5">
      <c r="A1401" s="164">
        <v>44982.416666663441</v>
      </c>
      <c r="B1401" s="45">
        <f ca="1"/>
        <v>0.64100000000000001</v>
      </c>
      <c r="E1401">
        <v>13.8</v>
      </c>
    </row>
    <row r="1402" spans="1:5">
      <c r="A1402" s="164">
        <v>44982.458333330105</v>
      </c>
      <c r="B1402" s="45">
        <f ca="1"/>
        <v>0.45</v>
      </c>
      <c r="E1402">
        <v>13.8</v>
      </c>
    </row>
    <row r="1403" spans="1:5">
      <c r="A1403" s="164">
        <v>44982.499999996769</v>
      </c>
      <c r="B1403" s="45">
        <f ca="1"/>
        <v>0.495</v>
      </c>
      <c r="E1403">
        <v>13.8</v>
      </c>
    </row>
    <row r="1404" spans="1:5">
      <c r="A1404" s="164">
        <v>44982.541666663434</v>
      </c>
      <c r="B1404" s="45">
        <f ca="1"/>
        <v>0.495</v>
      </c>
      <c r="E1404">
        <v>13.8</v>
      </c>
    </row>
    <row r="1405" spans="1:5">
      <c r="A1405" s="164">
        <v>44982.583333330098</v>
      </c>
      <c r="B1405" s="45">
        <f ca="1"/>
        <v>0.45200000000000001</v>
      </c>
      <c r="E1405">
        <v>13.8</v>
      </c>
    </row>
    <row r="1406" spans="1:5">
      <c r="A1406" s="164">
        <v>44982.624999996762</v>
      </c>
      <c r="B1406" s="45">
        <f ca="1"/>
        <v>0.438</v>
      </c>
      <c r="E1406">
        <v>13.8</v>
      </c>
    </row>
    <row r="1407" spans="1:5">
      <c r="A1407" s="164">
        <v>44982.666666663426</v>
      </c>
      <c r="B1407" s="45">
        <f ca="1"/>
        <v>0.46899999999999997</v>
      </c>
      <c r="E1407">
        <v>13.8</v>
      </c>
    </row>
    <row r="1408" spans="1:5">
      <c r="A1408" s="164">
        <v>44982.708333330091</v>
      </c>
      <c r="B1408" s="45">
        <f ca="1"/>
        <v>0.88600000000000001</v>
      </c>
      <c r="E1408">
        <v>13.8</v>
      </c>
    </row>
    <row r="1409" spans="1:5">
      <c r="A1409" s="164">
        <v>44982.749999996755</v>
      </c>
      <c r="B1409" s="45">
        <f ca="1"/>
        <v>1.341</v>
      </c>
      <c r="E1409">
        <v>13.8</v>
      </c>
    </row>
    <row r="1410" spans="1:5">
      <c r="A1410" s="164">
        <v>44982.791666663419</v>
      </c>
      <c r="B1410" s="45">
        <f ca="1"/>
        <v>1.4179999999999999</v>
      </c>
      <c r="E1410">
        <v>13.8</v>
      </c>
    </row>
    <row r="1411" spans="1:5">
      <c r="A1411" s="164">
        <v>44982.833333330083</v>
      </c>
      <c r="B1411" s="45">
        <f ca="1"/>
        <v>1.413</v>
      </c>
      <c r="E1411">
        <v>13.8</v>
      </c>
    </row>
    <row r="1412" spans="1:5">
      <c r="A1412" s="164">
        <v>44982.874999996748</v>
      </c>
      <c r="B1412" s="45">
        <f ca="1"/>
        <v>1.395</v>
      </c>
      <c r="E1412">
        <v>13.8</v>
      </c>
    </row>
    <row r="1413" spans="1:5">
      <c r="A1413" s="164">
        <v>44982.916666663412</v>
      </c>
      <c r="B1413" s="45">
        <f ca="1"/>
        <v>1.36</v>
      </c>
      <c r="E1413">
        <v>13.8</v>
      </c>
    </row>
    <row r="1414" spans="1:5">
      <c r="A1414" s="164">
        <v>44982.958333330076</v>
      </c>
      <c r="B1414" s="45">
        <f ca="1"/>
        <v>1.405</v>
      </c>
      <c r="E1414">
        <v>13.8</v>
      </c>
    </row>
    <row r="1415" spans="1:5">
      <c r="A1415" s="164">
        <v>44982.99999999674</v>
      </c>
      <c r="B1415" s="45">
        <f ca="1"/>
        <v>1.4219999999999999</v>
      </c>
      <c r="E1415">
        <v>13.8</v>
      </c>
    </row>
    <row r="1416" spans="1:5">
      <c r="A1416" s="164">
        <v>44983.041666663405</v>
      </c>
      <c r="B1416" s="45">
        <f ca="1"/>
        <v>1.367</v>
      </c>
      <c r="E1416">
        <v>13.8</v>
      </c>
    </row>
    <row r="1417" spans="1:5">
      <c r="A1417" s="164">
        <v>44983.083333330069</v>
      </c>
      <c r="B1417" s="45">
        <f ca="1"/>
        <v>1.3720000000000001</v>
      </c>
      <c r="E1417">
        <v>13.8</v>
      </c>
    </row>
    <row r="1418" spans="1:5">
      <c r="A1418" s="164">
        <v>44983.124999996733</v>
      </c>
      <c r="B1418" s="45">
        <f ca="1"/>
        <v>1.431</v>
      </c>
      <c r="E1418">
        <v>13.8</v>
      </c>
    </row>
    <row r="1419" spans="1:5">
      <c r="A1419" s="164">
        <v>44983.166666663397</v>
      </c>
      <c r="B1419" s="45">
        <f ca="1"/>
        <v>1.4159999999999999</v>
      </c>
      <c r="E1419">
        <v>13.8</v>
      </c>
    </row>
    <row r="1420" spans="1:5">
      <c r="A1420" s="164">
        <v>44983.208333330062</v>
      </c>
      <c r="B1420" s="45">
        <f ca="1"/>
        <v>1.4239999999999999</v>
      </c>
      <c r="E1420">
        <v>13.8</v>
      </c>
    </row>
    <row r="1421" spans="1:5">
      <c r="A1421" s="164">
        <v>44983.249999996726</v>
      </c>
      <c r="B1421" s="45">
        <f ca="1"/>
        <v>1.397</v>
      </c>
      <c r="E1421">
        <v>13.8</v>
      </c>
    </row>
    <row r="1422" spans="1:5">
      <c r="A1422" s="164">
        <v>44983.29166666339</v>
      </c>
      <c r="B1422" s="45">
        <f ca="1"/>
        <v>0.73899999999999999</v>
      </c>
      <c r="E1422">
        <v>13.8</v>
      </c>
    </row>
    <row r="1423" spans="1:5">
      <c r="A1423" s="164">
        <v>44983.333333330054</v>
      </c>
      <c r="B1423" s="45">
        <f ca="1"/>
        <v>0.51500000000000001</v>
      </c>
      <c r="E1423">
        <v>13.8</v>
      </c>
    </row>
    <row r="1424" spans="1:5">
      <c r="A1424" s="164">
        <v>44983.374999996719</v>
      </c>
      <c r="B1424" s="45">
        <f ca="1"/>
        <v>0.497</v>
      </c>
      <c r="E1424">
        <v>13.8</v>
      </c>
    </row>
    <row r="1425" spans="1:5">
      <c r="A1425" s="164">
        <v>44983.416666663383</v>
      </c>
      <c r="B1425" s="45">
        <f ca="1"/>
        <v>0.45800000000000002</v>
      </c>
      <c r="E1425">
        <v>13.8</v>
      </c>
    </row>
    <row r="1426" spans="1:5">
      <c r="A1426" s="164">
        <v>44983.458333330047</v>
      </c>
      <c r="B1426" s="45">
        <f ca="1"/>
        <v>0.47399999999999998</v>
      </c>
      <c r="E1426">
        <v>13.8</v>
      </c>
    </row>
    <row r="1427" spans="1:5">
      <c r="A1427" s="164">
        <v>44983.499999996711</v>
      </c>
      <c r="B1427" s="45">
        <f ca="1"/>
        <v>3.65</v>
      </c>
      <c r="E1427">
        <v>13.8</v>
      </c>
    </row>
    <row r="1428" spans="1:5">
      <c r="A1428" s="164">
        <v>44983.541666663376</v>
      </c>
      <c r="B1428" s="45">
        <f ca="1"/>
        <v>6.0739999999999998</v>
      </c>
      <c r="E1428">
        <v>13.8</v>
      </c>
    </row>
    <row r="1429" spans="1:5">
      <c r="A1429" s="164">
        <v>44983.58333333004</v>
      </c>
      <c r="B1429" s="45">
        <f ca="1"/>
        <v>2.8149999999999999</v>
      </c>
      <c r="E1429">
        <v>13.8</v>
      </c>
    </row>
    <row r="1430" spans="1:5">
      <c r="A1430" s="164">
        <v>44983.624999996704</v>
      </c>
      <c r="B1430" s="45">
        <f ca="1"/>
        <v>0.45800000000000002</v>
      </c>
      <c r="E1430">
        <v>13.8</v>
      </c>
    </row>
    <row r="1431" spans="1:5">
      <c r="A1431" s="164">
        <v>44983.666666663368</v>
      </c>
      <c r="B1431" s="45">
        <f ca="1"/>
        <v>0.374</v>
      </c>
      <c r="E1431">
        <v>13.8</v>
      </c>
    </row>
    <row r="1432" spans="1:5">
      <c r="A1432" s="164">
        <v>44983.708333330032</v>
      </c>
      <c r="B1432" s="45">
        <f ca="1"/>
        <v>0.80600000000000005</v>
      </c>
      <c r="E1432">
        <v>13.8</v>
      </c>
    </row>
    <row r="1433" spans="1:5">
      <c r="A1433" s="164">
        <v>44983.749999996697</v>
      </c>
      <c r="B1433" s="45">
        <f ca="1"/>
        <v>1.351</v>
      </c>
      <c r="E1433">
        <v>13.8</v>
      </c>
    </row>
    <row r="1434" spans="1:5">
      <c r="A1434" s="164">
        <v>44983.791666663361</v>
      </c>
      <c r="B1434" s="45">
        <f ca="1"/>
        <v>1.2829999999999999</v>
      </c>
      <c r="E1434">
        <v>13.8</v>
      </c>
    </row>
    <row r="1435" spans="1:5">
      <c r="A1435" s="164">
        <v>44983.833333330025</v>
      </c>
      <c r="B1435" s="45">
        <f ca="1"/>
        <v>1.3480000000000001</v>
      </c>
      <c r="E1435">
        <v>13.8</v>
      </c>
    </row>
    <row r="1436" spans="1:5">
      <c r="A1436" s="164">
        <v>44983.874999996689</v>
      </c>
      <c r="B1436" s="45">
        <f ca="1"/>
        <v>1.2689999999999999</v>
      </c>
      <c r="E1436">
        <v>13.8</v>
      </c>
    </row>
    <row r="1437" spans="1:5">
      <c r="A1437" s="164">
        <v>44983.916666663354</v>
      </c>
      <c r="B1437" s="45">
        <f ca="1"/>
        <v>1.345</v>
      </c>
      <c r="E1437">
        <v>13.8</v>
      </c>
    </row>
    <row r="1438" spans="1:5">
      <c r="A1438" s="164">
        <v>44983.958333330018</v>
      </c>
      <c r="B1438" s="45">
        <f ca="1"/>
        <v>1.298</v>
      </c>
      <c r="E1438">
        <v>13.8</v>
      </c>
    </row>
    <row r="1439" spans="1:5">
      <c r="A1439" s="164">
        <v>44983.999999996682</v>
      </c>
      <c r="B1439" s="45">
        <f ca="1"/>
        <v>1.304</v>
      </c>
      <c r="E1439">
        <v>13.8</v>
      </c>
    </row>
    <row r="1440" spans="1:5">
      <c r="A1440" s="164">
        <v>44984.041666663346</v>
      </c>
      <c r="B1440" s="45">
        <f ca="1"/>
        <v>1.3140000000000001</v>
      </c>
      <c r="E1440">
        <v>13.8</v>
      </c>
    </row>
    <row r="1441" spans="1:5">
      <c r="A1441" s="164">
        <v>44984.083333330011</v>
      </c>
      <c r="B1441" s="45">
        <f ca="1"/>
        <v>1.276</v>
      </c>
      <c r="E1441">
        <v>13.8</v>
      </c>
    </row>
    <row r="1442" spans="1:5">
      <c r="A1442" s="164">
        <v>44984.124999996675</v>
      </c>
      <c r="B1442" s="45">
        <f ca="1"/>
        <v>1.3360000000000001</v>
      </c>
      <c r="E1442">
        <v>13.8</v>
      </c>
    </row>
    <row r="1443" spans="1:5">
      <c r="A1443" s="164">
        <v>44984.166666663339</v>
      </c>
      <c r="B1443" s="45">
        <f ca="1"/>
        <v>1.278</v>
      </c>
      <c r="E1443">
        <v>13.8</v>
      </c>
    </row>
    <row r="1444" spans="1:5">
      <c r="A1444" s="164">
        <v>44984.208333330003</v>
      </c>
      <c r="B1444" s="45">
        <f ca="1"/>
        <v>1.325</v>
      </c>
      <c r="E1444">
        <v>13.8</v>
      </c>
    </row>
    <row r="1445" spans="1:5">
      <c r="A1445" s="164">
        <v>44984.249999996668</v>
      </c>
      <c r="B1445" s="45">
        <f ca="1"/>
        <v>1.2749999999999999</v>
      </c>
      <c r="E1445">
        <v>13.8</v>
      </c>
    </row>
    <row r="1446" spans="1:5">
      <c r="A1446" s="164">
        <v>44984.291666663332</v>
      </c>
      <c r="B1446" s="45">
        <f ca="1"/>
        <v>0.67100000000000004</v>
      </c>
      <c r="E1446">
        <v>13.8</v>
      </c>
    </row>
    <row r="1447" spans="1:5">
      <c r="A1447" s="164">
        <v>44984.333333329996</v>
      </c>
      <c r="B1447" s="45">
        <f ca="1"/>
        <v>2.76</v>
      </c>
      <c r="E1447">
        <v>13.8</v>
      </c>
    </row>
    <row r="1448" spans="1:5">
      <c r="A1448" s="164">
        <v>44984.37499999666</v>
      </c>
      <c r="B1448" s="45">
        <f ca="1"/>
        <v>2.4449999999999998</v>
      </c>
      <c r="E1448">
        <v>13.8</v>
      </c>
    </row>
    <row r="1449" spans="1:5">
      <c r="A1449" s="164">
        <v>44984.416666663325</v>
      </c>
      <c r="B1449" s="45">
        <f ca="1"/>
        <v>1.3480000000000001</v>
      </c>
      <c r="E1449">
        <v>13.8</v>
      </c>
    </row>
    <row r="1450" spans="1:5">
      <c r="A1450" s="164">
        <v>44984.458333329989</v>
      </c>
      <c r="B1450" s="45">
        <f ca="1"/>
        <v>0.69499999999999995</v>
      </c>
      <c r="E1450">
        <v>13.8</v>
      </c>
    </row>
    <row r="1451" spans="1:5">
      <c r="A1451" s="164">
        <v>44984.499999996653</v>
      </c>
      <c r="B1451" s="45">
        <f ca="1"/>
        <v>2.399</v>
      </c>
      <c r="E1451">
        <v>13.8</v>
      </c>
    </row>
    <row r="1452" spans="1:5">
      <c r="A1452" s="164">
        <v>44984.541666663317</v>
      </c>
      <c r="B1452" s="45">
        <f ca="1"/>
        <v>1.8859999999999999</v>
      </c>
      <c r="E1452">
        <v>13.8</v>
      </c>
    </row>
    <row r="1453" spans="1:5">
      <c r="A1453" s="164">
        <v>44984.583333329982</v>
      </c>
      <c r="B1453" s="45">
        <f ca="1"/>
        <v>3.1850000000000001</v>
      </c>
      <c r="E1453">
        <v>13.8</v>
      </c>
    </row>
    <row r="1454" spans="1:5">
      <c r="A1454" s="164">
        <v>44984.624999996646</v>
      </c>
      <c r="B1454" s="45">
        <f ca="1"/>
        <v>3.262</v>
      </c>
      <c r="E1454">
        <v>13.8</v>
      </c>
    </row>
    <row r="1455" spans="1:5">
      <c r="A1455" s="164">
        <v>44984.66666666331</v>
      </c>
      <c r="B1455" s="45">
        <f ca="1"/>
        <v>1.4330000000000001</v>
      </c>
      <c r="E1455">
        <v>13.8</v>
      </c>
    </row>
    <row r="1456" spans="1:5">
      <c r="A1456" s="164">
        <v>44984.708333329974</v>
      </c>
      <c r="B1456" s="45">
        <f ca="1"/>
        <v>0.88500000000000001</v>
      </c>
      <c r="E1456">
        <v>13.8</v>
      </c>
    </row>
    <row r="1457" spans="1:5">
      <c r="A1457" s="164">
        <v>44984.749999996639</v>
      </c>
      <c r="B1457" s="45">
        <f ca="1"/>
        <v>1.3420000000000001</v>
      </c>
      <c r="E1457">
        <v>13.8</v>
      </c>
    </row>
    <row r="1458" spans="1:5">
      <c r="A1458" s="164">
        <v>44984.791666663303</v>
      </c>
      <c r="B1458" s="45">
        <f ca="1"/>
        <v>1.3640000000000001</v>
      </c>
      <c r="E1458">
        <v>13.8</v>
      </c>
    </row>
    <row r="1459" spans="1:5">
      <c r="A1459" s="164">
        <v>44984.833333329967</v>
      </c>
      <c r="B1459" s="45">
        <f ca="1"/>
        <v>1.3089999999999999</v>
      </c>
      <c r="E1459">
        <v>13.8</v>
      </c>
    </row>
    <row r="1460" spans="1:5">
      <c r="A1460" s="164">
        <v>44984.874999996631</v>
      </c>
      <c r="B1460" s="45">
        <f ca="1"/>
        <v>1.373</v>
      </c>
      <c r="E1460">
        <v>13.8</v>
      </c>
    </row>
    <row r="1461" spans="1:5">
      <c r="A1461" s="164">
        <v>44984.916666663295</v>
      </c>
      <c r="B1461" s="45">
        <f ca="1"/>
        <v>1.24</v>
      </c>
      <c r="E1461">
        <v>13.8</v>
      </c>
    </row>
    <row r="1462" spans="1:5">
      <c r="A1462" s="164">
        <v>44984.95833332996</v>
      </c>
      <c r="B1462" s="45">
        <f ca="1"/>
        <v>1.3140000000000001</v>
      </c>
      <c r="E1462">
        <v>13.8</v>
      </c>
    </row>
    <row r="1463" spans="1:5">
      <c r="A1463" s="164">
        <v>44984.999999996624</v>
      </c>
      <c r="B1463" s="45">
        <f ca="1"/>
        <v>1.2290000000000001</v>
      </c>
      <c r="E1463">
        <v>13.8</v>
      </c>
    </row>
    <row r="1464" spans="1:5">
      <c r="A1464" s="164">
        <v>44985.041666663288</v>
      </c>
      <c r="B1464" s="45">
        <f ca="1"/>
        <v>1.3169999999999999</v>
      </c>
      <c r="E1464">
        <v>13.8</v>
      </c>
    </row>
    <row r="1465" spans="1:5">
      <c r="A1465" s="164">
        <v>44985.083333329952</v>
      </c>
      <c r="B1465" s="45">
        <f ca="1"/>
        <v>1.2689999999999999</v>
      </c>
      <c r="E1465">
        <v>13.8</v>
      </c>
    </row>
    <row r="1466" spans="1:5">
      <c r="A1466" s="164">
        <v>44985.124999996617</v>
      </c>
      <c r="B1466" s="45">
        <f ca="1"/>
        <v>1.319</v>
      </c>
      <c r="E1466">
        <v>13.8</v>
      </c>
    </row>
    <row r="1467" spans="1:5">
      <c r="A1467" s="164">
        <v>44985.166666663281</v>
      </c>
      <c r="B1467" s="45">
        <f ca="1"/>
        <v>1.3149999999999999</v>
      </c>
      <c r="E1467">
        <v>13.8</v>
      </c>
    </row>
    <row r="1468" spans="1:5">
      <c r="A1468" s="164">
        <v>44985.208333329945</v>
      </c>
      <c r="B1468" s="45">
        <f ca="1"/>
        <v>1.3089999999999999</v>
      </c>
      <c r="E1468">
        <v>13.8</v>
      </c>
    </row>
    <row r="1469" spans="1:5">
      <c r="A1469" s="164">
        <v>44985.249999996609</v>
      </c>
      <c r="B1469" s="45">
        <f ca="1"/>
        <v>1.4239999999999999</v>
      </c>
      <c r="E1469">
        <v>13.8</v>
      </c>
    </row>
    <row r="1470" spans="1:5">
      <c r="A1470" s="164">
        <v>44985.291666663274</v>
      </c>
      <c r="B1470" s="45">
        <f ca="1"/>
        <v>0.77100000000000002</v>
      </c>
      <c r="E1470">
        <v>13.8</v>
      </c>
    </row>
    <row r="1471" spans="1:5">
      <c r="A1471" s="164">
        <v>44985.333333329938</v>
      </c>
      <c r="B1471" s="45">
        <f ca="1"/>
        <v>2.97</v>
      </c>
      <c r="E1471">
        <v>13.8</v>
      </c>
    </row>
    <row r="1472" spans="1:5">
      <c r="A1472" s="164">
        <v>44985.374999996602</v>
      </c>
      <c r="B1472" s="45">
        <f ca="1"/>
        <v>3.0459999999999998</v>
      </c>
      <c r="E1472">
        <v>13.8</v>
      </c>
    </row>
    <row r="1473" spans="1:5">
      <c r="A1473" s="164">
        <v>44985.416666663266</v>
      </c>
      <c r="B1473" s="45">
        <f ca="1"/>
        <v>1.2350000000000001</v>
      </c>
      <c r="E1473">
        <v>13.8</v>
      </c>
    </row>
    <row r="1474" spans="1:5">
      <c r="A1474" s="164">
        <v>44985.458333329931</v>
      </c>
      <c r="B1474" s="45">
        <f ca="1"/>
        <v>2.0459999999999998</v>
      </c>
      <c r="E1474">
        <v>13.8</v>
      </c>
    </row>
    <row r="1475" spans="1:5">
      <c r="A1475" s="164">
        <v>44985.499999996595</v>
      </c>
      <c r="B1475" s="45">
        <f ca="1"/>
        <v>3.3029999999999999</v>
      </c>
      <c r="E1475">
        <v>13.8</v>
      </c>
    </row>
    <row r="1476" spans="1:5">
      <c r="A1476" s="164">
        <v>44985.541666663259</v>
      </c>
      <c r="B1476" s="45">
        <f ca="1"/>
        <v>1.49</v>
      </c>
      <c r="E1476">
        <v>13.8</v>
      </c>
    </row>
    <row r="1477" spans="1:5">
      <c r="A1477" s="164">
        <v>44985.583333329923</v>
      </c>
      <c r="B1477" s="45">
        <f ca="1"/>
        <v>1.254</v>
      </c>
      <c r="E1477">
        <v>13.8</v>
      </c>
    </row>
    <row r="1478" spans="1:5">
      <c r="A1478" s="164">
        <v>44985.624999996588</v>
      </c>
      <c r="B1478" s="45">
        <f ca="1"/>
        <v>0.439</v>
      </c>
      <c r="E1478">
        <v>13.8</v>
      </c>
    </row>
    <row r="1479" spans="1:5">
      <c r="A1479" s="164">
        <v>44985.666666663252</v>
      </c>
      <c r="B1479" s="45">
        <f ca="1"/>
        <v>0.40899999999999997</v>
      </c>
      <c r="E1479">
        <v>13.8</v>
      </c>
    </row>
    <row r="1480" spans="1:5">
      <c r="A1480" s="164">
        <v>44985.708333329916</v>
      </c>
      <c r="B1480" s="45">
        <f ca="1"/>
        <v>0.65600000000000003</v>
      </c>
      <c r="E1480">
        <v>13.8</v>
      </c>
    </row>
    <row r="1481" spans="1:5">
      <c r="A1481" s="164">
        <v>44985.74999999658</v>
      </c>
      <c r="B1481" s="45">
        <f ca="1"/>
        <v>1.3069999999999999</v>
      </c>
      <c r="E1481">
        <v>13.8</v>
      </c>
    </row>
    <row r="1482" spans="1:5">
      <c r="A1482" s="164">
        <v>44985.791666663245</v>
      </c>
      <c r="B1482" s="45">
        <f ca="1"/>
        <v>1.2769999999999999</v>
      </c>
      <c r="E1482">
        <v>13.8</v>
      </c>
    </row>
    <row r="1483" spans="1:5">
      <c r="A1483" s="164">
        <v>44985.833333329909</v>
      </c>
      <c r="B1483" s="45">
        <f ca="1"/>
        <v>1.3460000000000001</v>
      </c>
      <c r="E1483">
        <v>13.8</v>
      </c>
    </row>
    <row r="1484" spans="1:5">
      <c r="A1484" s="164">
        <v>44985.874999996573</v>
      </c>
      <c r="B1484" s="45">
        <f ca="1"/>
        <v>1.2709999999999999</v>
      </c>
      <c r="E1484">
        <v>13.8</v>
      </c>
    </row>
    <row r="1485" spans="1:5">
      <c r="A1485" s="164">
        <v>44985.916666663237</v>
      </c>
      <c r="B1485" s="45">
        <f ca="1"/>
        <v>1.3460000000000001</v>
      </c>
      <c r="E1485">
        <v>13.8</v>
      </c>
    </row>
    <row r="1486" spans="1:5">
      <c r="A1486" s="164">
        <v>44985.958333329902</v>
      </c>
      <c r="B1486" s="45">
        <f ca="1"/>
        <v>1.367</v>
      </c>
      <c r="E1486">
        <v>13.8</v>
      </c>
    </row>
    <row r="1487" spans="1:5">
      <c r="A1487" s="164">
        <v>44985.999999996566</v>
      </c>
      <c r="B1487" s="45">
        <f ca="1"/>
        <v>1.2969999999999999</v>
      </c>
      <c r="E1487">
        <v>13.8</v>
      </c>
    </row>
    <row r="1488" spans="1:5">
      <c r="A1488" s="164">
        <v>44986.04166666323</v>
      </c>
      <c r="B1488" s="45">
        <f ca="1"/>
        <v>1.3640000000000001</v>
      </c>
      <c r="E1488">
        <v>13.8</v>
      </c>
    </row>
    <row r="1489" spans="1:5">
      <c r="A1489" s="164">
        <v>44986.083333329894</v>
      </c>
      <c r="B1489" s="45">
        <f ca="1"/>
        <v>1.381</v>
      </c>
      <c r="E1489">
        <v>13.8</v>
      </c>
    </row>
    <row r="1490" spans="1:5">
      <c r="A1490" s="164">
        <v>44986.124999996558</v>
      </c>
      <c r="B1490" s="45">
        <f ca="1"/>
        <v>1.304</v>
      </c>
      <c r="E1490">
        <v>13.8</v>
      </c>
    </row>
    <row r="1491" spans="1:5">
      <c r="A1491" s="164">
        <v>44986.166666663223</v>
      </c>
      <c r="B1491" s="45">
        <f ca="1"/>
        <v>1.403</v>
      </c>
      <c r="E1491">
        <v>13.8</v>
      </c>
    </row>
    <row r="1492" spans="1:5">
      <c r="A1492" s="164">
        <v>44986.208333329887</v>
      </c>
      <c r="B1492" s="45">
        <f ca="1"/>
        <v>1.4179999999999999</v>
      </c>
      <c r="E1492">
        <v>13.8</v>
      </c>
    </row>
    <row r="1493" spans="1:5">
      <c r="A1493" s="164">
        <v>44986.249999996551</v>
      </c>
      <c r="B1493" s="45">
        <f ca="1"/>
        <v>1.379</v>
      </c>
      <c r="E1493">
        <v>13.8</v>
      </c>
    </row>
    <row r="1494" spans="1:5">
      <c r="A1494" s="164">
        <v>44986.291666663215</v>
      </c>
      <c r="B1494" s="45">
        <f ca="1"/>
        <v>1.0569999999999999</v>
      </c>
      <c r="E1494">
        <v>13.8</v>
      </c>
    </row>
    <row r="1495" spans="1:5">
      <c r="A1495" s="164">
        <v>44986.33333332988</v>
      </c>
      <c r="B1495" s="45">
        <f ca="1"/>
        <v>3.0379999999999998</v>
      </c>
      <c r="E1495">
        <v>13.8</v>
      </c>
    </row>
    <row r="1496" spans="1:5">
      <c r="A1496" s="164">
        <v>44986.374999996544</v>
      </c>
      <c r="B1496" s="45">
        <f ca="1"/>
        <v>3.1179999999999999</v>
      </c>
      <c r="E1496">
        <v>13.8</v>
      </c>
    </row>
    <row r="1497" spans="1:5">
      <c r="A1497" s="164">
        <v>44986.416666663208</v>
      </c>
      <c r="B1497" s="45">
        <f ca="1"/>
        <v>1.339</v>
      </c>
      <c r="E1497">
        <v>13.8</v>
      </c>
    </row>
    <row r="1498" spans="1:5">
      <c r="A1498" s="164">
        <v>44986.458333329872</v>
      </c>
      <c r="B1498" s="45">
        <f ca="1"/>
        <v>0.52300000000000002</v>
      </c>
      <c r="E1498">
        <v>13.8</v>
      </c>
    </row>
    <row r="1499" spans="1:5">
      <c r="A1499" s="164">
        <v>44986.499999996537</v>
      </c>
      <c r="B1499" s="45">
        <f ca="1"/>
        <v>0.55900000000000005</v>
      </c>
      <c r="E1499">
        <v>13.8</v>
      </c>
    </row>
    <row r="1500" spans="1:5">
      <c r="A1500" s="164">
        <v>44986.541666663201</v>
      </c>
      <c r="B1500" s="45">
        <f ca="1"/>
        <v>0.505</v>
      </c>
      <c r="E1500">
        <v>13.8</v>
      </c>
    </row>
    <row r="1501" spans="1:5">
      <c r="A1501" s="164">
        <v>44986.583333329865</v>
      </c>
      <c r="B1501" s="45">
        <f ca="1"/>
        <v>2.9630000000000001</v>
      </c>
      <c r="E1501">
        <v>13.8</v>
      </c>
    </row>
    <row r="1502" spans="1:5">
      <c r="A1502" s="164">
        <v>44986.624999996529</v>
      </c>
      <c r="B1502" s="45">
        <f ca="1"/>
        <v>2.012</v>
      </c>
      <c r="E1502">
        <v>13.8</v>
      </c>
    </row>
    <row r="1503" spans="1:5">
      <c r="A1503" s="164">
        <v>44986.666666663194</v>
      </c>
      <c r="B1503" s="45">
        <f ca="1"/>
        <v>0.4</v>
      </c>
      <c r="E1503">
        <v>13.8</v>
      </c>
    </row>
    <row r="1504" spans="1:5">
      <c r="A1504" s="164">
        <v>44986.708333329858</v>
      </c>
      <c r="B1504" s="45">
        <f ca="1"/>
        <v>0.84</v>
      </c>
      <c r="E1504">
        <v>13.8</v>
      </c>
    </row>
    <row r="1505" spans="1:5">
      <c r="A1505" s="164">
        <v>44986.749999996522</v>
      </c>
      <c r="B1505" s="45">
        <f ca="1"/>
        <v>1.4119999999999999</v>
      </c>
      <c r="E1505">
        <v>13.8</v>
      </c>
    </row>
    <row r="1506" spans="1:5">
      <c r="A1506" s="164">
        <v>44986.791666663186</v>
      </c>
      <c r="B1506" s="45">
        <f ca="1"/>
        <v>1.5720000000000001</v>
      </c>
      <c r="E1506">
        <v>13.8</v>
      </c>
    </row>
    <row r="1507" spans="1:5">
      <c r="A1507" s="164">
        <v>44986.833333329851</v>
      </c>
      <c r="B1507" s="45">
        <f ca="1"/>
        <v>1.839</v>
      </c>
      <c r="E1507">
        <v>13.8</v>
      </c>
    </row>
    <row r="1508" spans="1:5">
      <c r="A1508" s="164">
        <v>44986.874999996515</v>
      </c>
      <c r="B1508" s="45">
        <f ca="1"/>
        <v>1.679</v>
      </c>
      <c r="E1508">
        <v>13.8</v>
      </c>
    </row>
    <row r="1509" spans="1:5">
      <c r="A1509" s="164">
        <v>44986.916666663179</v>
      </c>
      <c r="B1509" s="45">
        <f ca="1"/>
        <v>1.6339999999999999</v>
      </c>
      <c r="E1509">
        <v>13.8</v>
      </c>
    </row>
    <row r="1510" spans="1:5">
      <c r="A1510" s="164">
        <v>44986.958333329843</v>
      </c>
      <c r="B1510" s="45">
        <f ca="1"/>
        <v>2.4430000000000001</v>
      </c>
      <c r="E1510">
        <v>13.8</v>
      </c>
    </row>
    <row r="1511" spans="1:5">
      <c r="A1511" s="164">
        <v>44986.999999996508</v>
      </c>
      <c r="B1511" s="45">
        <f ca="1"/>
        <v>1.9730000000000001</v>
      </c>
      <c r="E1511">
        <v>13.8</v>
      </c>
    </row>
    <row r="1512" spans="1:5">
      <c r="A1512" s="164">
        <v>44987.041666663172</v>
      </c>
      <c r="B1512" s="45">
        <f ca="1"/>
        <v>2.0619999999999998</v>
      </c>
      <c r="E1512">
        <v>13.8</v>
      </c>
    </row>
    <row r="1513" spans="1:5">
      <c r="A1513" s="164">
        <v>44987.083333329836</v>
      </c>
      <c r="B1513" s="45">
        <f ca="1"/>
        <v>2.1880000000000002</v>
      </c>
      <c r="E1513">
        <v>13.8</v>
      </c>
    </row>
    <row r="1514" spans="1:5">
      <c r="A1514" s="164">
        <v>44987.1249999965</v>
      </c>
      <c r="B1514" s="45">
        <f ca="1"/>
        <v>2.6829999999999998</v>
      </c>
      <c r="E1514">
        <v>13.8</v>
      </c>
    </row>
    <row r="1515" spans="1:5">
      <c r="A1515" s="164">
        <v>44987.166666663165</v>
      </c>
      <c r="B1515" s="45">
        <f ca="1"/>
        <v>2.9569999999999999</v>
      </c>
      <c r="E1515">
        <v>13.8</v>
      </c>
    </row>
    <row r="1516" spans="1:5">
      <c r="A1516" s="164">
        <v>44987.208333329829</v>
      </c>
      <c r="B1516" s="45">
        <f ca="1"/>
        <v>2.552</v>
      </c>
      <c r="E1516">
        <v>13.8</v>
      </c>
    </row>
    <row r="1517" spans="1:5">
      <c r="A1517" s="164">
        <v>44987.249999996493</v>
      </c>
      <c r="B1517" s="45">
        <f ca="1"/>
        <v>3.2290000000000001</v>
      </c>
      <c r="E1517">
        <v>13.8</v>
      </c>
    </row>
    <row r="1518" spans="1:5">
      <c r="A1518" s="164">
        <v>44987.291666663157</v>
      </c>
      <c r="B1518" s="45">
        <f ca="1"/>
        <v>1.7929999999999999</v>
      </c>
      <c r="E1518">
        <v>13.8</v>
      </c>
    </row>
    <row r="1519" spans="1:5">
      <c r="A1519" s="164">
        <v>44987.333333329821</v>
      </c>
      <c r="B1519" s="45">
        <f ca="1"/>
        <v>1.302</v>
      </c>
      <c r="E1519">
        <v>13.8</v>
      </c>
    </row>
    <row r="1520" spans="1:5">
      <c r="A1520" s="164">
        <v>44987.374999996486</v>
      </c>
      <c r="B1520" s="45">
        <f ca="1"/>
        <v>1.6220000000000001</v>
      </c>
      <c r="E1520">
        <v>13.8</v>
      </c>
    </row>
    <row r="1521" spans="1:5">
      <c r="A1521" s="164">
        <v>44987.41666666315</v>
      </c>
      <c r="B1521" s="45">
        <f ca="1"/>
        <v>1.2</v>
      </c>
      <c r="E1521">
        <v>13.8</v>
      </c>
    </row>
    <row r="1522" spans="1:5">
      <c r="A1522" s="164">
        <v>44987.458333329814</v>
      </c>
      <c r="B1522" s="45">
        <f ca="1"/>
        <v>1.23</v>
      </c>
      <c r="E1522">
        <v>13.8</v>
      </c>
    </row>
    <row r="1523" spans="1:5">
      <c r="A1523" s="164">
        <v>44987.499999996478</v>
      </c>
      <c r="B1523" s="45">
        <f ca="1"/>
        <v>1.1950000000000001</v>
      </c>
      <c r="E1523">
        <v>13.8</v>
      </c>
    </row>
    <row r="1524" spans="1:5">
      <c r="A1524" s="164">
        <v>44987.541666663143</v>
      </c>
      <c r="B1524" s="45">
        <f ca="1"/>
        <v>1.141</v>
      </c>
      <c r="E1524">
        <v>13.8</v>
      </c>
    </row>
    <row r="1525" spans="1:5">
      <c r="A1525" s="164">
        <v>44987.583333329807</v>
      </c>
      <c r="B1525" s="45">
        <f ca="1"/>
        <v>1.194</v>
      </c>
      <c r="E1525">
        <v>13.8</v>
      </c>
    </row>
    <row r="1526" spans="1:5">
      <c r="A1526" s="164">
        <v>44987.624999996471</v>
      </c>
      <c r="B1526" s="45">
        <f ca="1"/>
        <v>1.1120000000000001</v>
      </c>
      <c r="E1526">
        <v>13.8</v>
      </c>
    </row>
    <row r="1527" spans="1:5">
      <c r="A1527" s="164">
        <v>44987.666666663135</v>
      </c>
      <c r="B1527" s="45">
        <f ca="1"/>
        <v>0.77800000000000002</v>
      </c>
      <c r="E1527">
        <v>13.8</v>
      </c>
    </row>
    <row r="1528" spans="1:5">
      <c r="A1528" s="164">
        <v>44987.7083333298</v>
      </c>
      <c r="B1528" s="45">
        <f ca="1"/>
        <v>0.58299999999999996</v>
      </c>
      <c r="E1528">
        <v>13.8</v>
      </c>
    </row>
    <row r="1529" spans="1:5">
      <c r="A1529" s="164">
        <v>44987.749999996464</v>
      </c>
      <c r="B1529" s="45">
        <f ca="1"/>
        <v>1.3839999999999999</v>
      </c>
      <c r="E1529">
        <v>13.8</v>
      </c>
    </row>
    <row r="1530" spans="1:5">
      <c r="A1530" s="164">
        <v>44987.791666663128</v>
      </c>
      <c r="B1530" s="45">
        <f ca="1"/>
        <v>1.3089999999999999</v>
      </c>
      <c r="E1530">
        <v>13.8</v>
      </c>
    </row>
    <row r="1531" spans="1:5">
      <c r="A1531" s="164">
        <v>44987.833333329792</v>
      </c>
      <c r="B1531" s="45">
        <f ca="1"/>
        <v>1.349</v>
      </c>
      <c r="E1531">
        <v>13.8</v>
      </c>
    </row>
    <row r="1532" spans="1:5">
      <c r="A1532" s="164">
        <v>44987.874999996457</v>
      </c>
      <c r="B1532" s="45">
        <f ca="1"/>
        <v>1.3560000000000001</v>
      </c>
      <c r="E1532">
        <v>13.8</v>
      </c>
    </row>
    <row r="1533" spans="1:5">
      <c r="A1533" s="164">
        <v>44987.916666663121</v>
      </c>
      <c r="B1533" s="45">
        <f ca="1"/>
        <v>1.5169999999999999</v>
      </c>
      <c r="E1533">
        <v>13.8</v>
      </c>
    </row>
    <row r="1534" spans="1:5">
      <c r="A1534" s="164">
        <v>44987.958333329785</v>
      </c>
      <c r="B1534" s="45">
        <f ca="1"/>
        <v>1.706</v>
      </c>
      <c r="E1534">
        <v>13.8</v>
      </c>
    </row>
    <row r="1535" spans="1:5">
      <c r="A1535" s="164">
        <v>44987.999999996449</v>
      </c>
      <c r="B1535" s="45">
        <f ca="1"/>
        <v>1.3160000000000001</v>
      </c>
      <c r="E1535">
        <v>13.8</v>
      </c>
    </row>
    <row r="1536" spans="1:5">
      <c r="A1536" s="164">
        <v>44988.041666663114</v>
      </c>
      <c r="B1536" s="45">
        <f ca="1"/>
        <v>1.913</v>
      </c>
      <c r="E1536">
        <v>13.8</v>
      </c>
    </row>
    <row r="1537" spans="1:5">
      <c r="A1537" s="164">
        <v>44988.083333329778</v>
      </c>
      <c r="B1537" s="45">
        <f ca="1"/>
        <v>2.3439999999999999</v>
      </c>
      <c r="E1537">
        <v>13.8</v>
      </c>
    </row>
    <row r="1538" spans="1:5">
      <c r="A1538" s="164">
        <v>44988.124999996442</v>
      </c>
      <c r="B1538" s="45">
        <f ca="1"/>
        <v>1.9379999999999999</v>
      </c>
      <c r="E1538">
        <v>13.8</v>
      </c>
    </row>
    <row r="1539" spans="1:5">
      <c r="A1539" s="164">
        <v>44988.166666663106</v>
      </c>
      <c r="B1539" s="45">
        <f ca="1"/>
        <v>1.423</v>
      </c>
      <c r="E1539">
        <v>13.8</v>
      </c>
    </row>
    <row r="1540" spans="1:5">
      <c r="A1540" s="164">
        <v>44988.208333329771</v>
      </c>
      <c r="B1540" s="45">
        <f ca="1"/>
        <v>1.619</v>
      </c>
      <c r="E1540">
        <v>13.8</v>
      </c>
    </row>
    <row r="1541" spans="1:5">
      <c r="A1541" s="164">
        <v>44988.249999996435</v>
      </c>
      <c r="B1541" s="45">
        <f ca="1"/>
        <v>1.5289999999999999</v>
      </c>
      <c r="E1541">
        <v>13.8</v>
      </c>
    </row>
    <row r="1542" spans="1:5">
      <c r="A1542" s="164">
        <v>44988.291666663099</v>
      </c>
      <c r="B1542" s="45">
        <f ca="1"/>
        <v>0.56899999999999995</v>
      </c>
      <c r="E1542">
        <v>13.8</v>
      </c>
    </row>
    <row r="1543" spans="1:5">
      <c r="A1543" s="164">
        <v>44988.333333329763</v>
      </c>
      <c r="B1543" s="45">
        <f ca="1"/>
        <v>1.8360000000000001</v>
      </c>
      <c r="E1543">
        <v>13.8</v>
      </c>
    </row>
    <row r="1544" spans="1:5">
      <c r="A1544" s="164">
        <v>44988.374999996428</v>
      </c>
      <c r="B1544" s="45">
        <f ca="1"/>
        <v>2.452</v>
      </c>
      <c r="E1544">
        <v>13.8</v>
      </c>
    </row>
    <row r="1545" spans="1:5">
      <c r="A1545" s="164">
        <v>44988.416666663092</v>
      </c>
      <c r="B1545" s="45">
        <f ca="1"/>
        <v>1.9950000000000001</v>
      </c>
      <c r="E1545">
        <v>13.8</v>
      </c>
    </row>
    <row r="1546" spans="1:5">
      <c r="A1546" s="164">
        <v>44988.458333329756</v>
      </c>
      <c r="B1546" s="45">
        <f ca="1"/>
        <v>2.2530000000000001</v>
      </c>
      <c r="E1546">
        <v>13.8</v>
      </c>
    </row>
    <row r="1547" spans="1:5">
      <c r="A1547" s="164">
        <v>44988.49999999642</v>
      </c>
      <c r="B1547" s="45">
        <f ca="1"/>
        <v>3.2210000000000001</v>
      </c>
      <c r="E1547">
        <v>13.8</v>
      </c>
    </row>
    <row r="1548" spans="1:5">
      <c r="A1548" s="164">
        <v>44988.541666663084</v>
      </c>
      <c r="B1548" s="45">
        <f ca="1"/>
        <v>0.81399999999999995</v>
      </c>
      <c r="E1548">
        <v>13.8</v>
      </c>
    </row>
    <row r="1549" spans="1:5">
      <c r="A1549" s="164">
        <v>44988.583333329749</v>
      </c>
      <c r="B1549" s="45">
        <f ca="1"/>
        <v>3.3359999999999999</v>
      </c>
      <c r="E1549">
        <v>13.8</v>
      </c>
    </row>
    <row r="1550" spans="1:5">
      <c r="A1550" s="164">
        <v>44988.624999996413</v>
      </c>
      <c r="B1550" s="45">
        <f ca="1"/>
        <v>3.2549999999999999</v>
      </c>
      <c r="E1550">
        <v>13.8</v>
      </c>
    </row>
    <row r="1551" spans="1:5">
      <c r="A1551" s="164">
        <v>44988.666666663077</v>
      </c>
      <c r="B1551" s="45">
        <f ca="1"/>
        <v>1.3819999999999999</v>
      </c>
      <c r="E1551">
        <v>13.8</v>
      </c>
    </row>
    <row r="1552" spans="1:5">
      <c r="A1552" s="164">
        <v>44988.708333329741</v>
      </c>
      <c r="B1552" s="45">
        <f ca="1"/>
        <v>0.69399999999999995</v>
      </c>
      <c r="E1552">
        <v>13.8</v>
      </c>
    </row>
    <row r="1553" spans="1:5">
      <c r="A1553" s="164">
        <v>44988.749999996406</v>
      </c>
      <c r="B1553" s="45">
        <f ca="1"/>
        <v>1.401</v>
      </c>
      <c r="E1553">
        <v>13.8</v>
      </c>
    </row>
    <row r="1554" spans="1:5">
      <c r="A1554" s="164">
        <v>44988.79166666307</v>
      </c>
      <c r="B1554" s="45">
        <f ca="1"/>
        <v>1.3380000000000001</v>
      </c>
      <c r="E1554">
        <v>13.8</v>
      </c>
    </row>
    <row r="1555" spans="1:5">
      <c r="A1555" s="164">
        <v>44988.833333329734</v>
      </c>
      <c r="B1555" s="45">
        <f ca="1"/>
        <v>1.526</v>
      </c>
      <c r="E1555">
        <v>13.8</v>
      </c>
    </row>
    <row r="1556" spans="1:5">
      <c r="A1556" s="164">
        <v>44988.874999996398</v>
      </c>
      <c r="B1556" s="45">
        <f ca="1"/>
        <v>1.7490000000000001</v>
      </c>
      <c r="E1556">
        <v>13.8</v>
      </c>
    </row>
    <row r="1557" spans="1:5">
      <c r="A1557" s="164">
        <v>44988.916666663063</v>
      </c>
      <c r="B1557" s="45">
        <f ca="1"/>
        <v>1.623</v>
      </c>
      <c r="E1557">
        <v>13.8</v>
      </c>
    </row>
    <row r="1558" spans="1:5">
      <c r="A1558" s="164">
        <v>44988.958333329727</v>
      </c>
      <c r="B1558" s="45">
        <f ca="1"/>
        <v>1.3740000000000001</v>
      </c>
      <c r="E1558">
        <v>13.8</v>
      </c>
    </row>
    <row r="1559" spans="1:5">
      <c r="A1559" s="164">
        <v>44988.999999996391</v>
      </c>
      <c r="B1559" s="45">
        <f ca="1"/>
        <v>1.296</v>
      </c>
      <c r="E1559">
        <v>13.8</v>
      </c>
    </row>
    <row r="1560" spans="1:5">
      <c r="A1560" s="164">
        <v>44989.041666663055</v>
      </c>
      <c r="B1560" s="45">
        <f ca="1"/>
        <v>1.7010000000000001</v>
      </c>
      <c r="E1560">
        <v>13.8</v>
      </c>
    </row>
    <row r="1561" spans="1:5">
      <c r="A1561" s="164">
        <v>44989.08333332972</v>
      </c>
      <c r="B1561" s="45">
        <f ca="1"/>
        <v>1.377</v>
      </c>
      <c r="E1561">
        <v>13.8</v>
      </c>
    </row>
    <row r="1562" spans="1:5">
      <c r="A1562" s="164">
        <v>44989.124999996384</v>
      </c>
      <c r="B1562" s="45">
        <f ca="1"/>
        <v>1.4059999999999999</v>
      </c>
      <c r="E1562">
        <v>13.8</v>
      </c>
    </row>
    <row r="1563" spans="1:5">
      <c r="A1563" s="164">
        <v>44989.166666663048</v>
      </c>
      <c r="B1563" s="45">
        <f ca="1"/>
        <v>1.353</v>
      </c>
      <c r="E1563">
        <v>13.8</v>
      </c>
    </row>
    <row r="1564" spans="1:5">
      <c r="A1564" s="164">
        <v>44989.208333329712</v>
      </c>
      <c r="B1564" s="45">
        <f ca="1"/>
        <v>1.399</v>
      </c>
      <c r="E1564">
        <v>13.8</v>
      </c>
    </row>
    <row r="1565" spans="1:5">
      <c r="A1565" s="164">
        <v>44989.249999996377</v>
      </c>
      <c r="B1565" s="45">
        <f ca="1"/>
        <v>2.129</v>
      </c>
      <c r="E1565">
        <v>13.8</v>
      </c>
    </row>
    <row r="1566" spans="1:5">
      <c r="A1566" s="164">
        <v>44989.291666663041</v>
      </c>
      <c r="B1566" s="45">
        <f ca="1"/>
        <v>1.101</v>
      </c>
      <c r="E1566">
        <v>13.8</v>
      </c>
    </row>
    <row r="1567" spans="1:5">
      <c r="A1567" s="164">
        <v>44989.333333329705</v>
      </c>
      <c r="B1567" s="45">
        <f ca="1"/>
        <v>1.111</v>
      </c>
      <c r="E1567">
        <v>13.8</v>
      </c>
    </row>
    <row r="1568" spans="1:5">
      <c r="A1568" s="164">
        <v>44989.374999996369</v>
      </c>
      <c r="B1568" s="45">
        <f ca="1"/>
        <v>0.81899999999999995</v>
      </c>
      <c r="E1568">
        <v>13.8</v>
      </c>
    </row>
    <row r="1569" spans="1:5">
      <c r="A1569" s="164">
        <v>44989.416666663034</v>
      </c>
      <c r="B1569" s="45">
        <f ca="1"/>
        <v>3.048</v>
      </c>
      <c r="E1569">
        <v>13.8</v>
      </c>
    </row>
    <row r="1570" spans="1:5">
      <c r="A1570" s="164">
        <v>44989.458333329698</v>
      </c>
      <c r="B1570" s="45">
        <f ca="1"/>
        <v>6.5369999999999999</v>
      </c>
      <c r="E1570">
        <v>13.8</v>
      </c>
    </row>
    <row r="1571" spans="1:5">
      <c r="A1571" s="164">
        <v>44989.499999996362</v>
      </c>
      <c r="B1571" s="45">
        <f ca="1"/>
        <v>6.7050000000000001</v>
      </c>
      <c r="E1571">
        <v>13.8</v>
      </c>
    </row>
    <row r="1572" spans="1:5">
      <c r="A1572" s="164">
        <v>44989.541666663026</v>
      </c>
      <c r="B1572" s="45">
        <f ca="1"/>
        <v>3.903</v>
      </c>
      <c r="E1572">
        <v>13.8</v>
      </c>
    </row>
    <row r="1573" spans="1:5">
      <c r="A1573" s="164">
        <v>44989.583333329691</v>
      </c>
      <c r="B1573" s="45">
        <f ca="1"/>
        <v>3.976</v>
      </c>
      <c r="E1573">
        <v>13.8</v>
      </c>
    </row>
    <row r="1574" spans="1:5">
      <c r="A1574" s="164">
        <v>44989.624999996355</v>
      </c>
      <c r="B1574" s="45">
        <f ca="1"/>
        <v>3.944</v>
      </c>
      <c r="E1574">
        <v>13.8</v>
      </c>
    </row>
    <row r="1575" spans="1:5">
      <c r="A1575" s="164">
        <v>44989.666666663019</v>
      </c>
      <c r="B1575" s="45">
        <f ca="1"/>
        <v>2.2189999999999999</v>
      </c>
      <c r="E1575">
        <v>13.8</v>
      </c>
    </row>
    <row r="1576" spans="1:5">
      <c r="A1576" s="164">
        <v>44989.708333329683</v>
      </c>
      <c r="B1576" s="45">
        <f ca="1"/>
        <v>2.3730000000000002</v>
      </c>
      <c r="E1576">
        <v>13.8</v>
      </c>
    </row>
    <row r="1577" spans="1:5">
      <c r="A1577" s="164">
        <v>44989.749999996347</v>
      </c>
      <c r="B1577" s="45">
        <f ca="1"/>
        <v>3.0939999999999999</v>
      </c>
      <c r="E1577">
        <v>13.8</v>
      </c>
    </row>
    <row r="1578" spans="1:5">
      <c r="A1578" s="164">
        <v>44989.791666663012</v>
      </c>
      <c r="B1578" s="45">
        <f ca="1"/>
        <v>3.149</v>
      </c>
      <c r="E1578">
        <v>13.8</v>
      </c>
    </row>
    <row r="1579" spans="1:5">
      <c r="A1579" s="164">
        <v>44989.833333329676</v>
      </c>
      <c r="B1579" s="45">
        <f ca="1"/>
        <v>3.2149999999999999</v>
      </c>
      <c r="E1579">
        <v>13.8</v>
      </c>
    </row>
    <row r="1580" spans="1:5">
      <c r="A1580" s="164">
        <v>44989.87499999634</v>
      </c>
      <c r="B1580" s="45">
        <f ca="1"/>
        <v>2.8769999999999998</v>
      </c>
      <c r="E1580">
        <v>13.8</v>
      </c>
    </row>
    <row r="1581" spans="1:5">
      <c r="A1581" s="164">
        <v>44989.916666663004</v>
      </c>
      <c r="B1581" s="45">
        <f ca="1"/>
        <v>1.2789999999999999</v>
      </c>
      <c r="E1581">
        <v>13.8</v>
      </c>
    </row>
    <row r="1582" spans="1:5">
      <c r="A1582" s="164">
        <v>44989.958333329669</v>
      </c>
      <c r="B1582" s="45">
        <f ca="1"/>
        <v>1.3759999999999999</v>
      </c>
      <c r="E1582">
        <v>13.8</v>
      </c>
    </row>
    <row r="1583" spans="1:5">
      <c r="A1583" s="164">
        <v>44989.999999996333</v>
      </c>
      <c r="B1583" s="45">
        <f ca="1"/>
        <v>1.9890000000000001</v>
      </c>
      <c r="E1583">
        <v>13.8</v>
      </c>
    </row>
    <row r="1584" spans="1:5">
      <c r="A1584" s="164">
        <v>44990.041666662997</v>
      </c>
      <c r="B1584" s="45">
        <f ca="1"/>
        <v>1.9730000000000001</v>
      </c>
      <c r="E1584">
        <v>13.8</v>
      </c>
    </row>
    <row r="1585" spans="1:5">
      <c r="A1585" s="164">
        <v>44990.083333329661</v>
      </c>
      <c r="B1585" s="45">
        <f ca="1"/>
        <v>1.9730000000000001</v>
      </c>
      <c r="E1585">
        <v>13.8</v>
      </c>
    </row>
    <row r="1586" spans="1:5">
      <c r="A1586" s="164">
        <v>44990.124999996326</v>
      </c>
      <c r="B1586" s="45">
        <f ca="1"/>
        <v>1.603</v>
      </c>
      <c r="E1586">
        <v>13.8</v>
      </c>
    </row>
    <row r="1587" spans="1:5">
      <c r="A1587" s="164">
        <v>44990.16666666299</v>
      </c>
      <c r="B1587" s="45">
        <f ca="1"/>
        <v>1.45</v>
      </c>
      <c r="E1587">
        <v>13.8</v>
      </c>
    </row>
    <row r="1588" spans="1:5">
      <c r="A1588" s="164">
        <v>44990.208333329654</v>
      </c>
      <c r="B1588" s="45">
        <f ca="1"/>
        <v>2.202</v>
      </c>
      <c r="E1588">
        <v>13.8</v>
      </c>
    </row>
    <row r="1589" spans="1:5">
      <c r="A1589" s="164">
        <v>44990.249999996318</v>
      </c>
      <c r="B1589" s="45">
        <f ca="1"/>
        <v>3.3439999999999999</v>
      </c>
      <c r="E1589">
        <v>13.8</v>
      </c>
    </row>
    <row r="1590" spans="1:5">
      <c r="A1590" s="164">
        <v>44990.291666662983</v>
      </c>
      <c r="B1590" s="45">
        <f ca="1"/>
        <v>2.323</v>
      </c>
      <c r="E1590">
        <v>13.8</v>
      </c>
    </row>
    <row r="1591" spans="1:5">
      <c r="A1591" s="164">
        <v>44990.333333329647</v>
      </c>
      <c r="B1591" s="45">
        <f ca="1"/>
        <v>2.5640000000000001</v>
      </c>
      <c r="E1591">
        <v>13.8</v>
      </c>
    </row>
    <row r="1592" spans="1:5">
      <c r="A1592" s="164">
        <v>44990.374999996311</v>
      </c>
      <c r="B1592" s="45">
        <f ca="1"/>
        <v>2.3690000000000002</v>
      </c>
      <c r="E1592">
        <v>13.8</v>
      </c>
    </row>
    <row r="1593" spans="1:5">
      <c r="A1593" s="164">
        <v>44990.416666662975</v>
      </c>
      <c r="B1593" s="45">
        <f ca="1"/>
        <v>2.2730000000000001</v>
      </c>
      <c r="E1593">
        <v>13.8</v>
      </c>
    </row>
    <row r="1594" spans="1:5">
      <c r="A1594" s="164">
        <v>44990.45833332964</v>
      </c>
      <c r="B1594" s="45">
        <f ca="1"/>
        <v>2.2959999999999998</v>
      </c>
      <c r="E1594">
        <v>13.8</v>
      </c>
    </row>
    <row r="1595" spans="1:5">
      <c r="A1595" s="164">
        <v>44990.499999996304</v>
      </c>
      <c r="B1595" s="45">
        <f ca="1"/>
        <v>1.4610000000000001</v>
      </c>
      <c r="E1595">
        <v>13.8</v>
      </c>
    </row>
    <row r="1596" spans="1:5">
      <c r="A1596" s="164">
        <v>44990.541666662968</v>
      </c>
      <c r="B1596" s="45">
        <f ca="1"/>
        <v>0.503</v>
      </c>
      <c r="E1596">
        <v>13.8</v>
      </c>
    </row>
    <row r="1597" spans="1:5">
      <c r="A1597" s="164">
        <v>44990.583333329632</v>
      </c>
      <c r="B1597" s="45">
        <f ca="1"/>
        <v>0.54900000000000004</v>
      </c>
      <c r="E1597">
        <v>13.8</v>
      </c>
    </row>
    <row r="1598" spans="1:5">
      <c r="A1598" s="164">
        <v>44990.624999996297</v>
      </c>
      <c r="B1598" s="45">
        <f ca="1"/>
        <v>0.83799999999999997</v>
      </c>
      <c r="E1598">
        <v>13.8</v>
      </c>
    </row>
    <row r="1599" spans="1:5">
      <c r="A1599" s="164">
        <v>44990.666666662961</v>
      </c>
      <c r="B1599" s="45">
        <f ca="1"/>
        <v>0.60299999999999998</v>
      </c>
      <c r="E1599">
        <v>13.8</v>
      </c>
    </row>
    <row r="1600" spans="1:5">
      <c r="A1600" s="164">
        <v>44990.708333329625</v>
      </c>
      <c r="B1600" s="45">
        <f ca="1"/>
        <v>0.67700000000000005</v>
      </c>
      <c r="E1600">
        <v>13.8</v>
      </c>
    </row>
    <row r="1601" spans="1:5">
      <c r="A1601" s="164">
        <v>44990.749999996289</v>
      </c>
      <c r="B1601" s="45">
        <f ca="1"/>
        <v>1.492</v>
      </c>
      <c r="E1601">
        <v>13.8</v>
      </c>
    </row>
    <row r="1602" spans="1:5">
      <c r="A1602" s="164">
        <v>44990.791666662954</v>
      </c>
      <c r="B1602" s="45">
        <f ca="1"/>
        <v>1.4350000000000001</v>
      </c>
      <c r="E1602">
        <v>13.8</v>
      </c>
    </row>
    <row r="1603" spans="1:5">
      <c r="A1603" s="164">
        <v>44990.833333329618</v>
      </c>
      <c r="B1603" s="45">
        <f ca="1"/>
        <v>1.484</v>
      </c>
      <c r="E1603">
        <v>13.8</v>
      </c>
    </row>
    <row r="1604" spans="1:5">
      <c r="A1604" s="164">
        <v>44990.874999996282</v>
      </c>
      <c r="B1604" s="45">
        <f ca="1"/>
        <v>1.536</v>
      </c>
      <c r="E1604">
        <v>13.8</v>
      </c>
    </row>
    <row r="1605" spans="1:5">
      <c r="A1605" s="164">
        <v>44990.916666662946</v>
      </c>
      <c r="B1605" s="45">
        <f ca="1"/>
        <v>1.988</v>
      </c>
      <c r="E1605">
        <v>13.8</v>
      </c>
    </row>
    <row r="1606" spans="1:5">
      <c r="A1606" s="164">
        <v>44990.95833332961</v>
      </c>
      <c r="B1606" s="45">
        <f ca="1"/>
        <v>2.1859999999999999</v>
      </c>
      <c r="E1606">
        <v>13.8</v>
      </c>
    </row>
    <row r="1607" spans="1:5">
      <c r="A1607" s="164">
        <v>44990.999999996275</v>
      </c>
      <c r="B1607" s="45">
        <f ca="1"/>
        <v>2.149</v>
      </c>
      <c r="E1607">
        <v>13.8</v>
      </c>
    </row>
    <row r="1608" spans="1:5">
      <c r="A1608" s="164">
        <v>44991.041666662939</v>
      </c>
      <c r="B1608" s="45">
        <f ca="1"/>
        <v>1.548</v>
      </c>
      <c r="E1608">
        <v>13.8</v>
      </c>
    </row>
    <row r="1609" spans="1:5">
      <c r="A1609" s="164">
        <v>44991.083333329603</v>
      </c>
      <c r="B1609" s="45">
        <f ca="1"/>
        <v>1.994</v>
      </c>
      <c r="E1609">
        <v>13.8</v>
      </c>
    </row>
    <row r="1610" spans="1:5">
      <c r="A1610" s="164">
        <v>44991.124999996267</v>
      </c>
      <c r="B1610" s="45">
        <f ca="1"/>
        <v>1.9730000000000001</v>
      </c>
      <c r="E1610">
        <v>13.8</v>
      </c>
    </row>
    <row r="1611" spans="1:5">
      <c r="A1611" s="164">
        <v>44991.166666662932</v>
      </c>
      <c r="B1611" s="45">
        <f ca="1"/>
        <v>1.508</v>
      </c>
      <c r="E1611">
        <v>13.8</v>
      </c>
    </row>
    <row r="1612" spans="1:5">
      <c r="A1612" s="164">
        <v>44991.208333329596</v>
      </c>
      <c r="B1612" s="45">
        <f ca="1"/>
        <v>1.583</v>
      </c>
      <c r="E1612">
        <v>13.8</v>
      </c>
    </row>
    <row r="1613" spans="1:5">
      <c r="A1613" s="164">
        <v>44991.24999999626</v>
      </c>
      <c r="B1613" s="45">
        <f ca="1"/>
        <v>1.4179999999999999</v>
      </c>
      <c r="E1613">
        <v>13.8</v>
      </c>
    </row>
    <row r="1614" spans="1:5">
      <c r="A1614" s="164">
        <v>44991.291666662924</v>
      </c>
      <c r="B1614" s="45">
        <f ca="1"/>
        <v>1.143</v>
      </c>
      <c r="E1614">
        <v>13.8</v>
      </c>
    </row>
    <row r="1615" spans="1:5">
      <c r="A1615" s="164">
        <v>44991.333333329589</v>
      </c>
      <c r="B1615" s="45">
        <f ca="1"/>
        <v>1.49</v>
      </c>
      <c r="E1615">
        <v>13.8</v>
      </c>
    </row>
    <row r="1616" spans="1:5">
      <c r="A1616" s="164">
        <v>44991.374999996253</v>
      </c>
      <c r="B1616" s="45">
        <f ca="1"/>
        <v>0.93200000000000005</v>
      </c>
      <c r="E1616">
        <v>13.8</v>
      </c>
    </row>
    <row r="1617" spans="1:5">
      <c r="A1617" s="164">
        <v>44991.416666662917</v>
      </c>
      <c r="B1617" s="45">
        <f ca="1"/>
        <v>0.53300000000000003</v>
      </c>
      <c r="E1617">
        <v>13.8</v>
      </c>
    </row>
    <row r="1618" spans="1:5">
      <c r="A1618" s="164">
        <v>44991.458333329581</v>
      </c>
      <c r="B1618" s="45">
        <f ca="1"/>
        <v>0.47799999999999998</v>
      </c>
      <c r="E1618">
        <v>13.8</v>
      </c>
    </row>
    <row r="1619" spans="1:5">
      <c r="A1619" s="164">
        <v>44991.499999996246</v>
      </c>
      <c r="B1619" s="45">
        <f ca="1"/>
        <v>0.61199999999999999</v>
      </c>
      <c r="E1619">
        <v>13.8</v>
      </c>
    </row>
    <row r="1620" spans="1:5">
      <c r="A1620" s="164">
        <v>44991.54166666291</v>
      </c>
      <c r="B1620" s="45">
        <f ca="1"/>
        <v>3.1970000000000001</v>
      </c>
      <c r="E1620">
        <v>13.8</v>
      </c>
    </row>
    <row r="1621" spans="1:5">
      <c r="A1621" s="164">
        <v>44991.583333329574</v>
      </c>
      <c r="B1621" s="45">
        <f ca="1"/>
        <v>4.9109999999999996</v>
      </c>
      <c r="E1621">
        <v>13.8</v>
      </c>
    </row>
    <row r="1622" spans="1:5">
      <c r="A1622" s="164">
        <v>44991.624999996238</v>
      </c>
      <c r="B1622" s="45">
        <f ca="1"/>
        <v>3.9830000000000001</v>
      </c>
      <c r="E1622">
        <v>13.8</v>
      </c>
    </row>
    <row r="1623" spans="1:5">
      <c r="A1623" s="164">
        <v>44991.666666662903</v>
      </c>
      <c r="B1623" s="45">
        <f ca="1"/>
        <v>1.137</v>
      </c>
      <c r="E1623">
        <v>13.8</v>
      </c>
    </row>
    <row r="1624" spans="1:5">
      <c r="A1624" s="164">
        <v>44991.708333329567</v>
      </c>
      <c r="B1624" s="45">
        <f ca="1"/>
        <v>0.59699999999999998</v>
      </c>
      <c r="E1624">
        <v>13.8</v>
      </c>
    </row>
    <row r="1625" spans="1:5">
      <c r="A1625" s="164">
        <v>44991.749999996231</v>
      </c>
      <c r="B1625" s="45">
        <f ca="1"/>
        <v>1.367</v>
      </c>
      <c r="E1625">
        <v>13.8</v>
      </c>
    </row>
    <row r="1626" spans="1:5">
      <c r="A1626" s="164">
        <v>44991.791666662895</v>
      </c>
      <c r="B1626" s="45">
        <f ca="1"/>
        <v>1.42</v>
      </c>
      <c r="E1626">
        <v>13.8</v>
      </c>
    </row>
    <row r="1627" spans="1:5">
      <c r="A1627" s="164">
        <v>44991.83333332956</v>
      </c>
      <c r="B1627" s="45">
        <f ca="1"/>
        <v>1.36</v>
      </c>
      <c r="E1627">
        <v>13.8</v>
      </c>
    </row>
    <row r="1628" spans="1:5">
      <c r="A1628" s="164">
        <v>44991.874999996224</v>
      </c>
      <c r="B1628" s="45">
        <f ca="1"/>
        <v>1.4370000000000001</v>
      </c>
      <c r="E1628">
        <v>13.8</v>
      </c>
    </row>
    <row r="1629" spans="1:5">
      <c r="A1629" s="164">
        <v>44991.916666662888</v>
      </c>
      <c r="B1629" s="45">
        <f ca="1"/>
        <v>1.415</v>
      </c>
      <c r="E1629">
        <v>13.8</v>
      </c>
    </row>
    <row r="1630" spans="1:5">
      <c r="A1630" s="164">
        <v>44991.958333329552</v>
      </c>
      <c r="B1630" s="45">
        <f ca="1"/>
        <v>1.3859999999999999</v>
      </c>
      <c r="E1630">
        <v>13.8</v>
      </c>
    </row>
    <row r="1631" spans="1:5">
      <c r="A1631" s="164">
        <v>44991.999999996217</v>
      </c>
      <c r="B1631" s="45">
        <f ca="1"/>
        <v>1.603</v>
      </c>
      <c r="E1631">
        <v>13.8</v>
      </c>
    </row>
    <row r="1632" spans="1:5">
      <c r="A1632" s="164">
        <v>44992.041666662881</v>
      </c>
      <c r="B1632" s="45">
        <f ca="1"/>
        <v>1.595</v>
      </c>
      <c r="E1632">
        <v>13.8</v>
      </c>
    </row>
    <row r="1633" spans="1:5">
      <c r="A1633" s="164">
        <v>44992.083333329545</v>
      </c>
      <c r="B1633" s="45">
        <f ca="1"/>
        <v>1.37</v>
      </c>
      <c r="E1633">
        <v>13.8</v>
      </c>
    </row>
    <row r="1634" spans="1:5">
      <c r="A1634" s="164">
        <v>44992.124999996209</v>
      </c>
      <c r="B1634" s="45">
        <f ca="1"/>
        <v>1.873</v>
      </c>
      <c r="E1634">
        <v>13.8</v>
      </c>
    </row>
    <row r="1635" spans="1:5">
      <c r="A1635" s="164">
        <v>44992.166666662873</v>
      </c>
      <c r="B1635" s="45">
        <f ca="1"/>
        <v>2.0499999999999998</v>
      </c>
      <c r="E1635">
        <v>13.8</v>
      </c>
    </row>
    <row r="1636" spans="1:5">
      <c r="A1636" s="164">
        <v>44992.208333329538</v>
      </c>
      <c r="B1636" s="45">
        <f ca="1"/>
        <v>1.944</v>
      </c>
      <c r="E1636">
        <v>13.8</v>
      </c>
    </row>
    <row r="1637" spans="1:5">
      <c r="A1637" s="164">
        <v>44992.249999996202</v>
      </c>
      <c r="B1637" s="45">
        <f ca="1"/>
        <v>1.361</v>
      </c>
      <c r="E1637">
        <v>13.8</v>
      </c>
    </row>
    <row r="1638" spans="1:5">
      <c r="A1638" s="164">
        <v>44992.291666662866</v>
      </c>
      <c r="B1638" s="45">
        <f ca="1"/>
        <v>0.82699999999999996</v>
      </c>
      <c r="E1638">
        <v>13.8</v>
      </c>
    </row>
    <row r="1639" spans="1:5">
      <c r="A1639" s="164">
        <v>44992.33333332953</v>
      </c>
      <c r="B1639" s="45">
        <f ca="1"/>
        <v>1.5820000000000001</v>
      </c>
      <c r="E1639">
        <v>13.8</v>
      </c>
    </row>
    <row r="1640" spans="1:5">
      <c r="A1640" s="164">
        <v>44992.374999996195</v>
      </c>
      <c r="B1640" s="45">
        <f ca="1"/>
        <v>3.1259999999999999</v>
      </c>
      <c r="E1640">
        <v>13.8</v>
      </c>
    </row>
    <row r="1641" spans="1:5">
      <c r="A1641" s="164">
        <v>44992.416666662859</v>
      </c>
      <c r="B1641" s="45">
        <f ca="1"/>
        <v>1.206</v>
      </c>
      <c r="E1641">
        <v>13.8</v>
      </c>
    </row>
    <row r="1642" spans="1:5">
      <c r="A1642" s="164">
        <v>44992.458333329523</v>
      </c>
      <c r="B1642" s="45">
        <f ca="1"/>
        <v>3.2629999999999999</v>
      </c>
      <c r="E1642">
        <v>13.8</v>
      </c>
    </row>
    <row r="1643" spans="1:5">
      <c r="A1643" s="164">
        <v>44992.499999996187</v>
      </c>
      <c r="B1643" s="45">
        <f ca="1"/>
        <v>3.3759999999999999</v>
      </c>
      <c r="E1643">
        <v>13.8</v>
      </c>
    </row>
    <row r="1644" spans="1:5">
      <c r="A1644" s="164">
        <v>44992.541666662852</v>
      </c>
      <c r="B1644" s="45">
        <f ca="1"/>
        <v>1.1080000000000001</v>
      </c>
      <c r="E1644">
        <v>13.8</v>
      </c>
    </row>
    <row r="1645" spans="1:5">
      <c r="A1645" s="164">
        <v>44992.583333329516</v>
      </c>
      <c r="B1645" s="45">
        <f ca="1"/>
        <v>2.855</v>
      </c>
      <c r="E1645">
        <v>13.8</v>
      </c>
    </row>
    <row r="1646" spans="1:5">
      <c r="A1646" s="164">
        <v>44992.62499999618</v>
      </c>
      <c r="B1646" s="45">
        <f ca="1"/>
        <v>3.173</v>
      </c>
      <c r="E1646">
        <v>13.8</v>
      </c>
    </row>
    <row r="1647" spans="1:5">
      <c r="A1647" s="164">
        <v>44992.666666662844</v>
      </c>
      <c r="B1647" s="45">
        <f ca="1"/>
        <v>1.284</v>
      </c>
      <c r="E1647">
        <v>13.8</v>
      </c>
    </row>
    <row r="1648" spans="1:5">
      <c r="A1648" s="164">
        <v>44992.708333329509</v>
      </c>
      <c r="B1648" s="45">
        <f ca="1"/>
        <v>1.121</v>
      </c>
      <c r="E1648">
        <v>13.8</v>
      </c>
    </row>
    <row r="1649" spans="1:5">
      <c r="A1649" s="164">
        <v>44992.749999996173</v>
      </c>
      <c r="B1649" s="45">
        <f ca="1"/>
        <v>1.6479999999999999</v>
      </c>
      <c r="E1649">
        <v>13.8</v>
      </c>
    </row>
    <row r="1650" spans="1:5">
      <c r="A1650" s="164">
        <v>44992.791666662837</v>
      </c>
      <c r="B1650" s="45">
        <f ca="1"/>
        <v>1.835</v>
      </c>
      <c r="E1650">
        <v>13.8</v>
      </c>
    </row>
    <row r="1651" spans="1:5">
      <c r="A1651" s="164">
        <v>44992.833333329501</v>
      </c>
      <c r="B1651" s="45">
        <f ca="1"/>
        <v>2.6389999999999998</v>
      </c>
      <c r="E1651">
        <v>13.8</v>
      </c>
    </row>
    <row r="1652" spans="1:5">
      <c r="A1652" s="164">
        <v>44992.874999996166</v>
      </c>
      <c r="B1652" s="45">
        <f ca="1"/>
        <v>2.3250000000000002</v>
      </c>
      <c r="E1652">
        <v>13.8</v>
      </c>
    </row>
    <row r="1653" spans="1:5">
      <c r="A1653" s="164">
        <v>44992.91666666283</v>
      </c>
      <c r="B1653" s="45">
        <f ca="1"/>
        <v>2.48</v>
      </c>
      <c r="E1653">
        <v>13.8</v>
      </c>
    </row>
    <row r="1654" spans="1:5">
      <c r="A1654" s="164">
        <v>44992.958333329494</v>
      </c>
      <c r="B1654" s="45">
        <f ca="1"/>
        <v>1.6890000000000001</v>
      </c>
      <c r="E1654">
        <v>13.8</v>
      </c>
    </row>
    <row r="1655" spans="1:5">
      <c r="A1655" s="164">
        <v>44992.999999996158</v>
      </c>
      <c r="B1655" s="45">
        <f ca="1"/>
        <v>1.5940000000000001</v>
      </c>
      <c r="E1655">
        <v>13.8</v>
      </c>
    </row>
    <row r="1656" spans="1:5">
      <c r="A1656" s="164">
        <v>44993.041666662823</v>
      </c>
      <c r="B1656" s="45">
        <f ca="1"/>
        <v>1.57</v>
      </c>
      <c r="E1656">
        <v>13.8</v>
      </c>
    </row>
    <row r="1657" spans="1:5">
      <c r="A1657" s="164">
        <v>44993.083333329487</v>
      </c>
      <c r="B1657" s="45">
        <f ca="1"/>
        <v>1.5660000000000001</v>
      </c>
      <c r="E1657">
        <v>13.8</v>
      </c>
    </row>
    <row r="1658" spans="1:5">
      <c r="A1658" s="164">
        <v>44993.124999996151</v>
      </c>
      <c r="B1658" s="45">
        <f ca="1"/>
        <v>1.6060000000000001</v>
      </c>
      <c r="E1658">
        <v>13.8</v>
      </c>
    </row>
    <row r="1659" spans="1:5">
      <c r="A1659" s="164">
        <v>44993.166666662815</v>
      </c>
      <c r="B1659" s="45">
        <f ca="1"/>
        <v>1.9410000000000001</v>
      </c>
      <c r="E1659">
        <v>13.8</v>
      </c>
    </row>
    <row r="1660" spans="1:5">
      <c r="A1660" s="164">
        <v>44993.20833332948</v>
      </c>
      <c r="B1660" s="45">
        <f ca="1"/>
        <v>1.63</v>
      </c>
      <c r="E1660">
        <v>13.8</v>
      </c>
    </row>
    <row r="1661" spans="1:5">
      <c r="A1661" s="164">
        <v>44993.249999996144</v>
      </c>
      <c r="B1661" s="45">
        <f ca="1"/>
        <v>1.3939999999999999</v>
      </c>
      <c r="E1661">
        <v>13.8</v>
      </c>
    </row>
    <row r="1662" spans="1:5">
      <c r="A1662" s="164">
        <v>44993.291666662808</v>
      </c>
      <c r="B1662" s="45">
        <f ca="1"/>
        <v>1.6870000000000001</v>
      </c>
      <c r="E1662">
        <v>13.8</v>
      </c>
    </row>
    <row r="1663" spans="1:5">
      <c r="A1663" s="164">
        <v>44993.333333329472</v>
      </c>
      <c r="B1663" s="45">
        <f ca="1"/>
        <v>4.258</v>
      </c>
      <c r="E1663">
        <v>13.8</v>
      </c>
    </row>
    <row r="1664" spans="1:5">
      <c r="A1664" s="164">
        <v>44993.374999996136</v>
      </c>
      <c r="B1664" s="45">
        <f ca="1"/>
        <v>4.048</v>
      </c>
      <c r="E1664">
        <v>13.8</v>
      </c>
    </row>
    <row r="1665" spans="1:5">
      <c r="A1665" s="164">
        <v>44993.416666662801</v>
      </c>
      <c r="B1665" s="45">
        <f ca="1"/>
        <v>1.66</v>
      </c>
      <c r="E1665">
        <v>13.8</v>
      </c>
    </row>
    <row r="1666" spans="1:5">
      <c r="A1666" s="164">
        <v>44993.458333329465</v>
      </c>
      <c r="B1666" s="45">
        <f ca="1"/>
        <v>3.2480000000000002</v>
      </c>
      <c r="E1666">
        <v>13.8</v>
      </c>
    </row>
    <row r="1667" spans="1:5">
      <c r="A1667" s="164">
        <v>44993.499999996129</v>
      </c>
      <c r="B1667" s="45">
        <f ca="1"/>
        <v>3.4420000000000002</v>
      </c>
      <c r="E1667">
        <v>13.8</v>
      </c>
    </row>
    <row r="1668" spans="1:5">
      <c r="A1668" s="164">
        <v>44993.541666662793</v>
      </c>
      <c r="B1668" s="45">
        <f ca="1"/>
        <v>1.8360000000000001</v>
      </c>
      <c r="E1668">
        <v>13.8</v>
      </c>
    </row>
    <row r="1669" spans="1:5">
      <c r="A1669" s="164">
        <v>44993.583333329458</v>
      </c>
      <c r="B1669" s="45">
        <f ca="1"/>
        <v>0.44</v>
      </c>
      <c r="E1669">
        <v>13.8</v>
      </c>
    </row>
    <row r="1670" spans="1:5">
      <c r="A1670" s="164">
        <v>44993.624999996122</v>
      </c>
      <c r="B1670" s="45">
        <f ca="1"/>
        <v>0.40400000000000003</v>
      </c>
      <c r="E1670">
        <v>13.8</v>
      </c>
    </row>
    <row r="1671" spans="1:5">
      <c r="A1671" s="164">
        <v>44993.666666662786</v>
      </c>
      <c r="B1671" s="45">
        <f ca="1"/>
        <v>0.45100000000000001</v>
      </c>
      <c r="E1671">
        <v>13.8</v>
      </c>
    </row>
    <row r="1672" spans="1:5">
      <c r="A1672" s="164">
        <v>44993.70833332945</v>
      </c>
      <c r="B1672" s="45">
        <f ca="1"/>
        <v>0.48299999999999998</v>
      </c>
      <c r="E1672">
        <v>13.8</v>
      </c>
    </row>
    <row r="1673" spans="1:5">
      <c r="A1673" s="164">
        <v>44993.749999996115</v>
      </c>
      <c r="B1673" s="45">
        <f ca="1"/>
        <v>1.393</v>
      </c>
      <c r="E1673">
        <v>13.8</v>
      </c>
    </row>
    <row r="1674" spans="1:5">
      <c r="A1674" s="164">
        <v>44993.791666662779</v>
      </c>
      <c r="B1674" s="45">
        <f ca="1"/>
        <v>1.3620000000000001</v>
      </c>
      <c r="E1674">
        <v>13.8</v>
      </c>
    </row>
    <row r="1675" spans="1:5">
      <c r="A1675" s="164">
        <v>44993.833333329443</v>
      </c>
      <c r="B1675" s="45">
        <f ca="1"/>
        <v>1.4350000000000001</v>
      </c>
      <c r="E1675">
        <v>13.8</v>
      </c>
    </row>
    <row r="1676" spans="1:5">
      <c r="A1676" s="164">
        <v>44993.874999996107</v>
      </c>
      <c r="B1676" s="45">
        <f ca="1"/>
        <v>1.49</v>
      </c>
      <c r="E1676">
        <v>13.8</v>
      </c>
    </row>
    <row r="1677" spans="1:5">
      <c r="A1677" s="164">
        <v>44993.916666662772</v>
      </c>
      <c r="B1677" s="45">
        <f ca="1"/>
        <v>2.0419999999999998</v>
      </c>
      <c r="E1677">
        <v>13.8</v>
      </c>
    </row>
    <row r="1678" spans="1:5">
      <c r="A1678" s="164">
        <v>44993.958333329436</v>
      </c>
      <c r="B1678" s="45">
        <f ca="1"/>
        <v>1.9990000000000001</v>
      </c>
      <c r="E1678">
        <v>13.8</v>
      </c>
    </row>
    <row r="1679" spans="1:5">
      <c r="A1679" s="164">
        <v>44993.9999999961</v>
      </c>
      <c r="B1679" s="45">
        <f ca="1"/>
        <v>2.0289999999999999</v>
      </c>
      <c r="E1679">
        <v>13.8</v>
      </c>
    </row>
    <row r="1680" spans="1:5">
      <c r="A1680" s="164">
        <v>44994.041666662764</v>
      </c>
      <c r="B1680" s="45">
        <f ca="1"/>
        <v>1.5820000000000001</v>
      </c>
      <c r="E1680">
        <v>13.8</v>
      </c>
    </row>
    <row r="1681" spans="1:5">
      <c r="A1681" s="164">
        <v>44994.083333329429</v>
      </c>
      <c r="B1681" s="45">
        <f ca="1"/>
        <v>1.575</v>
      </c>
      <c r="E1681">
        <v>13.8</v>
      </c>
    </row>
    <row r="1682" spans="1:5">
      <c r="A1682" s="164">
        <v>44994.124999996093</v>
      </c>
      <c r="B1682" s="45">
        <f ca="1"/>
        <v>1.5669999999999999</v>
      </c>
      <c r="E1682">
        <v>13.8</v>
      </c>
    </row>
    <row r="1683" spans="1:5">
      <c r="A1683" s="164">
        <v>44994.166666662757</v>
      </c>
      <c r="B1683" s="45">
        <f ca="1"/>
        <v>1.57</v>
      </c>
      <c r="E1683">
        <v>13.8</v>
      </c>
    </row>
    <row r="1684" spans="1:5">
      <c r="A1684" s="164">
        <v>44994.208333329421</v>
      </c>
      <c r="B1684" s="45">
        <f ca="1"/>
        <v>1.867</v>
      </c>
      <c r="E1684">
        <v>13.8</v>
      </c>
    </row>
    <row r="1685" spans="1:5">
      <c r="A1685" s="164">
        <v>44994.249999996086</v>
      </c>
      <c r="B1685" s="45">
        <f ca="1"/>
        <v>1.82</v>
      </c>
      <c r="E1685">
        <v>13.8</v>
      </c>
    </row>
    <row r="1686" spans="1:5">
      <c r="A1686" s="164">
        <v>44994.29166666275</v>
      </c>
      <c r="B1686" s="45">
        <f ca="1"/>
        <v>1.1180000000000001</v>
      </c>
      <c r="E1686">
        <v>13.8</v>
      </c>
    </row>
    <row r="1687" spans="1:5">
      <c r="A1687" s="164">
        <v>44994.333333329414</v>
      </c>
      <c r="B1687" s="45">
        <f ca="1"/>
        <v>3.202</v>
      </c>
      <c r="E1687">
        <v>13.8</v>
      </c>
    </row>
    <row r="1688" spans="1:5">
      <c r="A1688" s="164">
        <v>44994.374999996078</v>
      </c>
      <c r="B1688" s="45">
        <f ca="1"/>
        <v>3.2080000000000002</v>
      </c>
      <c r="E1688">
        <v>13.8</v>
      </c>
    </row>
    <row r="1689" spans="1:5">
      <c r="A1689" s="164">
        <v>44994.416666662743</v>
      </c>
      <c r="B1689" s="45">
        <f ca="1"/>
        <v>1.2150000000000001</v>
      </c>
      <c r="E1689">
        <v>13.8</v>
      </c>
    </row>
    <row r="1690" spans="1:5">
      <c r="A1690" s="164">
        <v>44994.458333329407</v>
      </c>
      <c r="B1690" s="45">
        <f ca="1"/>
        <v>3.3029999999999999</v>
      </c>
      <c r="E1690">
        <v>13.8</v>
      </c>
    </row>
    <row r="1691" spans="1:5">
      <c r="A1691" s="164">
        <v>44994.499999996071</v>
      </c>
      <c r="B1691" s="45">
        <f ca="1"/>
        <v>3.3149999999999999</v>
      </c>
      <c r="E1691">
        <v>13.8</v>
      </c>
    </row>
    <row r="1692" spans="1:5">
      <c r="A1692" s="164">
        <v>44994.541666662735</v>
      </c>
      <c r="B1692" s="45">
        <f ca="1"/>
        <v>0.8</v>
      </c>
      <c r="E1692">
        <v>13.8</v>
      </c>
    </row>
    <row r="1693" spans="1:5">
      <c r="A1693" s="164">
        <v>44994.583333329399</v>
      </c>
      <c r="B1693" s="45">
        <f ca="1"/>
        <v>2.4820000000000002</v>
      </c>
      <c r="E1693">
        <v>13.8</v>
      </c>
    </row>
    <row r="1694" spans="1:5">
      <c r="A1694" s="164">
        <v>44994.624999996064</v>
      </c>
      <c r="B1694" s="45">
        <f ca="1"/>
        <v>3.206</v>
      </c>
      <c r="E1694">
        <v>13.8</v>
      </c>
    </row>
    <row r="1695" spans="1:5">
      <c r="A1695" s="164">
        <v>44994.666666662728</v>
      </c>
      <c r="B1695" s="45">
        <f ca="1"/>
        <v>1.845</v>
      </c>
      <c r="E1695">
        <v>13.8</v>
      </c>
    </row>
    <row r="1696" spans="1:5">
      <c r="A1696" s="164">
        <v>44994.708333329392</v>
      </c>
      <c r="B1696" s="45">
        <f ca="1"/>
        <v>0.8</v>
      </c>
      <c r="E1696">
        <v>13.8</v>
      </c>
    </row>
    <row r="1697" spans="1:5">
      <c r="A1697" s="164">
        <v>44994.749999996056</v>
      </c>
      <c r="B1697" s="45">
        <f ca="1"/>
        <v>1.9570000000000001</v>
      </c>
      <c r="E1697">
        <v>13.8</v>
      </c>
    </row>
    <row r="1698" spans="1:5">
      <c r="A1698" s="164">
        <v>44994.791666662721</v>
      </c>
      <c r="B1698" s="45">
        <f ca="1"/>
        <v>2.2330000000000001</v>
      </c>
      <c r="E1698">
        <v>13.8</v>
      </c>
    </row>
    <row r="1699" spans="1:5">
      <c r="A1699" s="164">
        <v>44994.833333329385</v>
      </c>
      <c r="B1699" s="45">
        <f ca="1"/>
        <v>2.19</v>
      </c>
      <c r="E1699">
        <v>13.8</v>
      </c>
    </row>
    <row r="1700" spans="1:5">
      <c r="A1700" s="164">
        <v>44994.874999996049</v>
      </c>
      <c r="B1700" s="45">
        <f ca="1"/>
        <v>1.6220000000000001</v>
      </c>
      <c r="E1700">
        <v>13.8</v>
      </c>
    </row>
    <row r="1701" spans="1:5">
      <c r="A1701" s="164">
        <v>44994.916666662713</v>
      </c>
      <c r="B1701" s="45">
        <f ca="1"/>
        <v>1.637</v>
      </c>
      <c r="E1701">
        <v>13.8</v>
      </c>
    </row>
    <row r="1702" spans="1:5">
      <c r="A1702" s="164">
        <v>44994.958333329378</v>
      </c>
      <c r="B1702" s="45">
        <f ca="1"/>
        <v>1.9410000000000001</v>
      </c>
      <c r="E1702">
        <v>13.8</v>
      </c>
    </row>
    <row r="1703" spans="1:5">
      <c r="A1703" s="164">
        <v>44994.999999996042</v>
      </c>
      <c r="B1703" s="45">
        <f ca="1"/>
        <v>1.7929999999999999</v>
      </c>
      <c r="E1703">
        <v>13.8</v>
      </c>
    </row>
    <row r="1704" spans="1:5">
      <c r="A1704" s="164">
        <v>44995.041666662706</v>
      </c>
      <c r="B1704" s="45">
        <f ca="1"/>
        <v>1.62</v>
      </c>
      <c r="E1704">
        <v>13.8</v>
      </c>
    </row>
    <row r="1705" spans="1:5">
      <c r="A1705" s="164">
        <v>44995.08333332937</v>
      </c>
      <c r="B1705" s="45">
        <f ca="1"/>
        <v>1.6240000000000001</v>
      </c>
      <c r="E1705">
        <v>13.8</v>
      </c>
    </row>
    <row r="1706" spans="1:5">
      <c r="A1706" s="164">
        <v>44995.124999996035</v>
      </c>
      <c r="B1706" s="45">
        <f ca="1"/>
        <v>1.5840000000000001</v>
      </c>
      <c r="E1706">
        <v>13.8</v>
      </c>
    </row>
    <row r="1707" spans="1:5">
      <c r="A1707" s="164">
        <v>44995.166666662699</v>
      </c>
      <c r="B1707" s="45">
        <f ca="1"/>
        <v>1.595</v>
      </c>
      <c r="E1707">
        <v>13.8</v>
      </c>
    </row>
    <row r="1708" spans="1:5">
      <c r="A1708" s="164">
        <v>44995.208333329363</v>
      </c>
      <c r="B1708" s="45">
        <f ca="1"/>
        <v>1.76</v>
      </c>
      <c r="E1708">
        <v>13.8</v>
      </c>
    </row>
    <row r="1709" spans="1:5">
      <c r="A1709" s="164">
        <v>44995.249999996027</v>
      </c>
      <c r="B1709" s="45">
        <f ca="1"/>
        <v>1.5820000000000001</v>
      </c>
      <c r="E1709">
        <v>13.8</v>
      </c>
    </row>
    <row r="1710" spans="1:5">
      <c r="A1710" s="164">
        <v>44995.291666662692</v>
      </c>
      <c r="B1710" s="45">
        <f ca="1"/>
        <v>0.67500000000000004</v>
      </c>
      <c r="E1710">
        <v>13.8</v>
      </c>
    </row>
    <row r="1711" spans="1:5">
      <c r="A1711" s="164">
        <v>44995.333333329356</v>
      </c>
      <c r="B1711" s="45">
        <f ca="1"/>
        <v>0.73099999999999998</v>
      </c>
      <c r="E1711">
        <v>13.8</v>
      </c>
    </row>
    <row r="1712" spans="1:5">
      <c r="A1712" s="164">
        <v>44995.37499999602</v>
      </c>
      <c r="B1712" s="45">
        <f ca="1"/>
        <v>0.72499999999999998</v>
      </c>
      <c r="E1712">
        <v>13.8</v>
      </c>
    </row>
    <row r="1713" spans="1:5">
      <c r="A1713" s="164">
        <v>44995.416666662684</v>
      </c>
      <c r="B1713" s="45">
        <f ca="1"/>
        <v>0.65300000000000002</v>
      </c>
      <c r="E1713">
        <v>13.8</v>
      </c>
    </row>
    <row r="1714" spans="1:5">
      <c r="A1714" s="164">
        <v>44995.458333329349</v>
      </c>
      <c r="B1714" s="45">
        <f ca="1"/>
        <v>3.1589999999999998</v>
      </c>
      <c r="E1714">
        <v>13.8</v>
      </c>
    </row>
    <row r="1715" spans="1:5">
      <c r="A1715" s="164">
        <v>44995.499999996013</v>
      </c>
      <c r="B1715" s="45">
        <f ca="1"/>
        <v>4.3230000000000004</v>
      </c>
      <c r="E1715">
        <v>13.8</v>
      </c>
    </row>
    <row r="1716" spans="1:5">
      <c r="A1716" s="164">
        <v>44995.541666662677</v>
      </c>
      <c r="B1716" s="45">
        <f ca="1"/>
        <v>1.8779999999999999</v>
      </c>
      <c r="E1716">
        <v>13.8</v>
      </c>
    </row>
    <row r="1717" spans="1:5">
      <c r="A1717" s="164">
        <v>44995.583333329341</v>
      </c>
      <c r="B1717" s="45">
        <f ca="1"/>
        <v>3.359</v>
      </c>
      <c r="E1717">
        <v>13.8</v>
      </c>
    </row>
    <row r="1718" spans="1:5">
      <c r="A1718" s="164">
        <v>44995.624999996005</v>
      </c>
      <c r="B1718" s="45">
        <f ca="1"/>
        <v>3.3370000000000002</v>
      </c>
      <c r="E1718">
        <v>13.8</v>
      </c>
    </row>
    <row r="1719" spans="1:5">
      <c r="A1719" s="164">
        <v>44995.66666666267</v>
      </c>
      <c r="B1719" s="45">
        <f ca="1"/>
        <v>1.93</v>
      </c>
      <c r="E1719">
        <v>13.8</v>
      </c>
    </row>
    <row r="1720" spans="1:5">
      <c r="A1720" s="164">
        <v>44995.708333329334</v>
      </c>
      <c r="B1720" s="45">
        <f ca="1"/>
        <v>1.343</v>
      </c>
      <c r="E1720">
        <v>13.8</v>
      </c>
    </row>
    <row r="1721" spans="1:5">
      <c r="A1721" s="164">
        <v>44995.749999995998</v>
      </c>
      <c r="B1721" s="45">
        <f ca="1"/>
        <v>2.3439999999999999</v>
      </c>
      <c r="E1721">
        <v>13.8</v>
      </c>
    </row>
    <row r="1722" spans="1:5">
      <c r="A1722" s="164">
        <v>44995.791666662662</v>
      </c>
      <c r="B1722" s="45">
        <f ca="1"/>
        <v>2.504</v>
      </c>
      <c r="E1722">
        <v>13.8</v>
      </c>
    </row>
    <row r="1723" spans="1:5">
      <c r="A1723" s="164">
        <v>44995.833333329327</v>
      </c>
      <c r="B1723" s="45">
        <f ca="1"/>
        <v>2.1269999999999998</v>
      </c>
      <c r="E1723">
        <v>13.8</v>
      </c>
    </row>
    <row r="1724" spans="1:5">
      <c r="A1724" s="164">
        <v>44995.874999995991</v>
      </c>
      <c r="B1724" s="45">
        <f ca="1"/>
        <v>2.008</v>
      </c>
      <c r="E1724">
        <v>13.8</v>
      </c>
    </row>
    <row r="1725" spans="1:5">
      <c r="A1725" s="164">
        <v>44995.916666662655</v>
      </c>
      <c r="B1725" s="45">
        <f ca="1"/>
        <v>2.0379999999999998</v>
      </c>
      <c r="E1725">
        <v>13.8</v>
      </c>
    </row>
    <row r="1726" spans="1:5">
      <c r="A1726" s="164">
        <v>44995.958333329319</v>
      </c>
      <c r="B1726" s="45">
        <f ca="1"/>
        <v>1.9510000000000001</v>
      </c>
      <c r="E1726">
        <v>13.8</v>
      </c>
    </row>
    <row r="1727" spans="1:5">
      <c r="A1727" s="164">
        <v>44995.999999995984</v>
      </c>
      <c r="B1727" s="45">
        <f ca="1"/>
        <v>2.3969999999999998</v>
      </c>
      <c r="E1727">
        <v>13.8</v>
      </c>
    </row>
    <row r="1728" spans="1:5">
      <c r="A1728" s="164">
        <v>44996.041666662648</v>
      </c>
      <c r="B1728" s="45">
        <f ca="1"/>
        <v>1.8640000000000001</v>
      </c>
      <c r="E1728">
        <v>13.8</v>
      </c>
    </row>
    <row r="1729" spans="1:5">
      <c r="A1729" s="164">
        <v>44996.083333329312</v>
      </c>
      <c r="B1729" s="45">
        <f ca="1"/>
        <v>1.853</v>
      </c>
      <c r="E1729">
        <v>13.8</v>
      </c>
    </row>
    <row r="1730" spans="1:5">
      <c r="A1730" s="164">
        <v>44996.124999995976</v>
      </c>
      <c r="B1730" s="45">
        <f ca="1"/>
        <v>2.1320000000000001</v>
      </c>
      <c r="E1730">
        <v>13.8</v>
      </c>
    </row>
    <row r="1731" spans="1:5">
      <c r="A1731" s="164">
        <v>44996.166666662641</v>
      </c>
      <c r="B1731" s="45">
        <f ca="1"/>
        <v>2.4430000000000001</v>
      </c>
      <c r="E1731">
        <v>13.8</v>
      </c>
    </row>
    <row r="1732" spans="1:5">
      <c r="A1732" s="164">
        <v>44996.208333329305</v>
      </c>
      <c r="B1732" s="45">
        <f ca="1"/>
        <v>2.4980000000000002</v>
      </c>
      <c r="E1732">
        <v>13.8</v>
      </c>
    </row>
    <row r="1733" spans="1:5">
      <c r="A1733" s="164">
        <v>44996.249999995969</v>
      </c>
      <c r="B1733" s="45">
        <f ca="1"/>
        <v>1.79</v>
      </c>
      <c r="E1733">
        <v>13.8</v>
      </c>
    </row>
    <row r="1734" spans="1:5">
      <c r="A1734" s="164">
        <v>44996.291666662633</v>
      </c>
      <c r="B1734" s="45">
        <f ca="1"/>
        <v>1.2090000000000001</v>
      </c>
      <c r="E1734">
        <v>13.8</v>
      </c>
    </row>
    <row r="1735" spans="1:5">
      <c r="A1735" s="164">
        <v>44996.333333329298</v>
      </c>
      <c r="B1735" s="45">
        <f ca="1"/>
        <v>1.3069999999999999</v>
      </c>
      <c r="E1735">
        <v>13.8</v>
      </c>
    </row>
    <row r="1736" spans="1:5">
      <c r="A1736" s="164">
        <v>44996.374999995962</v>
      </c>
      <c r="B1736" s="45">
        <f ca="1"/>
        <v>0.78500000000000003</v>
      </c>
      <c r="E1736">
        <v>13.8</v>
      </c>
    </row>
    <row r="1737" spans="1:5">
      <c r="A1737" s="164">
        <v>44996.416666662626</v>
      </c>
      <c r="B1737" s="45">
        <f ca="1"/>
        <v>0.749</v>
      </c>
      <c r="E1737">
        <v>13.8</v>
      </c>
    </row>
    <row r="1738" spans="1:5">
      <c r="A1738" s="164">
        <v>44996.45833332929</v>
      </c>
      <c r="B1738" s="45">
        <f ca="1"/>
        <v>0.998</v>
      </c>
      <c r="E1738">
        <v>13.8</v>
      </c>
    </row>
    <row r="1739" spans="1:5">
      <c r="A1739" s="164">
        <v>44996.499999995955</v>
      </c>
      <c r="B1739" s="45">
        <f ca="1"/>
        <v>2.117</v>
      </c>
      <c r="E1739">
        <v>13.8</v>
      </c>
    </row>
    <row r="1740" spans="1:5">
      <c r="A1740" s="164">
        <v>44996.541666662619</v>
      </c>
      <c r="B1740" s="45">
        <f ca="1"/>
        <v>2.1520000000000001</v>
      </c>
      <c r="E1740">
        <v>13.8</v>
      </c>
    </row>
    <row r="1741" spans="1:5">
      <c r="A1741" s="164">
        <v>44996.583333329283</v>
      </c>
      <c r="B1741" s="45">
        <f ca="1"/>
        <v>2.0529999999999999</v>
      </c>
      <c r="E1741">
        <v>13.8</v>
      </c>
    </row>
    <row r="1742" spans="1:5">
      <c r="A1742" s="164">
        <v>44996.624999995947</v>
      </c>
      <c r="B1742" s="45">
        <f ca="1"/>
        <v>2.8330000000000002</v>
      </c>
      <c r="E1742">
        <v>13.8</v>
      </c>
    </row>
    <row r="1743" spans="1:5">
      <c r="A1743" s="164">
        <v>44996.666666662612</v>
      </c>
      <c r="B1743" s="45">
        <f ca="1"/>
        <v>1.5880000000000001</v>
      </c>
      <c r="E1743">
        <v>13.8</v>
      </c>
    </row>
    <row r="1744" spans="1:5">
      <c r="A1744" s="164">
        <v>44996.708333329276</v>
      </c>
      <c r="B1744" s="45">
        <f ca="1"/>
        <v>1.4990000000000001</v>
      </c>
      <c r="E1744">
        <v>13.8</v>
      </c>
    </row>
    <row r="1745" spans="1:5">
      <c r="A1745" s="164">
        <v>44996.74999999594</v>
      </c>
      <c r="B1745" s="45">
        <f ca="1"/>
        <v>2.2759999999999998</v>
      </c>
      <c r="E1745">
        <v>13.8</v>
      </c>
    </row>
    <row r="1746" spans="1:5">
      <c r="A1746" s="164">
        <v>44996.791666662604</v>
      </c>
      <c r="B1746" s="45">
        <f ca="1"/>
        <v>2.3109999999999999</v>
      </c>
      <c r="E1746">
        <v>13.8</v>
      </c>
    </row>
    <row r="1747" spans="1:5">
      <c r="A1747" s="164">
        <v>44996.833333329268</v>
      </c>
      <c r="B1747" s="45">
        <f ca="1"/>
        <v>2.5110000000000001</v>
      </c>
      <c r="E1747">
        <v>13.8</v>
      </c>
    </row>
    <row r="1748" spans="1:5">
      <c r="A1748" s="164">
        <v>44996.874999995933</v>
      </c>
      <c r="B1748" s="45">
        <f ca="1"/>
        <v>3.1259999999999999</v>
      </c>
      <c r="E1748">
        <v>13.8</v>
      </c>
    </row>
    <row r="1749" spans="1:5">
      <c r="A1749" s="164">
        <v>44996.916666662597</v>
      </c>
      <c r="B1749" s="45">
        <f ca="1"/>
        <v>3.1309999999999998</v>
      </c>
      <c r="E1749">
        <v>13.8</v>
      </c>
    </row>
    <row r="1750" spans="1:5">
      <c r="A1750" s="164">
        <v>44996.958333329261</v>
      </c>
      <c r="B1750" s="45">
        <f ca="1"/>
        <v>3.3730000000000002</v>
      </c>
      <c r="E1750">
        <v>13.8</v>
      </c>
    </row>
    <row r="1751" spans="1:5">
      <c r="A1751" s="164">
        <v>44996.999999995925</v>
      </c>
      <c r="B1751" s="45">
        <f ca="1"/>
        <v>2.8029999999999999</v>
      </c>
      <c r="E1751">
        <v>13.8</v>
      </c>
    </row>
    <row r="1752" spans="1:5">
      <c r="A1752" s="164">
        <v>44997.04166666259</v>
      </c>
      <c r="B1752" s="45">
        <f ca="1"/>
        <v>2.56</v>
      </c>
      <c r="E1752">
        <v>13.8</v>
      </c>
    </row>
    <row r="1753" spans="1:5">
      <c r="A1753" s="164">
        <v>44997.083333329254</v>
      </c>
      <c r="B1753" s="45">
        <f ca="1"/>
        <v>2.5089999999999999</v>
      </c>
      <c r="E1753">
        <v>13.8</v>
      </c>
    </row>
    <row r="1754" spans="1:5">
      <c r="A1754" s="164">
        <v>44997.124999995918</v>
      </c>
      <c r="B1754" s="45">
        <f ca="1"/>
        <v>2.5859999999999999</v>
      </c>
      <c r="E1754">
        <v>13.8</v>
      </c>
    </row>
    <row r="1755" spans="1:5">
      <c r="A1755" s="164">
        <v>44997.166666662582</v>
      </c>
      <c r="B1755" s="45">
        <f ca="1"/>
        <v>3.0209999999999999</v>
      </c>
      <c r="E1755">
        <v>13.8</v>
      </c>
    </row>
    <row r="1756" spans="1:5">
      <c r="A1756" s="164">
        <v>44997.208333329247</v>
      </c>
      <c r="B1756" s="45">
        <f ca="1"/>
        <v>3.2</v>
      </c>
      <c r="E1756">
        <v>13.8</v>
      </c>
    </row>
    <row r="1757" spans="1:5">
      <c r="A1757" s="164">
        <v>44997.249999995911</v>
      </c>
      <c r="B1757" s="45">
        <f ca="1"/>
        <v>2.7280000000000002</v>
      </c>
      <c r="E1757">
        <v>13.8</v>
      </c>
    </row>
    <row r="1758" spans="1:5">
      <c r="A1758" s="164">
        <v>44997.291666662575</v>
      </c>
      <c r="B1758" s="45">
        <f ca="1"/>
        <v>2.3210000000000002</v>
      </c>
      <c r="E1758">
        <v>13.8</v>
      </c>
    </row>
    <row r="1759" spans="1:5">
      <c r="A1759" s="164">
        <v>44997.333333329239</v>
      </c>
      <c r="B1759" s="45">
        <f ca="1"/>
        <v>1.9370000000000001</v>
      </c>
      <c r="E1759">
        <v>13.8</v>
      </c>
    </row>
    <row r="1760" spans="1:5">
      <c r="A1760" s="164">
        <v>44997.374999995904</v>
      </c>
      <c r="B1760" s="45">
        <f ca="1"/>
        <v>1.5580000000000001</v>
      </c>
      <c r="E1760">
        <v>13.8</v>
      </c>
    </row>
    <row r="1761" spans="1:5">
      <c r="A1761" s="164">
        <v>44997.416666662568</v>
      </c>
      <c r="B1761" s="45">
        <f ca="1"/>
        <v>2.0699999999999998</v>
      </c>
      <c r="E1761">
        <v>13.8</v>
      </c>
    </row>
    <row r="1762" spans="1:5">
      <c r="A1762" s="164">
        <v>44997.458333329232</v>
      </c>
      <c r="B1762" s="45">
        <f ca="1"/>
        <v>2.0859999999999999</v>
      </c>
      <c r="E1762">
        <v>13.8</v>
      </c>
    </row>
    <row r="1763" spans="1:5">
      <c r="A1763" s="164">
        <v>44997.499999995896</v>
      </c>
      <c r="B1763" s="45">
        <f ca="1"/>
        <v>2.98</v>
      </c>
      <c r="E1763">
        <v>13.8</v>
      </c>
    </row>
    <row r="1764" spans="1:5">
      <c r="A1764" s="164">
        <v>44997.541666662561</v>
      </c>
      <c r="B1764" s="45">
        <f ca="1"/>
        <v>3.0640000000000001</v>
      </c>
      <c r="E1764">
        <v>13.8</v>
      </c>
    </row>
    <row r="1765" spans="1:5">
      <c r="A1765" s="164">
        <v>44997.583333329225</v>
      </c>
      <c r="B1765" s="45">
        <f ca="1"/>
        <v>2.8519999999999999</v>
      </c>
      <c r="E1765">
        <v>13.8</v>
      </c>
    </row>
    <row r="1766" spans="1:5">
      <c r="A1766" s="164">
        <v>44997.624999995889</v>
      </c>
      <c r="B1766" s="45">
        <f ca="1"/>
        <v>2.919</v>
      </c>
      <c r="E1766">
        <v>13.8</v>
      </c>
    </row>
    <row r="1767" spans="1:5">
      <c r="A1767" s="164">
        <v>44997.666666662553</v>
      </c>
      <c r="B1767" s="45">
        <f ca="1"/>
        <v>1.6419999999999999</v>
      </c>
      <c r="E1767">
        <v>13.8</v>
      </c>
    </row>
    <row r="1768" spans="1:5">
      <c r="A1768" s="164">
        <v>44997.708333329218</v>
      </c>
      <c r="B1768" s="45">
        <f ca="1"/>
        <v>1.2210000000000001</v>
      </c>
      <c r="E1768">
        <v>13.8</v>
      </c>
    </row>
    <row r="1769" spans="1:5">
      <c r="A1769" s="164">
        <v>44997.749999995882</v>
      </c>
      <c r="B1769" s="45">
        <f ca="1"/>
        <v>2.1150000000000002</v>
      </c>
      <c r="E1769">
        <v>13.8</v>
      </c>
    </row>
    <row r="1770" spans="1:5">
      <c r="A1770" s="164">
        <v>44997.791666662546</v>
      </c>
      <c r="B1770" s="45">
        <f ca="1"/>
        <v>2.3220000000000001</v>
      </c>
      <c r="E1770">
        <v>13.8</v>
      </c>
    </row>
    <row r="1771" spans="1:5">
      <c r="A1771" s="164">
        <v>44997.83333332921</v>
      </c>
      <c r="B1771" s="45">
        <f ca="1"/>
        <v>2.1480000000000001</v>
      </c>
      <c r="E1771">
        <v>13.8</v>
      </c>
    </row>
    <row r="1772" spans="1:5">
      <c r="A1772" s="164">
        <v>44997.874999995875</v>
      </c>
      <c r="B1772" s="45">
        <f ca="1"/>
        <v>2.238</v>
      </c>
      <c r="E1772">
        <v>13.8</v>
      </c>
    </row>
    <row r="1773" spans="1:5">
      <c r="A1773" s="164">
        <v>44997.916666662539</v>
      </c>
      <c r="B1773" s="45">
        <f ca="1"/>
        <v>2.42</v>
      </c>
      <c r="E1773">
        <v>13.8</v>
      </c>
    </row>
    <row r="1774" spans="1:5">
      <c r="A1774" s="164">
        <v>44997.958333329203</v>
      </c>
      <c r="B1774" s="45">
        <f ca="1"/>
        <v>2.5910000000000002</v>
      </c>
      <c r="E1774">
        <v>13.8</v>
      </c>
    </row>
    <row r="1775" spans="1:5">
      <c r="A1775" s="164">
        <v>44997.999999995867</v>
      </c>
      <c r="B1775" s="45">
        <f ca="1"/>
        <v>2.2080000000000002</v>
      </c>
      <c r="E1775">
        <v>13.8</v>
      </c>
    </row>
    <row r="1776" spans="1:5">
      <c r="A1776" s="164">
        <v>44998.041666662531</v>
      </c>
      <c r="B1776" s="45">
        <f ca="1"/>
        <v>2.3159999999999998</v>
      </c>
      <c r="E1776">
        <v>13.8</v>
      </c>
    </row>
    <row r="1777" spans="1:5">
      <c r="A1777" s="164">
        <v>44998.083333329196</v>
      </c>
      <c r="B1777" s="45">
        <f ca="1"/>
        <v>2.5049999999999999</v>
      </c>
      <c r="E1777">
        <v>13.8</v>
      </c>
    </row>
    <row r="1778" spans="1:5">
      <c r="A1778" s="164">
        <v>44998.12499999586</v>
      </c>
      <c r="B1778" s="45">
        <f ca="1"/>
        <v>2.5030000000000001</v>
      </c>
      <c r="E1778">
        <v>13.8</v>
      </c>
    </row>
    <row r="1779" spans="1:5">
      <c r="A1779" s="164">
        <v>44998.166666662524</v>
      </c>
      <c r="B1779" s="45">
        <f ca="1"/>
        <v>2.2869999999999999</v>
      </c>
      <c r="E1779">
        <v>13.8</v>
      </c>
    </row>
    <row r="1780" spans="1:5">
      <c r="A1780" s="164">
        <v>44998.208333329188</v>
      </c>
      <c r="B1780" s="45">
        <f ca="1"/>
        <v>2.5059999999999998</v>
      </c>
      <c r="E1780">
        <v>13.8</v>
      </c>
    </row>
    <row r="1781" spans="1:5">
      <c r="A1781" s="164">
        <v>44998.249999995853</v>
      </c>
      <c r="B1781" s="45">
        <f ca="1"/>
        <v>2.198</v>
      </c>
      <c r="E1781">
        <v>13.8</v>
      </c>
    </row>
    <row r="1782" spans="1:5">
      <c r="A1782" s="164">
        <v>44998.291666662517</v>
      </c>
      <c r="B1782" s="45">
        <f ca="1"/>
        <v>1.3440000000000001</v>
      </c>
      <c r="E1782">
        <v>13.8</v>
      </c>
    </row>
    <row r="1783" spans="1:5">
      <c r="A1783" s="164">
        <v>44998.333333329181</v>
      </c>
      <c r="B1783" s="45">
        <f ca="1"/>
        <v>1.7869999999999999</v>
      </c>
      <c r="E1783">
        <v>13.8</v>
      </c>
    </row>
    <row r="1784" spans="1:5">
      <c r="A1784" s="164">
        <v>44998.374999995845</v>
      </c>
      <c r="B1784" s="45">
        <f ca="1"/>
        <v>4.2329999999999997</v>
      </c>
      <c r="E1784">
        <v>13.8</v>
      </c>
    </row>
    <row r="1785" spans="1:5">
      <c r="A1785" s="164">
        <v>44998.41666666251</v>
      </c>
      <c r="B1785" s="45">
        <f ca="1"/>
        <v>4.3760000000000003</v>
      </c>
      <c r="E1785">
        <v>13.8</v>
      </c>
    </row>
    <row r="1786" spans="1:5">
      <c r="A1786" s="164">
        <v>44998.458333329174</v>
      </c>
      <c r="B1786" s="45">
        <f ca="1"/>
        <v>4.141</v>
      </c>
      <c r="E1786">
        <v>13.8</v>
      </c>
    </row>
    <row r="1787" spans="1:5">
      <c r="A1787" s="164">
        <v>44998.499999995838</v>
      </c>
      <c r="B1787" s="45">
        <f ca="1"/>
        <v>4.2350000000000003</v>
      </c>
      <c r="E1787">
        <v>13.8</v>
      </c>
    </row>
    <row r="1788" spans="1:5">
      <c r="A1788" s="164">
        <v>44998.541666662502</v>
      </c>
      <c r="B1788" s="45">
        <f ca="1"/>
        <v>4.851</v>
      </c>
      <c r="E1788">
        <v>13.8</v>
      </c>
    </row>
    <row r="1789" spans="1:5">
      <c r="A1789" s="164">
        <v>44998.583333329167</v>
      </c>
      <c r="B1789" s="45">
        <f ca="1"/>
        <v>4.8609999999999998</v>
      </c>
      <c r="E1789">
        <v>13.8</v>
      </c>
    </row>
    <row r="1790" spans="1:5">
      <c r="A1790" s="164">
        <v>44998.624999995831</v>
      </c>
      <c r="B1790" s="45">
        <f ca="1"/>
        <v>4.3659999999999997</v>
      </c>
      <c r="E1790">
        <v>13.8</v>
      </c>
    </row>
    <row r="1791" spans="1:5">
      <c r="A1791" s="164">
        <v>44998.666666662495</v>
      </c>
      <c r="B1791" s="45">
        <f ca="1"/>
        <v>4.2750000000000004</v>
      </c>
      <c r="E1791">
        <v>13.8</v>
      </c>
    </row>
    <row r="1792" spans="1:5">
      <c r="A1792" s="164">
        <v>44998.708333329159</v>
      </c>
      <c r="B1792" s="45">
        <f ca="1"/>
        <v>4.1349999999999998</v>
      </c>
      <c r="E1792">
        <v>13.8</v>
      </c>
    </row>
    <row r="1793" spans="1:5">
      <c r="A1793" s="164">
        <v>44998.749999995824</v>
      </c>
      <c r="B1793" s="45">
        <f ca="1"/>
        <v>5.1669999999999998</v>
      </c>
      <c r="E1793">
        <v>13.8</v>
      </c>
    </row>
    <row r="1794" spans="1:5">
      <c r="A1794" s="164">
        <v>44998.791666662488</v>
      </c>
      <c r="B1794" s="45">
        <f ca="1"/>
        <v>3.117</v>
      </c>
      <c r="E1794">
        <v>13.8</v>
      </c>
    </row>
    <row r="1795" spans="1:5">
      <c r="A1795" s="164">
        <v>44998.833333329152</v>
      </c>
      <c r="B1795" s="45">
        <f ca="1"/>
        <v>2.71</v>
      </c>
      <c r="E1795">
        <v>13.8</v>
      </c>
    </row>
    <row r="1796" spans="1:5">
      <c r="A1796" s="164">
        <v>44998.874999995816</v>
      </c>
      <c r="B1796" s="45">
        <f ca="1"/>
        <v>2.72</v>
      </c>
      <c r="E1796">
        <v>13.8</v>
      </c>
    </row>
    <row r="1797" spans="1:5">
      <c r="A1797" s="164">
        <v>44998.916666662481</v>
      </c>
      <c r="B1797" s="45">
        <f ca="1"/>
        <v>2.7759999999999998</v>
      </c>
      <c r="E1797">
        <v>13.8</v>
      </c>
    </row>
    <row r="1798" spans="1:5">
      <c r="A1798" s="164">
        <v>44998.958333329145</v>
      </c>
      <c r="B1798" s="45">
        <f ca="1"/>
        <v>2.64</v>
      </c>
      <c r="E1798">
        <v>13.8</v>
      </c>
    </row>
    <row r="1799" spans="1:5">
      <c r="A1799" s="164">
        <v>44998.999999995809</v>
      </c>
      <c r="B1799" s="45">
        <f ca="1"/>
        <v>2.4609999999999999</v>
      </c>
      <c r="E1799">
        <v>13.8</v>
      </c>
    </row>
    <row r="1800" spans="1:5">
      <c r="A1800" s="164">
        <v>44999.041666662473</v>
      </c>
      <c r="B1800" s="45">
        <f ca="1"/>
        <v>2.593</v>
      </c>
      <c r="E1800">
        <v>13.8</v>
      </c>
    </row>
    <row r="1801" spans="1:5">
      <c r="A1801" s="164">
        <v>44999.083333329138</v>
      </c>
      <c r="B1801" s="45">
        <f ca="1"/>
        <v>2.7010000000000001</v>
      </c>
      <c r="E1801">
        <v>13.8</v>
      </c>
    </row>
    <row r="1802" spans="1:5">
      <c r="A1802" s="164">
        <v>44999.124999995802</v>
      </c>
      <c r="B1802" s="45">
        <f ca="1"/>
        <v>2.52</v>
      </c>
      <c r="E1802">
        <v>13.8</v>
      </c>
    </row>
    <row r="1803" spans="1:5">
      <c r="A1803" s="164">
        <v>44999.166666662466</v>
      </c>
      <c r="B1803" s="45">
        <f ca="1"/>
        <v>2.5470000000000002</v>
      </c>
      <c r="E1803">
        <v>13.8</v>
      </c>
    </row>
    <row r="1804" spans="1:5">
      <c r="A1804" s="164">
        <v>44999.20833332913</v>
      </c>
      <c r="B1804" s="45">
        <f ca="1"/>
        <v>2.605</v>
      </c>
      <c r="E1804">
        <v>13.8</v>
      </c>
    </row>
    <row r="1805" spans="1:5">
      <c r="A1805" s="164">
        <v>44999.249999995794</v>
      </c>
      <c r="B1805" s="45">
        <f ca="1"/>
        <v>2.2599999999999998</v>
      </c>
      <c r="E1805">
        <v>13.8</v>
      </c>
    </row>
    <row r="1806" spans="1:5">
      <c r="A1806" s="164">
        <v>44999.291666662459</v>
      </c>
      <c r="B1806" s="45">
        <f ca="1"/>
        <v>1.9419999999999999</v>
      </c>
      <c r="E1806">
        <v>13.8</v>
      </c>
    </row>
    <row r="1807" spans="1:5">
      <c r="A1807" s="164">
        <v>44999.333333329123</v>
      </c>
      <c r="B1807" s="45">
        <f ca="1"/>
        <v>4.202</v>
      </c>
      <c r="E1807">
        <v>13.8</v>
      </c>
    </row>
    <row r="1808" spans="1:5">
      <c r="A1808" s="164">
        <v>44999.374999995787</v>
      </c>
      <c r="B1808" s="45">
        <f ca="1"/>
        <v>4.3470000000000004</v>
      </c>
      <c r="E1808">
        <v>13.8</v>
      </c>
    </row>
    <row r="1809" spans="1:5">
      <c r="A1809" s="164">
        <v>44999.416666662451</v>
      </c>
      <c r="B1809" s="45">
        <f ca="1"/>
        <v>2.4750000000000001</v>
      </c>
      <c r="E1809">
        <v>13.8</v>
      </c>
    </row>
    <row r="1810" spans="1:5">
      <c r="A1810" s="164">
        <v>44999.458333329116</v>
      </c>
      <c r="B1810" s="45">
        <f ca="1"/>
        <v>3.3969999999999998</v>
      </c>
      <c r="E1810">
        <v>13.8</v>
      </c>
    </row>
    <row r="1811" spans="1:5">
      <c r="A1811" s="164">
        <v>44999.49999999578</v>
      </c>
      <c r="B1811" s="45">
        <f ca="1"/>
        <v>3.8639999999999999</v>
      </c>
      <c r="E1811">
        <v>13.8</v>
      </c>
    </row>
    <row r="1812" spans="1:5">
      <c r="A1812" s="164">
        <v>44999.541666662444</v>
      </c>
      <c r="B1812" s="45">
        <f ca="1"/>
        <v>3.9260000000000002</v>
      </c>
      <c r="E1812">
        <v>13.8</v>
      </c>
    </row>
    <row r="1813" spans="1:5">
      <c r="A1813" s="164">
        <v>44999.583333329108</v>
      </c>
      <c r="B1813" s="45">
        <f ca="1"/>
        <v>3.972</v>
      </c>
      <c r="E1813">
        <v>13.8</v>
      </c>
    </row>
    <row r="1814" spans="1:5">
      <c r="A1814" s="164">
        <v>44999.624999995773</v>
      </c>
      <c r="B1814" s="45">
        <f ca="1"/>
        <v>4.1260000000000003</v>
      </c>
      <c r="E1814">
        <v>13.8</v>
      </c>
    </row>
    <row r="1815" spans="1:5">
      <c r="A1815" s="164">
        <v>44999.666666662437</v>
      </c>
      <c r="B1815" s="45">
        <f ca="1"/>
        <v>2.577</v>
      </c>
      <c r="E1815">
        <v>13.8</v>
      </c>
    </row>
    <row r="1816" spans="1:5">
      <c r="A1816" s="164">
        <v>44999.708333329101</v>
      </c>
      <c r="B1816" s="45">
        <f ca="1"/>
        <v>1.421</v>
      </c>
      <c r="E1816">
        <v>13.8</v>
      </c>
    </row>
    <row r="1817" spans="1:5">
      <c r="A1817" s="164">
        <v>44999.749999995765</v>
      </c>
      <c r="B1817" s="45">
        <f ca="1"/>
        <v>2.0339999999999998</v>
      </c>
      <c r="E1817">
        <v>13.8</v>
      </c>
    </row>
    <row r="1818" spans="1:5">
      <c r="A1818" s="164">
        <v>44999.79166666243</v>
      </c>
      <c r="B1818" s="45">
        <f ca="1"/>
        <v>2.1859999999999999</v>
      </c>
      <c r="E1818">
        <v>13.8</v>
      </c>
    </row>
    <row r="1819" spans="1:5">
      <c r="A1819" s="164">
        <v>44999.833333329094</v>
      </c>
      <c r="B1819" s="45">
        <f ca="1"/>
        <v>2.42</v>
      </c>
      <c r="E1819">
        <v>13.8</v>
      </c>
    </row>
    <row r="1820" spans="1:5">
      <c r="A1820" s="164">
        <v>44999.874999995758</v>
      </c>
      <c r="B1820" s="45">
        <f ca="1"/>
        <v>2.3220000000000001</v>
      </c>
      <c r="E1820">
        <v>13.8</v>
      </c>
    </row>
    <row r="1821" spans="1:5">
      <c r="A1821" s="164">
        <v>44999.916666662422</v>
      </c>
      <c r="B1821" s="45">
        <f ca="1"/>
        <v>2.504</v>
      </c>
      <c r="E1821">
        <v>13.8</v>
      </c>
    </row>
    <row r="1822" spans="1:5">
      <c r="A1822" s="164">
        <v>44999.958333329087</v>
      </c>
      <c r="B1822" s="45">
        <f ca="1"/>
        <v>2.7</v>
      </c>
      <c r="E1822">
        <v>13.8</v>
      </c>
    </row>
    <row r="1823" spans="1:5">
      <c r="A1823" s="164">
        <v>44999.999999995751</v>
      </c>
      <c r="B1823" s="45">
        <f ca="1"/>
        <v>2.786</v>
      </c>
      <c r="E1823">
        <v>13.8</v>
      </c>
    </row>
    <row r="1824" spans="1:5">
      <c r="A1824" s="164">
        <v>45000.041666662415</v>
      </c>
      <c r="B1824" s="45">
        <f ca="1"/>
        <v>2.387</v>
      </c>
      <c r="E1824">
        <v>13.8</v>
      </c>
    </row>
    <row r="1825" spans="1:5">
      <c r="A1825" s="164">
        <v>45000.083333329079</v>
      </c>
      <c r="B1825" s="45">
        <f ca="1"/>
        <v>2.3439999999999999</v>
      </c>
      <c r="E1825">
        <v>13.8</v>
      </c>
    </row>
    <row r="1826" spans="1:5">
      <c r="A1826" s="164">
        <v>45000.124999995744</v>
      </c>
      <c r="B1826" s="45">
        <f ca="1"/>
        <v>2.7679999999999998</v>
      </c>
      <c r="E1826">
        <v>13.8</v>
      </c>
    </row>
    <row r="1827" spans="1:5">
      <c r="A1827" s="164">
        <v>45000.166666662408</v>
      </c>
      <c r="B1827" s="45">
        <f ca="1"/>
        <v>2.7250000000000001</v>
      </c>
      <c r="E1827">
        <v>13.8</v>
      </c>
    </row>
    <row r="1828" spans="1:5">
      <c r="A1828" s="164">
        <v>45000.208333329072</v>
      </c>
      <c r="B1828" s="45">
        <f ca="1"/>
        <v>2.5880000000000001</v>
      </c>
      <c r="E1828">
        <v>13.8</v>
      </c>
    </row>
    <row r="1829" spans="1:5">
      <c r="A1829" s="164">
        <v>45000.249999995736</v>
      </c>
      <c r="B1829" s="45">
        <f ca="1"/>
        <v>1.931</v>
      </c>
      <c r="E1829">
        <v>13.8</v>
      </c>
    </row>
    <row r="1830" spans="1:5">
      <c r="A1830" s="164">
        <v>45000.291666662401</v>
      </c>
      <c r="B1830" s="45">
        <f ca="1"/>
        <v>2.286</v>
      </c>
      <c r="E1830">
        <v>13.8</v>
      </c>
    </row>
    <row r="1831" spans="1:5">
      <c r="A1831" s="164">
        <v>45000.333333329065</v>
      </c>
      <c r="B1831" s="45">
        <f ca="1"/>
        <v>4.3220000000000001</v>
      </c>
      <c r="E1831">
        <v>13.8</v>
      </c>
    </row>
    <row r="1832" spans="1:5">
      <c r="A1832" s="164">
        <v>45000.374999995729</v>
      </c>
      <c r="B1832" s="45">
        <f ca="1"/>
        <v>5.0140000000000002</v>
      </c>
      <c r="E1832">
        <v>13.8</v>
      </c>
    </row>
    <row r="1833" spans="1:5">
      <c r="A1833" s="164">
        <v>45000.416666662393</v>
      </c>
      <c r="B1833" s="45">
        <f ca="1"/>
        <v>2.5640000000000001</v>
      </c>
      <c r="E1833">
        <v>13.8</v>
      </c>
    </row>
    <row r="1834" spans="1:5">
      <c r="A1834" s="164">
        <v>45000.458333329057</v>
      </c>
      <c r="B1834" s="45">
        <f ca="1"/>
        <v>3.4409999999999998</v>
      </c>
      <c r="E1834">
        <v>13.8</v>
      </c>
    </row>
    <row r="1835" spans="1:5">
      <c r="A1835" s="164">
        <v>45000.499999995722</v>
      </c>
      <c r="B1835" s="45">
        <f ca="1"/>
        <v>4.0730000000000004</v>
      </c>
      <c r="E1835">
        <v>13.8</v>
      </c>
    </row>
    <row r="1836" spans="1:5">
      <c r="A1836" s="164">
        <v>45000.541666662386</v>
      </c>
      <c r="B1836" s="45">
        <f ca="1"/>
        <v>1.7749999999999999</v>
      </c>
      <c r="E1836">
        <v>13.8</v>
      </c>
    </row>
    <row r="1837" spans="1:5">
      <c r="A1837" s="164">
        <v>45000.58333332905</v>
      </c>
      <c r="B1837" s="45">
        <f ca="1"/>
        <v>4.0309999999999997</v>
      </c>
      <c r="E1837">
        <v>13.8</v>
      </c>
    </row>
    <row r="1838" spans="1:5">
      <c r="A1838" s="164">
        <v>45000.624999995714</v>
      </c>
      <c r="B1838" s="45">
        <f ca="1"/>
        <v>3.82</v>
      </c>
      <c r="E1838">
        <v>13.8</v>
      </c>
    </row>
    <row r="1839" spans="1:5">
      <c r="A1839" s="164">
        <v>45000.666666662379</v>
      </c>
      <c r="B1839" s="45">
        <f ca="1"/>
        <v>3.8849999999999998</v>
      </c>
      <c r="E1839">
        <v>13.8</v>
      </c>
    </row>
    <row r="1840" spans="1:5">
      <c r="A1840" s="164">
        <v>45000.708333329043</v>
      </c>
      <c r="B1840" s="45">
        <f ca="1"/>
        <v>2.0070000000000001</v>
      </c>
      <c r="E1840">
        <v>13.8</v>
      </c>
    </row>
    <row r="1841" spans="1:5">
      <c r="A1841" s="164">
        <v>45000.749999995707</v>
      </c>
      <c r="B1841" s="45">
        <f ca="1"/>
        <v>1.31</v>
      </c>
      <c r="E1841">
        <v>13.8</v>
      </c>
    </row>
    <row r="1842" spans="1:5">
      <c r="A1842" s="164">
        <v>45000.791666662371</v>
      </c>
      <c r="B1842" s="45">
        <f ca="1"/>
        <v>1.363</v>
      </c>
      <c r="E1842">
        <v>13.8</v>
      </c>
    </row>
    <row r="1843" spans="1:5">
      <c r="A1843" s="164">
        <v>45000.833333329036</v>
      </c>
      <c r="B1843" s="45">
        <f ca="1"/>
        <v>1.5940000000000001</v>
      </c>
      <c r="E1843">
        <v>13.8</v>
      </c>
    </row>
    <row r="1844" spans="1:5">
      <c r="A1844" s="164">
        <v>45000.8749999957</v>
      </c>
      <c r="B1844" s="45">
        <f ca="1"/>
        <v>2.1120000000000001</v>
      </c>
      <c r="E1844">
        <v>13.8</v>
      </c>
    </row>
    <row r="1845" spans="1:5">
      <c r="A1845" s="164">
        <v>45000.916666662364</v>
      </c>
      <c r="B1845" s="45">
        <f ca="1"/>
        <v>2.36</v>
      </c>
      <c r="E1845">
        <v>13.8</v>
      </c>
    </row>
    <row r="1846" spans="1:5">
      <c r="A1846" s="164">
        <v>45000.958333329028</v>
      </c>
      <c r="B1846" s="45">
        <f ca="1"/>
        <v>2.423</v>
      </c>
      <c r="E1846">
        <v>13.8</v>
      </c>
    </row>
    <row r="1847" spans="1:5">
      <c r="A1847" s="164">
        <v>45000.999999995693</v>
      </c>
      <c r="B1847" s="45">
        <f ca="1"/>
        <v>2.1739999999999999</v>
      </c>
      <c r="E1847">
        <v>13.8</v>
      </c>
    </row>
    <row r="1848" spans="1:5">
      <c r="A1848" s="164">
        <v>45001.041666662357</v>
      </c>
      <c r="B1848" s="45">
        <f ca="1"/>
        <v>1.373</v>
      </c>
      <c r="E1848">
        <v>13.8</v>
      </c>
    </row>
    <row r="1849" spans="1:5">
      <c r="A1849" s="164">
        <v>45001.083333329021</v>
      </c>
      <c r="B1849" s="45">
        <f ca="1"/>
        <v>1.4319999999999999</v>
      </c>
      <c r="E1849">
        <v>13.8</v>
      </c>
    </row>
    <row r="1850" spans="1:5">
      <c r="A1850" s="164">
        <v>45001.124999995685</v>
      </c>
      <c r="B1850" s="45">
        <f ca="1"/>
        <v>1.742</v>
      </c>
      <c r="E1850">
        <v>13.8</v>
      </c>
    </row>
    <row r="1851" spans="1:5">
      <c r="A1851" s="164">
        <v>45001.16666666235</v>
      </c>
      <c r="B1851" s="45">
        <f ca="1"/>
        <v>1.7969999999999999</v>
      </c>
      <c r="E1851">
        <v>13.8</v>
      </c>
    </row>
    <row r="1852" spans="1:5">
      <c r="A1852" s="164">
        <v>45001.208333329014</v>
      </c>
      <c r="B1852" s="45">
        <f ca="1"/>
        <v>1.988</v>
      </c>
      <c r="E1852">
        <v>13.8</v>
      </c>
    </row>
    <row r="1853" spans="1:5">
      <c r="A1853" s="164">
        <v>45001.249999995678</v>
      </c>
      <c r="B1853" s="45">
        <f ca="1"/>
        <v>1.7170000000000001</v>
      </c>
      <c r="E1853">
        <v>13.8</v>
      </c>
    </row>
    <row r="1854" spans="1:5">
      <c r="A1854" s="164">
        <v>45001.291666662342</v>
      </c>
      <c r="B1854" s="45">
        <f ca="1"/>
        <v>1.9390000000000001</v>
      </c>
      <c r="E1854">
        <v>13.8</v>
      </c>
    </row>
    <row r="1855" spans="1:5">
      <c r="A1855" s="164">
        <v>45001.333333329007</v>
      </c>
      <c r="B1855" s="45">
        <f ca="1"/>
        <v>3.5609999999999999</v>
      </c>
      <c r="E1855">
        <v>13.8</v>
      </c>
    </row>
    <row r="1856" spans="1:5">
      <c r="A1856" s="164">
        <v>45001.374999995671</v>
      </c>
      <c r="B1856" s="45">
        <f ca="1"/>
        <v>3.399</v>
      </c>
      <c r="E1856">
        <v>13.8</v>
      </c>
    </row>
    <row r="1857" spans="1:5">
      <c r="A1857" s="164">
        <v>45001.416666662335</v>
      </c>
      <c r="B1857" s="45">
        <f ca="1"/>
        <v>1.611</v>
      </c>
      <c r="E1857">
        <v>13.8</v>
      </c>
    </row>
    <row r="1858" spans="1:5">
      <c r="A1858" s="164">
        <v>45001.458333328999</v>
      </c>
      <c r="B1858" s="45">
        <f ca="1"/>
        <v>3.1850000000000001</v>
      </c>
      <c r="E1858">
        <v>13.8</v>
      </c>
    </row>
    <row r="1859" spans="1:5">
      <c r="A1859" s="164">
        <v>45001.499999995664</v>
      </c>
      <c r="B1859" s="45">
        <f ca="1"/>
        <v>4.4800000000000004</v>
      </c>
      <c r="E1859">
        <v>13.8</v>
      </c>
    </row>
    <row r="1860" spans="1:5">
      <c r="A1860" s="164">
        <v>45001.541666662328</v>
      </c>
      <c r="B1860" s="45">
        <f ca="1"/>
        <v>2.7309999999999999</v>
      </c>
      <c r="E1860">
        <v>13.8</v>
      </c>
    </row>
    <row r="1861" spans="1:5">
      <c r="A1861" s="164">
        <v>45001.583333328992</v>
      </c>
      <c r="B1861" s="45">
        <f ca="1"/>
        <v>4.5460000000000003</v>
      </c>
      <c r="E1861">
        <v>13.8</v>
      </c>
    </row>
    <row r="1862" spans="1:5">
      <c r="A1862" s="164">
        <v>45001.624999995656</v>
      </c>
      <c r="B1862" s="45">
        <f ca="1"/>
        <v>3.81</v>
      </c>
      <c r="E1862">
        <v>13.8</v>
      </c>
    </row>
    <row r="1863" spans="1:5">
      <c r="A1863" s="164">
        <v>45001.66666666232</v>
      </c>
      <c r="B1863" s="45">
        <f ca="1"/>
        <v>2.1070000000000002</v>
      </c>
      <c r="E1863">
        <v>13.8</v>
      </c>
    </row>
    <row r="1864" spans="1:5">
      <c r="A1864" s="164">
        <v>45001.708333328985</v>
      </c>
      <c r="B1864" s="45">
        <f ca="1"/>
        <v>0.54600000000000004</v>
      </c>
      <c r="E1864">
        <v>13.8</v>
      </c>
    </row>
    <row r="1865" spans="1:5">
      <c r="A1865" s="164">
        <v>45001.749999995649</v>
      </c>
      <c r="B1865" s="45">
        <f ca="1"/>
        <v>1.5980000000000001</v>
      </c>
      <c r="E1865">
        <v>13.8</v>
      </c>
    </row>
    <row r="1866" spans="1:5">
      <c r="A1866" s="164">
        <v>45001.791666662313</v>
      </c>
      <c r="B1866" s="45">
        <f ca="1"/>
        <v>1.4570000000000001</v>
      </c>
      <c r="E1866">
        <v>13.8</v>
      </c>
    </row>
    <row r="1867" spans="1:5">
      <c r="A1867" s="164">
        <v>45001.833333328977</v>
      </c>
      <c r="B1867" s="45">
        <f ca="1"/>
        <v>1.4390000000000001</v>
      </c>
      <c r="E1867">
        <v>13.8</v>
      </c>
    </row>
    <row r="1868" spans="1:5">
      <c r="A1868" s="164">
        <v>45001.874999995642</v>
      </c>
      <c r="B1868" s="45">
        <f ca="1"/>
        <v>1.7370000000000001</v>
      </c>
      <c r="E1868">
        <v>13.8</v>
      </c>
    </row>
    <row r="1869" spans="1:5">
      <c r="A1869" s="164">
        <v>45001.916666662306</v>
      </c>
      <c r="B1869" s="45">
        <f ca="1"/>
        <v>1.5309999999999999</v>
      </c>
      <c r="E1869">
        <v>13.8</v>
      </c>
    </row>
    <row r="1870" spans="1:5">
      <c r="A1870" s="164">
        <v>45001.95833332897</v>
      </c>
      <c r="B1870" s="45">
        <f ca="1"/>
        <v>1.528</v>
      </c>
      <c r="E1870">
        <v>13.8</v>
      </c>
    </row>
    <row r="1871" spans="1:5">
      <c r="A1871" s="164">
        <v>45001.999999995634</v>
      </c>
      <c r="B1871" s="45">
        <f ca="1"/>
        <v>1.5940000000000001</v>
      </c>
      <c r="E1871">
        <v>13.8</v>
      </c>
    </row>
    <row r="1872" spans="1:5">
      <c r="A1872" s="164">
        <v>45002.041666662299</v>
      </c>
      <c r="B1872" s="45">
        <f ca="1"/>
        <v>1.5780000000000001</v>
      </c>
      <c r="E1872">
        <v>13.8</v>
      </c>
    </row>
    <row r="1873" spans="1:5">
      <c r="A1873" s="164">
        <v>45002.083333328963</v>
      </c>
      <c r="B1873" s="45">
        <f ca="1"/>
        <v>1.889</v>
      </c>
      <c r="E1873">
        <v>13.8</v>
      </c>
    </row>
    <row r="1874" spans="1:5">
      <c r="A1874" s="164">
        <v>45002.124999995627</v>
      </c>
      <c r="B1874" s="45">
        <f ca="1"/>
        <v>1.742</v>
      </c>
      <c r="E1874">
        <v>13.8</v>
      </c>
    </row>
    <row r="1875" spans="1:5">
      <c r="A1875" s="164">
        <v>45002.166666662291</v>
      </c>
      <c r="B1875" s="45">
        <f ca="1"/>
        <v>1.5649999999999999</v>
      </c>
      <c r="E1875">
        <v>13.8</v>
      </c>
    </row>
    <row r="1876" spans="1:5">
      <c r="A1876" s="164">
        <v>45002.208333328956</v>
      </c>
      <c r="B1876" s="45">
        <f ca="1"/>
        <v>1.7869999999999999</v>
      </c>
      <c r="E1876">
        <v>13.8</v>
      </c>
    </row>
    <row r="1877" spans="1:5">
      <c r="A1877" s="164">
        <v>45002.24999999562</v>
      </c>
      <c r="B1877" s="45">
        <f ca="1"/>
        <v>1.212</v>
      </c>
      <c r="E1877">
        <v>13.8</v>
      </c>
    </row>
    <row r="1878" spans="1:5">
      <c r="A1878" s="164">
        <v>45002.291666662284</v>
      </c>
      <c r="B1878" s="45">
        <f ca="1"/>
        <v>1.2749999999999999</v>
      </c>
      <c r="E1878">
        <v>13.8</v>
      </c>
    </row>
    <row r="1879" spans="1:5">
      <c r="A1879" s="164">
        <v>45002.333333328948</v>
      </c>
      <c r="B1879" s="45">
        <f ca="1"/>
        <v>3.649</v>
      </c>
      <c r="E1879">
        <v>13.8</v>
      </c>
    </row>
    <row r="1880" spans="1:5">
      <c r="A1880" s="164">
        <v>45002.374999995613</v>
      </c>
      <c r="B1880" s="45">
        <f ca="1"/>
        <v>4.1909999999999998</v>
      </c>
      <c r="E1880">
        <v>13.8</v>
      </c>
    </row>
    <row r="1881" spans="1:5">
      <c r="A1881" s="164">
        <v>45002.416666662277</v>
      </c>
      <c r="B1881" s="45">
        <f ca="1"/>
        <v>1.748</v>
      </c>
      <c r="E1881">
        <v>13.8</v>
      </c>
    </row>
    <row r="1882" spans="1:5">
      <c r="A1882" s="164">
        <v>45002.458333328941</v>
      </c>
      <c r="B1882" s="45">
        <f ca="1"/>
        <v>1.9610000000000001</v>
      </c>
      <c r="E1882">
        <v>13.8</v>
      </c>
    </row>
    <row r="1883" spans="1:5">
      <c r="A1883" s="164">
        <v>45002.499999995605</v>
      </c>
      <c r="B1883" s="45">
        <f ca="1"/>
        <v>4.3099999999999996</v>
      </c>
      <c r="E1883">
        <v>13.8</v>
      </c>
    </row>
    <row r="1884" spans="1:5">
      <c r="A1884" s="164">
        <v>45002.54166666227</v>
      </c>
      <c r="B1884" s="45">
        <f ca="1"/>
        <v>1.5620000000000001</v>
      </c>
      <c r="E1884">
        <v>13.8</v>
      </c>
    </row>
    <row r="1885" spans="1:5">
      <c r="A1885" s="164">
        <v>45002.583333328934</v>
      </c>
      <c r="B1885" s="45">
        <f ca="1"/>
        <v>2.7160000000000002</v>
      </c>
      <c r="E1885">
        <v>13.8</v>
      </c>
    </row>
    <row r="1886" spans="1:5">
      <c r="A1886" s="164">
        <v>45002.624999995598</v>
      </c>
      <c r="B1886" s="45">
        <f ca="1"/>
        <v>3.0569999999999999</v>
      </c>
      <c r="E1886">
        <v>13.8</v>
      </c>
    </row>
    <row r="1887" spans="1:5">
      <c r="A1887" s="164">
        <v>45002.666666662262</v>
      </c>
      <c r="B1887" s="45">
        <f ca="1"/>
        <v>1.6319999999999999</v>
      </c>
      <c r="E1887">
        <v>13.8</v>
      </c>
    </row>
    <row r="1888" spans="1:5">
      <c r="A1888" s="164">
        <v>45002.708333328927</v>
      </c>
      <c r="B1888" s="45">
        <f ca="1"/>
        <v>0.66100000000000003</v>
      </c>
      <c r="E1888">
        <v>13.8</v>
      </c>
    </row>
    <row r="1889" spans="1:5">
      <c r="A1889" s="164">
        <v>45002.749999995591</v>
      </c>
      <c r="B1889" s="45">
        <f ca="1"/>
        <v>1.1890000000000001</v>
      </c>
      <c r="E1889">
        <v>13.8</v>
      </c>
    </row>
    <row r="1890" spans="1:5">
      <c r="A1890" s="164">
        <v>45002.791666662255</v>
      </c>
      <c r="B1890" s="45">
        <f ca="1"/>
        <v>1.7070000000000001</v>
      </c>
      <c r="E1890">
        <v>13.8</v>
      </c>
    </row>
    <row r="1891" spans="1:5">
      <c r="A1891" s="164">
        <v>45002.833333328919</v>
      </c>
      <c r="B1891" s="45">
        <f ca="1"/>
        <v>1.3939999999999999</v>
      </c>
      <c r="E1891">
        <v>13.8</v>
      </c>
    </row>
    <row r="1892" spans="1:5">
      <c r="A1892" s="164">
        <v>45002.874999995583</v>
      </c>
      <c r="B1892" s="45">
        <f ca="1"/>
        <v>1.583</v>
      </c>
      <c r="E1892">
        <v>13.8</v>
      </c>
    </row>
    <row r="1893" spans="1:5">
      <c r="A1893" s="164">
        <v>45002.916666662248</v>
      </c>
      <c r="B1893" s="45">
        <f ca="1"/>
        <v>1.6759999999999999</v>
      </c>
      <c r="E1893">
        <v>13.8</v>
      </c>
    </row>
    <row r="1894" spans="1:5">
      <c r="A1894" s="164">
        <v>45002.958333328912</v>
      </c>
      <c r="B1894" s="45">
        <f ca="1"/>
        <v>1.323</v>
      </c>
      <c r="E1894">
        <v>13.8</v>
      </c>
    </row>
    <row r="1895" spans="1:5">
      <c r="A1895" s="164">
        <v>45002.999999995576</v>
      </c>
      <c r="B1895" s="45">
        <f ca="1"/>
        <v>1.6439999999999999</v>
      </c>
      <c r="E1895">
        <v>13.8</v>
      </c>
    </row>
    <row r="1896" spans="1:5">
      <c r="A1896" s="164">
        <v>45003.04166666224</v>
      </c>
      <c r="B1896" s="45">
        <f ca="1"/>
        <v>1.4510000000000001</v>
      </c>
      <c r="E1896">
        <v>13.8</v>
      </c>
    </row>
    <row r="1897" spans="1:5">
      <c r="A1897" s="164">
        <v>45003.083333328905</v>
      </c>
      <c r="B1897" s="45">
        <f ca="1"/>
        <v>1.3620000000000001</v>
      </c>
      <c r="E1897">
        <v>13.8</v>
      </c>
    </row>
    <row r="1898" spans="1:5">
      <c r="A1898" s="164">
        <v>45003.124999995569</v>
      </c>
      <c r="B1898" s="45">
        <f ca="1"/>
        <v>1.577</v>
      </c>
      <c r="E1898">
        <v>13.8</v>
      </c>
    </row>
    <row r="1899" spans="1:5">
      <c r="A1899" s="164">
        <v>45003.166666662233</v>
      </c>
      <c r="B1899" s="45">
        <f ca="1"/>
        <v>1.321</v>
      </c>
      <c r="E1899">
        <v>13.8</v>
      </c>
    </row>
    <row r="1900" spans="1:5">
      <c r="A1900" s="164">
        <v>45003.208333328897</v>
      </c>
      <c r="B1900" s="45">
        <f ca="1"/>
        <v>1.639</v>
      </c>
      <c r="E1900">
        <v>13.8</v>
      </c>
    </row>
    <row r="1901" spans="1:5">
      <c r="A1901" s="164">
        <v>45003.249999995562</v>
      </c>
      <c r="B1901" s="45">
        <f ca="1"/>
        <v>0.76700000000000002</v>
      </c>
      <c r="E1901">
        <v>13.8</v>
      </c>
    </row>
    <row r="1902" spans="1:5">
      <c r="A1902" s="164">
        <v>45003.291666662226</v>
      </c>
      <c r="B1902" s="45">
        <f ca="1"/>
        <v>0.71</v>
      </c>
      <c r="E1902">
        <v>13.8</v>
      </c>
    </row>
    <row r="1903" spans="1:5">
      <c r="A1903" s="164">
        <v>45003.33333332889</v>
      </c>
      <c r="B1903" s="45">
        <f ca="1"/>
        <v>0.54</v>
      </c>
      <c r="E1903">
        <v>13.8</v>
      </c>
    </row>
    <row r="1904" spans="1:5">
      <c r="A1904" s="164">
        <v>45003.374999995554</v>
      </c>
      <c r="B1904" s="45">
        <f ca="1"/>
        <v>0.52800000000000002</v>
      </c>
      <c r="E1904">
        <v>13.8</v>
      </c>
    </row>
    <row r="1905" spans="1:5">
      <c r="A1905" s="164">
        <v>45003.416666662219</v>
      </c>
      <c r="B1905" s="45">
        <f ca="1"/>
        <v>3.2469999999999999</v>
      </c>
      <c r="E1905">
        <v>13.8</v>
      </c>
    </row>
    <row r="1906" spans="1:5">
      <c r="A1906" s="164">
        <v>45003.458333328883</v>
      </c>
      <c r="B1906" s="45">
        <f ca="1"/>
        <v>3.6280000000000001</v>
      </c>
      <c r="E1906">
        <v>13.8</v>
      </c>
    </row>
    <row r="1907" spans="1:5">
      <c r="A1907" s="164">
        <v>45003.499999995547</v>
      </c>
      <c r="B1907" s="45">
        <f ca="1"/>
        <v>3.133</v>
      </c>
      <c r="E1907">
        <v>13.8</v>
      </c>
    </row>
    <row r="1908" spans="1:5">
      <c r="A1908" s="164">
        <v>45003.541666662211</v>
      </c>
      <c r="B1908" s="45">
        <f ca="1"/>
        <v>0.97499999999999998</v>
      </c>
      <c r="E1908">
        <v>13.8</v>
      </c>
    </row>
    <row r="1909" spans="1:5">
      <c r="A1909" s="164">
        <v>45003.583333328876</v>
      </c>
      <c r="B1909" s="45">
        <f ca="1"/>
        <v>1.0209999999999999</v>
      </c>
      <c r="E1909">
        <v>13.8</v>
      </c>
    </row>
    <row r="1910" spans="1:5">
      <c r="A1910" s="164">
        <v>45003.62499999554</v>
      </c>
      <c r="B1910" s="45">
        <f ca="1"/>
        <v>0.90800000000000003</v>
      </c>
      <c r="E1910">
        <v>13.8</v>
      </c>
    </row>
    <row r="1911" spans="1:5">
      <c r="A1911" s="164">
        <v>45003.666666662204</v>
      </c>
      <c r="B1911" s="45">
        <f ca="1"/>
        <v>2.9209999999999998</v>
      </c>
      <c r="E1911">
        <v>13.8</v>
      </c>
    </row>
    <row r="1912" spans="1:5">
      <c r="A1912" s="164">
        <v>45003.708333328868</v>
      </c>
      <c r="B1912" s="45">
        <f ca="1"/>
        <v>1.8939999999999999</v>
      </c>
      <c r="E1912">
        <v>13.8</v>
      </c>
    </row>
    <row r="1913" spans="1:5">
      <c r="A1913" s="164">
        <v>45003.749999995533</v>
      </c>
      <c r="B1913" s="45">
        <f ca="1"/>
        <v>3.1829999999999998</v>
      </c>
      <c r="E1913">
        <v>13.8</v>
      </c>
    </row>
    <row r="1914" spans="1:5">
      <c r="A1914" s="164">
        <v>45003.791666662197</v>
      </c>
      <c r="B1914" s="45">
        <f ca="1"/>
        <v>3.577</v>
      </c>
      <c r="E1914">
        <v>13.8</v>
      </c>
    </row>
    <row r="1915" spans="1:5">
      <c r="A1915" s="164">
        <v>45003.833333328861</v>
      </c>
      <c r="B1915" s="45">
        <f ca="1"/>
        <v>2.036</v>
      </c>
      <c r="E1915">
        <v>13.8</v>
      </c>
    </row>
    <row r="1916" spans="1:5">
      <c r="A1916" s="164">
        <v>45003.874999995525</v>
      </c>
      <c r="B1916" s="45">
        <f ca="1"/>
        <v>2.2210000000000001</v>
      </c>
      <c r="E1916">
        <v>13.8</v>
      </c>
    </row>
    <row r="1917" spans="1:5">
      <c r="A1917" s="164">
        <v>45003.91666666219</v>
      </c>
      <c r="B1917" s="45">
        <f ca="1"/>
        <v>1.4610000000000001</v>
      </c>
      <c r="E1917">
        <v>13.8</v>
      </c>
    </row>
    <row r="1918" spans="1:5">
      <c r="A1918" s="164">
        <v>45003.958333328854</v>
      </c>
      <c r="B1918" s="45">
        <f ca="1"/>
        <v>1.5640000000000001</v>
      </c>
      <c r="E1918">
        <v>13.8</v>
      </c>
    </row>
    <row r="1919" spans="1:5">
      <c r="A1919" s="164">
        <v>45003.999999995518</v>
      </c>
      <c r="B1919" s="45">
        <f ca="1"/>
        <v>1.581</v>
      </c>
      <c r="E1919">
        <v>13.8</v>
      </c>
    </row>
    <row r="1920" spans="1:5">
      <c r="A1920" s="164">
        <v>45004.041666662182</v>
      </c>
      <c r="B1920" s="45">
        <f ca="1"/>
        <v>1.415</v>
      </c>
      <c r="E1920">
        <v>13.8</v>
      </c>
    </row>
    <row r="1921" spans="1:5">
      <c r="A1921" s="164">
        <v>45004.083333328846</v>
      </c>
      <c r="B1921" s="45">
        <f ca="1"/>
        <v>1.379</v>
      </c>
      <c r="E1921">
        <v>13.8</v>
      </c>
    </row>
    <row r="1922" spans="1:5">
      <c r="A1922" s="164">
        <v>45004.124999995511</v>
      </c>
      <c r="B1922" s="45">
        <f ca="1"/>
        <v>1.5329999999999999</v>
      </c>
      <c r="E1922">
        <v>13.8</v>
      </c>
    </row>
    <row r="1923" spans="1:5">
      <c r="A1923" s="164">
        <v>45004.166666662175</v>
      </c>
      <c r="B1923" s="45">
        <f ca="1"/>
        <v>1.399</v>
      </c>
      <c r="E1923">
        <v>13.8</v>
      </c>
    </row>
    <row r="1924" spans="1:5">
      <c r="A1924" s="164">
        <v>45004.208333328839</v>
      </c>
      <c r="B1924" s="45">
        <f ca="1"/>
        <v>1.466</v>
      </c>
      <c r="E1924">
        <v>13.8</v>
      </c>
    </row>
    <row r="1925" spans="1:5">
      <c r="A1925" s="164">
        <v>45004.249999995503</v>
      </c>
      <c r="B1925" s="45">
        <f ca="1"/>
        <v>1.44</v>
      </c>
      <c r="E1925">
        <v>13.8</v>
      </c>
    </row>
    <row r="1926" spans="1:5">
      <c r="A1926" s="164">
        <v>45004.291666662168</v>
      </c>
      <c r="B1926" s="45">
        <f ca="1"/>
        <v>1.228</v>
      </c>
      <c r="E1926">
        <v>13.8</v>
      </c>
    </row>
    <row r="1927" spans="1:5">
      <c r="A1927" s="164">
        <v>45004.333333328832</v>
      </c>
      <c r="B1927" s="45">
        <f ca="1"/>
        <v>1.1870000000000001</v>
      </c>
      <c r="E1927">
        <v>13.8</v>
      </c>
    </row>
    <row r="1928" spans="1:5">
      <c r="A1928" s="164">
        <v>45004.374999995496</v>
      </c>
      <c r="B1928" s="45">
        <f ca="1"/>
        <v>1.1919999999999999</v>
      </c>
      <c r="E1928">
        <v>13.8</v>
      </c>
    </row>
    <row r="1929" spans="1:5">
      <c r="A1929" s="164">
        <v>45004.41666666216</v>
      </c>
      <c r="B1929" s="45">
        <f ca="1"/>
        <v>2.923</v>
      </c>
      <c r="E1929">
        <v>13.8</v>
      </c>
    </row>
    <row r="1930" spans="1:5">
      <c r="A1930" s="164">
        <v>45004.458333328825</v>
      </c>
      <c r="B1930" s="45">
        <f ca="1"/>
        <v>1.258</v>
      </c>
      <c r="E1930">
        <v>13.8</v>
      </c>
    </row>
    <row r="1931" spans="1:5">
      <c r="A1931" s="164">
        <v>45004.499999995489</v>
      </c>
      <c r="B1931" s="45">
        <f ca="1"/>
        <v>1.7270000000000001</v>
      </c>
      <c r="E1931">
        <v>13.8</v>
      </c>
    </row>
    <row r="1932" spans="1:5">
      <c r="A1932" s="164">
        <v>45004.541666662153</v>
      </c>
      <c r="B1932" s="45">
        <f ca="1"/>
        <v>2.1280000000000001</v>
      </c>
      <c r="E1932">
        <v>13.8</v>
      </c>
    </row>
    <row r="1933" spans="1:5">
      <c r="A1933" s="164">
        <v>45004.583333328817</v>
      </c>
      <c r="B1933" s="45">
        <f ca="1"/>
        <v>2.2629999999999999</v>
      </c>
      <c r="E1933">
        <v>13.8</v>
      </c>
    </row>
    <row r="1934" spans="1:5">
      <c r="A1934" s="164">
        <v>45004.624999995482</v>
      </c>
      <c r="B1934" s="45">
        <f ca="1"/>
        <v>1.919</v>
      </c>
      <c r="E1934">
        <v>13.8</v>
      </c>
    </row>
    <row r="1935" spans="1:5">
      <c r="A1935" s="164">
        <v>45004.666666662146</v>
      </c>
      <c r="B1935" s="45">
        <f ca="1"/>
        <v>1.8049999999999999</v>
      </c>
      <c r="E1935">
        <v>13.8</v>
      </c>
    </row>
    <row r="1936" spans="1:5">
      <c r="A1936" s="164">
        <v>45004.70833332881</v>
      </c>
      <c r="B1936" s="45">
        <f ca="1"/>
        <v>2.2250000000000001</v>
      </c>
      <c r="E1936">
        <v>13.8</v>
      </c>
    </row>
    <row r="1937" spans="1:5">
      <c r="A1937" s="164">
        <v>45004.749999995474</v>
      </c>
      <c r="B1937" s="45">
        <f ca="1"/>
        <v>2.7160000000000002</v>
      </c>
      <c r="E1937">
        <v>13.8</v>
      </c>
    </row>
    <row r="1938" spans="1:5">
      <c r="A1938" s="164">
        <v>45004.791666662139</v>
      </c>
      <c r="B1938" s="45">
        <f ca="1"/>
        <v>2.645</v>
      </c>
      <c r="E1938">
        <v>13.8</v>
      </c>
    </row>
    <row r="1939" spans="1:5">
      <c r="A1939" s="164">
        <v>45004.833333328803</v>
      </c>
      <c r="B1939" s="45">
        <f ca="1"/>
        <v>1.8680000000000001</v>
      </c>
      <c r="E1939">
        <v>13.8</v>
      </c>
    </row>
    <row r="1940" spans="1:5">
      <c r="A1940" s="164">
        <v>45004.874999995467</v>
      </c>
      <c r="B1940" s="45">
        <f ca="1"/>
        <v>2.0249999999999999</v>
      </c>
      <c r="E1940">
        <v>13.8</v>
      </c>
    </row>
    <row r="1941" spans="1:5">
      <c r="A1941" s="164">
        <v>45004.916666662131</v>
      </c>
      <c r="B1941" s="45">
        <f ca="1"/>
        <v>1.6950000000000001</v>
      </c>
      <c r="E1941">
        <v>13.8</v>
      </c>
    </row>
    <row r="1942" spans="1:5">
      <c r="A1942" s="164">
        <v>45004.958333328796</v>
      </c>
      <c r="B1942" s="45">
        <f ca="1"/>
        <v>1.4770000000000001</v>
      </c>
      <c r="E1942">
        <v>13.8</v>
      </c>
    </row>
    <row r="1943" spans="1:5">
      <c r="A1943" s="164">
        <v>45004.99999999546</v>
      </c>
      <c r="B1943" s="45">
        <f ca="1"/>
        <v>1.363</v>
      </c>
      <c r="E1943">
        <v>13.8</v>
      </c>
    </row>
    <row r="1944" spans="1:5">
      <c r="A1944" s="164">
        <v>45005.041666662124</v>
      </c>
      <c r="B1944" s="45">
        <f ca="1"/>
        <v>1.6379999999999999</v>
      </c>
      <c r="E1944">
        <v>13.8</v>
      </c>
    </row>
    <row r="1945" spans="1:5">
      <c r="A1945" s="164">
        <v>45005.083333328788</v>
      </c>
      <c r="B1945" s="45">
        <f ca="1"/>
        <v>1.806</v>
      </c>
      <c r="E1945">
        <v>13.8</v>
      </c>
    </row>
    <row r="1946" spans="1:5">
      <c r="A1946" s="164">
        <v>45005.124999995453</v>
      </c>
      <c r="B1946" s="45">
        <f ca="1"/>
        <v>1.746</v>
      </c>
      <c r="E1946">
        <v>13.8</v>
      </c>
    </row>
    <row r="1947" spans="1:5">
      <c r="A1947" s="164">
        <v>45005.166666662117</v>
      </c>
      <c r="B1947" s="45">
        <f ca="1"/>
        <v>1.8</v>
      </c>
      <c r="E1947">
        <v>13.8</v>
      </c>
    </row>
    <row r="1948" spans="1:5">
      <c r="A1948" s="164">
        <v>45005.208333328781</v>
      </c>
      <c r="B1948" s="45">
        <f ca="1"/>
        <v>1.8440000000000001</v>
      </c>
      <c r="E1948">
        <v>13.8</v>
      </c>
    </row>
    <row r="1949" spans="1:5">
      <c r="A1949" s="164">
        <v>45005.249999995445</v>
      </c>
      <c r="B1949" s="45">
        <f ca="1"/>
        <v>1.554</v>
      </c>
      <c r="E1949">
        <v>13.8</v>
      </c>
    </row>
    <row r="1950" spans="1:5">
      <c r="A1950" s="164">
        <v>45005.291666662109</v>
      </c>
      <c r="B1950" s="45">
        <f ca="1"/>
        <v>1.825</v>
      </c>
      <c r="E1950">
        <v>13.8</v>
      </c>
    </row>
    <row r="1951" spans="1:5">
      <c r="A1951" s="164">
        <v>45005.333333328774</v>
      </c>
      <c r="B1951" s="45">
        <f ca="1"/>
        <v>4.5</v>
      </c>
      <c r="E1951">
        <v>13.8</v>
      </c>
    </row>
    <row r="1952" spans="1:5">
      <c r="A1952" s="164">
        <v>45005.374999995438</v>
      </c>
      <c r="B1952" s="45">
        <f ca="1"/>
        <v>5.6870000000000003</v>
      </c>
      <c r="E1952">
        <v>13.8</v>
      </c>
    </row>
    <row r="1953" spans="1:5">
      <c r="A1953" s="164">
        <v>45005.416666662102</v>
      </c>
      <c r="B1953" s="45">
        <f ca="1"/>
        <v>3.794</v>
      </c>
      <c r="E1953">
        <v>13.8</v>
      </c>
    </row>
    <row r="1954" spans="1:5">
      <c r="A1954" s="164">
        <v>45005.458333328766</v>
      </c>
      <c r="B1954" s="45">
        <f ca="1"/>
        <v>4.3099999999999996</v>
      </c>
      <c r="E1954">
        <v>13.8</v>
      </c>
    </row>
    <row r="1955" spans="1:5">
      <c r="A1955" s="164">
        <v>45005.499999995431</v>
      </c>
      <c r="B1955" s="45">
        <f ca="1"/>
        <v>5.3170000000000002</v>
      </c>
      <c r="E1955">
        <v>13.8</v>
      </c>
    </row>
    <row r="1956" spans="1:5">
      <c r="A1956" s="164">
        <v>45005.541666662095</v>
      </c>
      <c r="B1956" s="45">
        <f ca="1"/>
        <v>2.109</v>
      </c>
      <c r="E1956">
        <v>13.8</v>
      </c>
    </row>
    <row r="1957" spans="1:5">
      <c r="A1957" s="164">
        <v>45005.583333328759</v>
      </c>
      <c r="B1957" s="45">
        <f ca="1"/>
        <v>4.444</v>
      </c>
      <c r="E1957">
        <v>13.8</v>
      </c>
    </row>
    <row r="1958" spans="1:5">
      <c r="A1958" s="164">
        <v>45005.624999995423</v>
      </c>
      <c r="B1958" s="45">
        <f ca="1"/>
        <v>4.452</v>
      </c>
      <c r="E1958">
        <v>13.8</v>
      </c>
    </row>
    <row r="1959" spans="1:5">
      <c r="A1959" s="164">
        <v>45005.666666662088</v>
      </c>
      <c r="B1959" s="45">
        <f ca="1"/>
        <v>2.5379999999999998</v>
      </c>
      <c r="E1959">
        <v>13.8</v>
      </c>
    </row>
    <row r="1960" spans="1:5">
      <c r="A1960" s="164">
        <v>45005.708333328752</v>
      </c>
      <c r="B1960" s="45">
        <f ca="1"/>
        <v>1.6919999999999999</v>
      </c>
      <c r="E1960">
        <v>13.8</v>
      </c>
    </row>
    <row r="1961" spans="1:5">
      <c r="A1961" s="164">
        <v>45005.749999995416</v>
      </c>
      <c r="B1961" s="45">
        <f ca="1"/>
        <v>1.4279999999999999</v>
      </c>
      <c r="E1961">
        <v>13.8</v>
      </c>
    </row>
    <row r="1962" spans="1:5">
      <c r="A1962" s="164">
        <v>45005.79166666208</v>
      </c>
      <c r="B1962" s="45">
        <f ca="1"/>
        <v>1.2789999999999999</v>
      </c>
      <c r="E1962">
        <v>13.8</v>
      </c>
    </row>
    <row r="1963" spans="1:5">
      <c r="A1963" s="164">
        <v>45005.833333328745</v>
      </c>
      <c r="B1963" s="45">
        <f ca="1"/>
        <v>1.3340000000000001</v>
      </c>
      <c r="E1963">
        <v>13.8</v>
      </c>
    </row>
    <row r="1964" spans="1:5">
      <c r="A1964" s="164">
        <v>45005.874999995409</v>
      </c>
      <c r="B1964" s="45">
        <f ca="1"/>
        <v>1.423</v>
      </c>
      <c r="E1964">
        <v>13.8</v>
      </c>
    </row>
    <row r="1965" spans="1:5">
      <c r="A1965" s="164">
        <v>45005.916666662073</v>
      </c>
      <c r="B1965" s="45">
        <f ca="1"/>
        <v>1.6910000000000001</v>
      </c>
      <c r="E1965">
        <v>13.8</v>
      </c>
    </row>
    <row r="1966" spans="1:5">
      <c r="A1966" s="164">
        <v>45005.958333328737</v>
      </c>
      <c r="B1966" s="45">
        <f ca="1"/>
        <v>1.288</v>
      </c>
      <c r="E1966">
        <v>13.8</v>
      </c>
    </row>
    <row r="1967" spans="1:5">
      <c r="A1967" s="164">
        <v>45005.999999995402</v>
      </c>
      <c r="B1967" s="45">
        <f ca="1"/>
        <v>1.52</v>
      </c>
      <c r="E1967">
        <v>13.8</v>
      </c>
    </row>
    <row r="1968" spans="1:5">
      <c r="A1968" s="164">
        <v>45006.041666662066</v>
      </c>
      <c r="B1968" s="45">
        <f ca="1"/>
        <v>1.4390000000000001</v>
      </c>
      <c r="E1968">
        <v>13.8</v>
      </c>
    </row>
    <row r="1969" spans="1:5">
      <c r="A1969" s="164">
        <v>45006.08333332873</v>
      </c>
      <c r="B1969" s="45">
        <f ca="1"/>
        <v>1.335</v>
      </c>
      <c r="E1969">
        <v>13.8</v>
      </c>
    </row>
    <row r="1970" spans="1:5">
      <c r="A1970" s="164">
        <v>45006.124999995394</v>
      </c>
      <c r="B1970" s="45">
        <f ca="1"/>
        <v>1.393</v>
      </c>
      <c r="E1970">
        <v>13.8</v>
      </c>
    </row>
    <row r="1971" spans="1:5">
      <c r="A1971" s="164">
        <v>45006.166666662059</v>
      </c>
      <c r="B1971" s="45">
        <f ca="1"/>
        <v>1.569</v>
      </c>
      <c r="E1971">
        <v>13.8</v>
      </c>
    </row>
    <row r="1972" spans="1:5">
      <c r="A1972" s="164">
        <v>45006.208333328723</v>
      </c>
      <c r="B1972" s="45">
        <f ca="1"/>
        <v>1.3340000000000001</v>
      </c>
      <c r="E1972">
        <v>13.8</v>
      </c>
    </row>
    <row r="1973" spans="1:5">
      <c r="A1973" s="164">
        <v>45006.249999995387</v>
      </c>
      <c r="B1973" s="45">
        <f ca="1"/>
        <v>0.88500000000000001</v>
      </c>
      <c r="E1973">
        <v>13.8</v>
      </c>
    </row>
    <row r="1974" spans="1:5">
      <c r="A1974" s="164">
        <v>45006.291666662051</v>
      </c>
      <c r="B1974" s="45">
        <f ca="1"/>
        <v>0.94199999999999995</v>
      </c>
      <c r="E1974">
        <v>13.8</v>
      </c>
    </row>
    <row r="1975" spans="1:5">
      <c r="A1975" s="164">
        <v>45006.333333328716</v>
      </c>
      <c r="B1975" s="45">
        <f ca="1"/>
        <v>4.0439999999999996</v>
      </c>
      <c r="E1975">
        <v>13.8</v>
      </c>
    </row>
    <row r="1976" spans="1:5">
      <c r="A1976" s="164">
        <v>45006.37499999538</v>
      </c>
      <c r="B1976" s="45">
        <f ca="1"/>
        <v>4.7699999999999996</v>
      </c>
      <c r="E1976">
        <v>13.8</v>
      </c>
    </row>
    <row r="1977" spans="1:5">
      <c r="A1977" s="164">
        <v>45006.416666662044</v>
      </c>
      <c r="B1977" s="45">
        <f ca="1"/>
        <v>1.466</v>
      </c>
      <c r="E1977">
        <v>13.8</v>
      </c>
    </row>
    <row r="1978" spans="1:5">
      <c r="A1978" s="164">
        <v>45006.458333328708</v>
      </c>
      <c r="B1978" s="45">
        <f ca="1"/>
        <v>3.2410000000000001</v>
      </c>
      <c r="E1978">
        <v>13.8</v>
      </c>
    </row>
    <row r="1979" spans="1:5">
      <c r="A1979" s="164">
        <v>45006.499999995372</v>
      </c>
      <c r="B1979" s="45">
        <f ca="1"/>
        <v>4.08</v>
      </c>
      <c r="E1979">
        <v>13.8</v>
      </c>
    </row>
    <row r="1980" spans="1:5">
      <c r="A1980" s="164">
        <v>45006.541666662037</v>
      </c>
      <c r="B1980" s="45">
        <f ca="1"/>
        <v>1.8340000000000001</v>
      </c>
      <c r="E1980">
        <v>13.8</v>
      </c>
    </row>
    <row r="1981" spans="1:5">
      <c r="A1981" s="164">
        <v>45006.583333328701</v>
      </c>
      <c r="B1981" s="45">
        <f ca="1"/>
        <v>3.7349999999999999</v>
      </c>
      <c r="E1981">
        <v>13.8</v>
      </c>
    </row>
    <row r="1982" spans="1:5">
      <c r="A1982" s="164">
        <v>45006.624999995365</v>
      </c>
      <c r="B1982" s="45">
        <f ca="1"/>
        <v>3.0880000000000001</v>
      </c>
      <c r="E1982">
        <v>13.8</v>
      </c>
    </row>
    <row r="1983" spans="1:5">
      <c r="A1983" s="164">
        <v>45006.666666662029</v>
      </c>
      <c r="B1983" s="45">
        <f ca="1"/>
        <v>1.542</v>
      </c>
      <c r="E1983">
        <v>13.8</v>
      </c>
    </row>
    <row r="1984" spans="1:5">
      <c r="A1984" s="164">
        <v>45006.708333328694</v>
      </c>
      <c r="B1984" s="45">
        <f ca="1"/>
        <v>0.38800000000000001</v>
      </c>
      <c r="E1984">
        <v>13.8</v>
      </c>
    </row>
    <row r="1985" spans="1:5">
      <c r="A1985" s="164">
        <v>45006.749999995358</v>
      </c>
      <c r="B1985" s="45">
        <f ca="1"/>
        <v>0.872</v>
      </c>
      <c r="E1985">
        <v>13.8</v>
      </c>
    </row>
    <row r="1986" spans="1:5">
      <c r="A1986" s="164">
        <v>45006.791666662022</v>
      </c>
      <c r="B1986" s="45">
        <f ca="1"/>
        <v>1.7310000000000001</v>
      </c>
      <c r="E1986">
        <v>13.8</v>
      </c>
    </row>
    <row r="1987" spans="1:5">
      <c r="A1987" s="164">
        <v>45006.833333328686</v>
      </c>
      <c r="B1987" s="45">
        <f ca="1"/>
        <v>1.7130000000000001</v>
      </c>
      <c r="E1987">
        <v>13.8</v>
      </c>
    </row>
    <row r="1988" spans="1:5">
      <c r="A1988" s="164">
        <v>45006.874999995351</v>
      </c>
      <c r="B1988" s="45">
        <f ca="1"/>
        <v>1.3340000000000001</v>
      </c>
      <c r="E1988">
        <v>13.8</v>
      </c>
    </row>
    <row r="1989" spans="1:5">
      <c r="A1989" s="164">
        <v>45006.916666662015</v>
      </c>
      <c r="B1989" s="45">
        <f ca="1"/>
        <v>1.6259999999999999</v>
      </c>
      <c r="E1989">
        <v>13.8</v>
      </c>
    </row>
    <row r="1990" spans="1:5">
      <c r="A1990" s="164">
        <v>45006.958333328679</v>
      </c>
      <c r="B1990" s="45">
        <f ca="1"/>
        <v>1.764</v>
      </c>
      <c r="E1990">
        <v>13.8</v>
      </c>
    </row>
    <row r="1991" spans="1:5">
      <c r="A1991" s="164">
        <v>45006.999999995343</v>
      </c>
      <c r="B1991" s="45">
        <f ca="1"/>
        <v>1.6859999999999999</v>
      </c>
      <c r="E1991">
        <v>13.8</v>
      </c>
    </row>
    <row r="1992" spans="1:5">
      <c r="A1992" s="164">
        <v>45007.041666662008</v>
      </c>
      <c r="B1992" s="45">
        <f ca="1"/>
        <v>1.768</v>
      </c>
      <c r="E1992">
        <v>13.8</v>
      </c>
    </row>
    <row r="1993" spans="1:5">
      <c r="A1993" s="164">
        <v>45007.083333328672</v>
      </c>
      <c r="B1993" s="45">
        <f ca="1"/>
        <v>1.716</v>
      </c>
      <c r="E1993">
        <v>13.8</v>
      </c>
    </row>
    <row r="1994" spans="1:5">
      <c r="A1994" s="164">
        <v>45007.124999995336</v>
      </c>
      <c r="B1994" s="45">
        <f ca="1"/>
        <v>1.7549999999999999</v>
      </c>
      <c r="E1994">
        <v>13.8</v>
      </c>
    </row>
    <row r="1995" spans="1:5">
      <c r="A1995" s="164">
        <v>45007.166666662</v>
      </c>
      <c r="B1995" s="45">
        <f ca="1"/>
        <v>1.5329999999999999</v>
      </c>
      <c r="E1995">
        <v>13.8</v>
      </c>
    </row>
    <row r="1996" spans="1:5">
      <c r="A1996" s="164">
        <v>45007.208333328665</v>
      </c>
      <c r="B1996" s="45">
        <f ca="1"/>
        <v>1.417</v>
      </c>
      <c r="E1996">
        <v>13.8</v>
      </c>
    </row>
    <row r="1997" spans="1:5">
      <c r="A1997" s="164">
        <v>45007.249999995329</v>
      </c>
      <c r="B1997" s="45">
        <f ca="1"/>
        <v>1.006</v>
      </c>
      <c r="E1997">
        <v>13.8</v>
      </c>
    </row>
    <row r="1998" spans="1:5">
      <c r="A1998" s="164">
        <v>45007.291666661993</v>
      </c>
      <c r="B1998" s="45">
        <f ca="1"/>
        <v>0.96699999999999997</v>
      </c>
      <c r="E1998">
        <v>13.8</v>
      </c>
    </row>
    <row r="1999" spans="1:5">
      <c r="A1999" s="164">
        <v>45007.333333328657</v>
      </c>
      <c r="B1999" s="45">
        <f ca="1"/>
        <v>3.5670000000000002</v>
      </c>
      <c r="E1999">
        <v>13.8</v>
      </c>
    </row>
    <row r="2000" spans="1:5">
      <c r="A2000" s="164">
        <v>45007.374999995322</v>
      </c>
      <c r="B2000" s="45">
        <f ca="1"/>
        <v>3.4369999999999998</v>
      </c>
      <c r="E2000">
        <v>13.8</v>
      </c>
    </row>
    <row r="2001" spans="1:5">
      <c r="A2001" s="164">
        <v>45007.416666661986</v>
      </c>
      <c r="B2001" s="45">
        <f ca="1"/>
        <v>1.6779999999999999</v>
      </c>
      <c r="E2001">
        <v>13.8</v>
      </c>
    </row>
    <row r="2002" spans="1:5">
      <c r="A2002" s="164">
        <v>45007.45833332865</v>
      </c>
      <c r="B2002" s="45">
        <f ca="1"/>
        <v>3.5459999999999998</v>
      </c>
      <c r="E2002">
        <v>13.8</v>
      </c>
    </row>
    <row r="2003" spans="1:5">
      <c r="A2003" s="164">
        <v>45007.499999995314</v>
      </c>
      <c r="B2003" s="45">
        <f ca="1"/>
        <v>4.7610000000000001</v>
      </c>
      <c r="E2003">
        <v>13.8</v>
      </c>
    </row>
    <row r="2004" spans="1:5">
      <c r="A2004" s="164">
        <v>45007.541666661979</v>
      </c>
      <c r="B2004" s="45">
        <f ca="1"/>
        <v>2.3119999999999998</v>
      </c>
      <c r="E2004">
        <v>13.8</v>
      </c>
    </row>
    <row r="2005" spans="1:5">
      <c r="A2005" s="164">
        <v>45007.583333328643</v>
      </c>
      <c r="B2005" s="45">
        <f ca="1"/>
        <v>5.0060000000000002</v>
      </c>
      <c r="E2005">
        <v>13.8</v>
      </c>
    </row>
    <row r="2006" spans="1:5">
      <c r="A2006" s="164">
        <v>45007.624999995307</v>
      </c>
      <c r="B2006" s="45">
        <f ca="1"/>
        <v>3.8119999999999998</v>
      </c>
      <c r="E2006">
        <v>13.8</v>
      </c>
    </row>
    <row r="2007" spans="1:5">
      <c r="A2007" s="164">
        <v>45007.666666661971</v>
      </c>
      <c r="B2007" s="45">
        <f ca="1"/>
        <v>2.7250000000000001</v>
      </c>
      <c r="E2007">
        <v>13.8</v>
      </c>
    </row>
    <row r="2008" spans="1:5">
      <c r="A2008" s="164">
        <v>45007.708333328635</v>
      </c>
      <c r="B2008" s="45">
        <f ca="1"/>
        <v>1.0580000000000001</v>
      </c>
      <c r="E2008">
        <v>13.8</v>
      </c>
    </row>
    <row r="2009" spans="1:5">
      <c r="A2009" s="164">
        <v>45007.7499999953</v>
      </c>
      <c r="B2009" s="45">
        <f ca="1"/>
        <v>1.3759999999999999</v>
      </c>
      <c r="E2009">
        <v>13.8</v>
      </c>
    </row>
    <row r="2010" spans="1:5">
      <c r="A2010" s="164">
        <v>45007.791666661964</v>
      </c>
      <c r="B2010" s="45">
        <f ca="1"/>
        <v>1.762</v>
      </c>
      <c r="E2010">
        <v>13.8</v>
      </c>
    </row>
    <row r="2011" spans="1:5">
      <c r="A2011" s="164">
        <v>45007.833333328628</v>
      </c>
      <c r="B2011" s="45">
        <f ca="1"/>
        <v>2.0249999999999999</v>
      </c>
      <c r="E2011">
        <v>13.8</v>
      </c>
    </row>
    <row r="2012" spans="1:5">
      <c r="A2012" s="164">
        <v>45007.874999995292</v>
      </c>
      <c r="B2012" s="45">
        <f ca="1"/>
        <v>1.792</v>
      </c>
      <c r="E2012">
        <v>13.8</v>
      </c>
    </row>
    <row r="2013" spans="1:5">
      <c r="A2013" s="164">
        <v>45007.916666661957</v>
      </c>
      <c r="B2013" s="45">
        <f ca="1"/>
        <v>1.764</v>
      </c>
      <c r="E2013">
        <v>13.8</v>
      </c>
    </row>
    <row r="2014" spans="1:5">
      <c r="A2014" s="164">
        <v>45007.958333328621</v>
      </c>
      <c r="B2014" s="45">
        <f ca="1"/>
        <v>1.7889999999999999</v>
      </c>
      <c r="E2014">
        <v>13.8</v>
      </c>
    </row>
    <row r="2015" spans="1:5">
      <c r="A2015" s="164">
        <v>45007.999999995285</v>
      </c>
      <c r="B2015" s="45">
        <f ca="1"/>
        <v>1.5720000000000001</v>
      </c>
      <c r="E2015">
        <v>13.8</v>
      </c>
    </row>
    <row r="2016" spans="1:5">
      <c r="A2016" s="164">
        <v>45008.041666661949</v>
      </c>
      <c r="B2016" s="45">
        <f ca="1"/>
        <v>1.4119999999999999</v>
      </c>
      <c r="E2016">
        <v>13.8</v>
      </c>
    </row>
    <row r="2017" spans="1:5">
      <c r="A2017" s="164">
        <v>45008.083333328614</v>
      </c>
      <c r="B2017" s="45">
        <f ca="1"/>
        <v>1.716</v>
      </c>
      <c r="E2017">
        <v>13.8</v>
      </c>
    </row>
    <row r="2018" spans="1:5">
      <c r="A2018" s="164">
        <v>45008.124999995278</v>
      </c>
      <c r="B2018" s="45">
        <f ca="1"/>
        <v>1.637</v>
      </c>
      <c r="E2018">
        <v>13.8</v>
      </c>
    </row>
    <row r="2019" spans="1:5">
      <c r="A2019" s="164">
        <v>45008.166666661942</v>
      </c>
      <c r="B2019" s="45">
        <f ca="1"/>
        <v>1.3380000000000001</v>
      </c>
      <c r="E2019">
        <v>13.8</v>
      </c>
    </row>
    <row r="2020" spans="1:5">
      <c r="A2020" s="164">
        <v>45008.208333328606</v>
      </c>
      <c r="B2020" s="45">
        <f ca="1"/>
        <v>1.8069999999999999</v>
      </c>
      <c r="E2020">
        <v>13.8</v>
      </c>
    </row>
    <row r="2021" spans="1:5">
      <c r="A2021" s="164">
        <v>45008.249999995271</v>
      </c>
      <c r="B2021" s="45">
        <f ca="1"/>
        <v>0.97399999999999998</v>
      </c>
      <c r="E2021">
        <v>13.8</v>
      </c>
    </row>
    <row r="2022" spans="1:5">
      <c r="A2022" s="164">
        <v>45008.291666661935</v>
      </c>
      <c r="B2022" s="45">
        <f ca="1"/>
        <v>1.1870000000000001</v>
      </c>
      <c r="E2022">
        <v>13.8</v>
      </c>
    </row>
    <row r="2023" spans="1:5">
      <c r="A2023" s="164">
        <v>45008.333333328599</v>
      </c>
      <c r="B2023" s="45">
        <f ca="1"/>
        <v>3.577</v>
      </c>
      <c r="E2023">
        <v>13.8</v>
      </c>
    </row>
    <row r="2024" spans="1:5">
      <c r="A2024" s="164">
        <v>45008.374999995263</v>
      </c>
      <c r="B2024" s="45">
        <f ca="1"/>
        <v>3.4359999999999999</v>
      </c>
      <c r="E2024">
        <v>13.8</v>
      </c>
    </row>
    <row r="2025" spans="1:5">
      <c r="A2025" s="164">
        <v>45008.416666661928</v>
      </c>
      <c r="B2025" s="45">
        <f ca="1"/>
        <v>1.948</v>
      </c>
      <c r="E2025">
        <v>13.8</v>
      </c>
    </row>
    <row r="2026" spans="1:5">
      <c r="A2026" s="164">
        <v>45008.458333328592</v>
      </c>
      <c r="B2026" s="45">
        <f ca="1"/>
        <v>2.226</v>
      </c>
      <c r="E2026">
        <v>13.8</v>
      </c>
    </row>
    <row r="2027" spans="1:5">
      <c r="A2027" s="164">
        <v>45008.499999995256</v>
      </c>
      <c r="B2027" s="45">
        <f ca="1"/>
        <v>3.1960000000000002</v>
      </c>
      <c r="E2027">
        <v>13.8</v>
      </c>
    </row>
    <row r="2028" spans="1:5">
      <c r="A2028" s="164">
        <v>45008.54166666192</v>
      </c>
      <c r="B2028" s="45">
        <f ca="1"/>
        <v>1.502</v>
      </c>
      <c r="E2028">
        <v>13.8</v>
      </c>
    </row>
    <row r="2029" spans="1:5">
      <c r="A2029" s="164">
        <v>45008.583333328585</v>
      </c>
      <c r="B2029" s="45">
        <f ca="1"/>
        <v>3.3559999999999999</v>
      </c>
      <c r="E2029">
        <v>13.8</v>
      </c>
    </row>
    <row r="2030" spans="1:5">
      <c r="A2030" s="164">
        <v>45008.624999995249</v>
      </c>
      <c r="B2030" s="45">
        <f ca="1"/>
        <v>3.3260000000000001</v>
      </c>
      <c r="E2030">
        <v>13.8</v>
      </c>
    </row>
    <row r="2031" spans="1:5">
      <c r="A2031" s="164">
        <v>45008.666666661913</v>
      </c>
      <c r="B2031" s="45">
        <f ca="1"/>
        <v>1.3959999999999999</v>
      </c>
      <c r="E2031">
        <v>13.8</v>
      </c>
    </row>
    <row r="2032" spans="1:5">
      <c r="A2032" s="164">
        <v>45008.708333328577</v>
      </c>
      <c r="B2032" s="45">
        <f ca="1"/>
        <v>0.371</v>
      </c>
      <c r="E2032">
        <v>13.8</v>
      </c>
    </row>
    <row r="2033" spans="1:5">
      <c r="A2033" s="164">
        <v>45008.749999995242</v>
      </c>
      <c r="B2033" s="45">
        <f ca="1"/>
        <v>0.78500000000000003</v>
      </c>
      <c r="E2033">
        <v>13.8</v>
      </c>
    </row>
    <row r="2034" spans="1:5">
      <c r="A2034" s="164">
        <v>45008.791666661906</v>
      </c>
      <c r="B2034" s="45">
        <f ca="1"/>
        <v>1.3640000000000001</v>
      </c>
      <c r="E2034">
        <v>13.8</v>
      </c>
    </row>
    <row r="2035" spans="1:5">
      <c r="A2035" s="164">
        <v>45008.83333332857</v>
      </c>
      <c r="B2035" s="45">
        <f ca="1"/>
        <v>1.536</v>
      </c>
      <c r="E2035">
        <v>13.8</v>
      </c>
    </row>
    <row r="2036" spans="1:5">
      <c r="A2036" s="164">
        <v>45008.874999995234</v>
      </c>
      <c r="B2036" s="45">
        <f ca="1"/>
        <v>1.758</v>
      </c>
      <c r="E2036">
        <v>13.8</v>
      </c>
    </row>
    <row r="2037" spans="1:5">
      <c r="A2037" s="164">
        <v>45008.916666661898</v>
      </c>
      <c r="B2037" s="45">
        <f ca="1"/>
        <v>1.73</v>
      </c>
      <c r="E2037">
        <v>13.8</v>
      </c>
    </row>
    <row r="2038" spans="1:5">
      <c r="A2038" s="164">
        <v>45008.958333328563</v>
      </c>
      <c r="B2038" s="45">
        <f ca="1"/>
        <v>1.722</v>
      </c>
      <c r="E2038">
        <v>13.8</v>
      </c>
    </row>
    <row r="2039" spans="1:5">
      <c r="A2039" s="164">
        <v>45008.999999995227</v>
      </c>
      <c r="B2039" s="45">
        <f ca="1"/>
        <v>1.772</v>
      </c>
      <c r="E2039">
        <v>13.8</v>
      </c>
    </row>
    <row r="2040" spans="1:5">
      <c r="A2040" s="164">
        <v>45009.041666661891</v>
      </c>
      <c r="B2040" s="45">
        <f ca="1"/>
        <v>1.71</v>
      </c>
      <c r="E2040">
        <v>13.8</v>
      </c>
    </row>
    <row r="2041" spans="1:5">
      <c r="A2041" s="164">
        <v>45009.083333328555</v>
      </c>
      <c r="B2041" s="45">
        <f ca="1"/>
        <v>1.5720000000000001</v>
      </c>
      <c r="E2041">
        <v>13.8</v>
      </c>
    </row>
    <row r="2042" spans="1:5">
      <c r="A2042" s="164">
        <v>45009.12499999522</v>
      </c>
      <c r="B2042" s="45">
        <f ca="1"/>
        <v>1.3959999999999999</v>
      </c>
      <c r="E2042">
        <v>13.8</v>
      </c>
    </row>
    <row r="2043" spans="1:5">
      <c r="A2043" s="164">
        <v>45009.166666661884</v>
      </c>
      <c r="B2043" s="45">
        <f ca="1"/>
        <v>1.7529999999999999</v>
      </c>
      <c r="E2043">
        <v>13.8</v>
      </c>
    </row>
    <row r="2044" spans="1:5">
      <c r="A2044" s="164">
        <v>45009.208333328548</v>
      </c>
      <c r="B2044" s="45">
        <f ca="1"/>
        <v>1.5409999999999999</v>
      </c>
      <c r="E2044">
        <v>13.8</v>
      </c>
    </row>
    <row r="2045" spans="1:5">
      <c r="A2045" s="164">
        <v>45009.249999995212</v>
      </c>
      <c r="B2045" s="45">
        <f ca="1"/>
        <v>0.58599999999999997</v>
      </c>
      <c r="E2045">
        <v>13.8</v>
      </c>
    </row>
    <row r="2046" spans="1:5">
      <c r="A2046" s="164">
        <v>45009.291666661877</v>
      </c>
      <c r="B2046" s="45">
        <f ca="1"/>
        <v>1.0760000000000001</v>
      </c>
      <c r="E2046">
        <v>13.8</v>
      </c>
    </row>
    <row r="2047" spans="1:5">
      <c r="A2047" s="164">
        <v>45009.333333328541</v>
      </c>
      <c r="B2047" s="45">
        <f ca="1"/>
        <v>2.956</v>
      </c>
      <c r="E2047">
        <v>13.8</v>
      </c>
    </row>
    <row r="2048" spans="1:5">
      <c r="A2048" s="164">
        <v>45009.374999995205</v>
      </c>
      <c r="B2048" s="45">
        <f ca="1"/>
        <v>3.2229999999999999</v>
      </c>
      <c r="E2048">
        <v>13.8</v>
      </c>
    </row>
    <row r="2049" spans="1:5">
      <c r="A2049" s="164">
        <v>45009.416666661869</v>
      </c>
      <c r="B2049" s="45">
        <f ca="1"/>
        <v>1.079</v>
      </c>
      <c r="E2049">
        <v>13.8</v>
      </c>
    </row>
    <row r="2050" spans="1:5">
      <c r="A2050" s="164">
        <v>45009.458333328534</v>
      </c>
      <c r="B2050" s="45">
        <f ca="1"/>
        <v>2.27</v>
      </c>
      <c r="E2050">
        <v>13.8</v>
      </c>
    </row>
    <row r="2051" spans="1:5">
      <c r="A2051" s="164">
        <v>45009.499999995198</v>
      </c>
      <c r="B2051" s="45">
        <f ca="1"/>
        <v>3.379</v>
      </c>
      <c r="E2051">
        <v>13.8</v>
      </c>
    </row>
    <row r="2052" spans="1:5">
      <c r="A2052" s="164">
        <v>45009.541666661862</v>
      </c>
      <c r="B2052" s="45">
        <f ca="1"/>
        <v>1.079</v>
      </c>
      <c r="E2052">
        <v>13.8</v>
      </c>
    </row>
    <row r="2053" spans="1:5">
      <c r="A2053" s="164">
        <v>45009.583333328526</v>
      </c>
      <c r="B2053" s="45">
        <f ca="1"/>
        <v>3.387</v>
      </c>
      <c r="E2053">
        <v>13.8</v>
      </c>
    </row>
    <row r="2054" spans="1:5">
      <c r="A2054" s="164">
        <v>45009.624999995191</v>
      </c>
      <c r="B2054" s="45">
        <f ca="1"/>
        <v>3.375</v>
      </c>
      <c r="E2054">
        <v>13.8</v>
      </c>
    </row>
    <row r="2055" spans="1:5">
      <c r="A2055" s="164">
        <v>45009.666666661855</v>
      </c>
      <c r="B2055" s="45">
        <f ca="1"/>
        <v>1.17</v>
      </c>
      <c r="E2055">
        <v>13.8</v>
      </c>
    </row>
    <row r="2056" spans="1:5">
      <c r="A2056" s="164">
        <v>45009.708333328519</v>
      </c>
      <c r="B2056" s="45">
        <f ca="1"/>
        <v>0.77900000000000003</v>
      </c>
      <c r="E2056">
        <v>13.8</v>
      </c>
    </row>
    <row r="2057" spans="1:5">
      <c r="A2057" s="164">
        <v>45009.749999995183</v>
      </c>
      <c r="B2057" s="45">
        <f ca="1"/>
        <v>1.1819999999999999</v>
      </c>
      <c r="E2057">
        <v>13.8</v>
      </c>
    </row>
    <row r="2058" spans="1:5">
      <c r="A2058" s="164">
        <v>45009.791666661848</v>
      </c>
      <c r="B2058" s="45">
        <f ca="1"/>
        <v>1.7829999999999999</v>
      </c>
      <c r="E2058">
        <v>13.8</v>
      </c>
    </row>
    <row r="2059" spans="1:5">
      <c r="A2059" s="164">
        <v>45009.833333328512</v>
      </c>
      <c r="B2059" s="45">
        <f ca="1"/>
        <v>1.71</v>
      </c>
      <c r="E2059">
        <v>13.8</v>
      </c>
    </row>
    <row r="2060" spans="1:5">
      <c r="A2060" s="164">
        <v>45009.874999995176</v>
      </c>
      <c r="B2060" s="45">
        <f ca="1"/>
        <v>1.7350000000000001</v>
      </c>
      <c r="E2060">
        <v>13.8</v>
      </c>
    </row>
    <row r="2061" spans="1:5">
      <c r="A2061" s="164">
        <v>45009.91666666184</v>
      </c>
      <c r="B2061" s="45">
        <f ca="1"/>
        <v>1.75</v>
      </c>
      <c r="E2061">
        <v>13.8</v>
      </c>
    </row>
    <row r="2062" spans="1:5">
      <c r="A2062" s="164">
        <v>45009.958333328505</v>
      </c>
      <c r="B2062" s="45">
        <f ca="1"/>
        <v>1.7070000000000001</v>
      </c>
      <c r="E2062">
        <v>13.8</v>
      </c>
    </row>
    <row r="2063" spans="1:5">
      <c r="A2063" s="164">
        <v>45009.999999995169</v>
      </c>
      <c r="B2063" s="45">
        <f ca="1"/>
        <v>1.7589999999999999</v>
      </c>
      <c r="E2063">
        <v>13.8</v>
      </c>
    </row>
    <row r="2064" spans="1:5">
      <c r="A2064" s="164">
        <v>45010.041666661833</v>
      </c>
      <c r="B2064" s="45">
        <f ca="1"/>
        <v>1.7150000000000001</v>
      </c>
      <c r="E2064">
        <v>13.8</v>
      </c>
    </row>
    <row r="2065" spans="1:5">
      <c r="A2065" s="164">
        <v>45010.083333328497</v>
      </c>
      <c r="B2065" s="45">
        <f ca="1"/>
        <v>1.778</v>
      </c>
      <c r="E2065">
        <v>13.8</v>
      </c>
    </row>
    <row r="2066" spans="1:5">
      <c r="A2066" s="164">
        <v>45010.124999995161</v>
      </c>
      <c r="B2066" s="45">
        <f ca="1"/>
        <v>1.72</v>
      </c>
      <c r="E2066">
        <v>13.8</v>
      </c>
    </row>
    <row r="2067" spans="1:5">
      <c r="A2067" s="164">
        <v>45010.166666661826</v>
      </c>
      <c r="B2067" s="45">
        <f ca="1"/>
        <v>1.718</v>
      </c>
      <c r="E2067">
        <v>13.8</v>
      </c>
    </row>
    <row r="2068" spans="1:5">
      <c r="A2068" s="164">
        <v>45010.20833332849</v>
      </c>
      <c r="B2068" s="45">
        <f ca="1"/>
        <v>1.7829999999999999</v>
      </c>
      <c r="E2068">
        <v>13.8</v>
      </c>
    </row>
    <row r="2069" spans="1:5">
      <c r="A2069" s="164">
        <v>45010.249999995154</v>
      </c>
      <c r="B2069" s="45">
        <f ca="1"/>
        <v>0.876</v>
      </c>
      <c r="E2069">
        <v>13.8</v>
      </c>
    </row>
    <row r="2070" spans="1:5">
      <c r="A2070" s="164">
        <v>45010.291666661818</v>
      </c>
      <c r="B2070" s="45">
        <f ca="1"/>
        <v>0.86199999999999999</v>
      </c>
      <c r="E2070">
        <v>13.8</v>
      </c>
    </row>
    <row r="2071" spans="1:5">
      <c r="A2071" s="164">
        <v>45010.333333328483</v>
      </c>
      <c r="B2071" s="45">
        <f ca="1"/>
        <v>0.81</v>
      </c>
      <c r="E2071">
        <v>13.8</v>
      </c>
    </row>
    <row r="2072" spans="1:5">
      <c r="A2072" s="164">
        <v>45010.374999995147</v>
      </c>
      <c r="B2072" s="45">
        <f ca="1"/>
        <v>0.89800000000000002</v>
      </c>
      <c r="E2072">
        <v>13.8</v>
      </c>
    </row>
    <row r="2073" spans="1:5">
      <c r="A2073" s="164">
        <v>45010.416666661811</v>
      </c>
      <c r="B2073" s="45">
        <f ca="1"/>
        <v>0.85799999999999998</v>
      </c>
      <c r="E2073">
        <v>13.8</v>
      </c>
    </row>
    <row r="2074" spans="1:5">
      <c r="A2074" s="164">
        <v>45010.458333328475</v>
      </c>
      <c r="B2074" s="45">
        <f ca="1"/>
        <v>1.222</v>
      </c>
      <c r="E2074">
        <v>13.8</v>
      </c>
    </row>
    <row r="2075" spans="1:5">
      <c r="A2075" s="164">
        <v>45010.49999999514</v>
      </c>
      <c r="B2075" s="45">
        <f ca="1"/>
        <v>1.754</v>
      </c>
      <c r="E2075">
        <v>13.8</v>
      </c>
    </row>
    <row r="2076" spans="1:5">
      <c r="A2076" s="164">
        <v>45010.541666661804</v>
      </c>
      <c r="B2076" s="45">
        <f ca="1"/>
        <v>0.94299999999999995</v>
      </c>
      <c r="E2076">
        <v>13.8</v>
      </c>
    </row>
    <row r="2077" spans="1:5">
      <c r="A2077" s="164">
        <v>45010.583333328468</v>
      </c>
      <c r="B2077" s="45">
        <f ca="1"/>
        <v>1.0940000000000001</v>
      </c>
      <c r="E2077">
        <v>13.8</v>
      </c>
    </row>
    <row r="2078" spans="1:5">
      <c r="A2078" s="164">
        <v>45010.624999995132</v>
      </c>
      <c r="B2078" s="45">
        <f ca="1"/>
        <v>1.43</v>
      </c>
      <c r="E2078">
        <v>13.8</v>
      </c>
    </row>
    <row r="2079" spans="1:5">
      <c r="A2079" s="164">
        <v>45010.666666661797</v>
      </c>
      <c r="B2079" s="45">
        <f ca="1"/>
        <v>0.80100000000000005</v>
      </c>
      <c r="E2079">
        <v>13.8</v>
      </c>
    </row>
    <row r="2080" spans="1:5">
      <c r="A2080" s="164">
        <v>45010.708333328461</v>
      </c>
      <c r="B2080" s="45">
        <f ca="1"/>
        <v>1.306</v>
      </c>
      <c r="E2080">
        <v>13.8</v>
      </c>
    </row>
    <row r="2081" spans="1:5">
      <c r="A2081" s="164">
        <v>45010.749999995125</v>
      </c>
      <c r="B2081" s="45">
        <f ca="1"/>
        <v>1.407</v>
      </c>
      <c r="E2081">
        <v>13.8</v>
      </c>
    </row>
    <row r="2082" spans="1:5">
      <c r="A2082" s="164">
        <v>45010.791666661789</v>
      </c>
      <c r="B2082" s="45">
        <f ca="1"/>
        <v>3.3570000000000002</v>
      </c>
      <c r="E2082">
        <v>13.8</v>
      </c>
    </row>
    <row r="2083" spans="1:5">
      <c r="A2083" s="164">
        <v>45010.833333328454</v>
      </c>
      <c r="B2083" s="45">
        <f ca="1"/>
        <v>1.415</v>
      </c>
      <c r="E2083">
        <v>13.8</v>
      </c>
    </row>
    <row r="2084" spans="1:5">
      <c r="A2084" s="164">
        <v>45010.874999995118</v>
      </c>
      <c r="B2084" s="45">
        <f ca="1"/>
        <v>1.393</v>
      </c>
      <c r="E2084">
        <v>13.8</v>
      </c>
    </row>
    <row r="2085" spans="1:5">
      <c r="A2085" s="164">
        <v>45010.916666661782</v>
      </c>
      <c r="B2085" s="45">
        <f ca="1"/>
        <v>1.7809999999999999</v>
      </c>
      <c r="E2085">
        <v>13.8</v>
      </c>
    </row>
    <row r="2086" spans="1:5">
      <c r="A2086" s="164">
        <v>45010.958333328446</v>
      </c>
      <c r="B2086" s="45">
        <f ca="1"/>
        <v>1.452</v>
      </c>
      <c r="E2086">
        <v>13.8</v>
      </c>
    </row>
    <row r="2087" spans="1:5">
      <c r="A2087" s="164">
        <v>45010.999999995111</v>
      </c>
      <c r="B2087" s="45">
        <f ca="1"/>
        <v>1.554</v>
      </c>
      <c r="E2087">
        <v>13.8</v>
      </c>
    </row>
    <row r="2088" spans="1:5">
      <c r="A2088" s="164">
        <v>45011.041666661775</v>
      </c>
      <c r="B2088" s="45">
        <f ca="1"/>
        <v>1.7729999999999999</v>
      </c>
      <c r="E2088">
        <v>13.8</v>
      </c>
    </row>
    <row r="2089" spans="1:5">
      <c r="A2089" s="164">
        <v>45011.083333328439</v>
      </c>
      <c r="B2089" s="45">
        <f ca="1"/>
        <v>1.4630000000000001</v>
      </c>
      <c r="E2089">
        <v>13.8</v>
      </c>
    </row>
    <row r="2090" spans="1:5">
      <c r="A2090" s="164">
        <v>45011.124999995103</v>
      </c>
      <c r="B2090" s="45">
        <f ca="1"/>
        <v>1.571</v>
      </c>
      <c r="E2090">
        <v>13.8</v>
      </c>
    </row>
    <row r="2091" spans="1:5">
      <c r="A2091" s="164">
        <v>45011.166666661768</v>
      </c>
      <c r="B2091" s="45">
        <f ca="1"/>
        <v>1.7829999999999999</v>
      </c>
      <c r="E2091">
        <v>13.8</v>
      </c>
    </row>
    <row r="2092" spans="1:5">
      <c r="A2092" s="164">
        <v>45011.208333328432</v>
      </c>
      <c r="B2092" s="45">
        <f ca="1"/>
        <v>1.44</v>
      </c>
      <c r="E2092">
        <v>13.8</v>
      </c>
    </row>
    <row r="2093" spans="1:5">
      <c r="A2093" s="164">
        <v>45011.249999995096</v>
      </c>
      <c r="B2093" s="45">
        <f ca="1"/>
        <v>0.77900000000000003</v>
      </c>
      <c r="E2093">
        <v>13.8</v>
      </c>
    </row>
    <row r="2094" spans="1:5">
      <c r="A2094" s="164">
        <v>45011.29166666176</v>
      </c>
      <c r="B2094" s="45">
        <f ca="1"/>
        <v>0.79200000000000004</v>
      </c>
      <c r="E2094">
        <v>13.8</v>
      </c>
    </row>
    <row r="2095" spans="1:5">
      <c r="A2095" s="164">
        <v>45011.333333328424</v>
      </c>
      <c r="B2095" s="45">
        <f ca="1"/>
        <v>0.54400000000000004</v>
      </c>
      <c r="E2095">
        <v>13.8</v>
      </c>
    </row>
    <row r="2096" spans="1:5">
      <c r="A2096" s="164">
        <v>45011.374999995089</v>
      </c>
      <c r="B2096" s="45">
        <f ca="1"/>
        <v>1.994</v>
      </c>
      <c r="E2096">
        <v>13.8</v>
      </c>
    </row>
    <row r="2097" spans="1:5">
      <c r="A2097" s="164">
        <v>45011.416666661753</v>
      </c>
      <c r="B2097" s="45">
        <f ca="1"/>
        <v>1.8340000000000001</v>
      </c>
      <c r="E2097">
        <v>13.8</v>
      </c>
    </row>
    <row r="2098" spans="1:5">
      <c r="A2098" s="164">
        <v>45011.458333328417</v>
      </c>
      <c r="B2098" s="45">
        <f ca="1"/>
        <v>1.018</v>
      </c>
      <c r="E2098">
        <v>13.8</v>
      </c>
    </row>
    <row r="2099" spans="1:5">
      <c r="A2099" s="164">
        <v>45011.499999995081</v>
      </c>
      <c r="B2099" s="45">
        <f ca="1"/>
        <v>0.67400000000000004</v>
      </c>
      <c r="E2099">
        <v>13.8</v>
      </c>
    </row>
    <row r="2100" spans="1:5">
      <c r="A2100" s="164">
        <v>45011.541666661746</v>
      </c>
      <c r="B2100" s="45">
        <f ca="1"/>
        <v>0.67300000000000004</v>
      </c>
      <c r="E2100">
        <v>13.8</v>
      </c>
    </row>
    <row r="2101" spans="1:5">
      <c r="A2101" s="164">
        <v>45011.58333332841</v>
      </c>
      <c r="B2101" s="45">
        <f ca="1"/>
        <v>0.628</v>
      </c>
      <c r="E2101">
        <v>13.8</v>
      </c>
    </row>
    <row r="2102" spans="1:5">
      <c r="A2102" s="164">
        <v>45011.624999995074</v>
      </c>
      <c r="B2102" s="45">
        <f ca="1"/>
        <v>0.625</v>
      </c>
      <c r="E2102">
        <v>13.8</v>
      </c>
    </row>
    <row r="2103" spans="1:5">
      <c r="A2103" s="164">
        <v>45011.666666661738</v>
      </c>
      <c r="B2103" s="45">
        <f ca="1"/>
        <v>0.8</v>
      </c>
      <c r="E2103">
        <v>13.8</v>
      </c>
    </row>
    <row r="2104" spans="1:5">
      <c r="A2104" s="164">
        <v>45011.708333328403</v>
      </c>
      <c r="B2104" s="45">
        <f ca="1"/>
        <v>0.97099999999999997</v>
      </c>
      <c r="E2104">
        <v>13.8</v>
      </c>
    </row>
    <row r="2105" spans="1:5">
      <c r="A2105" s="164">
        <v>45011.749999995067</v>
      </c>
      <c r="B2105" s="45">
        <f ca="1"/>
        <v>0.94599999999999995</v>
      </c>
      <c r="E2105">
        <v>13.8</v>
      </c>
    </row>
    <row r="2106" spans="1:5">
      <c r="A2106" s="164">
        <v>45011.791666661731</v>
      </c>
      <c r="B2106" s="45">
        <f ca="1"/>
        <v>1.5369999999999999</v>
      </c>
      <c r="E2106">
        <v>13.8</v>
      </c>
    </row>
    <row r="2107" spans="1:5">
      <c r="A2107" s="164">
        <v>45011.833333328395</v>
      </c>
      <c r="B2107" s="45">
        <f ca="1"/>
        <v>1.7989999999999999</v>
      </c>
      <c r="E2107">
        <v>13.8</v>
      </c>
    </row>
    <row r="2108" spans="1:5">
      <c r="A2108" s="164">
        <v>45011.87499999506</v>
      </c>
      <c r="B2108" s="45">
        <f ca="1"/>
        <v>2.4460000000000002</v>
      </c>
      <c r="E2108">
        <v>13.8</v>
      </c>
    </row>
    <row r="2109" spans="1:5">
      <c r="A2109" s="164">
        <v>45011.916666661724</v>
      </c>
      <c r="B2109" s="45">
        <f ca="1"/>
        <v>2.1539999999999999</v>
      </c>
      <c r="E2109">
        <v>13.8</v>
      </c>
    </row>
    <row r="2110" spans="1:5">
      <c r="A2110" s="164">
        <v>45011.958333328388</v>
      </c>
      <c r="B2110" s="45">
        <f ca="1"/>
        <v>1.452</v>
      </c>
      <c r="E2110">
        <v>13.8</v>
      </c>
    </row>
    <row r="2111" spans="1:5">
      <c r="A2111" s="164">
        <v>45011.999999995052</v>
      </c>
      <c r="B2111" s="45">
        <f ca="1"/>
        <v>2.1560000000000001</v>
      </c>
      <c r="E2111">
        <v>13.8</v>
      </c>
    </row>
    <row r="2112" spans="1:5">
      <c r="A2112" s="164">
        <v>45012.041666661717</v>
      </c>
      <c r="B2112" s="45">
        <f ca="1"/>
        <v>2.5299999999999998</v>
      </c>
      <c r="E2112">
        <v>13.8</v>
      </c>
    </row>
    <row r="2113" spans="1:5">
      <c r="A2113" s="164">
        <v>45012.083333328381</v>
      </c>
      <c r="B2113" s="45">
        <f ca="1"/>
        <v>1.9179999999999999</v>
      </c>
      <c r="E2113">
        <v>13.8</v>
      </c>
    </row>
    <row r="2114" spans="1:5">
      <c r="A2114" s="164">
        <v>45012.124999995045</v>
      </c>
      <c r="B2114" s="45">
        <f ca="1"/>
        <v>1.536</v>
      </c>
      <c r="E2114">
        <v>13.8</v>
      </c>
    </row>
    <row r="2115" spans="1:5">
      <c r="A2115" s="164">
        <v>45012.166666661709</v>
      </c>
      <c r="B2115" s="45">
        <f ca="1"/>
        <v>1.5109999999999999</v>
      </c>
      <c r="E2115">
        <v>13.8</v>
      </c>
    </row>
    <row r="2116" spans="1:5">
      <c r="A2116" s="164">
        <v>45012.208333328374</v>
      </c>
      <c r="B2116" s="45">
        <f ca="1"/>
        <v>1.903</v>
      </c>
      <c r="E2116">
        <v>13.8</v>
      </c>
    </row>
    <row r="2117" spans="1:5">
      <c r="A2117" s="164">
        <v>45012.249999995038</v>
      </c>
      <c r="B2117" s="45">
        <f ca="1"/>
        <v>2.0099999999999998</v>
      </c>
      <c r="E2117">
        <v>13.8</v>
      </c>
    </row>
    <row r="2118" spans="1:5">
      <c r="A2118" s="164">
        <v>45012.291666661702</v>
      </c>
      <c r="B2118" s="45">
        <f ca="1"/>
        <v>1.248</v>
      </c>
      <c r="E2118">
        <v>13.8</v>
      </c>
    </row>
    <row r="2119" spans="1:5">
      <c r="A2119" s="164">
        <v>45012.333333328366</v>
      </c>
      <c r="B2119" s="45">
        <f ca="1"/>
        <v>1.357</v>
      </c>
      <c r="E2119">
        <v>13.8</v>
      </c>
    </row>
    <row r="2120" spans="1:5">
      <c r="A2120" s="164">
        <v>45012.374999995031</v>
      </c>
      <c r="B2120" s="45">
        <f ca="1"/>
        <v>1.1870000000000001</v>
      </c>
      <c r="E2120">
        <v>13.8</v>
      </c>
    </row>
    <row r="2121" spans="1:5">
      <c r="A2121" s="164">
        <v>45012.416666661695</v>
      </c>
      <c r="B2121" s="45">
        <f ca="1"/>
        <v>0.87</v>
      </c>
      <c r="E2121">
        <v>13.8</v>
      </c>
    </row>
    <row r="2122" spans="1:5">
      <c r="A2122" s="164">
        <v>45012.458333328359</v>
      </c>
      <c r="B2122" s="45">
        <f ca="1"/>
        <v>1.3340000000000001</v>
      </c>
      <c r="E2122">
        <v>13.8</v>
      </c>
    </row>
    <row r="2123" spans="1:5">
      <c r="A2123" s="164">
        <v>45012.499999995023</v>
      </c>
      <c r="B2123" s="45">
        <f ca="1"/>
        <v>3.097</v>
      </c>
      <c r="E2123">
        <v>13.8</v>
      </c>
    </row>
    <row r="2124" spans="1:5">
      <c r="A2124" s="164">
        <v>45012.541666661687</v>
      </c>
      <c r="B2124" s="45">
        <f ca="1"/>
        <v>1.379</v>
      </c>
      <c r="E2124">
        <v>13.8</v>
      </c>
    </row>
    <row r="2125" spans="1:5">
      <c r="A2125" s="164">
        <v>45012.583333328352</v>
      </c>
      <c r="B2125" s="45">
        <f ca="1"/>
        <v>3.343</v>
      </c>
      <c r="E2125">
        <v>13.8</v>
      </c>
    </row>
    <row r="2126" spans="1:5">
      <c r="A2126" s="164">
        <v>45012.624999995016</v>
      </c>
      <c r="B2126" s="45">
        <f ca="1"/>
        <v>3.407</v>
      </c>
      <c r="E2126">
        <v>13.8</v>
      </c>
    </row>
    <row r="2127" spans="1:5">
      <c r="A2127" s="164">
        <v>45012.66666666168</v>
      </c>
      <c r="B2127" s="45">
        <f ca="1"/>
        <v>1.909</v>
      </c>
      <c r="E2127">
        <v>13.8</v>
      </c>
    </row>
    <row r="2128" spans="1:5">
      <c r="A2128" s="164">
        <v>45012.708333328344</v>
      </c>
      <c r="B2128" s="45">
        <f ca="1"/>
        <v>0.90600000000000003</v>
      </c>
      <c r="E2128">
        <v>13.8</v>
      </c>
    </row>
    <row r="2129" spans="1:5">
      <c r="A2129" s="164">
        <v>45012.749999995009</v>
      </c>
      <c r="B2129" s="45">
        <f ca="1"/>
        <v>1.26</v>
      </c>
      <c r="E2129">
        <v>13.8</v>
      </c>
    </row>
    <row r="2130" spans="1:5">
      <c r="A2130" s="164">
        <v>45012.791666661673</v>
      </c>
      <c r="B2130" s="45">
        <f ca="1"/>
        <v>1.044</v>
      </c>
      <c r="E2130">
        <v>13.8</v>
      </c>
    </row>
    <row r="2131" spans="1:5">
      <c r="A2131" s="164">
        <v>45012.833333328337</v>
      </c>
      <c r="B2131" s="45">
        <f ca="1"/>
        <v>1.68</v>
      </c>
      <c r="E2131">
        <v>13.8</v>
      </c>
    </row>
    <row r="2132" spans="1:5">
      <c r="A2132" s="164">
        <v>45012.874999995001</v>
      </c>
      <c r="B2132" s="45">
        <f ca="1"/>
        <v>1.5049999999999999</v>
      </c>
      <c r="E2132">
        <v>13.8</v>
      </c>
    </row>
    <row r="2133" spans="1:5">
      <c r="A2133" s="164">
        <v>45012.916666661666</v>
      </c>
      <c r="B2133" s="45">
        <f ca="1"/>
        <v>1.4870000000000001</v>
      </c>
      <c r="E2133">
        <v>13.8</v>
      </c>
    </row>
    <row r="2134" spans="1:5">
      <c r="A2134" s="164">
        <v>45012.95833332833</v>
      </c>
      <c r="B2134" s="45">
        <f ca="1"/>
        <v>1.538</v>
      </c>
      <c r="E2134">
        <v>13.8</v>
      </c>
    </row>
    <row r="2135" spans="1:5">
      <c r="A2135" s="164">
        <v>45012.999999994994</v>
      </c>
      <c r="B2135" s="45">
        <f ca="1"/>
        <v>1.52</v>
      </c>
      <c r="E2135">
        <v>13.8</v>
      </c>
    </row>
    <row r="2136" spans="1:5">
      <c r="A2136" s="164">
        <v>45013.041666661658</v>
      </c>
      <c r="B2136" s="45">
        <f ca="1"/>
        <v>2.5299999999999998</v>
      </c>
      <c r="E2136">
        <v>13.8</v>
      </c>
    </row>
    <row r="2137" spans="1:5">
      <c r="A2137" s="164">
        <v>45013.083333328323</v>
      </c>
      <c r="B2137" s="45">
        <f ca="1"/>
        <v>2.3820000000000001</v>
      </c>
      <c r="E2137">
        <v>13.8</v>
      </c>
    </row>
    <row r="2138" spans="1:5">
      <c r="A2138" s="164">
        <v>45013.124999994987</v>
      </c>
      <c r="B2138" s="45">
        <f ca="1"/>
        <v>2.181</v>
      </c>
      <c r="E2138">
        <v>13.8</v>
      </c>
    </row>
    <row r="2139" spans="1:5">
      <c r="A2139" s="164">
        <v>45013.166666661651</v>
      </c>
      <c r="B2139" s="45">
        <f ca="1"/>
        <v>2.0129999999999999</v>
      </c>
      <c r="E2139">
        <v>13.8</v>
      </c>
    </row>
    <row r="2140" spans="1:5">
      <c r="A2140" s="164">
        <v>45013.208333328315</v>
      </c>
      <c r="B2140" s="45">
        <f ca="1"/>
        <v>1.9610000000000001</v>
      </c>
      <c r="E2140">
        <v>13.8</v>
      </c>
    </row>
    <row r="2141" spans="1:5">
      <c r="A2141" s="164">
        <v>45013.24999999498</v>
      </c>
      <c r="B2141" s="45">
        <f ca="1"/>
        <v>1.5589999999999999</v>
      </c>
      <c r="E2141">
        <v>13.8</v>
      </c>
    </row>
    <row r="2142" spans="1:5">
      <c r="A2142" s="164">
        <v>45013.291666661644</v>
      </c>
      <c r="B2142" s="45">
        <f ca="1"/>
        <v>1.1919999999999999</v>
      </c>
      <c r="E2142">
        <v>13.8</v>
      </c>
    </row>
    <row r="2143" spans="1:5">
      <c r="A2143" s="164">
        <v>45013.333333328308</v>
      </c>
      <c r="B2143" s="45">
        <f ca="1"/>
        <v>3.8319999999999999</v>
      </c>
      <c r="E2143">
        <v>13.8</v>
      </c>
    </row>
    <row r="2144" spans="1:5">
      <c r="A2144" s="164">
        <v>45013.374999994972</v>
      </c>
      <c r="B2144" s="45">
        <f ca="1"/>
        <v>4.1340000000000003</v>
      </c>
      <c r="E2144">
        <v>13.8</v>
      </c>
    </row>
    <row r="2145" spans="1:5">
      <c r="A2145" s="164">
        <v>45013.416666661637</v>
      </c>
      <c r="B2145" s="45">
        <f ca="1"/>
        <v>1.8340000000000001</v>
      </c>
      <c r="E2145">
        <v>13.8</v>
      </c>
    </row>
    <row r="2146" spans="1:5">
      <c r="A2146" s="164">
        <v>45013.458333328301</v>
      </c>
      <c r="B2146" s="45">
        <f ca="1"/>
        <v>3.6709999999999998</v>
      </c>
      <c r="E2146">
        <v>13.8</v>
      </c>
    </row>
    <row r="2147" spans="1:5">
      <c r="A2147" s="164">
        <v>45013.499999994965</v>
      </c>
      <c r="B2147" s="45">
        <f ca="1"/>
        <v>3.5539999999999998</v>
      </c>
      <c r="E2147">
        <v>13.8</v>
      </c>
    </row>
    <row r="2148" spans="1:5">
      <c r="A2148" s="164">
        <v>45013.541666661629</v>
      </c>
      <c r="B2148" s="45">
        <f ca="1"/>
        <v>1.413</v>
      </c>
      <c r="E2148">
        <v>13.8</v>
      </c>
    </row>
    <row r="2149" spans="1:5">
      <c r="A2149" s="164">
        <v>45013.583333328294</v>
      </c>
      <c r="B2149" s="45">
        <f ca="1"/>
        <v>1.222</v>
      </c>
      <c r="E2149">
        <v>13.8</v>
      </c>
    </row>
    <row r="2150" spans="1:5">
      <c r="A2150" s="164">
        <v>45013.624999994958</v>
      </c>
      <c r="B2150" s="45">
        <f ca="1"/>
        <v>1.19</v>
      </c>
      <c r="E2150">
        <v>13.8</v>
      </c>
    </row>
    <row r="2151" spans="1:5">
      <c r="A2151" s="164">
        <v>45013.666666661622</v>
      </c>
      <c r="B2151" s="45">
        <f ca="1"/>
        <v>1.2</v>
      </c>
      <c r="E2151">
        <v>13.8</v>
      </c>
    </row>
    <row r="2152" spans="1:5">
      <c r="A2152" s="164">
        <v>45013.708333328286</v>
      </c>
      <c r="B2152" s="45">
        <f ca="1"/>
        <v>1.248</v>
      </c>
      <c r="E2152">
        <v>13.8</v>
      </c>
    </row>
    <row r="2153" spans="1:5">
      <c r="A2153" s="164">
        <v>45013.74999999495</v>
      </c>
      <c r="B2153" s="45">
        <f ca="1"/>
        <v>2.0150000000000001</v>
      </c>
      <c r="E2153">
        <v>13.8</v>
      </c>
    </row>
    <row r="2154" spans="1:5">
      <c r="A2154" s="164">
        <v>45013.791666661615</v>
      </c>
      <c r="B2154" s="45">
        <f ca="1"/>
        <v>2.1589999999999998</v>
      </c>
      <c r="E2154">
        <v>13.8</v>
      </c>
    </row>
    <row r="2155" spans="1:5">
      <c r="A2155" s="164">
        <v>45013.833333328279</v>
      </c>
      <c r="B2155" s="45">
        <f ca="1"/>
        <v>1.962</v>
      </c>
      <c r="E2155">
        <v>13.8</v>
      </c>
    </row>
    <row r="2156" spans="1:5">
      <c r="A2156" s="164">
        <v>45013.874999994943</v>
      </c>
      <c r="B2156" s="45">
        <f ca="1"/>
        <v>1.9830000000000001</v>
      </c>
      <c r="E2156">
        <v>13.8</v>
      </c>
    </row>
    <row r="2157" spans="1:5">
      <c r="A2157" s="164">
        <v>45013.916666661607</v>
      </c>
      <c r="B2157" s="45">
        <f ca="1"/>
        <v>1.9019999999999999</v>
      </c>
      <c r="E2157">
        <v>13.8</v>
      </c>
    </row>
    <row r="2158" spans="1:5">
      <c r="A2158" s="164">
        <v>45013.958333328272</v>
      </c>
      <c r="B2158" s="45">
        <f ca="1"/>
        <v>1.877</v>
      </c>
      <c r="E2158">
        <v>13.8</v>
      </c>
    </row>
    <row r="2159" spans="1:5">
      <c r="A2159" s="164">
        <v>45013.999999994936</v>
      </c>
      <c r="B2159" s="45">
        <f ca="1"/>
        <v>2.2639999999999998</v>
      </c>
      <c r="E2159">
        <v>13.8</v>
      </c>
    </row>
    <row r="2160" spans="1:5">
      <c r="A2160" s="164">
        <v>45014.0416666616</v>
      </c>
      <c r="B2160" s="45">
        <f ca="1"/>
        <v>2.302</v>
      </c>
      <c r="E2160">
        <v>13.8</v>
      </c>
    </row>
    <row r="2161" spans="1:5">
      <c r="A2161" s="164">
        <v>45014.083333328264</v>
      </c>
      <c r="B2161" s="45">
        <f ca="1"/>
        <v>2.286</v>
      </c>
      <c r="E2161">
        <v>13.8</v>
      </c>
    </row>
    <row r="2162" spans="1:5">
      <c r="A2162" s="164">
        <v>45014.124999994929</v>
      </c>
      <c r="B2162" s="45">
        <f ca="1"/>
        <v>2.3380000000000001</v>
      </c>
      <c r="E2162">
        <v>13.8</v>
      </c>
    </row>
    <row r="2163" spans="1:5">
      <c r="A2163" s="164">
        <v>45014.166666661593</v>
      </c>
      <c r="B2163" s="45">
        <f ca="1"/>
        <v>2.266</v>
      </c>
      <c r="E2163">
        <v>13.8</v>
      </c>
    </row>
    <row r="2164" spans="1:5">
      <c r="A2164" s="164">
        <v>45014.208333328257</v>
      </c>
      <c r="B2164" s="45">
        <f ca="1"/>
        <v>2.31</v>
      </c>
      <c r="E2164">
        <v>13.8</v>
      </c>
    </row>
    <row r="2165" spans="1:5">
      <c r="A2165" s="164">
        <v>45014.249999994921</v>
      </c>
      <c r="B2165" s="45">
        <f ca="1"/>
        <v>2.2549999999999999</v>
      </c>
      <c r="E2165">
        <v>13.8</v>
      </c>
    </row>
    <row r="2166" spans="1:5">
      <c r="A2166" s="164">
        <v>45014.291666661586</v>
      </c>
      <c r="B2166" s="45">
        <f ca="1"/>
        <v>1.385</v>
      </c>
      <c r="E2166">
        <v>13.8</v>
      </c>
    </row>
    <row r="2167" spans="1:5">
      <c r="A2167" s="164">
        <v>45014.33333332825</v>
      </c>
      <c r="B2167" s="45">
        <f ca="1"/>
        <v>1.4470000000000001</v>
      </c>
      <c r="E2167">
        <v>13.8</v>
      </c>
    </row>
    <row r="2168" spans="1:5">
      <c r="A2168" s="164">
        <v>45014.374999994914</v>
      </c>
      <c r="B2168" s="45">
        <f ca="1"/>
        <v>3.7810000000000001</v>
      </c>
      <c r="E2168">
        <v>13.8</v>
      </c>
    </row>
    <row r="2169" spans="1:5">
      <c r="A2169" s="164">
        <v>45014.416666661578</v>
      </c>
      <c r="B2169" s="45">
        <f ca="1"/>
        <v>2.5779999999999998</v>
      </c>
      <c r="E2169">
        <v>13.8</v>
      </c>
    </row>
    <row r="2170" spans="1:5">
      <c r="A2170" s="164">
        <v>45014.458333328243</v>
      </c>
      <c r="B2170" s="45">
        <f ca="1"/>
        <v>3.2149999999999999</v>
      </c>
      <c r="E2170">
        <v>13.8</v>
      </c>
    </row>
    <row r="2171" spans="1:5">
      <c r="A2171" s="164">
        <v>45014.499999994907</v>
      </c>
      <c r="B2171" s="45">
        <f ca="1"/>
        <v>3</v>
      </c>
      <c r="E2171">
        <v>13.8</v>
      </c>
    </row>
    <row r="2172" spans="1:5">
      <c r="A2172" s="164">
        <v>45014.541666661571</v>
      </c>
      <c r="B2172" s="45">
        <f ca="1"/>
        <v>0.92700000000000005</v>
      </c>
      <c r="E2172">
        <v>13.8</v>
      </c>
    </row>
    <row r="2173" spans="1:5">
      <c r="A2173" s="164">
        <v>45014.583333328235</v>
      </c>
      <c r="B2173" s="45">
        <f ca="1"/>
        <v>3.2949999999999999</v>
      </c>
      <c r="E2173">
        <v>13.8</v>
      </c>
    </row>
    <row r="2174" spans="1:5">
      <c r="A2174" s="164">
        <v>45014.6249999949</v>
      </c>
      <c r="B2174" s="45">
        <f ca="1"/>
        <v>3.3210000000000002</v>
      </c>
      <c r="E2174">
        <v>13.8</v>
      </c>
    </row>
    <row r="2175" spans="1:5">
      <c r="A2175" s="164">
        <v>45014.666666661564</v>
      </c>
      <c r="B2175" s="45">
        <f ca="1"/>
        <v>2.9849999999999999</v>
      </c>
      <c r="E2175">
        <v>13.8</v>
      </c>
    </row>
    <row r="2176" spans="1:5">
      <c r="A2176" s="164">
        <v>45014.708333328228</v>
      </c>
      <c r="B2176" s="45">
        <f ca="1"/>
        <v>2.9129999999999998</v>
      </c>
      <c r="E2176">
        <v>13.8</v>
      </c>
    </row>
    <row r="2177" spans="1:5">
      <c r="A2177" s="164">
        <v>45014.749999994892</v>
      </c>
      <c r="B2177" s="45">
        <f ca="1"/>
        <v>2.8450000000000002</v>
      </c>
      <c r="E2177">
        <v>13.8</v>
      </c>
    </row>
    <row r="2178" spans="1:5">
      <c r="A2178" s="164">
        <v>45014.791666661557</v>
      </c>
      <c r="B2178" s="45">
        <f ca="1"/>
        <v>1.4319999999999999</v>
      </c>
      <c r="E2178">
        <v>13.8</v>
      </c>
    </row>
    <row r="2179" spans="1:5">
      <c r="A2179" s="164">
        <v>45014.833333328221</v>
      </c>
      <c r="B2179" s="45">
        <f ca="1"/>
        <v>1.794</v>
      </c>
      <c r="E2179">
        <v>13.8</v>
      </c>
    </row>
    <row r="2180" spans="1:5">
      <c r="A2180" s="164">
        <v>45014.874999994885</v>
      </c>
      <c r="B2180" s="45">
        <f ca="1"/>
        <v>1.379</v>
      </c>
      <c r="E2180">
        <v>13.8</v>
      </c>
    </row>
    <row r="2181" spans="1:5">
      <c r="A2181" s="164">
        <v>45014.916666661549</v>
      </c>
      <c r="B2181" s="45">
        <f ca="1"/>
        <v>1.3979999999999999</v>
      </c>
      <c r="E2181">
        <v>13.8</v>
      </c>
    </row>
    <row r="2182" spans="1:5">
      <c r="A2182" s="164">
        <v>45014.958333328213</v>
      </c>
      <c r="B2182" s="45">
        <f ca="1"/>
        <v>1.37</v>
      </c>
      <c r="E2182">
        <v>13.8</v>
      </c>
    </row>
    <row r="2183" spans="1:5">
      <c r="A2183" s="164">
        <v>45014.999999994878</v>
      </c>
      <c r="B2183" s="45">
        <f ca="1"/>
        <v>1.4750000000000001</v>
      </c>
      <c r="E2183">
        <v>13.8</v>
      </c>
    </row>
    <row r="2184" spans="1:5">
      <c r="A2184" s="164">
        <v>45015.041666661542</v>
      </c>
      <c r="B2184" s="45">
        <f ca="1"/>
        <v>1.84</v>
      </c>
      <c r="E2184">
        <v>13.8</v>
      </c>
    </row>
    <row r="2185" spans="1:5">
      <c r="A2185" s="164">
        <v>45015.083333328206</v>
      </c>
      <c r="B2185" s="45">
        <f ca="1"/>
        <v>1.706</v>
      </c>
      <c r="E2185">
        <v>13.8</v>
      </c>
    </row>
    <row r="2186" spans="1:5">
      <c r="A2186" s="164">
        <v>45015.12499999487</v>
      </c>
      <c r="B2186" s="45">
        <f ca="1"/>
        <v>1.409</v>
      </c>
      <c r="E2186">
        <v>13.8</v>
      </c>
    </row>
    <row r="2187" spans="1:5">
      <c r="A2187" s="164">
        <v>45015.166666661535</v>
      </c>
      <c r="B2187" s="45">
        <f ca="1"/>
        <v>1.4330000000000001</v>
      </c>
      <c r="E2187">
        <v>13.8</v>
      </c>
    </row>
    <row r="2188" spans="1:5">
      <c r="A2188" s="164">
        <v>45015.208333328199</v>
      </c>
      <c r="B2188" s="45">
        <f ca="1"/>
        <v>1.669</v>
      </c>
      <c r="E2188">
        <v>13.8</v>
      </c>
    </row>
    <row r="2189" spans="1:5">
      <c r="A2189" s="164">
        <v>45015.249999994863</v>
      </c>
      <c r="B2189" s="45">
        <f ca="1"/>
        <v>1.625</v>
      </c>
      <c r="E2189">
        <v>13.8</v>
      </c>
    </row>
    <row r="2190" spans="1:5">
      <c r="A2190" s="164">
        <v>45015.291666661527</v>
      </c>
      <c r="B2190" s="45">
        <f ca="1"/>
        <v>0.74099999999999999</v>
      </c>
      <c r="E2190">
        <v>13.8</v>
      </c>
    </row>
    <row r="2191" spans="1:5">
      <c r="A2191" s="164">
        <v>45015.333333328192</v>
      </c>
      <c r="B2191" s="45">
        <f ca="1"/>
        <v>3.1819999999999999</v>
      </c>
      <c r="E2191">
        <v>13.8</v>
      </c>
    </row>
    <row r="2192" spans="1:5">
      <c r="A2192" s="164">
        <v>45015.374999994856</v>
      </c>
      <c r="B2192" s="45">
        <f ca="1"/>
        <v>3.4359999999999999</v>
      </c>
      <c r="E2192">
        <v>13.8</v>
      </c>
    </row>
    <row r="2193" spans="1:5">
      <c r="A2193" s="164">
        <v>45015.41666666152</v>
      </c>
      <c r="B2193" s="45">
        <f ca="1"/>
        <v>1.528</v>
      </c>
      <c r="E2193">
        <v>13.8</v>
      </c>
    </row>
    <row r="2194" spans="1:5">
      <c r="A2194" s="164">
        <v>45015.458333328184</v>
      </c>
      <c r="B2194" s="45">
        <f ca="1"/>
        <v>2.6989999999999998</v>
      </c>
      <c r="E2194">
        <v>13.8</v>
      </c>
    </row>
    <row r="2195" spans="1:5">
      <c r="A2195" s="164">
        <v>45015.499999994849</v>
      </c>
      <c r="B2195" s="45">
        <f ca="1"/>
        <v>3.3940000000000001</v>
      </c>
      <c r="E2195">
        <v>13.8</v>
      </c>
    </row>
    <row r="2196" spans="1:5">
      <c r="A2196" s="164">
        <v>45015.541666661513</v>
      </c>
      <c r="B2196" s="45">
        <f ca="1"/>
        <v>1.2929999999999999</v>
      </c>
      <c r="E2196">
        <v>13.8</v>
      </c>
    </row>
    <row r="2197" spans="1:5">
      <c r="A2197" s="164">
        <v>45015.583333328177</v>
      </c>
      <c r="B2197" s="45">
        <f ca="1"/>
        <v>3.056</v>
      </c>
      <c r="E2197">
        <v>13.8</v>
      </c>
    </row>
    <row r="2198" spans="1:5">
      <c r="A2198" s="164">
        <v>45015.624999994841</v>
      </c>
      <c r="B2198" s="45">
        <f ca="1"/>
        <v>3.181</v>
      </c>
      <c r="E2198">
        <v>13.8</v>
      </c>
    </row>
    <row r="2199" spans="1:5">
      <c r="A2199" s="164">
        <v>45015.666666661506</v>
      </c>
      <c r="B2199" s="45">
        <f ca="1"/>
        <v>2.0019999999999998</v>
      </c>
      <c r="E2199">
        <v>13.8</v>
      </c>
    </row>
    <row r="2200" spans="1:5">
      <c r="A2200" s="164">
        <v>45015.70833332817</v>
      </c>
      <c r="B2200" s="45">
        <f ca="1"/>
        <v>2.1030000000000002</v>
      </c>
      <c r="E2200">
        <v>13.8</v>
      </c>
    </row>
    <row r="2201" spans="1:5">
      <c r="A2201" s="164">
        <v>45015.749999994834</v>
      </c>
      <c r="B2201" s="45">
        <f ca="1"/>
        <v>1.655</v>
      </c>
      <c r="E2201">
        <v>13.8</v>
      </c>
    </row>
    <row r="2202" spans="1:5">
      <c r="A2202" s="164">
        <v>45015.791666661498</v>
      </c>
      <c r="B2202" s="45">
        <f ca="1"/>
        <v>1.4950000000000001</v>
      </c>
      <c r="E2202">
        <v>13.8</v>
      </c>
    </row>
    <row r="2203" spans="1:5">
      <c r="A2203" s="164">
        <v>45015.833333328163</v>
      </c>
      <c r="B2203" s="45">
        <f ca="1"/>
        <v>2.391</v>
      </c>
      <c r="E2203">
        <v>13.8</v>
      </c>
    </row>
    <row r="2204" spans="1:5">
      <c r="A2204" s="164">
        <v>45015.874999994827</v>
      </c>
      <c r="B2204" s="45">
        <f ca="1"/>
        <v>2.2890000000000001</v>
      </c>
      <c r="E2204">
        <v>13.8</v>
      </c>
    </row>
    <row r="2205" spans="1:5">
      <c r="A2205" s="164">
        <v>45015.916666661491</v>
      </c>
      <c r="B2205" s="45">
        <f ca="1"/>
        <v>1.4370000000000001</v>
      </c>
      <c r="E2205">
        <v>13.8</v>
      </c>
    </row>
    <row r="2206" spans="1:5">
      <c r="A2206" s="164">
        <v>45015.958333328155</v>
      </c>
      <c r="B2206" s="45">
        <f ca="1"/>
        <v>1.4370000000000001</v>
      </c>
      <c r="E2206">
        <v>13.8</v>
      </c>
    </row>
    <row r="2207" spans="1:5">
      <c r="A2207" s="164">
        <v>45015.99999999482</v>
      </c>
      <c r="B2207" s="45">
        <f ca="1"/>
        <v>1.833</v>
      </c>
      <c r="E2207">
        <v>13.8</v>
      </c>
    </row>
    <row r="2208" spans="1:5">
      <c r="A2208" s="164">
        <v>45016.041666661484</v>
      </c>
      <c r="B2208" s="45">
        <f ca="1"/>
        <v>1.631</v>
      </c>
      <c r="E2208">
        <v>13.8</v>
      </c>
    </row>
    <row r="2209" spans="1:5">
      <c r="A2209" s="164">
        <v>45016.083333328148</v>
      </c>
      <c r="B2209" s="45">
        <f ca="1"/>
        <v>1.411</v>
      </c>
      <c r="E2209">
        <v>13.8</v>
      </c>
    </row>
    <row r="2210" spans="1:5">
      <c r="A2210" s="164">
        <v>45016.124999994812</v>
      </c>
      <c r="B2210" s="45">
        <f ca="1"/>
        <v>1.67</v>
      </c>
      <c r="E2210">
        <v>13.8</v>
      </c>
    </row>
    <row r="2211" spans="1:5">
      <c r="A2211" s="164">
        <v>45016.166666661476</v>
      </c>
      <c r="B2211" s="45">
        <f ca="1"/>
        <v>1.792</v>
      </c>
      <c r="E2211">
        <v>13.8</v>
      </c>
    </row>
    <row r="2212" spans="1:5">
      <c r="A2212" s="164">
        <v>45016.208333328141</v>
      </c>
      <c r="B2212" s="45">
        <f ca="1"/>
        <v>1.464</v>
      </c>
      <c r="E2212">
        <v>13.8</v>
      </c>
    </row>
    <row r="2213" spans="1:5">
      <c r="A2213" s="164">
        <v>45016.249999994805</v>
      </c>
      <c r="B2213" s="45">
        <f ca="1"/>
        <v>1.323</v>
      </c>
      <c r="E2213">
        <v>13.8</v>
      </c>
    </row>
    <row r="2214" spans="1:5">
      <c r="A2214" s="164">
        <v>45016.291666661469</v>
      </c>
      <c r="B2214" s="45">
        <f ca="1"/>
        <v>1.0509999999999999</v>
      </c>
      <c r="E2214">
        <v>13.8</v>
      </c>
    </row>
    <row r="2215" spans="1:5">
      <c r="A2215" s="164">
        <v>45016.333333328133</v>
      </c>
      <c r="B2215" s="45">
        <f ca="1"/>
        <v>3.1179999999999999</v>
      </c>
      <c r="E2215">
        <v>13.8</v>
      </c>
    </row>
    <row r="2216" spans="1:5">
      <c r="A2216" s="164">
        <v>45016.374999994798</v>
      </c>
      <c r="B2216" s="45">
        <f ca="1"/>
        <v>3.0830000000000002</v>
      </c>
      <c r="E2216">
        <v>13.8</v>
      </c>
    </row>
    <row r="2217" spans="1:5">
      <c r="A2217" s="164">
        <v>45016.416666661462</v>
      </c>
      <c r="B2217" s="45">
        <f ca="1"/>
        <v>1.2969999999999999</v>
      </c>
      <c r="E2217">
        <v>13.8</v>
      </c>
    </row>
    <row r="2218" spans="1:5">
      <c r="A2218" s="164">
        <v>45016.458333328126</v>
      </c>
      <c r="B2218" s="45">
        <f ca="1"/>
        <v>2.569</v>
      </c>
      <c r="E2218">
        <v>13.8</v>
      </c>
    </row>
    <row r="2219" spans="1:5">
      <c r="A2219" s="164">
        <v>45016.49999999479</v>
      </c>
      <c r="B2219" s="45">
        <f ca="1"/>
        <v>2.8759999999999999</v>
      </c>
      <c r="E2219">
        <v>13.8</v>
      </c>
    </row>
    <row r="2220" spans="1:5">
      <c r="A2220" s="164">
        <v>45016.541666661455</v>
      </c>
      <c r="B2220" s="45">
        <f ca="1"/>
        <v>1.56</v>
      </c>
      <c r="E2220">
        <v>13.8</v>
      </c>
    </row>
    <row r="2221" spans="1:5">
      <c r="A2221" s="164">
        <v>45016.583333328119</v>
      </c>
      <c r="B2221" s="45">
        <f ca="1"/>
        <v>3.45</v>
      </c>
      <c r="E2221">
        <v>13.8</v>
      </c>
    </row>
    <row r="2222" spans="1:5">
      <c r="A2222" s="164">
        <v>45016.624999994783</v>
      </c>
      <c r="B2222" s="45">
        <f ca="1"/>
        <v>3.0880000000000001</v>
      </c>
      <c r="E2222">
        <v>13.8</v>
      </c>
    </row>
    <row r="2223" spans="1:5">
      <c r="A2223" s="164">
        <v>45016.666666661447</v>
      </c>
      <c r="B2223" s="45">
        <f ca="1"/>
        <v>2.9140000000000001</v>
      </c>
      <c r="E2223">
        <v>13.8</v>
      </c>
    </row>
    <row r="2224" spans="1:5">
      <c r="A2224" s="164">
        <v>45016.708333328112</v>
      </c>
      <c r="B2224" s="45">
        <f ca="1"/>
        <v>2.427</v>
      </c>
      <c r="E2224">
        <v>13.8</v>
      </c>
    </row>
    <row r="2225" spans="1:5">
      <c r="A2225" s="164">
        <v>45016.749999994776</v>
      </c>
      <c r="B2225" s="45">
        <f ca="1"/>
        <v>1.01</v>
      </c>
      <c r="E2225">
        <v>13.8</v>
      </c>
    </row>
    <row r="2226" spans="1:5">
      <c r="A2226" s="164">
        <v>45016.79166666144</v>
      </c>
      <c r="B2226" s="45">
        <f ca="1"/>
        <v>1.5329999999999999</v>
      </c>
      <c r="E2226">
        <v>13.8</v>
      </c>
    </row>
    <row r="2227" spans="1:5">
      <c r="A2227" s="164">
        <v>45016.833333328104</v>
      </c>
      <c r="B2227" s="45">
        <f ca="1"/>
        <v>1.756</v>
      </c>
      <c r="E2227">
        <v>13.8</v>
      </c>
    </row>
    <row r="2228" spans="1:5">
      <c r="A2228" s="164">
        <v>45016.874999994769</v>
      </c>
      <c r="B2228" s="45">
        <f ca="1"/>
        <v>1.792</v>
      </c>
      <c r="E2228">
        <v>13.8</v>
      </c>
    </row>
    <row r="2229" spans="1:5">
      <c r="A2229" s="164">
        <v>45016.916666661433</v>
      </c>
      <c r="B2229" s="45">
        <f ca="1"/>
        <v>1.413</v>
      </c>
      <c r="E2229">
        <v>13.8</v>
      </c>
    </row>
    <row r="2230" spans="1:5">
      <c r="A2230" s="164">
        <v>45016.958333328097</v>
      </c>
      <c r="B2230" s="45">
        <f ca="1"/>
        <v>1.5780000000000001</v>
      </c>
      <c r="E2230">
        <v>13.8</v>
      </c>
    </row>
    <row r="2231" spans="1:5">
      <c r="A2231" s="164">
        <v>45016.999999994761</v>
      </c>
      <c r="B2231" s="45">
        <f ca="1"/>
        <v>1.869</v>
      </c>
      <c r="E2231">
        <v>13.8</v>
      </c>
    </row>
    <row r="2232" spans="1:5">
      <c r="A2232" s="164">
        <v>45017.041666661426</v>
      </c>
      <c r="B2232" s="45">
        <f ca="1"/>
        <v>1.77</v>
      </c>
      <c r="E2232">
        <v>13.8</v>
      </c>
    </row>
    <row r="2233" spans="1:5">
      <c r="A2233" s="164">
        <v>45017.08333332809</v>
      </c>
      <c r="B2233" s="45">
        <f ca="1"/>
        <v>2.1219999999999999</v>
      </c>
      <c r="E2233">
        <v>13.8</v>
      </c>
    </row>
    <row r="2234" spans="1:5">
      <c r="A2234" s="164">
        <v>45017.124999994754</v>
      </c>
      <c r="B2234" s="45">
        <f ca="1"/>
        <v>2.12</v>
      </c>
      <c r="E2234">
        <v>13.8</v>
      </c>
    </row>
    <row r="2235" spans="1:5">
      <c r="A2235" s="164">
        <v>45017.166666661418</v>
      </c>
      <c r="B2235" s="45">
        <f ca="1"/>
        <v>2.1259999999999999</v>
      </c>
      <c r="E2235">
        <v>13.8</v>
      </c>
    </row>
    <row r="2236" spans="1:5">
      <c r="A2236" s="164">
        <v>45017.208333328083</v>
      </c>
      <c r="B2236" s="45">
        <f ca="1"/>
        <v>2.4409999999999998</v>
      </c>
      <c r="E2236">
        <v>13.8</v>
      </c>
    </row>
    <row r="2237" spans="1:5">
      <c r="A2237" s="164">
        <v>45017.249999994747</v>
      </c>
      <c r="B2237" s="45">
        <f ca="1"/>
        <v>1.9219999999999999</v>
      </c>
      <c r="E2237">
        <v>13.8</v>
      </c>
    </row>
    <row r="2238" spans="1:5">
      <c r="A2238" s="164">
        <v>45017.291666661411</v>
      </c>
      <c r="B2238" s="45">
        <f ca="1"/>
        <v>0.88200000000000001</v>
      </c>
      <c r="E2238">
        <v>13.8</v>
      </c>
    </row>
    <row r="2239" spans="1:5">
      <c r="A2239" s="164">
        <v>45017.333333328075</v>
      </c>
      <c r="B2239" s="45">
        <f ca="1"/>
        <v>0.80700000000000005</v>
      </c>
      <c r="E2239">
        <v>13.8</v>
      </c>
    </row>
    <row r="2240" spans="1:5">
      <c r="A2240" s="164">
        <v>45017.374999994739</v>
      </c>
      <c r="B2240" s="45">
        <f ca="1"/>
        <v>3.23</v>
      </c>
      <c r="E2240">
        <v>13.8</v>
      </c>
    </row>
    <row r="2241" spans="1:5">
      <c r="A2241" s="164">
        <v>45017.416666661404</v>
      </c>
      <c r="B2241" s="45">
        <f ca="1"/>
        <v>3.1259999999999999</v>
      </c>
      <c r="E2241">
        <v>13.8</v>
      </c>
    </row>
    <row r="2242" spans="1:5">
      <c r="A2242" s="164">
        <v>45017.458333328068</v>
      </c>
      <c r="B2242" s="45">
        <f ca="1"/>
        <v>4.8970000000000002</v>
      </c>
      <c r="E2242">
        <v>13.8</v>
      </c>
    </row>
    <row r="2243" spans="1:5">
      <c r="A2243" s="164">
        <v>45017.499999994732</v>
      </c>
      <c r="B2243" s="45">
        <f ca="1"/>
        <v>6.8460000000000001</v>
      </c>
      <c r="E2243">
        <v>13.8</v>
      </c>
    </row>
    <row r="2244" spans="1:5">
      <c r="A2244" s="164">
        <v>45017.541666661396</v>
      </c>
      <c r="B2244" s="45">
        <f ca="1"/>
        <v>6.85</v>
      </c>
      <c r="E2244">
        <v>13.8</v>
      </c>
    </row>
    <row r="2245" spans="1:5">
      <c r="A2245" s="164">
        <v>45017.583333328061</v>
      </c>
      <c r="B2245" s="45">
        <f ca="1"/>
        <v>4.2149999999999999</v>
      </c>
      <c r="E2245">
        <v>13.8</v>
      </c>
    </row>
    <row r="2246" spans="1:5">
      <c r="A2246" s="164">
        <v>45017.624999994725</v>
      </c>
      <c r="B2246" s="45">
        <f ca="1"/>
        <v>2.226</v>
      </c>
      <c r="E2246">
        <v>13.8</v>
      </c>
    </row>
    <row r="2247" spans="1:5">
      <c r="A2247" s="164">
        <v>45017.666666661389</v>
      </c>
      <c r="B2247" s="45">
        <f ca="1"/>
        <v>2.036</v>
      </c>
      <c r="E2247">
        <v>13.8</v>
      </c>
    </row>
    <row r="2248" spans="1:5">
      <c r="A2248" s="164">
        <v>45017.708333328053</v>
      </c>
      <c r="B2248" s="45">
        <f ca="1"/>
        <v>3.0190000000000001</v>
      </c>
      <c r="E2248">
        <v>13.8</v>
      </c>
    </row>
    <row r="2249" spans="1:5">
      <c r="A2249" s="164">
        <v>45017.749999994718</v>
      </c>
      <c r="B2249" s="45">
        <f ca="1"/>
        <v>3.0630000000000002</v>
      </c>
      <c r="E2249">
        <v>13.8</v>
      </c>
    </row>
    <row r="2250" spans="1:5">
      <c r="A2250" s="164">
        <v>45017.791666661382</v>
      </c>
      <c r="B2250" s="45">
        <f ca="1"/>
        <v>1.8580000000000001</v>
      </c>
      <c r="E2250">
        <v>13.8</v>
      </c>
    </row>
    <row r="2251" spans="1:5">
      <c r="A2251" s="164">
        <v>45017.833333328046</v>
      </c>
      <c r="B2251" s="45">
        <f ca="1"/>
        <v>1.4379999999999999</v>
      </c>
      <c r="E2251">
        <v>13.8</v>
      </c>
    </row>
    <row r="2252" spans="1:5">
      <c r="A2252" s="164">
        <v>45017.87499999471</v>
      </c>
      <c r="B2252" s="45">
        <f ca="1"/>
        <v>1.409</v>
      </c>
      <c r="E2252">
        <v>13.8</v>
      </c>
    </row>
    <row r="2253" spans="1:5">
      <c r="A2253" s="164">
        <v>45017.916666661375</v>
      </c>
      <c r="B2253" s="45">
        <f ca="1"/>
        <v>1.4219999999999999</v>
      </c>
      <c r="E2253">
        <v>13.8</v>
      </c>
    </row>
    <row r="2254" spans="1:5">
      <c r="A2254" s="164">
        <v>45017.958333328039</v>
      </c>
      <c r="B2254" s="45">
        <f ca="1"/>
        <v>1.464</v>
      </c>
      <c r="E2254">
        <v>13.8</v>
      </c>
    </row>
    <row r="2255" spans="1:5">
      <c r="A2255" s="164">
        <v>45017.999999994703</v>
      </c>
      <c r="B2255" s="45">
        <f ca="1"/>
        <v>1.4039999999999999</v>
      </c>
      <c r="E2255">
        <v>13.8</v>
      </c>
    </row>
    <row r="2256" spans="1:5">
      <c r="A2256" s="164">
        <v>45018.041666661367</v>
      </c>
      <c r="B2256" s="45">
        <f ca="1"/>
        <v>1.5029999999999999</v>
      </c>
      <c r="E2256">
        <v>13.8</v>
      </c>
    </row>
    <row r="2257" spans="1:5">
      <c r="A2257" s="164">
        <v>45018.083333328032</v>
      </c>
      <c r="B2257" s="45">
        <f ca="1"/>
        <v>1.883</v>
      </c>
      <c r="E2257">
        <v>13.8</v>
      </c>
    </row>
    <row r="2258" spans="1:5">
      <c r="A2258" s="164">
        <v>45018.124999994696</v>
      </c>
      <c r="B2258" s="45">
        <f ca="1"/>
        <v>1.603</v>
      </c>
      <c r="E2258">
        <v>13.8</v>
      </c>
    </row>
    <row r="2259" spans="1:5">
      <c r="A2259" s="164">
        <v>45018.16666666136</v>
      </c>
      <c r="B2259" s="45">
        <f ca="1"/>
        <v>1.958</v>
      </c>
      <c r="E2259">
        <v>13.8</v>
      </c>
    </row>
    <row r="2260" spans="1:5">
      <c r="A2260" s="164">
        <v>45018.208333328024</v>
      </c>
      <c r="B2260" s="45">
        <f ca="1"/>
        <v>2.1760000000000002</v>
      </c>
      <c r="E2260">
        <v>13.8</v>
      </c>
    </row>
    <row r="2261" spans="1:5">
      <c r="A2261" s="164">
        <v>45018.249999994689</v>
      </c>
      <c r="B2261" s="45">
        <f ca="1"/>
        <v>2.2320000000000002</v>
      </c>
      <c r="E2261">
        <v>13.8</v>
      </c>
    </row>
    <row r="2262" spans="1:5">
      <c r="A2262" s="164">
        <v>45018.291666661353</v>
      </c>
      <c r="B2262" s="45">
        <f ca="1"/>
        <v>0.94699999999999995</v>
      </c>
      <c r="E2262">
        <v>13.8</v>
      </c>
    </row>
    <row r="2263" spans="1:5">
      <c r="A2263" s="164">
        <v>45018.333333328017</v>
      </c>
      <c r="B2263" s="45">
        <f ca="1"/>
        <v>0.78600000000000003</v>
      </c>
      <c r="E2263">
        <v>13.8</v>
      </c>
    </row>
    <row r="2264" spans="1:5">
      <c r="A2264" s="164">
        <v>45018.374999994681</v>
      </c>
      <c r="B2264" s="45">
        <f ca="1"/>
        <v>0.79</v>
      </c>
      <c r="E2264">
        <v>13.8</v>
      </c>
    </row>
    <row r="2265" spans="1:5">
      <c r="A2265" s="164">
        <v>45018.416666661346</v>
      </c>
      <c r="B2265" s="45">
        <f ca="1"/>
        <v>0.59099999999999997</v>
      </c>
      <c r="E2265">
        <v>13.8</v>
      </c>
    </row>
    <row r="2266" spans="1:5">
      <c r="A2266" s="164">
        <v>45018.45833332801</v>
      </c>
      <c r="B2266" s="45">
        <f ca="1"/>
        <v>0.56499999999999995</v>
      </c>
      <c r="E2266">
        <v>13.8</v>
      </c>
    </row>
    <row r="2267" spans="1:5">
      <c r="A2267" s="164">
        <v>45018.499999994674</v>
      </c>
      <c r="B2267" s="45">
        <f ca="1"/>
        <v>0.56299999999999994</v>
      </c>
      <c r="E2267">
        <v>13.8</v>
      </c>
    </row>
    <row r="2268" spans="1:5">
      <c r="A2268" s="164">
        <v>45018.541666661338</v>
      </c>
      <c r="B2268" s="45">
        <f ca="1"/>
        <v>0.61399999999999999</v>
      </c>
      <c r="E2268">
        <v>13.8</v>
      </c>
    </row>
    <row r="2269" spans="1:5">
      <c r="A2269" s="164">
        <v>45018.583333328002</v>
      </c>
      <c r="B2269" s="45">
        <f ca="1"/>
        <v>0.74299999999999999</v>
      </c>
      <c r="E2269">
        <v>13.8</v>
      </c>
    </row>
    <row r="2270" spans="1:5">
      <c r="A2270" s="164">
        <v>45018.624999994667</v>
      </c>
      <c r="B2270" s="45">
        <f ca="1"/>
        <v>0.498</v>
      </c>
      <c r="E2270">
        <v>13.8</v>
      </c>
    </row>
    <row r="2271" spans="1:5">
      <c r="A2271" s="164">
        <v>45018.666666661331</v>
      </c>
      <c r="B2271" s="45">
        <f ca="1"/>
        <v>0.51100000000000001</v>
      </c>
      <c r="E2271">
        <v>13.8</v>
      </c>
    </row>
    <row r="2272" spans="1:5">
      <c r="A2272" s="164">
        <v>45018.708333327995</v>
      </c>
      <c r="B2272" s="45">
        <f ca="1"/>
        <v>0.43</v>
      </c>
      <c r="E2272">
        <v>13.8</v>
      </c>
    </row>
    <row r="2273" spans="1:5">
      <c r="A2273" s="164">
        <v>45018.749999994659</v>
      </c>
      <c r="B2273" s="45">
        <f ca="1"/>
        <v>0.497</v>
      </c>
      <c r="E2273">
        <v>13.8</v>
      </c>
    </row>
    <row r="2274" spans="1:5">
      <c r="A2274" s="164">
        <v>45018.791666661324</v>
      </c>
      <c r="B2274" s="45">
        <f ca="1"/>
        <v>0.54600000000000004</v>
      </c>
      <c r="E2274">
        <v>13.8</v>
      </c>
    </row>
    <row r="2275" spans="1:5">
      <c r="A2275" s="164">
        <v>45018.833333327988</v>
      </c>
      <c r="B2275" s="45">
        <f ca="1"/>
        <v>1.4139999999999999</v>
      </c>
      <c r="E2275">
        <v>13.8</v>
      </c>
    </row>
    <row r="2276" spans="1:5">
      <c r="A2276" s="164">
        <v>45018.874999994652</v>
      </c>
      <c r="B2276" s="45">
        <f ca="1"/>
        <v>1.3720000000000001</v>
      </c>
      <c r="E2276">
        <v>13.8</v>
      </c>
    </row>
    <row r="2277" spans="1:5">
      <c r="A2277" s="164">
        <v>45018.916666661316</v>
      </c>
      <c r="B2277" s="45">
        <f ca="1"/>
        <v>1.399</v>
      </c>
      <c r="E2277">
        <v>13.8</v>
      </c>
    </row>
    <row r="2278" spans="1:5">
      <c r="A2278" s="164">
        <v>45018.958333327981</v>
      </c>
      <c r="B2278" s="45">
        <f ca="1"/>
        <v>1.395</v>
      </c>
      <c r="E2278">
        <v>13.8</v>
      </c>
    </row>
    <row r="2279" spans="1:5">
      <c r="A2279" s="164">
        <v>45018.999999994645</v>
      </c>
      <c r="B2279" s="45">
        <f ca="1"/>
        <v>1.4379999999999999</v>
      </c>
      <c r="E2279">
        <v>13.8</v>
      </c>
    </row>
    <row r="2280" spans="1:5">
      <c r="A2280" s="164">
        <v>45019.041666661309</v>
      </c>
      <c r="B2280" s="45">
        <f ca="1"/>
        <v>1.413</v>
      </c>
      <c r="E2280">
        <v>13.8</v>
      </c>
    </row>
    <row r="2281" spans="1:5">
      <c r="A2281" s="164">
        <v>45019.083333327973</v>
      </c>
      <c r="B2281" s="45">
        <f ca="1"/>
        <v>1.466</v>
      </c>
      <c r="E2281">
        <v>13.8</v>
      </c>
    </row>
    <row r="2282" spans="1:5">
      <c r="A2282" s="164">
        <v>45019.124999994638</v>
      </c>
      <c r="B2282" s="45">
        <f ca="1"/>
        <v>1.4119999999999999</v>
      </c>
      <c r="E2282">
        <v>13.8</v>
      </c>
    </row>
    <row r="2283" spans="1:5">
      <c r="A2283" s="164">
        <v>45019.166666661302</v>
      </c>
      <c r="B2283" s="45">
        <f ca="1"/>
        <v>2.4390000000000001</v>
      </c>
      <c r="E2283">
        <v>13.8</v>
      </c>
    </row>
    <row r="2284" spans="1:5">
      <c r="A2284" s="164">
        <v>45019.208333327966</v>
      </c>
      <c r="B2284" s="45">
        <f ca="1"/>
        <v>2.4049999999999998</v>
      </c>
      <c r="E2284">
        <v>13.8</v>
      </c>
    </row>
    <row r="2285" spans="1:5">
      <c r="A2285" s="164">
        <v>45019.24999999463</v>
      </c>
      <c r="B2285" s="45">
        <f ca="1"/>
        <v>1.7490000000000001</v>
      </c>
      <c r="E2285">
        <v>13.8</v>
      </c>
    </row>
    <row r="2286" spans="1:5">
      <c r="A2286" s="164">
        <v>45019.291666661295</v>
      </c>
      <c r="B2286" s="45">
        <f ca="1"/>
        <v>1.349</v>
      </c>
      <c r="E2286">
        <v>13.8</v>
      </c>
    </row>
    <row r="2287" spans="1:5">
      <c r="A2287" s="164">
        <v>45019.333333327959</v>
      </c>
      <c r="B2287" s="45">
        <f ca="1"/>
        <v>3.6160000000000001</v>
      </c>
      <c r="E2287">
        <v>13.8</v>
      </c>
    </row>
    <row r="2288" spans="1:5">
      <c r="A2288" s="164">
        <v>45019.374999994623</v>
      </c>
      <c r="B2288" s="45">
        <f ca="1"/>
        <v>3.5979999999999999</v>
      </c>
      <c r="E2288">
        <v>13.8</v>
      </c>
    </row>
    <row r="2289" spans="1:5">
      <c r="A2289" s="164">
        <v>45019.416666661287</v>
      </c>
      <c r="B2289" s="45">
        <f ca="1"/>
        <v>1.96</v>
      </c>
      <c r="E2289">
        <v>13.8</v>
      </c>
    </row>
    <row r="2290" spans="1:5">
      <c r="A2290" s="164">
        <v>45019.458333327952</v>
      </c>
      <c r="B2290" s="45">
        <f ca="1"/>
        <v>2.7879999999999998</v>
      </c>
      <c r="E2290">
        <v>13.8</v>
      </c>
    </row>
    <row r="2291" spans="1:5">
      <c r="A2291" s="164">
        <v>45019.499999994616</v>
      </c>
      <c r="B2291" s="45">
        <f ca="1"/>
        <v>4.0439999999999996</v>
      </c>
      <c r="E2291">
        <v>13.8</v>
      </c>
    </row>
    <row r="2292" spans="1:5">
      <c r="A2292" s="164">
        <v>45019.54166666128</v>
      </c>
      <c r="B2292" s="45">
        <f ca="1"/>
        <v>1.5840000000000001</v>
      </c>
      <c r="E2292">
        <v>13.8</v>
      </c>
    </row>
    <row r="2293" spans="1:5">
      <c r="A2293" s="164">
        <v>45019.583333327944</v>
      </c>
      <c r="B2293" s="45">
        <f ca="1"/>
        <v>3.8109999999999999</v>
      </c>
      <c r="E2293">
        <v>13.8</v>
      </c>
    </row>
    <row r="2294" spans="1:5">
      <c r="A2294" s="164">
        <v>45019.624999994609</v>
      </c>
      <c r="B2294" s="45">
        <f ca="1"/>
        <v>3.2210000000000001</v>
      </c>
      <c r="E2294">
        <v>13.8</v>
      </c>
    </row>
    <row r="2295" spans="1:5">
      <c r="A2295" s="164">
        <v>45019.666666661273</v>
      </c>
      <c r="B2295" s="45">
        <f ca="1"/>
        <v>1.839</v>
      </c>
      <c r="E2295">
        <v>13.8</v>
      </c>
    </row>
    <row r="2296" spans="1:5">
      <c r="A2296" s="164">
        <v>45019.708333327937</v>
      </c>
      <c r="B2296" s="45">
        <f ca="1"/>
        <v>1.4910000000000001</v>
      </c>
      <c r="E2296">
        <v>13.8</v>
      </c>
    </row>
    <row r="2297" spans="1:5">
      <c r="A2297" s="164">
        <v>45019.749999994601</v>
      </c>
      <c r="B2297" s="45">
        <f ca="1"/>
        <v>1.69</v>
      </c>
      <c r="E2297">
        <v>13.8</v>
      </c>
    </row>
    <row r="2298" spans="1:5">
      <c r="A2298" s="164">
        <v>45019.791666661265</v>
      </c>
      <c r="B2298" s="45">
        <f ca="1"/>
        <v>0.82299999999999995</v>
      </c>
      <c r="E2298">
        <v>13.8</v>
      </c>
    </row>
    <row r="2299" spans="1:5">
      <c r="A2299" s="164">
        <v>45019.83333332793</v>
      </c>
      <c r="B2299" s="45">
        <f ca="1"/>
        <v>1.34</v>
      </c>
      <c r="E2299">
        <v>13.8</v>
      </c>
    </row>
    <row r="2300" spans="1:5">
      <c r="A2300" s="164">
        <v>45019.874999994594</v>
      </c>
      <c r="B2300" s="45">
        <f ca="1"/>
        <v>1.3620000000000001</v>
      </c>
      <c r="E2300">
        <v>13.8</v>
      </c>
    </row>
    <row r="2301" spans="1:5">
      <c r="A2301" s="164">
        <v>45019.916666661258</v>
      </c>
      <c r="B2301" s="45">
        <f ca="1"/>
        <v>1.3120000000000001</v>
      </c>
      <c r="E2301">
        <v>13.8</v>
      </c>
    </row>
    <row r="2302" spans="1:5">
      <c r="A2302" s="164">
        <v>45019.958333327922</v>
      </c>
      <c r="B2302" s="45">
        <f ca="1"/>
        <v>1.387</v>
      </c>
      <c r="E2302">
        <v>13.8</v>
      </c>
    </row>
    <row r="2303" spans="1:5">
      <c r="A2303" s="164">
        <v>45019.999999994587</v>
      </c>
      <c r="B2303" s="45">
        <f ca="1"/>
        <v>1.3360000000000001</v>
      </c>
      <c r="E2303">
        <v>13.8</v>
      </c>
    </row>
    <row r="2304" spans="1:5">
      <c r="A2304" s="164">
        <v>45020.041666661251</v>
      </c>
      <c r="B2304" s="45">
        <f ca="1"/>
        <v>1.3879999999999999</v>
      </c>
      <c r="E2304">
        <v>13.8</v>
      </c>
    </row>
    <row r="2305" spans="1:5">
      <c r="A2305" s="164">
        <v>45020.083333327915</v>
      </c>
      <c r="B2305" s="45">
        <f ca="1"/>
        <v>1.393</v>
      </c>
      <c r="E2305">
        <v>13.8</v>
      </c>
    </row>
    <row r="2306" spans="1:5">
      <c r="A2306" s="164">
        <v>45020.124999994579</v>
      </c>
      <c r="B2306" s="45">
        <f ca="1"/>
        <v>1.7869999999999999</v>
      </c>
      <c r="E2306">
        <v>13.8</v>
      </c>
    </row>
    <row r="2307" spans="1:5">
      <c r="A2307" s="164">
        <v>45020.166666661244</v>
      </c>
      <c r="B2307" s="45">
        <f ca="1"/>
        <v>1.4159999999999999</v>
      </c>
      <c r="E2307">
        <v>13.8</v>
      </c>
    </row>
    <row r="2308" spans="1:5">
      <c r="A2308" s="164">
        <v>45020.208333327908</v>
      </c>
      <c r="B2308" s="45">
        <f ca="1"/>
        <v>1.369</v>
      </c>
      <c r="E2308">
        <v>13.8</v>
      </c>
    </row>
    <row r="2309" spans="1:5">
      <c r="A2309" s="164">
        <v>45020.249999994572</v>
      </c>
      <c r="B2309" s="45">
        <f ca="1"/>
        <v>1.3240000000000001</v>
      </c>
      <c r="E2309">
        <v>13.8</v>
      </c>
    </row>
    <row r="2310" spans="1:5">
      <c r="A2310" s="164">
        <v>45020.291666661236</v>
      </c>
      <c r="B2310" s="45">
        <f ca="1"/>
        <v>1.2110000000000001</v>
      </c>
      <c r="E2310">
        <v>13.8</v>
      </c>
    </row>
    <row r="2311" spans="1:5">
      <c r="A2311" s="164">
        <v>45020.333333327901</v>
      </c>
      <c r="B2311" s="45">
        <f ca="1"/>
        <v>3.2429999999999999</v>
      </c>
      <c r="E2311">
        <v>13.8</v>
      </c>
    </row>
    <row r="2312" spans="1:5">
      <c r="A2312" s="164">
        <v>45020.374999994565</v>
      </c>
      <c r="B2312" s="45">
        <f ca="1"/>
        <v>3.2989999999999999</v>
      </c>
      <c r="E2312">
        <v>13.8</v>
      </c>
    </row>
    <row r="2313" spans="1:5">
      <c r="A2313" s="164">
        <v>45020.416666661229</v>
      </c>
      <c r="B2313" s="45">
        <f ca="1"/>
        <v>3.9260000000000002</v>
      </c>
      <c r="E2313">
        <v>13.8</v>
      </c>
    </row>
    <row r="2314" spans="1:5">
      <c r="A2314" s="164">
        <v>45020.458333327893</v>
      </c>
      <c r="B2314" s="45">
        <f ca="1"/>
        <v>3.6970000000000001</v>
      </c>
      <c r="E2314">
        <v>13.8</v>
      </c>
    </row>
    <row r="2315" spans="1:5">
      <c r="A2315" s="164">
        <v>45020.499999994558</v>
      </c>
      <c r="B2315" s="45">
        <f ca="1"/>
        <v>3.677</v>
      </c>
      <c r="E2315">
        <v>13.8</v>
      </c>
    </row>
    <row r="2316" spans="1:5">
      <c r="A2316" s="164">
        <v>45020.541666661222</v>
      </c>
      <c r="B2316" s="45">
        <f ca="1"/>
        <v>4.4050000000000002</v>
      </c>
      <c r="E2316">
        <v>13.8</v>
      </c>
    </row>
    <row r="2317" spans="1:5">
      <c r="A2317" s="164">
        <v>45020.583333327886</v>
      </c>
      <c r="B2317" s="45">
        <f ca="1"/>
        <v>3.55</v>
      </c>
      <c r="E2317">
        <v>13.8</v>
      </c>
    </row>
    <row r="2318" spans="1:5">
      <c r="A2318" s="164">
        <v>45020.62499999455</v>
      </c>
      <c r="B2318" s="45">
        <f ca="1"/>
        <v>3.0870000000000002</v>
      </c>
      <c r="E2318">
        <v>13.8</v>
      </c>
    </row>
    <row r="2319" spans="1:5">
      <c r="A2319" s="164">
        <v>45020.666666661215</v>
      </c>
      <c r="B2319" s="45">
        <f ca="1"/>
        <v>1.5629999999999999</v>
      </c>
      <c r="E2319">
        <v>13.8</v>
      </c>
    </row>
    <row r="2320" spans="1:5">
      <c r="A2320" s="164">
        <v>45020.708333327879</v>
      </c>
      <c r="B2320" s="45">
        <f ca="1"/>
        <v>0.437</v>
      </c>
      <c r="E2320">
        <v>13.8</v>
      </c>
    </row>
    <row r="2321" spans="1:5">
      <c r="A2321" s="164">
        <v>45020.749999994543</v>
      </c>
      <c r="B2321" s="45">
        <f ca="1"/>
        <v>0.38700000000000001</v>
      </c>
      <c r="E2321">
        <v>13.8</v>
      </c>
    </row>
    <row r="2322" spans="1:5">
      <c r="A2322" s="164">
        <v>45020.791666661207</v>
      </c>
      <c r="B2322" s="45">
        <f ca="1"/>
        <v>0.51700000000000002</v>
      </c>
      <c r="E2322">
        <v>13.8</v>
      </c>
    </row>
    <row r="2323" spans="1:5">
      <c r="A2323" s="164">
        <v>45020.833333327872</v>
      </c>
      <c r="B2323" s="45">
        <f ca="1"/>
        <v>1.3129999999999999</v>
      </c>
      <c r="E2323">
        <v>13.8</v>
      </c>
    </row>
    <row r="2324" spans="1:5">
      <c r="A2324" s="164">
        <v>45020.874999994536</v>
      </c>
      <c r="B2324" s="45">
        <f ca="1"/>
        <v>1.3160000000000001</v>
      </c>
      <c r="E2324">
        <v>13.8</v>
      </c>
    </row>
    <row r="2325" spans="1:5">
      <c r="A2325" s="164">
        <v>45020.9166666612</v>
      </c>
      <c r="B2325" s="45">
        <f ca="1"/>
        <v>1.37</v>
      </c>
      <c r="E2325">
        <v>13.8</v>
      </c>
    </row>
    <row r="2326" spans="1:5">
      <c r="A2326" s="164">
        <v>45020.958333327864</v>
      </c>
      <c r="B2326" s="45">
        <f ca="1"/>
        <v>1.319</v>
      </c>
      <c r="E2326">
        <v>13.8</v>
      </c>
    </row>
    <row r="2327" spans="1:5">
      <c r="A2327" s="164">
        <v>45020.999999994528</v>
      </c>
      <c r="B2327" s="45">
        <f ca="1"/>
        <v>1.3859999999999999</v>
      </c>
      <c r="E2327">
        <v>13.8</v>
      </c>
    </row>
    <row r="2328" spans="1:5">
      <c r="A2328" s="164">
        <v>45021.041666661193</v>
      </c>
      <c r="B2328" s="45">
        <f ca="1"/>
        <v>1.325</v>
      </c>
      <c r="E2328">
        <v>13.8</v>
      </c>
    </row>
    <row r="2329" spans="1:5">
      <c r="A2329" s="164">
        <v>45021.083333327857</v>
      </c>
      <c r="B2329" s="45">
        <f ca="1"/>
        <v>1.4</v>
      </c>
      <c r="E2329">
        <v>13.8</v>
      </c>
    </row>
    <row r="2330" spans="1:5">
      <c r="A2330" s="164">
        <v>45021.124999994521</v>
      </c>
      <c r="B2330" s="45">
        <f ca="1"/>
        <v>1.3480000000000001</v>
      </c>
      <c r="E2330">
        <v>13.8</v>
      </c>
    </row>
    <row r="2331" spans="1:5">
      <c r="A2331" s="164">
        <v>45021.166666661185</v>
      </c>
      <c r="B2331" s="45">
        <f ca="1"/>
        <v>1.7669999999999999</v>
      </c>
      <c r="E2331">
        <v>13.8</v>
      </c>
    </row>
    <row r="2332" spans="1:5">
      <c r="A2332" s="164">
        <v>45021.20833332785</v>
      </c>
      <c r="B2332" s="45">
        <f ca="1"/>
        <v>1.661</v>
      </c>
      <c r="E2332">
        <v>13.8</v>
      </c>
    </row>
    <row r="2333" spans="1:5">
      <c r="A2333" s="164">
        <v>45021.249999994514</v>
      </c>
      <c r="B2333" s="45">
        <f ca="1"/>
        <v>1.0549999999999999</v>
      </c>
      <c r="E2333">
        <v>13.8</v>
      </c>
    </row>
    <row r="2334" spans="1:5">
      <c r="A2334" s="164">
        <v>45021.291666661178</v>
      </c>
      <c r="B2334" s="45">
        <f ca="1"/>
        <v>1.069</v>
      </c>
      <c r="E2334">
        <v>13.8</v>
      </c>
    </row>
    <row r="2335" spans="1:5">
      <c r="A2335" s="164">
        <v>45021.333333327842</v>
      </c>
      <c r="B2335" s="45">
        <f ca="1"/>
        <v>3.6789999999999998</v>
      </c>
      <c r="E2335">
        <v>13.8</v>
      </c>
    </row>
    <row r="2336" spans="1:5">
      <c r="A2336" s="164">
        <v>45021.374999994507</v>
      </c>
      <c r="B2336" s="45">
        <f ca="1"/>
        <v>4.34</v>
      </c>
      <c r="E2336">
        <v>13.8</v>
      </c>
    </row>
    <row r="2337" spans="1:5">
      <c r="A2337" s="164">
        <v>45021.416666661171</v>
      </c>
      <c r="B2337" s="45">
        <f ca="1"/>
        <v>2.476</v>
      </c>
      <c r="E2337">
        <v>13.8</v>
      </c>
    </row>
    <row r="2338" spans="1:5">
      <c r="A2338" s="164">
        <v>45021.458333327835</v>
      </c>
      <c r="B2338" s="45">
        <f ca="1"/>
        <v>4.2539999999999996</v>
      </c>
      <c r="E2338">
        <v>13.8</v>
      </c>
    </row>
    <row r="2339" spans="1:5">
      <c r="A2339" s="164">
        <v>45021.499999994499</v>
      </c>
      <c r="B2339" s="45">
        <f ca="1"/>
        <v>4.1029999999999998</v>
      </c>
      <c r="E2339">
        <v>13.8</v>
      </c>
    </row>
    <row r="2340" spans="1:5">
      <c r="A2340" s="164">
        <v>45021.541666661164</v>
      </c>
      <c r="B2340" s="45">
        <f ca="1"/>
        <v>1.9530000000000001</v>
      </c>
      <c r="E2340">
        <v>13.8</v>
      </c>
    </row>
    <row r="2341" spans="1:5">
      <c r="A2341" s="164">
        <v>45021.583333327828</v>
      </c>
      <c r="B2341" s="45">
        <f ca="1"/>
        <v>4.0839999999999996</v>
      </c>
      <c r="E2341">
        <v>13.8</v>
      </c>
    </row>
    <row r="2342" spans="1:5">
      <c r="A2342" s="164">
        <v>45021.624999994492</v>
      </c>
      <c r="B2342" s="45">
        <f ca="1"/>
        <v>3.573</v>
      </c>
      <c r="E2342">
        <v>13.8</v>
      </c>
    </row>
    <row r="2343" spans="1:5">
      <c r="A2343" s="164">
        <v>45021.666666661156</v>
      </c>
      <c r="B2343" s="45">
        <f ca="1"/>
        <v>3.6880000000000002</v>
      </c>
      <c r="E2343">
        <v>13.8</v>
      </c>
    </row>
    <row r="2344" spans="1:5">
      <c r="A2344" s="164">
        <v>45021.708333327821</v>
      </c>
      <c r="B2344" s="45">
        <f ca="1"/>
        <v>3.9710000000000001</v>
      </c>
      <c r="E2344">
        <v>13.8</v>
      </c>
    </row>
    <row r="2345" spans="1:5">
      <c r="A2345" s="164">
        <v>45021.749999994485</v>
      </c>
      <c r="B2345" s="45">
        <f ca="1"/>
        <v>3.6819999999999999</v>
      </c>
      <c r="E2345">
        <v>13.8</v>
      </c>
    </row>
    <row r="2346" spans="1:5">
      <c r="A2346" s="164">
        <v>45021.791666661149</v>
      </c>
      <c r="B2346" s="45">
        <f ca="1"/>
        <v>1.0669999999999999</v>
      </c>
      <c r="E2346">
        <v>13.8</v>
      </c>
    </row>
    <row r="2347" spans="1:5">
      <c r="A2347" s="164">
        <v>45021.833333327813</v>
      </c>
      <c r="B2347" s="45">
        <f ca="1"/>
        <v>1.734</v>
      </c>
      <c r="E2347">
        <v>13.8</v>
      </c>
    </row>
    <row r="2348" spans="1:5">
      <c r="A2348" s="164">
        <v>45021.874999994478</v>
      </c>
      <c r="B2348" s="45">
        <f ca="1"/>
        <v>1.772</v>
      </c>
      <c r="E2348">
        <v>13.8</v>
      </c>
    </row>
    <row r="2349" spans="1:5">
      <c r="A2349" s="164">
        <v>45021.916666661142</v>
      </c>
      <c r="B2349" s="45">
        <f ca="1"/>
        <v>1.486</v>
      </c>
      <c r="E2349">
        <v>13.8</v>
      </c>
    </row>
    <row r="2350" spans="1:5">
      <c r="A2350" s="164">
        <v>45021.958333327806</v>
      </c>
      <c r="B2350" s="45">
        <f ca="1"/>
        <v>1.5509999999999999</v>
      </c>
      <c r="E2350">
        <v>13.8</v>
      </c>
    </row>
    <row r="2351" spans="1:5">
      <c r="A2351" s="164">
        <v>45021.99999999447</v>
      </c>
      <c r="B2351" s="45">
        <f ca="1"/>
        <v>1.5880000000000001</v>
      </c>
      <c r="E2351">
        <v>13.8</v>
      </c>
    </row>
    <row r="2352" spans="1:5">
      <c r="A2352" s="164">
        <v>45022.041666661135</v>
      </c>
      <c r="B2352" s="45">
        <f ca="1"/>
        <v>1.5289999999999999</v>
      </c>
      <c r="E2352">
        <v>13.8</v>
      </c>
    </row>
    <row r="2353" spans="1:5">
      <c r="A2353" s="164">
        <v>45022.083333327799</v>
      </c>
      <c r="B2353" s="45">
        <f ca="1"/>
        <v>1.56</v>
      </c>
      <c r="E2353">
        <v>13.8</v>
      </c>
    </row>
    <row r="2354" spans="1:5">
      <c r="A2354" s="164">
        <v>45022.124999994463</v>
      </c>
      <c r="B2354" s="45">
        <f ca="1"/>
        <v>1.6519999999999999</v>
      </c>
      <c r="E2354">
        <v>13.8</v>
      </c>
    </row>
    <row r="2355" spans="1:5">
      <c r="A2355" s="164">
        <v>45022.166666661127</v>
      </c>
      <c r="B2355" s="45">
        <f ca="1"/>
        <v>1.7470000000000001</v>
      </c>
      <c r="E2355">
        <v>13.8</v>
      </c>
    </row>
    <row r="2356" spans="1:5">
      <c r="A2356" s="164">
        <v>45022.208333327791</v>
      </c>
      <c r="B2356" s="45">
        <f ca="1"/>
        <v>2.0830000000000002</v>
      </c>
      <c r="E2356">
        <v>13.8</v>
      </c>
    </row>
    <row r="2357" spans="1:5">
      <c r="A2357" s="164">
        <v>45022.249999994456</v>
      </c>
      <c r="B2357" s="45">
        <f ca="1"/>
        <v>1.3620000000000001</v>
      </c>
      <c r="E2357">
        <v>13.8</v>
      </c>
    </row>
    <row r="2358" spans="1:5">
      <c r="A2358" s="164">
        <v>45022.29166666112</v>
      </c>
      <c r="B2358" s="45">
        <f ca="1"/>
        <v>0.88400000000000001</v>
      </c>
      <c r="E2358">
        <v>13.8</v>
      </c>
    </row>
    <row r="2359" spans="1:5">
      <c r="A2359" s="164">
        <v>45022.333333327784</v>
      </c>
      <c r="B2359" s="45">
        <f ca="1"/>
        <v>2.6040000000000001</v>
      </c>
      <c r="E2359">
        <v>13.8</v>
      </c>
    </row>
    <row r="2360" spans="1:5">
      <c r="A2360" s="164">
        <v>45022.374999994448</v>
      </c>
      <c r="B2360" s="45">
        <f ca="1"/>
        <v>3.827</v>
      </c>
      <c r="E2360">
        <v>13.8</v>
      </c>
    </row>
    <row r="2361" spans="1:5">
      <c r="A2361" s="164">
        <v>45022.416666661113</v>
      </c>
      <c r="B2361" s="45">
        <f ca="1"/>
        <v>2.9969999999999999</v>
      </c>
      <c r="E2361">
        <v>13.8</v>
      </c>
    </row>
    <row r="2362" spans="1:5">
      <c r="A2362" s="164">
        <v>45022.458333327777</v>
      </c>
      <c r="B2362" s="45">
        <f ca="1"/>
        <v>4.5750000000000002</v>
      </c>
      <c r="E2362">
        <v>13.8</v>
      </c>
    </row>
    <row r="2363" spans="1:5">
      <c r="A2363" s="164">
        <v>45022.499999994441</v>
      </c>
      <c r="B2363" s="45">
        <f ca="1"/>
        <v>5.68</v>
      </c>
      <c r="E2363">
        <v>13.8</v>
      </c>
    </row>
    <row r="2364" spans="1:5">
      <c r="A2364" s="164">
        <v>45022.541666661105</v>
      </c>
      <c r="B2364" s="45">
        <f ca="1"/>
        <v>3.4380000000000002</v>
      </c>
      <c r="E2364">
        <v>13.8</v>
      </c>
    </row>
    <row r="2365" spans="1:5">
      <c r="A2365" s="164">
        <v>45022.58333332777</v>
      </c>
      <c r="B2365" s="45">
        <f ca="1"/>
        <v>2.6789999999999998</v>
      </c>
      <c r="E2365">
        <v>13.8</v>
      </c>
    </row>
    <row r="2366" spans="1:5">
      <c r="A2366" s="164">
        <v>45022.624999994434</v>
      </c>
      <c r="B2366" s="45">
        <f ca="1"/>
        <v>2.75</v>
      </c>
      <c r="E2366">
        <v>13.8</v>
      </c>
    </row>
    <row r="2367" spans="1:5">
      <c r="A2367" s="164">
        <v>45022.666666661098</v>
      </c>
      <c r="B2367" s="45">
        <f ca="1"/>
        <v>1.0980000000000001</v>
      </c>
      <c r="E2367">
        <v>13.8</v>
      </c>
    </row>
    <row r="2368" spans="1:5">
      <c r="A2368" s="164">
        <v>45022.708333327762</v>
      </c>
      <c r="B2368" s="45">
        <f ca="1"/>
        <v>0.57699999999999996</v>
      </c>
      <c r="E2368">
        <v>13.8</v>
      </c>
    </row>
    <row r="2369" spans="1:5">
      <c r="A2369" s="164">
        <v>45022.749999994427</v>
      </c>
      <c r="B2369" s="45">
        <f ca="1"/>
        <v>1.0880000000000001</v>
      </c>
      <c r="E2369">
        <v>13.8</v>
      </c>
    </row>
    <row r="2370" spans="1:5">
      <c r="A2370" s="164">
        <v>45022.791666661091</v>
      </c>
      <c r="B2370" s="45">
        <f ca="1"/>
        <v>0.443</v>
      </c>
      <c r="E2370">
        <v>13.8</v>
      </c>
    </row>
    <row r="2371" spans="1:5">
      <c r="A2371" s="164">
        <v>45022.833333327755</v>
      </c>
      <c r="B2371" s="45">
        <f ca="1"/>
        <v>1.427</v>
      </c>
      <c r="E2371">
        <v>13.8</v>
      </c>
    </row>
    <row r="2372" spans="1:5">
      <c r="A2372" s="164">
        <v>45022.874999994419</v>
      </c>
      <c r="B2372" s="45">
        <f ca="1"/>
        <v>1.349</v>
      </c>
      <c r="E2372">
        <v>13.8</v>
      </c>
    </row>
    <row r="2373" spans="1:5">
      <c r="A2373" s="164">
        <v>45022.916666661084</v>
      </c>
      <c r="B2373" s="45">
        <f ca="1"/>
        <v>1.41</v>
      </c>
      <c r="E2373">
        <v>13.8</v>
      </c>
    </row>
    <row r="2374" spans="1:5">
      <c r="A2374" s="164">
        <v>45022.958333327748</v>
      </c>
      <c r="B2374" s="45">
        <f ca="1"/>
        <v>1.4219999999999999</v>
      </c>
      <c r="E2374">
        <v>13.8</v>
      </c>
    </row>
    <row r="2375" spans="1:5">
      <c r="A2375" s="164">
        <v>45022.999999994412</v>
      </c>
      <c r="B2375" s="45">
        <f ca="1"/>
        <v>1.569</v>
      </c>
      <c r="E2375">
        <v>13.8</v>
      </c>
    </row>
    <row r="2376" spans="1:5">
      <c r="A2376" s="164">
        <v>45023.041666661076</v>
      </c>
      <c r="B2376" s="45">
        <f ca="1"/>
        <v>1.413</v>
      </c>
      <c r="E2376">
        <v>13.8</v>
      </c>
    </row>
    <row r="2377" spans="1:5">
      <c r="A2377" s="164">
        <v>45023.083333327741</v>
      </c>
      <c r="B2377" s="45">
        <f ca="1"/>
        <v>1.4830000000000001</v>
      </c>
      <c r="E2377">
        <v>13.8</v>
      </c>
    </row>
    <row r="2378" spans="1:5">
      <c r="A2378" s="164">
        <v>45023.124999994405</v>
      </c>
      <c r="B2378" s="45">
        <f ca="1"/>
        <v>1.87</v>
      </c>
      <c r="E2378">
        <v>13.8</v>
      </c>
    </row>
    <row r="2379" spans="1:5">
      <c r="A2379" s="164">
        <v>45023.166666661069</v>
      </c>
      <c r="B2379" s="45">
        <f ca="1"/>
        <v>1.9079999999999999</v>
      </c>
      <c r="E2379">
        <v>13.8</v>
      </c>
    </row>
    <row r="2380" spans="1:5">
      <c r="A2380" s="164">
        <v>45023.208333327733</v>
      </c>
      <c r="B2380" s="45">
        <f ca="1"/>
        <v>2.1680000000000001</v>
      </c>
      <c r="E2380">
        <v>13.8</v>
      </c>
    </row>
    <row r="2381" spans="1:5">
      <c r="A2381" s="164">
        <v>45023.249999994398</v>
      </c>
      <c r="B2381" s="45">
        <f ca="1"/>
        <v>1.714</v>
      </c>
      <c r="E2381">
        <v>13.8</v>
      </c>
    </row>
    <row r="2382" spans="1:5">
      <c r="A2382" s="164">
        <v>45023.291666661062</v>
      </c>
      <c r="B2382" s="45">
        <f ca="1"/>
        <v>1.512</v>
      </c>
      <c r="E2382">
        <v>13.8</v>
      </c>
    </row>
    <row r="2383" spans="1:5">
      <c r="A2383" s="164">
        <v>45023.333333327726</v>
      </c>
      <c r="B2383" s="45">
        <f ca="1"/>
        <v>1.026</v>
      </c>
      <c r="E2383">
        <v>13.8</v>
      </c>
    </row>
    <row r="2384" spans="1:5">
      <c r="A2384" s="164">
        <v>45023.37499999439</v>
      </c>
      <c r="B2384" s="45">
        <f ca="1"/>
        <v>1.609</v>
      </c>
      <c r="E2384">
        <v>13.8</v>
      </c>
    </row>
    <row r="2385" spans="1:5">
      <c r="A2385" s="164">
        <v>45023.416666661054</v>
      </c>
      <c r="B2385" s="45">
        <f ca="1"/>
        <v>4.8019999999999996</v>
      </c>
      <c r="E2385">
        <v>13.8</v>
      </c>
    </row>
    <row r="2386" spans="1:5">
      <c r="A2386" s="164">
        <v>45023.458333327719</v>
      </c>
      <c r="B2386" s="45">
        <f ca="1"/>
        <v>5.0640000000000001</v>
      </c>
      <c r="E2386">
        <v>13.8</v>
      </c>
    </row>
    <row r="2387" spans="1:5">
      <c r="A2387" s="164">
        <v>45023.499999994383</v>
      </c>
      <c r="B2387" s="45">
        <f ca="1"/>
        <v>5.1959999999999997</v>
      </c>
      <c r="E2387">
        <v>13.8</v>
      </c>
    </row>
    <row r="2388" spans="1:5">
      <c r="A2388" s="164">
        <v>45023.541666661047</v>
      </c>
      <c r="B2388" s="45">
        <f ca="1"/>
        <v>4.5839999999999996</v>
      </c>
      <c r="E2388">
        <v>13.8</v>
      </c>
    </row>
    <row r="2389" spans="1:5">
      <c r="A2389" s="164">
        <v>45023.583333327711</v>
      </c>
      <c r="B2389" s="45">
        <f ca="1"/>
        <v>2.8820000000000001</v>
      </c>
      <c r="E2389">
        <v>13.8</v>
      </c>
    </row>
    <row r="2390" spans="1:5">
      <c r="A2390" s="164">
        <v>45023.624999994376</v>
      </c>
      <c r="B2390" s="45">
        <f ca="1"/>
        <v>1.3939999999999999</v>
      </c>
      <c r="E2390">
        <v>13.8</v>
      </c>
    </row>
    <row r="2391" spans="1:5">
      <c r="A2391" s="164">
        <v>45023.66666666104</v>
      </c>
      <c r="B2391" s="45">
        <f ca="1"/>
        <v>1.1539999999999999</v>
      </c>
      <c r="E2391">
        <v>13.8</v>
      </c>
    </row>
    <row r="2392" spans="1:5">
      <c r="A2392" s="164">
        <v>45023.708333327704</v>
      </c>
      <c r="B2392" s="45">
        <f ca="1"/>
        <v>1.1759999999999999</v>
      </c>
      <c r="E2392">
        <v>13.8</v>
      </c>
    </row>
    <row r="2393" spans="1:5">
      <c r="A2393" s="164">
        <v>45023.749999994368</v>
      </c>
      <c r="B2393" s="45">
        <f ca="1"/>
        <v>2.137</v>
      </c>
      <c r="E2393">
        <v>13.8</v>
      </c>
    </row>
    <row r="2394" spans="1:5">
      <c r="A2394" s="164">
        <v>45023.791666661033</v>
      </c>
      <c r="B2394" s="45">
        <f ca="1"/>
        <v>2.351</v>
      </c>
      <c r="E2394">
        <v>13.8</v>
      </c>
    </row>
    <row r="2395" spans="1:5">
      <c r="A2395" s="164">
        <v>45023.833333327697</v>
      </c>
      <c r="B2395" s="45">
        <f ca="1"/>
        <v>3.125</v>
      </c>
      <c r="E2395">
        <v>13.8</v>
      </c>
    </row>
    <row r="2396" spans="1:5">
      <c r="A2396" s="164">
        <v>45023.874999994361</v>
      </c>
      <c r="B2396" s="45">
        <f ca="1"/>
        <v>3.3010000000000002</v>
      </c>
      <c r="E2396">
        <v>13.8</v>
      </c>
    </row>
    <row r="2397" spans="1:5">
      <c r="A2397" s="164">
        <v>45023.916666661025</v>
      </c>
      <c r="B2397" s="45">
        <f ca="1"/>
        <v>3.278</v>
      </c>
      <c r="E2397">
        <v>13.8</v>
      </c>
    </row>
    <row r="2398" spans="1:5">
      <c r="A2398" s="164">
        <v>45023.95833332769</v>
      </c>
      <c r="B2398" s="45">
        <f ca="1"/>
        <v>2.9740000000000002</v>
      </c>
      <c r="E2398">
        <v>13.8</v>
      </c>
    </row>
    <row r="2399" spans="1:5">
      <c r="A2399" s="164">
        <v>45023.999999994354</v>
      </c>
      <c r="B2399" s="45">
        <f ca="1"/>
        <v>3.26</v>
      </c>
      <c r="E2399">
        <v>13.8</v>
      </c>
    </row>
    <row r="2400" spans="1:5">
      <c r="A2400" s="164">
        <v>45024.041666661018</v>
      </c>
      <c r="B2400" s="45">
        <f ca="1"/>
        <v>2.944</v>
      </c>
      <c r="E2400">
        <v>13.8</v>
      </c>
    </row>
    <row r="2401" spans="1:5">
      <c r="A2401" s="164">
        <v>45024.083333327682</v>
      </c>
      <c r="B2401" s="45">
        <f ca="1"/>
        <v>2.6230000000000002</v>
      </c>
      <c r="E2401">
        <v>13.8</v>
      </c>
    </row>
    <row r="2402" spans="1:5">
      <c r="A2402" s="164">
        <v>45024.124999994347</v>
      </c>
      <c r="B2402" s="45">
        <f ca="1"/>
        <v>2.7949999999999999</v>
      </c>
      <c r="E2402">
        <v>13.8</v>
      </c>
    </row>
    <row r="2403" spans="1:5">
      <c r="A2403" s="164">
        <v>45024.166666661011</v>
      </c>
      <c r="B2403" s="45">
        <f ca="1"/>
        <v>3.008</v>
      </c>
      <c r="E2403">
        <v>13.8</v>
      </c>
    </row>
    <row r="2404" spans="1:5">
      <c r="A2404" s="164">
        <v>45024.208333327675</v>
      </c>
      <c r="B2404" s="45">
        <f ca="1"/>
        <v>2.5209999999999999</v>
      </c>
      <c r="E2404">
        <v>13.8</v>
      </c>
    </row>
    <row r="2405" spans="1:5">
      <c r="A2405" s="164">
        <v>45024.249999994339</v>
      </c>
      <c r="B2405" s="45">
        <f ca="1"/>
        <v>2.024</v>
      </c>
      <c r="E2405">
        <v>13.8</v>
      </c>
    </row>
    <row r="2406" spans="1:5">
      <c r="A2406" s="164">
        <v>45024.291666661004</v>
      </c>
      <c r="B2406" s="45">
        <f ca="1"/>
        <v>1.8009999999999999</v>
      </c>
      <c r="E2406">
        <v>13.8</v>
      </c>
    </row>
    <row r="2407" spans="1:5">
      <c r="A2407" s="164">
        <v>45024.333333327668</v>
      </c>
      <c r="B2407" s="45">
        <f ca="1"/>
        <v>2.3570000000000002</v>
      </c>
      <c r="E2407">
        <v>13.8</v>
      </c>
    </row>
    <row r="2408" spans="1:5">
      <c r="A2408" s="164">
        <v>45024.374999994332</v>
      </c>
      <c r="B2408" s="45">
        <f ca="1"/>
        <v>2.1869999999999998</v>
      </c>
      <c r="E2408">
        <v>13.8</v>
      </c>
    </row>
    <row r="2409" spans="1:5">
      <c r="A2409" s="164">
        <v>45024.416666660996</v>
      </c>
      <c r="B2409" s="45">
        <f ca="1"/>
        <v>2.0840000000000001</v>
      </c>
      <c r="E2409">
        <v>13.8</v>
      </c>
    </row>
    <row r="2410" spans="1:5">
      <c r="A2410" s="164">
        <v>45024.458333327661</v>
      </c>
      <c r="B2410" s="45">
        <f ca="1"/>
        <v>3.9209999999999998</v>
      </c>
      <c r="E2410">
        <v>13.8</v>
      </c>
    </row>
    <row r="2411" spans="1:5">
      <c r="A2411" s="164">
        <v>45024.499999994325</v>
      </c>
      <c r="B2411" s="45">
        <f ca="1"/>
        <v>6.2629999999999999</v>
      </c>
      <c r="E2411">
        <v>13.8</v>
      </c>
    </row>
    <row r="2412" spans="1:5">
      <c r="A2412" s="164">
        <v>45024.541666660989</v>
      </c>
      <c r="B2412" s="45">
        <f ca="1"/>
        <v>3.9729999999999999</v>
      </c>
      <c r="E2412">
        <v>13.8</v>
      </c>
    </row>
    <row r="2413" spans="1:5">
      <c r="A2413" s="164">
        <v>45024.583333327653</v>
      </c>
      <c r="B2413" s="45">
        <f ca="1"/>
        <v>4.742</v>
      </c>
      <c r="E2413">
        <v>13.8</v>
      </c>
    </row>
    <row r="2414" spans="1:5">
      <c r="A2414" s="164">
        <v>45024.624999994317</v>
      </c>
      <c r="B2414" s="45">
        <f ca="1"/>
        <v>4.75</v>
      </c>
      <c r="E2414">
        <v>13.8</v>
      </c>
    </row>
    <row r="2415" spans="1:5">
      <c r="A2415" s="164">
        <v>45024.666666660982</v>
      </c>
      <c r="B2415" s="45">
        <f ca="1"/>
        <v>3.093</v>
      </c>
      <c r="E2415">
        <v>13.8</v>
      </c>
    </row>
    <row r="2416" spans="1:5">
      <c r="A2416" s="164">
        <v>45024.708333327646</v>
      </c>
      <c r="B2416" s="45">
        <f ca="1"/>
        <v>1.7370000000000001</v>
      </c>
      <c r="E2416">
        <v>13.8</v>
      </c>
    </row>
    <row r="2417" spans="1:5">
      <c r="A2417" s="164">
        <v>45024.74999999431</v>
      </c>
      <c r="B2417" s="45">
        <f ca="1"/>
        <v>1.149</v>
      </c>
      <c r="E2417">
        <v>13.8</v>
      </c>
    </row>
    <row r="2418" spans="1:5">
      <c r="A2418" s="164">
        <v>45024.791666660974</v>
      </c>
      <c r="B2418" s="45">
        <f ca="1"/>
        <v>1.1419999999999999</v>
      </c>
      <c r="E2418">
        <v>13.8</v>
      </c>
    </row>
    <row r="2419" spans="1:5">
      <c r="A2419" s="164">
        <v>45024.833333327639</v>
      </c>
      <c r="B2419" s="45">
        <f ca="1"/>
        <v>2.7629999999999999</v>
      </c>
      <c r="E2419">
        <v>13.8</v>
      </c>
    </row>
    <row r="2420" spans="1:5">
      <c r="A2420" s="164">
        <v>45024.874999994303</v>
      </c>
      <c r="B2420" s="45">
        <f ca="1"/>
        <v>2.738</v>
      </c>
      <c r="E2420">
        <v>13.8</v>
      </c>
    </row>
    <row r="2421" spans="1:5">
      <c r="A2421" s="164">
        <v>45024.916666660967</v>
      </c>
      <c r="B2421" s="45">
        <f ca="1"/>
        <v>1.978</v>
      </c>
      <c r="E2421">
        <v>13.8</v>
      </c>
    </row>
    <row r="2422" spans="1:5">
      <c r="A2422" s="164">
        <v>45024.958333327631</v>
      </c>
      <c r="B2422" s="45">
        <f ca="1"/>
        <v>2.141</v>
      </c>
      <c r="E2422">
        <v>13.8</v>
      </c>
    </row>
    <row r="2423" spans="1:5">
      <c r="A2423" s="164">
        <v>45024.999999994296</v>
      </c>
      <c r="B2423" s="45">
        <f ca="1"/>
        <v>2.1989999999999998</v>
      </c>
      <c r="E2423">
        <v>13.8</v>
      </c>
    </row>
    <row r="2424" spans="1:5">
      <c r="A2424" s="164">
        <v>45025.04166666096</v>
      </c>
      <c r="B2424" s="45">
        <f ca="1"/>
        <v>2.1219999999999999</v>
      </c>
      <c r="E2424">
        <v>13.8</v>
      </c>
    </row>
    <row r="2425" spans="1:5">
      <c r="A2425" s="164">
        <v>45025.083333327624</v>
      </c>
      <c r="B2425" s="45">
        <f ca="1"/>
        <v>2.19</v>
      </c>
      <c r="E2425">
        <v>13.8</v>
      </c>
    </row>
    <row r="2426" spans="1:5">
      <c r="A2426" s="164">
        <v>45025.124999994288</v>
      </c>
      <c r="B2426" s="45">
        <f ca="1"/>
        <v>1.819</v>
      </c>
      <c r="E2426">
        <v>13.8</v>
      </c>
    </row>
    <row r="2427" spans="1:5">
      <c r="A2427" s="164">
        <v>45025.166666660953</v>
      </c>
      <c r="B2427" s="45">
        <f ca="1"/>
        <v>1.776</v>
      </c>
      <c r="E2427">
        <v>13.8</v>
      </c>
    </row>
    <row r="2428" spans="1:5">
      <c r="A2428" s="164">
        <v>45025.208333327617</v>
      </c>
      <c r="B2428" s="45">
        <f ca="1"/>
        <v>2.3170000000000002</v>
      </c>
      <c r="E2428">
        <v>13.8</v>
      </c>
    </row>
    <row r="2429" spans="1:5">
      <c r="A2429" s="164">
        <v>45025.249999994281</v>
      </c>
      <c r="B2429" s="45">
        <f ca="1"/>
        <v>1.9279999999999999</v>
      </c>
      <c r="E2429">
        <v>13.8</v>
      </c>
    </row>
    <row r="2430" spans="1:5">
      <c r="A2430" s="164">
        <v>45025.291666660945</v>
      </c>
      <c r="B2430" s="45">
        <f ca="1"/>
        <v>1.5589999999999999</v>
      </c>
      <c r="E2430">
        <v>13.8</v>
      </c>
    </row>
    <row r="2431" spans="1:5">
      <c r="A2431" s="164">
        <v>45025.33333332761</v>
      </c>
      <c r="B2431" s="45">
        <f ca="1"/>
        <v>1.3540000000000001</v>
      </c>
      <c r="E2431">
        <v>13.8</v>
      </c>
    </row>
    <row r="2432" spans="1:5">
      <c r="A2432" s="164">
        <v>45025.374999994274</v>
      </c>
      <c r="B2432" s="45">
        <f ca="1"/>
        <v>2.3330000000000002</v>
      </c>
      <c r="E2432">
        <v>13.8</v>
      </c>
    </row>
    <row r="2433" spans="1:5">
      <c r="A2433" s="164">
        <v>45025.416666660938</v>
      </c>
      <c r="B2433" s="45">
        <f ca="1"/>
        <v>2.3860000000000001</v>
      </c>
      <c r="E2433">
        <v>13.8</v>
      </c>
    </row>
    <row r="2434" spans="1:5">
      <c r="A2434" s="164">
        <v>45025.458333327602</v>
      </c>
      <c r="B2434" s="45">
        <f ca="1"/>
        <v>3</v>
      </c>
      <c r="E2434">
        <v>13.8</v>
      </c>
    </row>
    <row r="2435" spans="1:5">
      <c r="A2435" s="164">
        <v>45025.499999994267</v>
      </c>
      <c r="B2435" s="45">
        <f ca="1"/>
        <v>1.9370000000000001</v>
      </c>
      <c r="E2435">
        <v>13.8</v>
      </c>
    </row>
    <row r="2436" spans="1:5">
      <c r="A2436" s="164">
        <v>45025.541666660931</v>
      </c>
      <c r="B2436" s="45">
        <f ca="1"/>
        <v>1.6279999999999999</v>
      </c>
      <c r="E2436">
        <v>13.8</v>
      </c>
    </row>
    <row r="2437" spans="1:5">
      <c r="A2437" s="164">
        <v>45025.583333327595</v>
      </c>
      <c r="B2437" s="45">
        <f ca="1"/>
        <v>1.6359999999999999</v>
      </c>
      <c r="E2437">
        <v>13.8</v>
      </c>
    </row>
    <row r="2438" spans="1:5">
      <c r="A2438" s="164">
        <v>45025.624999994259</v>
      </c>
      <c r="B2438" s="45">
        <f ca="1"/>
        <v>1.835</v>
      </c>
      <c r="E2438">
        <v>13.8</v>
      </c>
    </row>
    <row r="2439" spans="1:5">
      <c r="A2439" s="164">
        <v>45025.666666660924</v>
      </c>
      <c r="B2439" s="45">
        <f ca="1"/>
        <v>1.2</v>
      </c>
      <c r="E2439">
        <v>13.8</v>
      </c>
    </row>
    <row r="2440" spans="1:5">
      <c r="A2440" s="164">
        <v>45025.708333327588</v>
      </c>
      <c r="B2440" s="45">
        <f ca="1"/>
        <v>1.2949999999999999</v>
      </c>
      <c r="E2440">
        <v>13.8</v>
      </c>
    </row>
    <row r="2441" spans="1:5">
      <c r="A2441" s="164">
        <v>45025.749999994252</v>
      </c>
      <c r="B2441" s="45">
        <f ca="1"/>
        <v>1.252</v>
      </c>
      <c r="E2441">
        <v>13.8</v>
      </c>
    </row>
    <row r="2442" spans="1:5">
      <c r="A2442" s="164">
        <v>45025.791666660916</v>
      </c>
      <c r="B2442" s="45">
        <f ca="1"/>
        <v>1.83</v>
      </c>
      <c r="E2442">
        <v>13.8</v>
      </c>
    </row>
    <row r="2443" spans="1:5">
      <c r="A2443" s="164">
        <v>45025.83333332758</v>
      </c>
      <c r="B2443" s="45">
        <f ca="1"/>
        <v>2.9849999999999999</v>
      </c>
      <c r="E2443">
        <v>13.8</v>
      </c>
    </row>
    <row r="2444" spans="1:5">
      <c r="A2444" s="164">
        <v>45025.874999994245</v>
      </c>
      <c r="B2444" s="45">
        <f ca="1"/>
        <v>2.72</v>
      </c>
      <c r="E2444">
        <v>13.8</v>
      </c>
    </row>
    <row r="2445" spans="1:5">
      <c r="A2445" s="164">
        <v>45025.916666660909</v>
      </c>
      <c r="B2445" s="45">
        <f ca="1"/>
        <v>1.6379999999999999</v>
      </c>
      <c r="E2445">
        <v>13.8</v>
      </c>
    </row>
    <row r="2446" spans="1:5">
      <c r="A2446" s="164">
        <v>45025.958333327573</v>
      </c>
      <c r="B2446" s="45">
        <f ca="1"/>
        <v>2.577</v>
      </c>
      <c r="E2446">
        <v>13.8</v>
      </c>
    </row>
    <row r="2447" spans="1:5">
      <c r="A2447" s="164">
        <v>45025.999999994237</v>
      </c>
      <c r="B2447" s="45">
        <f ca="1"/>
        <v>1.726</v>
      </c>
      <c r="E2447">
        <v>13.8</v>
      </c>
    </row>
    <row r="2448" spans="1:5">
      <c r="A2448" s="164">
        <v>45026.041666660902</v>
      </c>
      <c r="B2448" s="45">
        <f ca="1"/>
        <v>1.573</v>
      </c>
      <c r="E2448">
        <v>13.8</v>
      </c>
    </row>
    <row r="2449" spans="1:5">
      <c r="A2449" s="164">
        <v>45026.083333327566</v>
      </c>
      <c r="B2449" s="45">
        <f ca="1"/>
        <v>1.4530000000000001</v>
      </c>
      <c r="E2449">
        <v>13.8</v>
      </c>
    </row>
    <row r="2450" spans="1:5">
      <c r="A2450" s="164">
        <v>45026.12499999423</v>
      </c>
      <c r="B2450" s="45">
        <f ca="1"/>
        <v>1.8640000000000001</v>
      </c>
      <c r="E2450">
        <v>13.8</v>
      </c>
    </row>
    <row r="2451" spans="1:5">
      <c r="A2451" s="164">
        <v>45026.166666660894</v>
      </c>
      <c r="B2451" s="45">
        <f ca="1"/>
        <v>1.887</v>
      </c>
      <c r="E2451">
        <v>13.8</v>
      </c>
    </row>
    <row r="2452" spans="1:5">
      <c r="A2452" s="164">
        <v>45026.208333327559</v>
      </c>
      <c r="B2452" s="45">
        <f ca="1"/>
        <v>2.024</v>
      </c>
      <c r="E2452">
        <v>13.8</v>
      </c>
    </row>
    <row r="2453" spans="1:5">
      <c r="A2453" s="164">
        <v>45026.249999994223</v>
      </c>
      <c r="B2453" s="45">
        <f ca="1"/>
        <v>2.1930000000000001</v>
      </c>
      <c r="E2453">
        <v>13.8</v>
      </c>
    </row>
    <row r="2454" spans="1:5">
      <c r="A2454" s="164">
        <v>45026.291666660887</v>
      </c>
      <c r="B2454" s="45">
        <f ca="1"/>
        <v>1.64</v>
      </c>
      <c r="E2454">
        <v>13.8</v>
      </c>
    </row>
    <row r="2455" spans="1:5">
      <c r="A2455" s="164">
        <v>45026.333333327551</v>
      </c>
      <c r="B2455" s="45">
        <f ca="1"/>
        <v>2.5550000000000002</v>
      </c>
      <c r="E2455">
        <v>13.8</v>
      </c>
    </row>
    <row r="2456" spans="1:5">
      <c r="A2456" s="164">
        <v>45026.374999994216</v>
      </c>
      <c r="B2456" s="45">
        <f ca="1"/>
        <v>3.5550000000000002</v>
      </c>
      <c r="E2456">
        <v>13.8</v>
      </c>
    </row>
    <row r="2457" spans="1:5">
      <c r="A2457" s="164">
        <v>45026.41666666088</v>
      </c>
      <c r="B2457" s="45">
        <f ca="1"/>
        <v>1.9019999999999999</v>
      </c>
      <c r="E2457">
        <v>13.8</v>
      </c>
    </row>
    <row r="2458" spans="1:5">
      <c r="A2458" s="164">
        <v>45026.458333327544</v>
      </c>
      <c r="B2458" s="45">
        <f ca="1"/>
        <v>2.2360000000000002</v>
      </c>
      <c r="E2458">
        <v>13.8</v>
      </c>
    </row>
    <row r="2459" spans="1:5">
      <c r="A2459" s="164">
        <v>45026.499999994208</v>
      </c>
      <c r="B2459" s="45">
        <f ca="1"/>
        <v>1.8080000000000001</v>
      </c>
      <c r="E2459">
        <v>13.8</v>
      </c>
    </row>
    <row r="2460" spans="1:5">
      <c r="A2460" s="164">
        <v>45026.541666660873</v>
      </c>
      <c r="B2460" s="45">
        <f ca="1"/>
        <v>1.8340000000000001</v>
      </c>
      <c r="E2460">
        <v>13.8</v>
      </c>
    </row>
    <row r="2461" spans="1:5">
      <c r="A2461" s="164">
        <v>45026.583333327537</v>
      </c>
      <c r="B2461" s="45">
        <f ca="1"/>
        <v>1.7809999999999999</v>
      </c>
      <c r="E2461">
        <v>13.8</v>
      </c>
    </row>
    <row r="2462" spans="1:5">
      <c r="A2462" s="164">
        <v>45026.624999994201</v>
      </c>
      <c r="B2462" s="45">
        <f ca="1"/>
        <v>1.6259999999999999</v>
      </c>
      <c r="E2462">
        <v>13.8</v>
      </c>
    </row>
    <row r="2463" spans="1:5">
      <c r="A2463" s="164">
        <v>45026.666666660865</v>
      </c>
      <c r="B2463" s="45">
        <f ca="1"/>
        <v>1.581</v>
      </c>
      <c r="E2463">
        <v>13.8</v>
      </c>
    </row>
    <row r="2464" spans="1:5">
      <c r="A2464" s="164">
        <v>45026.70833332753</v>
      </c>
      <c r="B2464" s="45">
        <f ca="1"/>
        <v>1.581</v>
      </c>
      <c r="E2464">
        <v>13.8</v>
      </c>
    </row>
    <row r="2465" spans="1:5">
      <c r="A2465" s="164">
        <v>45026.749999994194</v>
      </c>
      <c r="B2465" s="45">
        <f ca="1"/>
        <v>1.6240000000000001</v>
      </c>
      <c r="E2465">
        <v>13.8</v>
      </c>
    </row>
    <row r="2466" spans="1:5">
      <c r="A2466" s="164">
        <v>45026.791666660858</v>
      </c>
      <c r="B2466" s="45">
        <f ca="1"/>
        <v>1.569</v>
      </c>
      <c r="E2466">
        <v>13.8</v>
      </c>
    </row>
    <row r="2467" spans="1:5">
      <c r="A2467" s="164">
        <v>45026.833333327522</v>
      </c>
      <c r="B2467" s="45">
        <f ca="1"/>
        <v>2.3340000000000001</v>
      </c>
      <c r="E2467">
        <v>13.8</v>
      </c>
    </row>
    <row r="2468" spans="1:5">
      <c r="A2468" s="164">
        <v>45026.874999994187</v>
      </c>
      <c r="B2468" s="45">
        <f ca="1"/>
        <v>2.3719999999999999</v>
      </c>
      <c r="E2468">
        <v>13.8</v>
      </c>
    </row>
    <row r="2469" spans="1:5">
      <c r="A2469" s="164">
        <v>45026.916666660851</v>
      </c>
      <c r="B2469" s="45">
        <f ca="1"/>
        <v>1.83</v>
      </c>
      <c r="E2469">
        <v>13.8</v>
      </c>
    </row>
    <row r="2470" spans="1:5">
      <c r="A2470" s="164">
        <v>45026.958333327515</v>
      </c>
      <c r="B2470" s="45">
        <f ca="1"/>
        <v>1.849</v>
      </c>
      <c r="E2470">
        <v>13.8</v>
      </c>
    </row>
    <row r="2471" spans="1:5">
      <c r="A2471" s="164">
        <v>45026.999999994179</v>
      </c>
      <c r="B2471" s="45">
        <f ca="1"/>
        <v>1.9039999999999999</v>
      </c>
      <c r="E2471">
        <v>13.8</v>
      </c>
    </row>
    <row r="2472" spans="1:5">
      <c r="A2472" s="164">
        <v>45027.041666660843</v>
      </c>
      <c r="B2472" s="45">
        <f ca="1"/>
        <v>1.8440000000000001</v>
      </c>
      <c r="E2472">
        <v>13.8</v>
      </c>
    </row>
    <row r="2473" spans="1:5">
      <c r="A2473" s="164">
        <v>45027.083333327508</v>
      </c>
      <c r="B2473" s="45">
        <f ca="1"/>
        <v>1.845</v>
      </c>
      <c r="E2473">
        <v>13.8</v>
      </c>
    </row>
    <row r="2474" spans="1:5">
      <c r="A2474" s="164">
        <v>45027.124999994172</v>
      </c>
      <c r="B2474" s="45">
        <f ca="1"/>
        <v>1.84</v>
      </c>
      <c r="E2474">
        <v>13.8</v>
      </c>
    </row>
    <row r="2475" spans="1:5">
      <c r="A2475" s="164">
        <v>45027.166666660836</v>
      </c>
      <c r="B2475" s="45">
        <f ca="1"/>
        <v>1.9059999999999999</v>
      </c>
      <c r="E2475">
        <v>13.8</v>
      </c>
    </row>
    <row r="2476" spans="1:5">
      <c r="A2476" s="164">
        <v>45027.2083333275</v>
      </c>
      <c r="B2476" s="45">
        <f ca="1"/>
        <v>1.978</v>
      </c>
      <c r="E2476">
        <v>13.8</v>
      </c>
    </row>
    <row r="2477" spans="1:5">
      <c r="A2477" s="164">
        <v>45027.249999994165</v>
      </c>
      <c r="B2477" s="45">
        <f ca="1"/>
        <v>1.7969999999999999</v>
      </c>
      <c r="E2477">
        <v>13.8</v>
      </c>
    </row>
    <row r="2478" spans="1:5">
      <c r="A2478" s="164">
        <v>45027.291666660829</v>
      </c>
      <c r="B2478" s="45">
        <f ca="1"/>
        <v>1.593</v>
      </c>
      <c r="E2478">
        <v>13.8</v>
      </c>
    </row>
    <row r="2479" spans="1:5">
      <c r="A2479" s="164">
        <v>45027.333333327493</v>
      </c>
      <c r="B2479" s="45">
        <f ca="1"/>
        <v>4.508</v>
      </c>
      <c r="E2479">
        <v>13.8</v>
      </c>
    </row>
    <row r="2480" spans="1:5">
      <c r="A2480" s="164">
        <v>45027.374999994157</v>
      </c>
      <c r="B2480" s="45">
        <f ca="1"/>
        <v>4.3029999999999999</v>
      </c>
      <c r="E2480">
        <v>13.8</v>
      </c>
    </row>
    <row r="2481" spans="1:5">
      <c r="A2481" s="164">
        <v>45027.416666660822</v>
      </c>
      <c r="B2481" s="45">
        <f ca="1"/>
        <v>2.1419999999999999</v>
      </c>
      <c r="E2481">
        <v>13.8</v>
      </c>
    </row>
    <row r="2482" spans="1:5">
      <c r="A2482" s="164">
        <v>45027.458333327486</v>
      </c>
      <c r="B2482" s="45">
        <f ca="1"/>
        <v>2.9660000000000002</v>
      </c>
      <c r="E2482">
        <v>13.8</v>
      </c>
    </row>
    <row r="2483" spans="1:5">
      <c r="A2483" s="164">
        <v>45027.49999999415</v>
      </c>
      <c r="B2483" s="45">
        <f ca="1"/>
        <v>4.1360000000000001</v>
      </c>
      <c r="E2483">
        <v>13.8</v>
      </c>
    </row>
    <row r="2484" spans="1:5">
      <c r="A2484" s="164">
        <v>45027.541666660814</v>
      </c>
      <c r="B2484" s="45">
        <f ca="1"/>
        <v>3.15</v>
      </c>
      <c r="E2484">
        <v>13.8</v>
      </c>
    </row>
    <row r="2485" spans="1:5">
      <c r="A2485" s="164">
        <v>45027.583333327479</v>
      </c>
      <c r="B2485" s="45">
        <f ca="1"/>
        <v>2.6930000000000001</v>
      </c>
      <c r="E2485">
        <v>13.8</v>
      </c>
    </row>
    <row r="2486" spans="1:5">
      <c r="A2486" s="164">
        <v>45027.624999994143</v>
      </c>
      <c r="B2486" s="45">
        <f ca="1"/>
        <v>3.74</v>
      </c>
      <c r="E2486">
        <v>13.8</v>
      </c>
    </row>
    <row r="2487" spans="1:5">
      <c r="A2487" s="164">
        <v>45027.666666660807</v>
      </c>
      <c r="B2487" s="45">
        <f ca="1"/>
        <v>4.0209999999999999</v>
      </c>
      <c r="E2487">
        <v>13.8</v>
      </c>
    </row>
    <row r="2488" spans="1:5">
      <c r="A2488" s="164">
        <v>45027.708333327471</v>
      </c>
      <c r="B2488" s="45">
        <f ca="1"/>
        <v>2.617</v>
      </c>
      <c r="E2488">
        <v>13.8</v>
      </c>
    </row>
    <row r="2489" spans="1:5">
      <c r="A2489" s="164">
        <v>45027.749999994136</v>
      </c>
      <c r="B2489" s="45">
        <f ca="1"/>
        <v>1.9370000000000001</v>
      </c>
      <c r="E2489">
        <v>13.8</v>
      </c>
    </row>
    <row r="2490" spans="1:5">
      <c r="A2490" s="164">
        <v>45027.7916666608</v>
      </c>
      <c r="B2490" s="45">
        <f ca="1"/>
        <v>1.4219999999999999</v>
      </c>
      <c r="E2490">
        <v>13.8</v>
      </c>
    </row>
    <row r="2491" spans="1:5">
      <c r="A2491" s="164">
        <v>45027.833333327464</v>
      </c>
      <c r="B2491" s="45">
        <f ca="1"/>
        <v>1.946</v>
      </c>
      <c r="E2491">
        <v>13.8</v>
      </c>
    </row>
    <row r="2492" spans="1:5">
      <c r="A2492" s="164">
        <v>45027.874999994128</v>
      </c>
      <c r="B2492" s="45">
        <f ca="1"/>
        <v>1.85</v>
      </c>
      <c r="E2492">
        <v>13.8</v>
      </c>
    </row>
    <row r="2493" spans="1:5">
      <c r="A2493" s="164">
        <v>45027.916666660793</v>
      </c>
      <c r="B2493" s="45">
        <f ca="1"/>
        <v>1.3480000000000001</v>
      </c>
      <c r="E2493">
        <v>13.8</v>
      </c>
    </row>
    <row r="2494" spans="1:5">
      <c r="A2494" s="164">
        <v>45027.958333327457</v>
      </c>
      <c r="B2494" s="45">
        <f ca="1"/>
        <v>1.5580000000000001</v>
      </c>
      <c r="E2494">
        <v>13.8</v>
      </c>
    </row>
    <row r="2495" spans="1:5">
      <c r="A2495" s="164">
        <v>45027.999999994121</v>
      </c>
      <c r="B2495" s="45">
        <f ca="1"/>
        <v>1.6479999999999999</v>
      </c>
      <c r="E2495">
        <v>13.8</v>
      </c>
    </row>
    <row r="2496" spans="1:5">
      <c r="A2496" s="164">
        <v>45028.041666660785</v>
      </c>
      <c r="B2496" s="45">
        <f ca="1"/>
        <v>1.4930000000000001</v>
      </c>
      <c r="E2496">
        <v>13.8</v>
      </c>
    </row>
    <row r="2497" spans="1:5">
      <c r="A2497" s="164">
        <v>45028.08333332745</v>
      </c>
      <c r="B2497" s="45">
        <f ca="1"/>
        <v>1.57</v>
      </c>
      <c r="E2497">
        <v>13.8</v>
      </c>
    </row>
    <row r="2498" spans="1:5">
      <c r="A2498" s="164">
        <v>45028.124999994114</v>
      </c>
      <c r="B2498" s="45">
        <f ca="1"/>
        <v>1.409</v>
      </c>
      <c r="E2498">
        <v>13.8</v>
      </c>
    </row>
    <row r="2499" spans="1:5">
      <c r="A2499" s="164">
        <v>45028.166666660778</v>
      </c>
      <c r="B2499" s="45">
        <f ca="1"/>
        <v>1.403</v>
      </c>
      <c r="E2499">
        <v>13.8</v>
      </c>
    </row>
    <row r="2500" spans="1:5">
      <c r="A2500" s="164">
        <v>45028.208333327442</v>
      </c>
      <c r="B2500" s="45">
        <f ca="1"/>
        <v>1.484</v>
      </c>
      <c r="E2500">
        <v>13.8</v>
      </c>
    </row>
    <row r="2501" spans="1:5">
      <c r="A2501" s="164">
        <v>45028.249999994106</v>
      </c>
      <c r="B2501" s="45">
        <f ca="1"/>
        <v>1.401</v>
      </c>
      <c r="E2501">
        <v>13.8</v>
      </c>
    </row>
    <row r="2502" spans="1:5">
      <c r="A2502" s="164">
        <v>45028.291666660771</v>
      </c>
      <c r="B2502" s="45">
        <f ca="1"/>
        <v>1.2330000000000001</v>
      </c>
      <c r="E2502">
        <v>13.8</v>
      </c>
    </row>
    <row r="2503" spans="1:5">
      <c r="A2503" s="164">
        <v>45028.333333327435</v>
      </c>
      <c r="B2503" s="45">
        <f ca="1"/>
        <v>2.0640000000000001</v>
      </c>
      <c r="E2503">
        <v>13.8</v>
      </c>
    </row>
    <row r="2504" spans="1:5">
      <c r="A2504" s="164">
        <v>45028.374999994099</v>
      </c>
      <c r="B2504" s="45">
        <f ca="1"/>
        <v>3.8420000000000001</v>
      </c>
      <c r="E2504">
        <v>13.8</v>
      </c>
    </row>
    <row r="2505" spans="1:5">
      <c r="A2505" s="164">
        <v>45028.416666660763</v>
      </c>
      <c r="B2505" s="45">
        <f ca="1"/>
        <v>2.79</v>
      </c>
      <c r="E2505">
        <v>13.8</v>
      </c>
    </row>
    <row r="2506" spans="1:5">
      <c r="A2506" s="164">
        <v>45028.458333327428</v>
      </c>
      <c r="B2506" s="45">
        <f ca="1"/>
        <v>5.9269999999999996</v>
      </c>
      <c r="E2506">
        <v>13.8</v>
      </c>
    </row>
    <row r="2507" spans="1:5">
      <c r="A2507" s="164">
        <v>45028.499999994092</v>
      </c>
      <c r="B2507" s="45">
        <f ca="1"/>
        <v>6.0460000000000003</v>
      </c>
      <c r="E2507">
        <v>13.8</v>
      </c>
    </row>
    <row r="2508" spans="1:5">
      <c r="A2508" s="164">
        <v>45028.541666660756</v>
      </c>
      <c r="B2508" s="45">
        <f ca="1"/>
        <v>3.9209999999999998</v>
      </c>
      <c r="E2508">
        <v>13.8</v>
      </c>
    </row>
    <row r="2509" spans="1:5">
      <c r="A2509" s="164">
        <v>45028.58333332742</v>
      </c>
      <c r="B2509" s="45">
        <f ca="1"/>
        <v>1.718</v>
      </c>
      <c r="E2509">
        <v>13.8</v>
      </c>
    </row>
    <row r="2510" spans="1:5">
      <c r="A2510" s="164">
        <v>45028.624999994085</v>
      </c>
      <c r="B2510" s="45">
        <f ca="1"/>
        <v>1.5049999999999999</v>
      </c>
      <c r="E2510">
        <v>13.8</v>
      </c>
    </row>
    <row r="2511" spans="1:5">
      <c r="A2511" s="164">
        <v>45028.666666660749</v>
      </c>
      <c r="B2511" s="45">
        <f ca="1"/>
        <v>1.262</v>
      </c>
      <c r="E2511">
        <v>13.8</v>
      </c>
    </row>
    <row r="2512" spans="1:5">
      <c r="A2512" s="164">
        <v>45028.708333327413</v>
      </c>
      <c r="B2512" s="45">
        <f ca="1"/>
        <v>1.32</v>
      </c>
      <c r="E2512">
        <v>13.8</v>
      </c>
    </row>
    <row r="2513" spans="1:5">
      <c r="A2513" s="164">
        <v>45028.749999994077</v>
      </c>
      <c r="B2513" s="45">
        <f ca="1"/>
        <v>1.3240000000000001</v>
      </c>
      <c r="E2513">
        <v>13.8</v>
      </c>
    </row>
    <row r="2514" spans="1:5">
      <c r="A2514" s="164">
        <v>45028.791666660742</v>
      </c>
      <c r="B2514" s="45">
        <f ca="1"/>
        <v>2.976</v>
      </c>
      <c r="E2514">
        <v>13.8</v>
      </c>
    </row>
    <row r="2515" spans="1:5">
      <c r="A2515" s="164">
        <v>45028.833333327406</v>
      </c>
      <c r="B2515" s="45">
        <f ca="1"/>
        <v>2.8740000000000001</v>
      </c>
      <c r="E2515">
        <v>13.8</v>
      </c>
    </row>
    <row r="2516" spans="1:5">
      <c r="A2516" s="164">
        <v>45028.87499999407</v>
      </c>
      <c r="B2516" s="45">
        <f ca="1"/>
        <v>2.7490000000000001</v>
      </c>
      <c r="E2516">
        <v>13.8</v>
      </c>
    </row>
    <row r="2517" spans="1:5">
      <c r="A2517" s="164">
        <v>45028.916666660734</v>
      </c>
      <c r="B2517" s="45">
        <f ca="1"/>
        <v>1.4530000000000001</v>
      </c>
      <c r="E2517">
        <v>13.8</v>
      </c>
    </row>
    <row r="2518" spans="1:5">
      <c r="A2518" s="164">
        <v>45028.958333327399</v>
      </c>
      <c r="B2518" s="45">
        <f ca="1"/>
        <v>1.256</v>
      </c>
      <c r="E2518">
        <v>13.8</v>
      </c>
    </row>
    <row r="2519" spans="1:5">
      <c r="A2519" s="164">
        <v>45028.999999994063</v>
      </c>
      <c r="B2519" s="45">
        <f ca="1"/>
        <v>1.35</v>
      </c>
      <c r="E2519">
        <v>13.8</v>
      </c>
    </row>
    <row r="2520" spans="1:5">
      <c r="A2520" s="164">
        <v>45029.041666660727</v>
      </c>
      <c r="B2520" s="45">
        <f ca="1"/>
        <v>1.3049999999999999</v>
      </c>
      <c r="E2520">
        <v>13.8</v>
      </c>
    </row>
    <row r="2521" spans="1:5">
      <c r="A2521" s="164">
        <v>45029.083333327391</v>
      </c>
      <c r="B2521" s="45">
        <f ca="1"/>
        <v>1.448</v>
      </c>
      <c r="E2521">
        <v>13.8</v>
      </c>
    </row>
    <row r="2522" spans="1:5">
      <c r="A2522" s="164">
        <v>45029.124999994056</v>
      </c>
      <c r="B2522" s="45">
        <f ca="1"/>
        <v>1.405</v>
      </c>
      <c r="E2522">
        <v>13.8</v>
      </c>
    </row>
    <row r="2523" spans="1:5">
      <c r="A2523" s="164">
        <v>45029.16666666072</v>
      </c>
      <c r="B2523" s="45">
        <f ca="1"/>
        <v>1.5549999999999999</v>
      </c>
      <c r="E2523">
        <v>13.8</v>
      </c>
    </row>
    <row r="2524" spans="1:5">
      <c r="A2524" s="164">
        <v>45029.208333327384</v>
      </c>
      <c r="B2524" s="45">
        <f ca="1"/>
        <v>2.0760000000000001</v>
      </c>
      <c r="E2524">
        <v>13.8</v>
      </c>
    </row>
    <row r="2525" spans="1:5">
      <c r="A2525" s="164">
        <v>45029.249999994048</v>
      </c>
      <c r="B2525" s="45">
        <f ca="1"/>
        <v>3.4089999999999998</v>
      </c>
      <c r="E2525">
        <v>13.8</v>
      </c>
    </row>
    <row r="2526" spans="1:5">
      <c r="A2526" s="164">
        <v>45029.291666660713</v>
      </c>
      <c r="B2526" s="45">
        <f ca="1"/>
        <v>3.87</v>
      </c>
      <c r="E2526">
        <v>13.8</v>
      </c>
    </row>
    <row r="2527" spans="1:5">
      <c r="A2527" s="164">
        <v>45029.333333327377</v>
      </c>
      <c r="B2527" s="45">
        <f ca="1"/>
        <v>5.2140000000000004</v>
      </c>
      <c r="E2527">
        <v>13.8</v>
      </c>
    </row>
    <row r="2528" spans="1:5">
      <c r="A2528" s="164">
        <v>45029.374999994041</v>
      </c>
      <c r="B2528" s="45">
        <f ca="1"/>
        <v>5.9969999999999999</v>
      </c>
      <c r="E2528">
        <v>13.8</v>
      </c>
    </row>
    <row r="2529" spans="1:5">
      <c r="A2529" s="164">
        <v>45029.416666660705</v>
      </c>
      <c r="B2529" s="45">
        <f ca="1"/>
        <v>4.9790000000000001</v>
      </c>
      <c r="E2529">
        <v>13.8</v>
      </c>
    </row>
    <row r="2530" spans="1:5">
      <c r="A2530" s="164">
        <v>45029.458333327369</v>
      </c>
      <c r="B2530" s="45">
        <f ca="1"/>
        <v>3.891</v>
      </c>
      <c r="E2530">
        <v>13.8</v>
      </c>
    </row>
    <row r="2531" spans="1:5">
      <c r="A2531" s="164">
        <v>45029.499999994034</v>
      </c>
      <c r="B2531" s="45">
        <f ca="1"/>
        <v>3.95</v>
      </c>
      <c r="E2531">
        <v>13.8</v>
      </c>
    </row>
    <row r="2532" spans="1:5">
      <c r="A2532" s="164">
        <v>45029.541666660698</v>
      </c>
      <c r="B2532" s="45">
        <f ca="1"/>
        <v>2.214</v>
      </c>
      <c r="E2532">
        <v>13.8</v>
      </c>
    </row>
    <row r="2533" spans="1:5">
      <c r="A2533" s="164">
        <v>45029.583333327362</v>
      </c>
      <c r="B2533" s="45">
        <f ca="1"/>
        <v>1.5429999999999999</v>
      </c>
      <c r="E2533">
        <v>13.8</v>
      </c>
    </row>
    <row r="2534" spans="1:5">
      <c r="A2534" s="164">
        <v>45029.624999994026</v>
      </c>
      <c r="B2534" s="45">
        <f ca="1"/>
        <v>1.351</v>
      </c>
      <c r="E2534">
        <v>13.8</v>
      </c>
    </row>
    <row r="2535" spans="1:5">
      <c r="A2535" s="164">
        <v>45029.666666660691</v>
      </c>
      <c r="B2535" s="45">
        <f ca="1"/>
        <v>2.3250000000000002</v>
      </c>
      <c r="E2535">
        <v>13.8</v>
      </c>
    </row>
    <row r="2536" spans="1:5">
      <c r="A2536" s="164">
        <v>45029.708333327355</v>
      </c>
      <c r="B2536" s="45">
        <f ca="1"/>
        <v>1.845</v>
      </c>
      <c r="E2536">
        <v>13.8</v>
      </c>
    </row>
    <row r="2537" spans="1:5">
      <c r="A2537" s="164">
        <v>45029.749999994019</v>
      </c>
      <c r="B2537" s="45">
        <f ca="1"/>
        <v>1.137</v>
      </c>
      <c r="E2537">
        <v>13.8</v>
      </c>
    </row>
    <row r="2538" spans="1:5">
      <c r="A2538" s="164">
        <v>45029.791666660683</v>
      </c>
      <c r="B2538" s="45">
        <f ca="1"/>
        <v>1.804</v>
      </c>
      <c r="E2538">
        <v>13.8</v>
      </c>
    </row>
    <row r="2539" spans="1:5">
      <c r="A2539" s="164">
        <v>45029.833333327348</v>
      </c>
      <c r="B2539" s="45">
        <f ca="1"/>
        <v>3.133</v>
      </c>
      <c r="E2539">
        <v>13.8</v>
      </c>
    </row>
    <row r="2540" spans="1:5">
      <c r="A2540" s="164">
        <v>45029.874999994012</v>
      </c>
      <c r="B2540" s="45">
        <f ca="1"/>
        <v>2.2200000000000002</v>
      </c>
      <c r="E2540">
        <v>13.8</v>
      </c>
    </row>
    <row r="2541" spans="1:5">
      <c r="A2541" s="164">
        <v>45029.916666660676</v>
      </c>
      <c r="B2541" s="45">
        <f ca="1"/>
        <v>1.4630000000000001</v>
      </c>
      <c r="E2541">
        <v>13.8</v>
      </c>
    </row>
    <row r="2542" spans="1:5">
      <c r="A2542" s="164">
        <v>45029.95833332734</v>
      </c>
      <c r="B2542" s="45">
        <f ca="1"/>
        <v>1.51</v>
      </c>
      <c r="E2542">
        <v>13.8</v>
      </c>
    </row>
    <row r="2543" spans="1:5">
      <c r="A2543" s="164">
        <v>45029.999999994005</v>
      </c>
      <c r="B2543" s="45">
        <f ca="1"/>
        <v>1.6140000000000001</v>
      </c>
      <c r="E2543">
        <v>13.8</v>
      </c>
    </row>
    <row r="2544" spans="1:5">
      <c r="A2544" s="164">
        <v>45030.041666660669</v>
      </c>
      <c r="B2544" s="45">
        <f ca="1"/>
        <v>1.5389999999999999</v>
      </c>
      <c r="E2544">
        <v>13.8</v>
      </c>
    </row>
    <row r="2545" spans="1:5">
      <c r="A2545" s="164">
        <v>45030.083333327333</v>
      </c>
      <c r="B2545" s="45">
        <f ca="1"/>
        <v>1.514</v>
      </c>
      <c r="E2545">
        <v>13.8</v>
      </c>
    </row>
    <row r="2546" spans="1:5">
      <c r="A2546" s="164">
        <v>45030.124999993997</v>
      </c>
      <c r="B2546" s="45">
        <f ca="1"/>
        <v>1.9330000000000001</v>
      </c>
      <c r="E2546">
        <v>13.8</v>
      </c>
    </row>
    <row r="2547" spans="1:5">
      <c r="A2547" s="164">
        <v>45030.166666660662</v>
      </c>
      <c r="B2547" s="45">
        <f ca="1"/>
        <v>1.6619999999999999</v>
      </c>
      <c r="E2547">
        <v>13.8</v>
      </c>
    </row>
    <row r="2548" spans="1:5">
      <c r="A2548" s="164">
        <v>45030.208333327326</v>
      </c>
      <c r="B2548" s="45">
        <f ca="1"/>
        <v>1.6120000000000001</v>
      </c>
      <c r="E2548">
        <v>13.8</v>
      </c>
    </row>
    <row r="2549" spans="1:5">
      <c r="A2549" s="164">
        <v>45030.24999999399</v>
      </c>
      <c r="B2549" s="45">
        <f ca="1"/>
        <v>1.409</v>
      </c>
      <c r="E2549">
        <v>13.8</v>
      </c>
    </row>
    <row r="2550" spans="1:5">
      <c r="A2550" s="164">
        <v>45030.291666660654</v>
      </c>
      <c r="B2550" s="45">
        <f ca="1"/>
        <v>1.647</v>
      </c>
      <c r="E2550">
        <v>13.8</v>
      </c>
    </row>
    <row r="2551" spans="1:5">
      <c r="A2551" s="164">
        <v>45030.333333327319</v>
      </c>
      <c r="B2551" s="45">
        <f ca="1"/>
        <v>1.5449999999999999</v>
      </c>
      <c r="E2551">
        <v>13.8</v>
      </c>
    </row>
    <row r="2552" spans="1:5">
      <c r="A2552" s="164">
        <v>45030.374999993983</v>
      </c>
      <c r="B2552" s="45">
        <f ca="1"/>
        <v>1.944</v>
      </c>
      <c r="E2552">
        <v>13.8</v>
      </c>
    </row>
    <row r="2553" spans="1:5">
      <c r="A2553" s="164">
        <v>45030.416666660647</v>
      </c>
      <c r="B2553" s="45">
        <f ca="1"/>
        <v>1.5369999999999999</v>
      </c>
      <c r="E2553">
        <v>13.8</v>
      </c>
    </row>
    <row r="2554" spans="1:5">
      <c r="A2554" s="164">
        <v>45030.458333327311</v>
      </c>
      <c r="B2554" s="45">
        <f ca="1"/>
        <v>1.788</v>
      </c>
      <c r="E2554">
        <v>13.8</v>
      </c>
    </row>
    <row r="2555" spans="1:5">
      <c r="A2555" s="164">
        <v>45030.499999993976</v>
      </c>
      <c r="B2555" s="45">
        <f ca="1"/>
        <v>1.62</v>
      </c>
      <c r="E2555">
        <v>13.8</v>
      </c>
    </row>
    <row r="2556" spans="1:5">
      <c r="A2556" s="164">
        <v>45030.54166666064</v>
      </c>
      <c r="B2556" s="45">
        <f ca="1"/>
        <v>2.5369999999999999</v>
      </c>
      <c r="E2556">
        <v>13.8</v>
      </c>
    </row>
    <row r="2557" spans="1:5">
      <c r="A2557" s="164">
        <v>45030.583333327304</v>
      </c>
      <c r="B2557" s="45">
        <f ca="1"/>
        <v>3.77</v>
      </c>
      <c r="E2557">
        <v>13.8</v>
      </c>
    </row>
    <row r="2558" spans="1:5">
      <c r="A2558" s="164">
        <v>45030.624999993968</v>
      </c>
      <c r="B2558" s="45">
        <f ca="1"/>
        <v>3.3570000000000002</v>
      </c>
      <c r="E2558">
        <v>13.8</v>
      </c>
    </row>
    <row r="2559" spans="1:5">
      <c r="A2559" s="164">
        <v>45030.666666660632</v>
      </c>
      <c r="B2559" s="45">
        <f ca="1"/>
        <v>1.5920000000000001</v>
      </c>
      <c r="E2559">
        <v>13.8</v>
      </c>
    </row>
    <row r="2560" spans="1:5">
      <c r="A2560" s="164">
        <v>45030.708333327297</v>
      </c>
      <c r="B2560" s="45">
        <f ca="1"/>
        <v>1.7509999999999999</v>
      </c>
      <c r="E2560">
        <v>13.8</v>
      </c>
    </row>
    <row r="2561" spans="1:5">
      <c r="A2561" s="164">
        <v>45030.749999993961</v>
      </c>
      <c r="B2561" s="45">
        <f ca="1"/>
        <v>4.056</v>
      </c>
      <c r="E2561">
        <v>13.8</v>
      </c>
    </row>
    <row r="2562" spans="1:5">
      <c r="A2562" s="164">
        <v>45030.791666660625</v>
      </c>
      <c r="B2562" s="45">
        <f ca="1"/>
        <v>1.77</v>
      </c>
      <c r="E2562">
        <v>13.8</v>
      </c>
    </row>
    <row r="2563" spans="1:5">
      <c r="A2563" s="164">
        <v>45030.833333327289</v>
      </c>
      <c r="B2563" s="45">
        <f ca="1"/>
        <v>2.8839999999999999</v>
      </c>
      <c r="E2563">
        <v>13.8</v>
      </c>
    </row>
    <row r="2564" spans="1:5">
      <c r="A2564" s="164">
        <v>45030.874999993954</v>
      </c>
      <c r="B2564" s="45">
        <f ca="1"/>
        <v>3.2120000000000002</v>
      </c>
      <c r="E2564">
        <v>13.8</v>
      </c>
    </row>
    <row r="2565" spans="1:5">
      <c r="A2565" s="164">
        <v>45030.916666660618</v>
      </c>
      <c r="B2565" s="45">
        <f ca="1"/>
        <v>2.0049999999999999</v>
      </c>
      <c r="E2565">
        <v>13.8</v>
      </c>
    </row>
    <row r="2566" spans="1:5">
      <c r="A2566" s="164">
        <v>45030.958333327282</v>
      </c>
      <c r="B2566" s="45">
        <f ca="1"/>
        <v>1.502</v>
      </c>
      <c r="E2566">
        <v>13.8</v>
      </c>
    </row>
    <row r="2567" spans="1:5">
      <c r="A2567" s="164">
        <v>45030.999999993946</v>
      </c>
      <c r="B2567" s="45">
        <f ca="1"/>
        <v>1.853</v>
      </c>
      <c r="E2567">
        <v>13.8</v>
      </c>
    </row>
    <row r="2568" spans="1:5">
      <c r="A2568" s="164">
        <v>45031.041666660611</v>
      </c>
      <c r="B2568" s="45">
        <f ca="1"/>
        <v>1.589</v>
      </c>
      <c r="E2568">
        <v>13.8</v>
      </c>
    </row>
    <row r="2569" spans="1:5">
      <c r="A2569" s="164">
        <v>45031.083333327275</v>
      </c>
      <c r="B2569" s="45">
        <f ca="1"/>
        <v>1.5069999999999999</v>
      </c>
      <c r="E2569">
        <v>13.8</v>
      </c>
    </row>
    <row r="2570" spans="1:5">
      <c r="A2570" s="164">
        <v>45031.124999993939</v>
      </c>
      <c r="B2570" s="45">
        <f ca="1"/>
        <v>1.6830000000000001</v>
      </c>
      <c r="E2570">
        <v>13.8</v>
      </c>
    </row>
    <row r="2571" spans="1:5">
      <c r="A2571" s="164">
        <v>45031.166666660603</v>
      </c>
      <c r="B2571" s="45">
        <f ca="1"/>
        <v>1.835</v>
      </c>
      <c r="E2571">
        <v>13.8</v>
      </c>
    </row>
    <row r="2572" spans="1:5">
      <c r="A2572" s="164">
        <v>45031.208333327268</v>
      </c>
      <c r="B2572" s="45">
        <f ca="1"/>
        <v>1.673</v>
      </c>
      <c r="E2572">
        <v>13.8</v>
      </c>
    </row>
    <row r="2573" spans="1:5">
      <c r="A2573" s="164">
        <v>45031.249999993932</v>
      </c>
      <c r="B2573" s="45">
        <f ca="1"/>
        <v>1.3460000000000001</v>
      </c>
      <c r="E2573">
        <v>13.8</v>
      </c>
    </row>
    <row r="2574" spans="1:5">
      <c r="A2574" s="164">
        <v>45031.291666660596</v>
      </c>
      <c r="B2574" s="45">
        <f ca="1"/>
        <v>1.617</v>
      </c>
      <c r="E2574">
        <v>13.8</v>
      </c>
    </row>
    <row r="2575" spans="1:5">
      <c r="A2575" s="164">
        <v>45031.33333332726</v>
      </c>
      <c r="B2575" s="45">
        <f ca="1"/>
        <v>4.1719999999999997</v>
      </c>
      <c r="E2575">
        <v>13.8</v>
      </c>
    </row>
    <row r="2576" spans="1:5">
      <c r="A2576" s="164">
        <v>45031.374999993925</v>
      </c>
      <c r="B2576" s="45">
        <f ca="1"/>
        <v>5.5759999999999996</v>
      </c>
      <c r="E2576">
        <v>13.8</v>
      </c>
    </row>
    <row r="2577" spans="1:5">
      <c r="A2577" s="164">
        <v>45031.416666660589</v>
      </c>
      <c r="B2577" s="45">
        <f ca="1"/>
        <v>4.7949999999999999</v>
      </c>
      <c r="E2577">
        <v>13.8</v>
      </c>
    </row>
    <row r="2578" spans="1:5">
      <c r="A2578" s="164">
        <v>45031.458333327253</v>
      </c>
      <c r="B2578" s="45">
        <f ca="1"/>
        <v>3.7770000000000001</v>
      </c>
      <c r="E2578">
        <v>13.8</v>
      </c>
    </row>
    <row r="2579" spans="1:5">
      <c r="A2579" s="164">
        <v>45031.499999993917</v>
      </c>
      <c r="B2579" s="45">
        <f ca="1"/>
        <v>6.3719999999999999</v>
      </c>
      <c r="E2579">
        <v>13.8</v>
      </c>
    </row>
    <row r="2580" spans="1:5">
      <c r="A2580" s="164">
        <v>45031.541666660582</v>
      </c>
      <c r="B2580" s="45">
        <f ca="1"/>
        <v>2.956</v>
      </c>
      <c r="E2580">
        <v>13.8</v>
      </c>
    </row>
    <row r="2581" spans="1:5">
      <c r="A2581" s="164">
        <v>45031.583333327246</v>
      </c>
      <c r="B2581" s="45">
        <f ca="1"/>
        <v>3.38</v>
      </c>
      <c r="E2581">
        <v>13.8</v>
      </c>
    </row>
    <row r="2582" spans="1:5">
      <c r="A2582" s="164">
        <v>45031.62499999391</v>
      </c>
      <c r="B2582" s="45">
        <f ca="1"/>
        <v>3.1219999999999999</v>
      </c>
      <c r="E2582">
        <v>13.8</v>
      </c>
    </row>
    <row r="2583" spans="1:5">
      <c r="A2583" s="164">
        <v>45031.666666660574</v>
      </c>
      <c r="B2583" s="45">
        <f ca="1"/>
        <v>1.619</v>
      </c>
      <c r="E2583">
        <v>13.8</v>
      </c>
    </row>
    <row r="2584" spans="1:5">
      <c r="A2584" s="164">
        <v>45031.708333327239</v>
      </c>
      <c r="B2584" s="45">
        <f ca="1"/>
        <v>1.3169999999999999</v>
      </c>
      <c r="E2584">
        <v>13.8</v>
      </c>
    </row>
    <row r="2585" spans="1:5">
      <c r="A2585" s="164">
        <v>45031.749999993903</v>
      </c>
      <c r="B2585" s="45">
        <f ca="1"/>
        <v>1.847</v>
      </c>
      <c r="E2585">
        <v>13.8</v>
      </c>
    </row>
    <row r="2586" spans="1:5">
      <c r="A2586" s="164">
        <v>45031.791666660567</v>
      </c>
      <c r="B2586" s="45">
        <f ca="1"/>
        <v>1.76</v>
      </c>
      <c r="E2586">
        <v>13.8</v>
      </c>
    </row>
    <row r="2587" spans="1:5">
      <c r="A2587" s="164">
        <v>45031.833333327231</v>
      </c>
      <c r="B2587" s="45">
        <f ca="1"/>
        <v>1.579</v>
      </c>
      <c r="E2587">
        <v>13.8</v>
      </c>
    </row>
    <row r="2588" spans="1:5">
      <c r="A2588" s="164">
        <v>45031.874999993895</v>
      </c>
      <c r="B2588" s="45">
        <f ca="1"/>
        <v>1.825</v>
      </c>
      <c r="E2588">
        <v>13.8</v>
      </c>
    </row>
    <row r="2589" spans="1:5">
      <c r="A2589" s="164">
        <v>45031.91666666056</v>
      </c>
      <c r="B2589" s="45">
        <f ca="1"/>
        <v>1.167</v>
      </c>
      <c r="E2589">
        <v>13.8</v>
      </c>
    </row>
    <row r="2590" spans="1:5">
      <c r="A2590" s="164">
        <v>45031.958333327224</v>
      </c>
      <c r="B2590" s="45">
        <f ca="1"/>
        <v>1.298</v>
      </c>
      <c r="E2590">
        <v>13.8</v>
      </c>
    </row>
    <row r="2591" spans="1:5">
      <c r="A2591" s="164">
        <v>45031.999999993888</v>
      </c>
      <c r="B2591" s="45">
        <f ca="1"/>
        <v>1.329</v>
      </c>
      <c r="E2591">
        <v>13.8</v>
      </c>
    </row>
    <row r="2592" spans="1:5">
      <c r="A2592" s="164">
        <v>45032.041666660552</v>
      </c>
      <c r="B2592" s="45">
        <f ca="1"/>
        <v>1.2230000000000001</v>
      </c>
      <c r="E2592">
        <v>13.8</v>
      </c>
    </row>
    <row r="2593" spans="1:5">
      <c r="A2593" s="164">
        <v>45032.083333327217</v>
      </c>
      <c r="B2593" s="45">
        <f ca="1"/>
        <v>1.3009999999999999</v>
      </c>
      <c r="E2593">
        <v>13.8</v>
      </c>
    </row>
    <row r="2594" spans="1:5">
      <c r="A2594" s="164">
        <v>45032.124999993881</v>
      </c>
      <c r="B2594" s="45">
        <f ca="1"/>
        <v>1.298</v>
      </c>
      <c r="E2594">
        <v>13.8</v>
      </c>
    </row>
    <row r="2595" spans="1:5">
      <c r="A2595" s="164">
        <v>45032.166666660545</v>
      </c>
      <c r="B2595" s="45">
        <f ca="1"/>
        <v>1.748</v>
      </c>
      <c r="E2595">
        <v>13.8</v>
      </c>
    </row>
    <row r="2596" spans="1:5">
      <c r="A2596" s="164">
        <v>45032.208333327209</v>
      </c>
      <c r="B2596" s="45">
        <f ca="1"/>
        <v>1.3129999999999999</v>
      </c>
      <c r="E2596">
        <v>13.8</v>
      </c>
    </row>
    <row r="2597" spans="1:5">
      <c r="A2597" s="164">
        <v>45032.249999993874</v>
      </c>
      <c r="B2597" s="45">
        <f ca="1"/>
        <v>1.1100000000000001</v>
      </c>
      <c r="E2597">
        <v>13.8</v>
      </c>
    </row>
    <row r="2598" spans="1:5">
      <c r="A2598" s="164">
        <v>45032.291666660538</v>
      </c>
      <c r="B2598" s="45">
        <f ca="1"/>
        <v>1.3080000000000001</v>
      </c>
      <c r="E2598">
        <v>13.8</v>
      </c>
    </row>
    <row r="2599" spans="1:5">
      <c r="A2599" s="164">
        <v>45032.333333327202</v>
      </c>
      <c r="B2599" s="45">
        <f ca="1"/>
        <v>1.2549999999999999</v>
      </c>
      <c r="E2599">
        <v>13.8</v>
      </c>
    </row>
    <row r="2600" spans="1:5">
      <c r="A2600" s="164">
        <v>45032.374999993866</v>
      </c>
      <c r="B2600" s="45">
        <f ca="1"/>
        <v>1.4490000000000001</v>
      </c>
      <c r="E2600">
        <v>13.8</v>
      </c>
    </row>
    <row r="2601" spans="1:5">
      <c r="A2601" s="164">
        <v>45032.416666660531</v>
      </c>
      <c r="B2601" s="45">
        <f ca="1"/>
        <v>3.2789999999999999</v>
      </c>
      <c r="E2601">
        <v>13.8</v>
      </c>
    </row>
    <row r="2602" spans="1:5">
      <c r="A2602" s="164">
        <v>45032.458333327195</v>
      </c>
      <c r="B2602" s="45">
        <f ca="1"/>
        <v>1.7809999999999999</v>
      </c>
      <c r="E2602">
        <v>13.8</v>
      </c>
    </row>
    <row r="2603" spans="1:5">
      <c r="A2603" s="164">
        <v>45032.499999993859</v>
      </c>
      <c r="B2603" s="45">
        <f ca="1"/>
        <v>2.5299999999999998</v>
      </c>
      <c r="E2603">
        <v>13.8</v>
      </c>
    </row>
    <row r="2604" spans="1:5">
      <c r="A2604" s="164">
        <v>45032.541666660523</v>
      </c>
      <c r="B2604" s="45">
        <f ca="1"/>
        <v>1.647</v>
      </c>
      <c r="E2604">
        <v>13.8</v>
      </c>
    </row>
    <row r="2605" spans="1:5">
      <c r="A2605" s="164">
        <v>45032.583333327188</v>
      </c>
      <c r="B2605" s="45">
        <f ca="1"/>
        <v>1.3580000000000001</v>
      </c>
      <c r="E2605">
        <v>13.8</v>
      </c>
    </row>
    <row r="2606" spans="1:5">
      <c r="A2606" s="164">
        <v>45032.624999993852</v>
      </c>
      <c r="B2606" s="45">
        <f ca="1"/>
        <v>1.64</v>
      </c>
      <c r="E2606">
        <v>13.8</v>
      </c>
    </row>
    <row r="2607" spans="1:5">
      <c r="A2607" s="164">
        <v>45032.666666660516</v>
      </c>
      <c r="B2607" s="45">
        <f ca="1"/>
        <v>1.649</v>
      </c>
      <c r="E2607">
        <v>13.8</v>
      </c>
    </row>
    <row r="2608" spans="1:5">
      <c r="A2608" s="164">
        <v>45032.70833332718</v>
      </c>
      <c r="B2608" s="45">
        <f ca="1"/>
        <v>1.2849999999999999</v>
      </c>
      <c r="E2608">
        <v>13.8</v>
      </c>
    </row>
    <row r="2609" spans="1:5">
      <c r="A2609" s="164">
        <v>45032.749999993845</v>
      </c>
      <c r="B2609" s="45">
        <f ca="1"/>
        <v>1.2709999999999999</v>
      </c>
      <c r="E2609">
        <v>13.8</v>
      </c>
    </row>
    <row r="2610" spans="1:5">
      <c r="A2610" s="164">
        <v>45032.791666660509</v>
      </c>
      <c r="B2610" s="45">
        <f ca="1"/>
        <v>0.88800000000000001</v>
      </c>
      <c r="E2610">
        <v>13.8</v>
      </c>
    </row>
    <row r="2611" spans="1:5">
      <c r="A2611" s="164">
        <v>45032.833333327173</v>
      </c>
      <c r="B2611" s="45">
        <f ca="1"/>
        <v>1.599</v>
      </c>
      <c r="E2611">
        <v>13.8</v>
      </c>
    </row>
    <row r="2612" spans="1:5">
      <c r="A2612" s="164">
        <v>45032.874999993837</v>
      </c>
      <c r="B2612" s="45">
        <f ca="1"/>
        <v>1.8819999999999999</v>
      </c>
      <c r="E2612">
        <v>13.8</v>
      </c>
    </row>
    <row r="2613" spans="1:5">
      <c r="A2613" s="164">
        <v>45032.916666660502</v>
      </c>
      <c r="B2613" s="45">
        <f ca="1"/>
        <v>1.34</v>
      </c>
      <c r="E2613">
        <v>13.8</v>
      </c>
    </row>
    <row r="2614" spans="1:5">
      <c r="A2614" s="164">
        <v>45032.958333327166</v>
      </c>
      <c r="B2614" s="45">
        <f ca="1"/>
        <v>1.242</v>
      </c>
      <c r="E2614">
        <v>13.8</v>
      </c>
    </row>
    <row r="2615" spans="1:5">
      <c r="A2615" s="164">
        <v>45032.99999999383</v>
      </c>
      <c r="B2615" s="45">
        <f ca="1"/>
        <v>1.446</v>
      </c>
      <c r="E2615">
        <v>13.8</v>
      </c>
    </row>
    <row r="2616" spans="1:5">
      <c r="A2616" s="164">
        <v>45033.041666660494</v>
      </c>
      <c r="B2616" s="45">
        <f ca="1"/>
        <v>1.359</v>
      </c>
      <c r="E2616">
        <v>13.8</v>
      </c>
    </row>
    <row r="2617" spans="1:5">
      <c r="A2617" s="164">
        <v>45033.083333327158</v>
      </c>
      <c r="B2617" s="45">
        <f ca="1"/>
        <v>1.377</v>
      </c>
      <c r="E2617">
        <v>13.8</v>
      </c>
    </row>
    <row r="2618" spans="1:5">
      <c r="A2618" s="164">
        <v>45033.124999993823</v>
      </c>
      <c r="B2618" s="45">
        <f ca="1"/>
        <v>1.2849999999999999</v>
      </c>
      <c r="E2618">
        <v>13.8</v>
      </c>
    </row>
    <row r="2619" spans="1:5">
      <c r="A2619" s="164">
        <v>45033.166666660487</v>
      </c>
      <c r="B2619" s="45">
        <f ca="1"/>
        <v>1.583</v>
      </c>
      <c r="E2619">
        <v>13.8</v>
      </c>
    </row>
    <row r="2620" spans="1:5">
      <c r="A2620" s="164">
        <v>45033.208333327151</v>
      </c>
      <c r="B2620" s="45">
        <f ca="1"/>
        <v>1.76</v>
      </c>
      <c r="E2620">
        <v>13.8</v>
      </c>
    </row>
    <row r="2621" spans="1:5">
      <c r="A2621" s="164">
        <v>45033.249999993815</v>
      </c>
      <c r="B2621" s="45">
        <f ca="1"/>
        <v>1.266</v>
      </c>
      <c r="E2621">
        <v>13.8</v>
      </c>
    </row>
    <row r="2622" spans="1:5">
      <c r="A2622" s="164">
        <v>45033.29166666048</v>
      </c>
      <c r="B2622" s="45">
        <f ca="1"/>
        <v>1.4430000000000001</v>
      </c>
      <c r="E2622">
        <v>13.8</v>
      </c>
    </row>
    <row r="2623" spans="1:5">
      <c r="A2623" s="164">
        <v>45033.333333327144</v>
      </c>
      <c r="B2623" s="45">
        <f ca="1"/>
        <v>1.986</v>
      </c>
      <c r="E2623">
        <v>13.8</v>
      </c>
    </row>
    <row r="2624" spans="1:5">
      <c r="A2624" s="164">
        <v>45033.374999993808</v>
      </c>
      <c r="B2624" s="45">
        <f ca="1"/>
        <v>2.117</v>
      </c>
      <c r="E2624">
        <v>13.8</v>
      </c>
    </row>
    <row r="2625" spans="1:5">
      <c r="A2625" s="164">
        <v>45033.416666660472</v>
      </c>
      <c r="B2625" s="45">
        <f ca="1"/>
        <v>1.552</v>
      </c>
      <c r="E2625">
        <v>13.8</v>
      </c>
    </row>
    <row r="2626" spans="1:5">
      <c r="A2626" s="164">
        <v>45033.458333327137</v>
      </c>
      <c r="B2626" s="45">
        <f ca="1"/>
        <v>1.524</v>
      </c>
      <c r="E2626">
        <v>13.8</v>
      </c>
    </row>
    <row r="2627" spans="1:5">
      <c r="A2627" s="164">
        <v>45033.499999993801</v>
      </c>
      <c r="B2627" s="45">
        <f ca="1"/>
        <v>1.603</v>
      </c>
      <c r="E2627">
        <v>13.8</v>
      </c>
    </row>
    <row r="2628" spans="1:5">
      <c r="A2628" s="164">
        <v>45033.541666660465</v>
      </c>
      <c r="B2628" s="45">
        <f ca="1"/>
        <v>1.393</v>
      </c>
      <c r="E2628">
        <v>13.8</v>
      </c>
    </row>
    <row r="2629" spans="1:5">
      <c r="A2629" s="164">
        <v>45033.583333327129</v>
      </c>
      <c r="B2629" s="45">
        <f ca="1"/>
        <v>1.454</v>
      </c>
      <c r="E2629">
        <v>13.8</v>
      </c>
    </row>
    <row r="2630" spans="1:5">
      <c r="A2630" s="164">
        <v>45033.624999993794</v>
      </c>
      <c r="B2630" s="45">
        <f ca="1"/>
        <v>1.4219999999999999</v>
      </c>
      <c r="E2630">
        <v>13.8</v>
      </c>
    </row>
    <row r="2631" spans="1:5">
      <c r="A2631" s="164">
        <v>45033.666666660458</v>
      </c>
      <c r="B2631" s="45">
        <f ca="1"/>
        <v>1.159</v>
      </c>
      <c r="E2631">
        <v>13.8</v>
      </c>
    </row>
    <row r="2632" spans="1:5">
      <c r="A2632" s="164">
        <v>45033.708333327122</v>
      </c>
      <c r="B2632" s="45">
        <f ca="1"/>
        <v>1.101</v>
      </c>
      <c r="E2632">
        <v>13.8</v>
      </c>
    </row>
    <row r="2633" spans="1:5">
      <c r="A2633" s="164">
        <v>45033.749999993786</v>
      </c>
      <c r="B2633" s="45">
        <f ca="1"/>
        <v>1.1839999999999999</v>
      </c>
      <c r="E2633">
        <v>13.8</v>
      </c>
    </row>
    <row r="2634" spans="1:5">
      <c r="A2634" s="164">
        <v>45033.791666660451</v>
      </c>
      <c r="B2634" s="45">
        <f ca="1"/>
        <v>1.2370000000000001</v>
      </c>
      <c r="E2634">
        <v>13.8</v>
      </c>
    </row>
    <row r="2635" spans="1:5">
      <c r="A2635" s="164">
        <v>45033.833333327115</v>
      </c>
      <c r="B2635" s="45">
        <f ca="1"/>
        <v>1.6850000000000001</v>
      </c>
      <c r="E2635">
        <v>13.8</v>
      </c>
    </row>
    <row r="2636" spans="1:5">
      <c r="A2636" s="164">
        <v>45033.874999993779</v>
      </c>
      <c r="B2636" s="45">
        <f ca="1"/>
        <v>1.9119999999999999</v>
      </c>
      <c r="E2636">
        <v>13.8</v>
      </c>
    </row>
    <row r="2637" spans="1:5">
      <c r="A2637" s="164">
        <v>45033.916666660443</v>
      </c>
      <c r="B2637" s="45">
        <f ca="1"/>
        <v>1.466</v>
      </c>
      <c r="E2637">
        <v>13.8</v>
      </c>
    </row>
    <row r="2638" spans="1:5">
      <c r="A2638" s="164">
        <v>45033.958333327108</v>
      </c>
      <c r="B2638" s="45">
        <f ca="1"/>
        <v>1.581</v>
      </c>
      <c r="E2638">
        <v>13.8</v>
      </c>
    </row>
    <row r="2639" spans="1:5">
      <c r="A2639" s="164">
        <v>45033.999999993772</v>
      </c>
      <c r="B2639" s="45">
        <f ca="1"/>
        <v>1.4179999999999999</v>
      </c>
      <c r="E2639">
        <v>13.8</v>
      </c>
    </row>
    <row r="2640" spans="1:5">
      <c r="A2640" s="164">
        <v>45034.041666660436</v>
      </c>
      <c r="B2640" s="45">
        <f ca="1"/>
        <v>1.5660000000000001</v>
      </c>
      <c r="E2640">
        <v>13.8</v>
      </c>
    </row>
    <row r="2641" spans="1:5">
      <c r="A2641" s="164">
        <v>45034.0833333271</v>
      </c>
      <c r="B2641" s="45">
        <f ca="1"/>
        <v>1.607</v>
      </c>
      <c r="E2641">
        <v>13.8</v>
      </c>
    </row>
    <row r="2642" spans="1:5">
      <c r="A2642" s="164">
        <v>45034.124999993765</v>
      </c>
      <c r="B2642" s="45">
        <f ca="1"/>
        <v>1.5509999999999999</v>
      </c>
      <c r="E2642">
        <v>13.8</v>
      </c>
    </row>
    <row r="2643" spans="1:5">
      <c r="A2643" s="164">
        <v>45034.166666660429</v>
      </c>
      <c r="B2643" s="45">
        <f ca="1"/>
        <v>1.4930000000000001</v>
      </c>
      <c r="E2643">
        <v>13.8</v>
      </c>
    </row>
    <row r="2644" spans="1:5">
      <c r="A2644" s="164">
        <v>45034.208333327093</v>
      </c>
      <c r="B2644" s="45">
        <f ca="1"/>
        <v>1.6359999999999999</v>
      </c>
      <c r="E2644">
        <v>13.8</v>
      </c>
    </row>
    <row r="2645" spans="1:5">
      <c r="A2645" s="164">
        <v>45034.249999993757</v>
      </c>
      <c r="B2645" s="45">
        <f ca="1"/>
        <v>1.387</v>
      </c>
      <c r="E2645">
        <v>13.8</v>
      </c>
    </row>
    <row r="2646" spans="1:5">
      <c r="A2646" s="164">
        <v>45034.291666660421</v>
      </c>
      <c r="B2646" s="45">
        <f ca="1"/>
        <v>1.5529999999999999</v>
      </c>
      <c r="E2646">
        <v>13.8</v>
      </c>
    </row>
    <row r="2647" spans="1:5">
      <c r="A2647" s="164">
        <v>45034.333333327086</v>
      </c>
      <c r="B2647" s="45">
        <f ca="1"/>
        <v>1.659</v>
      </c>
      <c r="E2647">
        <v>13.8</v>
      </c>
    </row>
    <row r="2648" spans="1:5">
      <c r="A2648" s="164">
        <v>45034.37499999375</v>
      </c>
      <c r="B2648" s="45">
        <f ca="1"/>
        <v>1.9119999999999999</v>
      </c>
      <c r="E2648">
        <v>13.8</v>
      </c>
    </row>
    <row r="2649" spans="1:5">
      <c r="A2649" s="164">
        <v>45034.416666660414</v>
      </c>
      <c r="B2649" s="45">
        <f ca="1"/>
        <v>2.105</v>
      </c>
      <c r="E2649">
        <v>13.8</v>
      </c>
    </row>
    <row r="2650" spans="1:5">
      <c r="A2650" s="164">
        <v>45034.458333327078</v>
      </c>
      <c r="B2650" s="45">
        <f ca="1"/>
        <v>1.6479999999999999</v>
      </c>
      <c r="E2650">
        <v>13.8</v>
      </c>
    </row>
    <row r="2651" spans="1:5">
      <c r="A2651" s="164">
        <v>45034.499999993743</v>
      </c>
      <c r="B2651" s="45">
        <f ca="1"/>
        <v>2.3660000000000001</v>
      </c>
      <c r="E2651">
        <v>13.8</v>
      </c>
    </row>
    <row r="2652" spans="1:5">
      <c r="A2652" s="164">
        <v>45034.541666660407</v>
      </c>
      <c r="B2652" s="45">
        <f ca="1"/>
        <v>1.33</v>
      </c>
      <c r="E2652">
        <v>13.8</v>
      </c>
    </row>
    <row r="2653" spans="1:5">
      <c r="A2653" s="164">
        <v>45034.583333327071</v>
      </c>
      <c r="B2653" s="45">
        <f ca="1"/>
        <v>1.294</v>
      </c>
      <c r="E2653">
        <v>13.8</v>
      </c>
    </row>
    <row r="2654" spans="1:5">
      <c r="A2654" s="164">
        <v>45034.624999993735</v>
      </c>
      <c r="B2654" s="45">
        <f ca="1"/>
        <v>1.6539999999999999</v>
      </c>
      <c r="E2654">
        <v>13.8</v>
      </c>
    </row>
    <row r="2655" spans="1:5">
      <c r="A2655" s="164">
        <v>45034.6666666604</v>
      </c>
      <c r="B2655" s="45">
        <f ca="1"/>
        <v>1.214</v>
      </c>
      <c r="E2655">
        <v>13.8</v>
      </c>
    </row>
    <row r="2656" spans="1:5">
      <c r="A2656" s="164">
        <v>45034.708333327064</v>
      </c>
      <c r="B2656" s="45">
        <f ca="1"/>
        <v>0.85399999999999998</v>
      </c>
      <c r="E2656">
        <v>13.8</v>
      </c>
    </row>
    <row r="2657" spans="1:5">
      <c r="A2657" s="164">
        <v>45034.749999993728</v>
      </c>
      <c r="B2657" s="45">
        <f ca="1"/>
        <v>0.85099999999999998</v>
      </c>
      <c r="E2657">
        <v>13.8</v>
      </c>
    </row>
    <row r="2658" spans="1:5">
      <c r="A2658" s="164">
        <v>45034.791666660392</v>
      </c>
      <c r="B2658" s="45">
        <f ca="1"/>
        <v>0.60299999999999998</v>
      </c>
      <c r="E2658">
        <v>13.8</v>
      </c>
    </row>
    <row r="2659" spans="1:5">
      <c r="A2659" s="164">
        <v>45034.833333327057</v>
      </c>
      <c r="B2659" s="45">
        <f ca="1"/>
        <v>1.1870000000000001</v>
      </c>
      <c r="E2659">
        <v>13.8</v>
      </c>
    </row>
    <row r="2660" spans="1:5">
      <c r="A2660" s="164">
        <v>45034.874999993721</v>
      </c>
      <c r="B2660" s="45">
        <f ca="1"/>
        <v>1.5920000000000001</v>
      </c>
      <c r="E2660">
        <v>13.8</v>
      </c>
    </row>
    <row r="2661" spans="1:5">
      <c r="A2661" s="164">
        <v>45034.916666660385</v>
      </c>
      <c r="B2661" s="45">
        <f ca="1"/>
        <v>1.585</v>
      </c>
      <c r="E2661">
        <v>13.8</v>
      </c>
    </row>
    <row r="2662" spans="1:5">
      <c r="A2662" s="164">
        <v>45034.958333327049</v>
      </c>
      <c r="B2662" s="45">
        <f ca="1"/>
        <v>1.48</v>
      </c>
      <c r="E2662">
        <v>13.8</v>
      </c>
    </row>
    <row r="2663" spans="1:5">
      <c r="A2663" s="164">
        <v>45034.999999993714</v>
      </c>
      <c r="B2663" s="45">
        <f ca="1"/>
        <v>1.488</v>
      </c>
      <c r="E2663">
        <v>13.8</v>
      </c>
    </row>
    <row r="2664" spans="1:5">
      <c r="A2664" s="164">
        <v>45035.041666660378</v>
      </c>
      <c r="B2664" s="45">
        <f ca="1"/>
        <v>1.589</v>
      </c>
      <c r="E2664">
        <v>13.8</v>
      </c>
    </row>
    <row r="2665" spans="1:5">
      <c r="A2665" s="164">
        <v>45035.083333327042</v>
      </c>
      <c r="B2665" s="45">
        <f ca="1"/>
        <v>1.492</v>
      </c>
      <c r="E2665">
        <v>13.8</v>
      </c>
    </row>
    <row r="2666" spans="1:5">
      <c r="A2666" s="164">
        <v>45035.124999993706</v>
      </c>
      <c r="B2666" s="45">
        <f ca="1"/>
        <v>1.498</v>
      </c>
      <c r="E2666">
        <v>13.8</v>
      </c>
    </row>
    <row r="2667" spans="1:5">
      <c r="A2667" s="164">
        <v>45035.166666660371</v>
      </c>
      <c r="B2667" s="45">
        <f ca="1"/>
        <v>1.7270000000000001</v>
      </c>
      <c r="E2667">
        <v>13.8</v>
      </c>
    </row>
    <row r="2668" spans="1:5">
      <c r="A2668" s="164">
        <v>45035.208333327035</v>
      </c>
      <c r="B2668" s="45">
        <f ca="1"/>
        <v>1.395</v>
      </c>
      <c r="E2668">
        <v>13.8</v>
      </c>
    </row>
    <row r="2669" spans="1:5">
      <c r="A2669" s="164">
        <v>45035.249999993699</v>
      </c>
      <c r="B2669" s="45">
        <f ca="1"/>
        <v>0.73099999999999998</v>
      </c>
      <c r="E2669">
        <v>13.8</v>
      </c>
    </row>
    <row r="2670" spans="1:5">
      <c r="A2670" s="164">
        <v>45035.291666660363</v>
      </c>
      <c r="B2670" s="45">
        <f ca="1"/>
        <v>1.111</v>
      </c>
      <c r="E2670">
        <v>13.8</v>
      </c>
    </row>
    <row r="2671" spans="1:5">
      <c r="A2671" s="164">
        <v>45035.333333327028</v>
      </c>
      <c r="B2671" s="45">
        <f ca="1"/>
        <v>1.252</v>
      </c>
      <c r="E2671">
        <v>13.8</v>
      </c>
    </row>
    <row r="2672" spans="1:5">
      <c r="A2672" s="164">
        <v>45035.374999993692</v>
      </c>
      <c r="B2672" s="45">
        <f ca="1"/>
        <v>1.4</v>
      </c>
      <c r="E2672">
        <v>13.8</v>
      </c>
    </row>
    <row r="2673" spans="1:5">
      <c r="A2673" s="164">
        <v>45035.416666660356</v>
      </c>
      <c r="B2673" s="45">
        <f ca="1"/>
        <v>1.49</v>
      </c>
      <c r="E2673">
        <v>13.8</v>
      </c>
    </row>
    <row r="2674" spans="1:5">
      <c r="A2674" s="164">
        <v>45035.45833332702</v>
      </c>
      <c r="B2674" s="45">
        <f ca="1"/>
        <v>3.0289999999999999</v>
      </c>
      <c r="E2674">
        <v>13.8</v>
      </c>
    </row>
    <row r="2675" spans="1:5">
      <c r="A2675" s="164">
        <v>45035.499999993684</v>
      </c>
      <c r="B2675" s="45">
        <f ca="1"/>
        <v>2.8</v>
      </c>
      <c r="E2675">
        <v>13.8</v>
      </c>
    </row>
    <row r="2676" spans="1:5">
      <c r="A2676" s="164">
        <v>45035.541666660349</v>
      </c>
      <c r="B2676" s="45">
        <f ca="1"/>
        <v>0.95299999999999996</v>
      </c>
      <c r="E2676">
        <v>13.8</v>
      </c>
    </row>
    <row r="2677" spans="1:5">
      <c r="A2677" s="164">
        <v>45035.583333327013</v>
      </c>
      <c r="B2677" s="45">
        <f ca="1"/>
        <v>0.88200000000000001</v>
      </c>
      <c r="E2677">
        <v>13.8</v>
      </c>
    </row>
    <row r="2678" spans="1:5">
      <c r="A2678" s="164">
        <v>45035.624999993677</v>
      </c>
      <c r="B2678" s="45">
        <f ca="1"/>
        <v>0.78400000000000003</v>
      </c>
      <c r="E2678">
        <v>13.8</v>
      </c>
    </row>
    <row r="2679" spans="1:5">
      <c r="A2679" s="164">
        <v>45035.666666660341</v>
      </c>
      <c r="B2679" s="45">
        <f ca="1"/>
        <v>1.6120000000000001</v>
      </c>
      <c r="E2679">
        <v>13.8</v>
      </c>
    </row>
    <row r="2680" spans="1:5">
      <c r="A2680" s="164">
        <v>45035.708333327006</v>
      </c>
      <c r="B2680" s="45">
        <f ca="1"/>
        <v>1.1120000000000001</v>
      </c>
      <c r="E2680">
        <v>13.8</v>
      </c>
    </row>
    <row r="2681" spans="1:5">
      <c r="A2681" s="164">
        <v>45035.74999999367</v>
      </c>
      <c r="B2681" s="45">
        <f ca="1"/>
        <v>0.502</v>
      </c>
      <c r="E2681">
        <v>13.8</v>
      </c>
    </row>
    <row r="2682" spans="1:5">
      <c r="A2682" s="164">
        <v>45035.791666660334</v>
      </c>
      <c r="B2682" s="45">
        <f ca="1"/>
        <v>0.51600000000000001</v>
      </c>
      <c r="E2682">
        <v>13.8</v>
      </c>
    </row>
    <row r="2683" spans="1:5">
      <c r="A2683" s="164">
        <v>45035.833333326998</v>
      </c>
      <c r="B2683" s="45">
        <f ca="1"/>
        <v>0.96799999999999997</v>
      </c>
      <c r="E2683">
        <v>13.8</v>
      </c>
    </row>
    <row r="2684" spans="1:5">
      <c r="A2684" s="164">
        <v>45035.874999993663</v>
      </c>
      <c r="B2684" s="45">
        <f ca="1"/>
        <v>1.3320000000000001</v>
      </c>
      <c r="E2684">
        <v>13.8</v>
      </c>
    </row>
    <row r="2685" spans="1:5">
      <c r="A2685" s="164">
        <v>45035.916666660327</v>
      </c>
      <c r="B2685" s="45">
        <f ca="1"/>
        <v>1.419</v>
      </c>
      <c r="E2685">
        <v>13.8</v>
      </c>
    </row>
    <row r="2686" spans="1:5">
      <c r="A2686" s="164">
        <v>45035.958333326991</v>
      </c>
      <c r="B2686" s="45">
        <f ca="1"/>
        <v>1.363</v>
      </c>
      <c r="E2686">
        <v>13.8</v>
      </c>
    </row>
    <row r="2687" spans="1:5">
      <c r="A2687" s="164">
        <v>45035.999999993655</v>
      </c>
      <c r="B2687" s="45">
        <f ca="1"/>
        <v>1.2749999999999999</v>
      </c>
      <c r="E2687">
        <v>13.8</v>
      </c>
    </row>
    <row r="2688" spans="1:5">
      <c r="A2688" s="164">
        <v>45036.04166666032</v>
      </c>
      <c r="B2688" s="45">
        <f ca="1"/>
        <v>1.5549999999999999</v>
      </c>
      <c r="E2688">
        <v>13.8</v>
      </c>
    </row>
    <row r="2689" spans="1:5">
      <c r="A2689" s="164">
        <v>45036.083333326984</v>
      </c>
      <c r="B2689" s="45">
        <f ca="1"/>
        <v>1.3360000000000001</v>
      </c>
      <c r="E2689">
        <v>13.8</v>
      </c>
    </row>
    <row r="2690" spans="1:5">
      <c r="A2690" s="164">
        <v>45036.124999993648</v>
      </c>
      <c r="B2690" s="45">
        <f ca="1"/>
        <v>1.38</v>
      </c>
      <c r="E2690">
        <v>13.8</v>
      </c>
    </row>
    <row r="2691" spans="1:5">
      <c r="A2691" s="164">
        <v>45036.166666660312</v>
      </c>
      <c r="B2691" s="45">
        <f ca="1"/>
        <v>1.5369999999999999</v>
      </c>
      <c r="E2691">
        <v>13.8</v>
      </c>
    </row>
    <row r="2692" spans="1:5">
      <c r="A2692" s="164">
        <v>45036.208333326977</v>
      </c>
      <c r="B2692" s="45">
        <f ca="1"/>
        <v>1.2849999999999999</v>
      </c>
      <c r="E2692">
        <v>13.8</v>
      </c>
    </row>
    <row r="2693" spans="1:5">
      <c r="A2693" s="164">
        <v>45036.249999993641</v>
      </c>
      <c r="B2693" s="45">
        <f ca="1"/>
        <v>0.48299999999999998</v>
      </c>
      <c r="E2693">
        <v>13.8</v>
      </c>
    </row>
    <row r="2694" spans="1:5">
      <c r="A2694" s="164">
        <v>45036.291666660305</v>
      </c>
      <c r="B2694" s="45">
        <f ca="1"/>
        <v>0.98299999999999998</v>
      </c>
      <c r="E2694">
        <v>13.8</v>
      </c>
    </row>
    <row r="2695" spans="1:5">
      <c r="A2695" s="164">
        <v>45036.333333326969</v>
      </c>
      <c r="B2695" s="45">
        <f ca="1"/>
        <v>3.7309999999999999</v>
      </c>
      <c r="E2695">
        <v>13.8</v>
      </c>
    </row>
    <row r="2696" spans="1:5">
      <c r="A2696" s="164">
        <v>45036.374999993634</v>
      </c>
      <c r="B2696" s="45">
        <f ca="1"/>
        <v>3.6190000000000002</v>
      </c>
      <c r="E2696">
        <v>13.8</v>
      </c>
    </row>
    <row r="2697" spans="1:5">
      <c r="A2697" s="164">
        <v>45036.416666660298</v>
      </c>
      <c r="B2697" s="45">
        <f ca="1"/>
        <v>3.5790000000000002</v>
      </c>
      <c r="E2697">
        <v>13.8</v>
      </c>
    </row>
    <row r="2698" spans="1:5">
      <c r="A2698" s="164">
        <v>45036.458333326962</v>
      </c>
      <c r="B2698" s="45">
        <f ca="1"/>
        <v>3.581</v>
      </c>
      <c r="E2698">
        <v>13.8</v>
      </c>
    </row>
    <row r="2699" spans="1:5">
      <c r="A2699" s="164">
        <v>45036.499999993626</v>
      </c>
      <c r="B2699" s="45">
        <f ca="1"/>
        <v>3.75</v>
      </c>
      <c r="E2699">
        <v>13.8</v>
      </c>
    </row>
    <row r="2700" spans="1:5">
      <c r="A2700" s="164">
        <v>45036.541666660291</v>
      </c>
      <c r="B2700" s="45">
        <f ca="1"/>
        <v>1.161</v>
      </c>
      <c r="E2700">
        <v>13.8</v>
      </c>
    </row>
    <row r="2701" spans="1:5">
      <c r="A2701" s="164">
        <v>45036.583333326955</v>
      </c>
      <c r="B2701" s="45">
        <f ca="1"/>
        <v>3.661</v>
      </c>
      <c r="E2701">
        <v>13.8</v>
      </c>
    </row>
    <row r="2702" spans="1:5">
      <c r="A2702" s="164">
        <v>45036.624999993619</v>
      </c>
      <c r="B2702" s="45">
        <f ca="1"/>
        <v>3.3159999999999998</v>
      </c>
      <c r="E2702">
        <v>13.8</v>
      </c>
    </row>
    <row r="2703" spans="1:5">
      <c r="A2703" s="164">
        <v>45036.666666660283</v>
      </c>
      <c r="B2703" s="45">
        <f ca="1"/>
        <v>1.49</v>
      </c>
      <c r="E2703">
        <v>13.8</v>
      </c>
    </row>
    <row r="2704" spans="1:5">
      <c r="A2704" s="164">
        <v>45036.708333326947</v>
      </c>
      <c r="B2704" s="45">
        <f ca="1"/>
        <v>0.29799999999999999</v>
      </c>
      <c r="E2704">
        <v>13.8</v>
      </c>
    </row>
    <row r="2705" spans="1:5">
      <c r="A2705" s="164">
        <v>45036.749999993612</v>
      </c>
      <c r="B2705" s="45">
        <f ca="1"/>
        <v>0.41899999999999998</v>
      </c>
      <c r="E2705">
        <v>13.8</v>
      </c>
    </row>
    <row r="2706" spans="1:5">
      <c r="A2706" s="164">
        <v>45036.791666660276</v>
      </c>
      <c r="B2706" s="45">
        <f ca="1"/>
        <v>0.30199999999999999</v>
      </c>
      <c r="E2706">
        <v>13.8</v>
      </c>
    </row>
    <row r="2707" spans="1:5">
      <c r="A2707" s="164">
        <v>45036.83333332694</v>
      </c>
      <c r="B2707" s="45">
        <f ca="1"/>
        <v>0.65900000000000003</v>
      </c>
      <c r="E2707">
        <v>13.8</v>
      </c>
    </row>
    <row r="2708" spans="1:5">
      <c r="A2708" s="164">
        <v>45036.874999993604</v>
      </c>
      <c r="B2708" s="45">
        <f ca="1"/>
        <v>1.29</v>
      </c>
      <c r="E2708">
        <v>13.8</v>
      </c>
    </row>
    <row r="2709" spans="1:5">
      <c r="A2709" s="164">
        <v>45036.916666660269</v>
      </c>
      <c r="B2709" s="45">
        <f ca="1"/>
        <v>1.1919999999999999</v>
      </c>
      <c r="E2709">
        <v>13.8</v>
      </c>
    </row>
    <row r="2710" spans="1:5">
      <c r="A2710" s="164">
        <v>45036.958333326933</v>
      </c>
      <c r="B2710" s="45">
        <f ca="1"/>
        <v>1.016</v>
      </c>
      <c r="E2710">
        <v>13.8</v>
      </c>
    </row>
    <row r="2711" spans="1:5">
      <c r="A2711" s="164">
        <v>45036.999999993597</v>
      </c>
      <c r="B2711" s="45">
        <f ca="1"/>
        <v>1.321</v>
      </c>
      <c r="E2711">
        <v>13.8</v>
      </c>
    </row>
    <row r="2712" spans="1:5">
      <c r="A2712" s="164">
        <v>45037.041666660261</v>
      </c>
      <c r="B2712" s="45">
        <f ca="1"/>
        <v>1.081</v>
      </c>
      <c r="E2712">
        <v>13.8</v>
      </c>
    </row>
    <row r="2713" spans="1:5">
      <c r="A2713" s="164">
        <v>45037.083333326926</v>
      </c>
      <c r="B2713" s="45">
        <f ca="1"/>
        <v>1.3440000000000001</v>
      </c>
      <c r="E2713">
        <v>13.8</v>
      </c>
    </row>
    <row r="2714" spans="1:5">
      <c r="A2714" s="164">
        <v>45037.12499999359</v>
      </c>
      <c r="B2714" s="45">
        <f ca="1"/>
        <v>1.099</v>
      </c>
      <c r="E2714">
        <v>13.8</v>
      </c>
    </row>
    <row r="2715" spans="1:5">
      <c r="A2715" s="164">
        <v>45037.166666660254</v>
      </c>
      <c r="B2715" s="45">
        <f ca="1"/>
        <v>1.1830000000000001</v>
      </c>
      <c r="E2715">
        <v>13.8</v>
      </c>
    </row>
    <row r="2716" spans="1:5">
      <c r="A2716" s="164">
        <v>45037.208333326918</v>
      </c>
      <c r="B2716" s="45">
        <f ca="1"/>
        <v>1.0549999999999999</v>
      </c>
      <c r="E2716">
        <v>13.8</v>
      </c>
    </row>
    <row r="2717" spans="1:5">
      <c r="A2717" s="164">
        <v>45037.249999993583</v>
      </c>
      <c r="B2717" s="45">
        <f ca="1"/>
        <v>0.38100000000000001</v>
      </c>
      <c r="E2717">
        <v>13.8</v>
      </c>
    </row>
    <row r="2718" spans="1:5">
      <c r="A2718" s="164">
        <v>45037.291666660247</v>
      </c>
      <c r="B2718" s="45">
        <f ca="1"/>
        <v>1.056</v>
      </c>
      <c r="E2718">
        <v>13.8</v>
      </c>
    </row>
    <row r="2719" spans="1:5">
      <c r="A2719" s="164">
        <v>45037.333333326911</v>
      </c>
      <c r="B2719" s="45">
        <f ca="1"/>
        <v>1.395</v>
      </c>
      <c r="E2719">
        <v>13.8</v>
      </c>
    </row>
    <row r="2720" spans="1:5">
      <c r="A2720" s="164">
        <v>45037.374999993575</v>
      </c>
      <c r="B2720" s="45">
        <f ca="1"/>
        <v>3.24</v>
      </c>
      <c r="E2720">
        <v>13.8</v>
      </c>
    </row>
    <row r="2721" spans="1:5">
      <c r="A2721" s="164">
        <v>45037.41666666024</v>
      </c>
      <c r="B2721" s="45">
        <f ca="1"/>
        <v>0.93500000000000005</v>
      </c>
      <c r="E2721">
        <v>13.8</v>
      </c>
    </row>
    <row r="2722" spans="1:5">
      <c r="A2722" s="164">
        <v>45037.458333326904</v>
      </c>
      <c r="B2722" s="45">
        <f ca="1"/>
        <v>0.622</v>
      </c>
      <c r="E2722">
        <v>13.8</v>
      </c>
    </row>
    <row r="2723" spans="1:5">
      <c r="A2723" s="164">
        <v>45037.499999993568</v>
      </c>
      <c r="B2723" s="45">
        <f ca="1"/>
        <v>0.60799999999999998</v>
      </c>
      <c r="E2723">
        <v>13.8</v>
      </c>
    </row>
    <row r="2724" spans="1:5">
      <c r="A2724" s="164">
        <v>45037.541666660232</v>
      </c>
      <c r="B2724" s="45">
        <f ca="1"/>
        <v>0.98699999999999999</v>
      </c>
      <c r="E2724">
        <v>13.8</v>
      </c>
    </row>
    <row r="2725" spans="1:5">
      <c r="A2725" s="164">
        <v>45037.583333326897</v>
      </c>
      <c r="B2725" s="45">
        <f ca="1"/>
        <v>0.51300000000000001</v>
      </c>
      <c r="E2725">
        <v>13.8</v>
      </c>
    </row>
    <row r="2726" spans="1:5">
      <c r="A2726" s="164">
        <v>45037.624999993561</v>
      </c>
      <c r="B2726" s="45">
        <f ca="1"/>
        <v>1.502</v>
      </c>
      <c r="E2726">
        <v>13.8</v>
      </c>
    </row>
    <row r="2727" spans="1:5">
      <c r="A2727" s="164">
        <v>45037.666666660225</v>
      </c>
      <c r="B2727" s="45">
        <f ca="1"/>
        <v>0.65</v>
      </c>
      <c r="E2727">
        <v>13.8</v>
      </c>
    </row>
    <row r="2728" spans="1:5">
      <c r="A2728" s="164">
        <v>45037.708333326889</v>
      </c>
      <c r="B2728" s="45">
        <f ca="1"/>
        <v>0.497</v>
      </c>
      <c r="E2728">
        <v>13.8</v>
      </c>
    </row>
    <row r="2729" spans="1:5">
      <c r="A2729" s="164">
        <v>45037.749999993554</v>
      </c>
      <c r="B2729" s="45">
        <f ca="1"/>
        <v>0.26100000000000001</v>
      </c>
      <c r="E2729">
        <v>13.8</v>
      </c>
    </row>
    <row r="2730" spans="1:5">
      <c r="A2730" s="164">
        <v>45037.791666660218</v>
      </c>
      <c r="B2730" s="45">
        <f ca="1"/>
        <v>0.26900000000000002</v>
      </c>
      <c r="E2730">
        <v>13.8</v>
      </c>
    </row>
    <row r="2731" spans="1:5">
      <c r="A2731" s="164">
        <v>45037.833333326882</v>
      </c>
      <c r="B2731" s="45">
        <f ca="1"/>
        <v>0.85099999999999998</v>
      </c>
      <c r="E2731">
        <v>13.8</v>
      </c>
    </row>
    <row r="2732" spans="1:5">
      <c r="A2732" s="164">
        <v>45037.874999993546</v>
      </c>
      <c r="B2732" s="45">
        <f ca="1"/>
        <v>1.2989999999999999</v>
      </c>
      <c r="E2732">
        <v>13.8</v>
      </c>
    </row>
    <row r="2733" spans="1:5">
      <c r="A2733" s="164">
        <v>45037.91666666021</v>
      </c>
      <c r="B2733" s="45">
        <f ca="1"/>
        <v>1.091</v>
      </c>
      <c r="E2733">
        <v>13.8</v>
      </c>
    </row>
    <row r="2734" spans="1:5">
      <c r="A2734" s="164">
        <v>45037.958333326875</v>
      </c>
      <c r="B2734" s="45">
        <f ca="1"/>
        <v>1.35</v>
      </c>
      <c r="E2734">
        <v>13.8</v>
      </c>
    </row>
    <row r="2735" spans="1:5">
      <c r="A2735" s="164">
        <v>45037.999999993539</v>
      </c>
      <c r="B2735" s="45">
        <f ca="1"/>
        <v>1.0780000000000001</v>
      </c>
      <c r="E2735">
        <v>13.8</v>
      </c>
    </row>
    <row r="2736" spans="1:5">
      <c r="A2736" s="164">
        <v>45038.041666660203</v>
      </c>
      <c r="B2736" s="45">
        <f ca="1"/>
        <v>1.2030000000000001</v>
      </c>
      <c r="E2736">
        <v>13.8</v>
      </c>
    </row>
    <row r="2737" spans="1:5">
      <c r="A2737" s="164">
        <v>45038.083333326867</v>
      </c>
      <c r="B2737" s="45">
        <f ca="1"/>
        <v>1.248</v>
      </c>
      <c r="E2737">
        <v>13.8</v>
      </c>
    </row>
    <row r="2738" spans="1:5">
      <c r="A2738" s="164">
        <v>45038.124999993532</v>
      </c>
      <c r="B2738" s="45">
        <f ca="1"/>
        <v>1.218</v>
      </c>
      <c r="E2738">
        <v>13.8</v>
      </c>
    </row>
    <row r="2739" spans="1:5">
      <c r="A2739" s="164">
        <v>45038.166666660196</v>
      </c>
      <c r="B2739" s="45">
        <f ca="1"/>
        <v>1.1060000000000001</v>
      </c>
      <c r="E2739">
        <v>13.8</v>
      </c>
    </row>
    <row r="2740" spans="1:5">
      <c r="A2740" s="164">
        <v>45038.20833332686</v>
      </c>
      <c r="B2740" s="45">
        <f ca="1"/>
        <v>1.1499999999999999</v>
      </c>
      <c r="E2740">
        <v>13.8</v>
      </c>
    </row>
    <row r="2741" spans="1:5">
      <c r="A2741" s="164">
        <v>45038.249999993524</v>
      </c>
      <c r="B2741" s="45">
        <f ca="1"/>
        <v>0.36</v>
      </c>
      <c r="E2741">
        <v>13.8</v>
      </c>
    </row>
    <row r="2742" spans="1:5">
      <c r="A2742" s="164">
        <v>45038.291666660189</v>
      </c>
      <c r="B2742" s="45">
        <f ca="1"/>
        <v>0.83699999999999997</v>
      </c>
      <c r="E2742">
        <v>13.8</v>
      </c>
    </row>
    <row r="2743" spans="1:5">
      <c r="A2743" s="164">
        <v>45038.333333326853</v>
      </c>
      <c r="B2743" s="45">
        <f ca="1"/>
        <v>0.66300000000000003</v>
      </c>
      <c r="E2743">
        <v>13.8</v>
      </c>
    </row>
    <row r="2744" spans="1:5">
      <c r="A2744" s="164">
        <v>45038.374999993517</v>
      </c>
      <c r="B2744" s="45">
        <f ca="1"/>
        <v>1.4850000000000001</v>
      </c>
      <c r="E2744">
        <v>13.8</v>
      </c>
    </row>
    <row r="2745" spans="1:5">
      <c r="A2745" s="164">
        <v>45038.416666660181</v>
      </c>
      <c r="B2745" s="45">
        <f ca="1"/>
        <v>2.2440000000000002</v>
      </c>
      <c r="E2745">
        <v>13.8</v>
      </c>
    </row>
    <row r="2746" spans="1:5">
      <c r="A2746" s="164">
        <v>45038.458333326846</v>
      </c>
      <c r="B2746" s="45">
        <f ca="1"/>
        <v>2.359</v>
      </c>
      <c r="E2746">
        <v>13.8</v>
      </c>
    </row>
    <row r="2747" spans="1:5">
      <c r="A2747" s="164">
        <v>45038.49999999351</v>
      </c>
      <c r="B2747" s="45">
        <f ca="1"/>
        <v>1.647</v>
      </c>
      <c r="E2747">
        <v>13.8</v>
      </c>
    </row>
    <row r="2748" spans="1:5">
      <c r="A2748" s="164">
        <v>45038.541666660174</v>
      </c>
      <c r="B2748" s="45">
        <f ca="1"/>
        <v>1.448</v>
      </c>
      <c r="E2748">
        <v>13.8</v>
      </c>
    </row>
    <row r="2749" spans="1:5">
      <c r="A2749" s="164">
        <v>45038.583333326838</v>
      </c>
      <c r="B2749" s="45">
        <f ca="1"/>
        <v>0.93</v>
      </c>
      <c r="E2749">
        <v>13.8</v>
      </c>
    </row>
    <row r="2750" spans="1:5">
      <c r="A2750" s="164">
        <v>45038.624999993503</v>
      </c>
      <c r="B2750" s="45">
        <f ca="1"/>
        <v>0.87</v>
      </c>
      <c r="E2750">
        <v>13.8</v>
      </c>
    </row>
    <row r="2751" spans="1:5">
      <c r="A2751" s="164">
        <v>45038.666666660167</v>
      </c>
      <c r="B2751" s="45">
        <f ca="1"/>
        <v>0.56799999999999995</v>
      </c>
      <c r="E2751">
        <v>13.8</v>
      </c>
    </row>
    <row r="2752" spans="1:5">
      <c r="A2752" s="164">
        <v>45038.708333326831</v>
      </c>
      <c r="B2752" s="45">
        <f ca="1"/>
        <v>0.55400000000000005</v>
      </c>
      <c r="E2752">
        <v>13.8</v>
      </c>
    </row>
    <row r="2753" spans="1:5">
      <c r="A2753" s="164">
        <v>45038.749999993495</v>
      </c>
      <c r="B2753" s="45">
        <f ca="1"/>
        <v>0.27100000000000002</v>
      </c>
      <c r="E2753">
        <v>13.8</v>
      </c>
    </row>
    <row r="2754" spans="1:5">
      <c r="A2754" s="164">
        <v>45038.79166666016</v>
      </c>
      <c r="B2754" s="45">
        <f ca="1"/>
        <v>0.379</v>
      </c>
      <c r="E2754">
        <v>13.8</v>
      </c>
    </row>
    <row r="2755" spans="1:5">
      <c r="A2755" s="164">
        <v>45038.833333326824</v>
      </c>
      <c r="B2755" s="45">
        <f ca="1"/>
        <v>1.222</v>
      </c>
      <c r="E2755">
        <v>13.8</v>
      </c>
    </row>
    <row r="2756" spans="1:5">
      <c r="A2756" s="164">
        <v>45038.874999993488</v>
      </c>
      <c r="B2756" s="45">
        <f ca="1"/>
        <v>1.145</v>
      </c>
      <c r="E2756">
        <v>13.8</v>
      </c>
    </row>
    <row r="2757" spans="1:5">
      <c r="A2757" s="164">
        <v>45038.916666660152</v>
      </c>
      <c r="B2757" s="45">
        <f ca="1"/>
        <v>1.1739999999999999</v>
      </c>
      <c r="E2757">
        <v>13.8</v>
      </c>
    </row>
    <row r="2758" spans="1:5">
      <c r="A2758" s="164">
        <v>45038.958333326817</v>
      </c>
      <c r="B2758" s="45">
        <f ca="1"/>
        <v>1.131</v>
      </c>
      <c r="E2758">
        <v>13.8</v>
      </c>
    </row>
    <row r="2759" spans="1:5">
      <c r="A2759" s="164">
        <v>45038.999999993481</v>
      </c>
      <c r="B2759" s="45">
        <f ca="1"/>
        <v>1.3480000000000001</v>
      </c>
      <c r="E2759">
        <v>13.8</v>
      </c>
    </row>
    <row r="2760" spans="1:5">
      <c r="A2760" s="164">
        <v>45039.041666660145</v>
      </c>
      <c r="B2760" s="45">
        <f ca="1"/>
        <v>1.08</v>
      </c>
      <c r="E2760">
        <v>13.8</v>
      </c>
    </row>
    <row r="2761" spans="1:5">
      <c r="A2761" s="164">
        <v>45039.083333326809</v>
      </c>
      <c r="B2761" s="45">
        <f ca="1"/>
        <v>1.1850000000000001</v>
      </c>
      <c r="E2761">
        <v>13.8</v>
      </c>
    </row>
    <row r="2762" spans="1:5">
      <c r="A2762" s="164">
        <v>45039.124999993473</v>
      </c>
      <c r="B2762" s="45">
        <f ca="1"/>
        <v>1.21</v>
      </c>
      <c r="E2762">
        <v>13.8</v>
      </c>
    </row>
    <row r="2763" spans="1:5">
      <c r="A2763" s="164">
        <v>45039.166666660138</v>
      </c>
      <c r="B2763" s="45">
        <f ca="1"/>
        <v>1.21</v>
      </c>
      <c r="E2763">
        <v>13.8</v>
      </c>
    </row>
    <row r="2764" spans="1:5">
      <c r="A2764" s="164">
        <v>45039.208333326802</v>
      </c>
      <c r="B2764" s="45">
        <f ca="1"/>
        <v>0.82099999999999995</v>
      </c>
      <c r="E2764">
        <v>13.8</v>
      </c>
    </row>
    <row r="2765" spans="1:5">
      <c r="A2765" s="164">
        <v>45039.249999993466</v>
      </c>
      <c r="B2765" s="45">
        <f ca="1"/>
        <v>0.27300000000000002</v>
      </c>
      <c r="E2765">
        <v>13.8</v>
      </c>
    </row>
    <row r="2766" spans="1:5">
      <c r="A2766" s="164">
        <v>45039.29166666013</v>
      </c>
      <c r="B2766" s="45">
        <f ca="1"/>
        <v>0.35099999999999998</v>
      </c>
      <c r="E2766">
        <v>13.8</v>
      </c>
    </row>
    <row r="2767" spans="1:5">
      <c r="A2767" s="164">
        <v>45039.333333326795</v>
      </c>
      <c r="B2767" s="45">
        <f ca="1"/>
        <v>0.185</v>
      </c>
      <c r="E2767">
        <v>13.8</v>
      </c>
    </row>
    <row r="2768" spans="1:5">
      <c r="A2768" s="164">
        <v>45039.374999993459</v>
      </c>
      <c r="B2768" s="45">
        <f ca="1"/>
        <v>0.52700000000000002</v>
      </c>
      <c r="E2768">
        <v>13.8</v>
      </c>
    </row>
    <row r="2769" spans="1:5">
      <c r="A2769" s="164">
        <v>45039.416666660123</v>
      </c>
      <c r="B2769" s="45">
        <f ca="1"/>
        <v>1.42</v>
      </c>
      <c r="E2769">
        <v>13.8</v>
      </c>
    </row>
    <row r="2770" spans="1:5">
      <c r="A2770" s="164">
        <v>45039.458333326787</v>
      </c>
      <c r="B2770" s="45">
        <f ca="1"/>
        <v>1.637</v>
      </c>
      <c r="E2770">
        <v>13.8</v>
      </c>
    </row>
    <row r="2771" spans="1:5">
      <c r="A2771" s="164">
        <v>45039.499999993452</v>
      </c>
      <c r="B2771" s="45">
        <f ca="1"/>
        <v>2</v>
      </c>
      <c r="E2771">
        <v>13.8</v>
      </c>
    </row>
    <row r="2772" spans="1:5">
      <c r="A2772" s="164">
        <v>45039.541666660116</v>
      </c>
      <c r="B2772" s="45">
        <f ca="1"/>
        <v>0.97499999999999998</v>
      </c>
      <c r="E2772">
        <v>13.8</v>
      </c>
    </row>
    <row r="2773" spans="1:5">
      <c r="A2773" s="164">
        <v>45039.58333332678</v>
      </c>
      <c r="B2773" s="45">
        <f ca="1"/>
        <v>0.38900000000000001</v>
      </c>
      <c r="E2773">
        <v>13.8</v>
      </c>
    </row>
    <row r="2774" spans="1:5">
      <c r="A2774" s="164">
        <v>45039.624999993444</v>
      </c>
      <c r="B2774" s="45">
        <f ca="1"/>
        <v>0.32600000000000001</v>
      </c>
      <c r="E2774">
        <v>13.8</v>
      </c>
    </row>
    <row r="2775" spans="1:5">
      <c r="A2775" s="164">
        <v>45039.666666660109</v>
      </c>
      <c r="B2775" s="45">
        <f ca="1"/>
        <v>0.623</v>
      </c>
      <c r="E2775">
        <v>13.8</v>
      </c>
    </row>
    <row r="2776" spans="1:5">
      <c r="A2776" s="164">
        <v>45039.708333326773</v>
      </c>
      <c r="B2776" s="45">
        <f ca="1"/>
        <v>0.46500000000000002</v>
      </c>
      <c r="E2776">
        <v>13.8</v>
      </c>
    </row>
    <row r="2777" spans="1:5">
      <c r="A2777" s="164">
        <v>45039.749999993437</v>
      </c>
      <c r="B2777" s="45">
        <f ca="1"/>
        <v>0.44900000000000001</v>
      </c>
      <c r="E2777">
        <v>13.8</v>
      </c>
    </row>
    <row r="2778" spans="1:5">
      <c r="A2778" s="164">
        <v>45039.791666660101</v>
      </c>
      <c r="B2778" s="45">
        <f ca="1"/>
        <v>0.48799999999999999</v>
      </c>
      <c r="E2778">
        <v>13.8</v>
      </c>
    </row>
    <row r="2779" spans="1:5">
      <c r="A2779" s="164">
        <v>45039.833333326766</v>
      </c>
      <c r="B2779" s="45">
        <f ca="1"/>
        <v>0.62</v>
      </c>
      <c r="E2779">
        <v>13.8</v>
      </c>
    </row>
    <row r="2780" spans="1:5">
      <c r="A2780" s="164">
        <v>45039.87499999343</v>
      </c>
      <c r="B2780" s="45">
        <f ca="1"/>
        <v>1.107</v>
      </c>
      <c r="E2780">
        <v>13.8</v>
      </c>
    </row>
    <row r="2781" spans="1:5">
      <c r="A2781" s="164">
        <v>45039.916666660094</v>
      </c>
      <c r="B2781" s="45">
        <f ca="1"/>
        <v>1.3340000000000001</v>
      </c>
      <c r="E2781">
        <v>13.8</v>
      </c>
    </row>
    <row r="2782" spans="1:5">
      <c r="A2782" s="164">
        <v>45039.958333326758</v>
      </c>
      <c r="B2782" s="45">
        <f ca="1"/>
        <v>1.1359999999999999</v>
      </c>
      <c r="E2782">
        <v>13.8</v>
      </c>
    </row>
    <row r="2783" spans="1:5">
      <c r="A2783" s="164">
        <v>45039.999999993423</v>
      </c>
      <c r="B2783" s="45">
        <f ca="1"/>
        <v>1.579</v>
      </c>
      <c r="E2783">
        <v>13.8</v>
      </c>
    </row>
    <row r="2784" spans="1:5">
      <c r="A2784" s="164">
        <v>45040.041666660087</v>
      </c>
      <c r="B2784" s="45">
        <f ca="1"/>
        <v>1.2609999999999999</v>
      </c>
      <c r="E2784">
        <v>13.8</v>
      </c>
    </row>
    <row r="2785" spans="1:5">
      <c r="A2785" s="164">
        <v>45040.083333326751</v>
      </c>
      <c r="B2785" s="45">
        <f ca="1"/>
        <v>1.2</v>
      </c>
      <c r="E2785">
        <v>13.8</v>
      </c>
    </row>
    <row r="2786" spans="1:5">
      <c r="A2786" s="164">
        <v>45040.124999993415</v>
      </c>
      <c r="B2786" s="45">
        <f ca="1"/>
        <v>1.42</v>
      </c>
      <c r="E2786">
        <v>13.8</v>
      </c>
    </row>
    <row r="2787" spans="1:5">
      <c r="A2787" s="164">
        <v>45040.166666660079</v>
      </c>
      <c r="B2787" s="45">
        <f ca="1"/>
        <v>1.389</v>
      </c>
      <c r="E2787">
        <v>13.8</v>
      </c>
    </row>
    <row r="2788" spans="1:5">
      <c r="A2788" s="164">
        <v>45040.208333326744</v>
      </c>
      <c r="B2788" s="45">
        <f ca="1"/>
        <v>0.88500000000000001</v>
      </c>
      <c r="E2788">
        <v>13.8</v>
      </c>
    </row>
    <row r="2789" spans="1:5">
      <c r="A2789" s="164">
        <v>45040.249999993408</v>
      </c>
      <c r="B2789" s="45">
        <f ca="1"/>
        <v>0.30099999999999999</v>
      </c>
      <c r="E2789">
        <v>13.8</v>
      </c>
    </row>
    <row r="2790" spans="1:5">
      <c r="A2790" s="164">
        <v>45040.291666660072</v>
      </c>
      <c r="B2790" s="45">
        <f ca="1"/>
        <v>0.373</v>
      </c>
      <c r="E2790">
        <v>13.8</v>
      </c>
    </row>
    <row r="2791" spans="1:5">
      <c r="A2791" s="164">
        <v>45040.333333326736</v>
      </c>
      <c r="B2791" s="45">
        <f ca="1"/>
        <v>3.157</v>
      </c>
      <c r="E2791">
        <v>13.8</v>
      </c>
    </row>
    <row r="2792" spans="1:5">
      <c r="A2792" s="164">
        <v>45040.374999993401</v>
      </c>
      <c r="B2792" s="45">
        <f ca="1"/>
        <v>3.5840000000000001</v>
      </c>
      <c r="E2792">
        <v>13.8</v>
      </c>
    </row>
    <row r="2793" spans="1:5">
      <c r="A2793" s="164">
        <v>45040.416666660065</v>
      </c>
      <c r="B2793" s="45">
        <f ca="1"/>
        <v>1.724</v>
      </c>
      <c r="E2793">
        <v>13.8</v>
      </c>
    </row>
    <row r="2794" spans="1:5">
      <c r="A2794" s="164">
        <v>45040.458333326729</v>
      </c>
      <c r="B2794" s="45">
        <f ca="1"/>
        <v>2.9990000000000001</v>
      </c>
      <c r="E2794">
        <v>13.8</v>
      </c>
    </row>
    <row r="2795" spans="1:5">
      <c r="A2795" s="164">
        <v>45040.499999993393</v>
      </c>
      <c r="B2795" s="45">
        <f ca="1"/>
        <v>3.6880000000000002</v>
      </c>
      <c r="E2795">
        <v>13.8</v>
      </c>
    </row>
    <row r="2796" spans="1:5">
      <c r="A2796" s="164">
        <v>45040.541666660058</v>
      </c>
      <c r="B2796" s="45">
        <f ca="1"/>
        <v>2.3119999999999998</v>
      </c>
      <c r="E2796">
        <v>13.8</v>
      </c>
    </row>
    <row r="2797" spans="1:5">
      <c r="A2797" s="164">
        <v>45040.583333326722</v>
      </c>
      <c r="B2797" s="45">
        <f ca="1"/>
        <v>2.0099999999999998</v>
      </c>
      <c r="E2797">
        <v>13.8</v>
      </c>
    </row>
    <row r="2798" spans="1:5">
      <c r="A2798" s="164">
        <v>45040.624999993386</v>
      </c>
      <c r="B2798" s="45">
        <f ca="1"/>
        <v>3.198</v>
      </c>
      <c r="E2798">
        <v>13.8</v>
      </c>
    </row>
    <row r="2799" spans="1:5">
      <c r="A2799" s="164">
        <v>45040.66666666005</v>
      </c>
      <c r="B2799" s="45">
        <f ca="1"/>
        <v>1.77</v>
      </c>
      <c r="E2799">
        <v>13.8</v>
      </c>
    </row>
    <row r="2800" spans="1:5">
      <c r="A2800" s="164">
        <v>45040.708333326715</v>
      </c>
      <c r="B2800" s="45">
        <f ca="1"/>
        <v>0.85699999999999998</v>
      </c>
      <c r="E2800">
        <v>13.8</v>
      </c>
    </row>
    <row r="2801" spans="1:5">
      <c r="A2801" s="164">
        <v>45040.749999993379</v>
      </c>
      <c r="B2801" s="45">
        <f ca="1"/>
        <v>0.70899999999999996</v>
      </c>
      <c r="E2801">
        <v>13.8</v>
      </c>
    </row>
    <row r="2802" spans="1:5">
      <c r="A2802" s="164">
        <v>45040.791666660043</v>
      </c>
      <c r="B2802" s="45">
        <f ca="1"/>
        <v>0.56399999999999995</v>
      </c>
      <c r="E2802">
        <v>13.8</v>
      </c>
    </row>
    <row r="2803" spans="1:5">
      <c r="A2803" s="164">
        <v>45040.833333326707</v>
      </c>
      <c r="B2803" s="45">
        <f ca="1"/>
        <v>0.73199999999999998</v>
      </c>
      <c r="E2803">
        <v>13.8</v>
      </c>
    </row>
    <row r="2804" spans="1:5">
      <c r="A2804" s="164">
        <v>45040.874999993372</v>
      </c>
      <c r="B2804" s="45">
        <f ca="1"/>
        <v>1.4810000000000001</v>
      </c>
      <c r="E2804">
        <v>13.8</v>
      </c>
    </row>
    <row r="2805" spans="1:5">
      <c r="A2805" s="164">
        <v>45040.916666660036</v>
      </c>
      <c r="B2805" s="45">
        <f ca="1"/>
        <v>1.7869999999999999</v>
      </c>
      <c r="E2805">
        <v>13.8</v>
      </c>
    </row>
    <row r="2806" spans="1:5">
      <c r="A2806" s="164">
        <v>45040.9583333267</v>
      </c>
      <c r="B2806" s="45">
        <f ca="1"/>
        <v>1.2949999999999999</v>
      </c>
      <c r="E2806">
        <v>13.8</v>
      </c>
    </row>
    <row r="2807" spans="1:5">
      <c r="A2807" s="164">
        <v>45040.999999993364</v>
      </c>
      <c r="B2807" s="45">
        <f ca="1"/>
        <v>1.377</v>
      </c>
      <c r="E2807">
        <v>13.8</v>
      </c>
    </row>
    <row r="2808" spans="1:5">
      <c r="A2808" s="164">
        <v>45041.041666660029</v>
      </c>
      <c r="B2808" s="45">
        <f ca="1"/>
        <v>1.784</v>
      </c>
      <c r="E2808">
        <v>13.8</v>
      </c>
    </row>
    <row r="2809" spans="1:5">
      <c r="A2809" s="164">
        <v>45041.083333326693</v>
      </c>
      <c r="B2809" s="45">
        <f ca="1"/>
        <v>1.5629999999999999</v>
      </c>
      <c r="E2809">
        <v>13.8</v>
      </c>
    </row>
    <row r="2810" spans="1:5">
      <c r="A2810" s="164">
        <v>45041.124999993357</v>
      </c>
      <c r="B2810" s="45">
        <f ca="1"/>
        <v>1.2849999999999999</v>
      </c>
      <c r="E2810">
        <v>13.8</v>
      </c>
    </row>
    <row r="2811" spans="1:5">
      <c r="A2811" s="164">
        <v>45041.166666660021</v>
      </c>
      <c r="B2811" s="45">
        <f ca="1"/>
        <v>1.569</v>
      </c>
      <c r="E2811">
        <v>13.8</v>
      </c>
    </row>
    <row r="2812" spans="1:5">
      <c r="A2812" s="164">
        <v>45041.208333326686</v>
      </c>
      <c r="B2812" s="45">
        <f ca="1"/>
        <v>1.3069999999999999</v>
      </c>
      <c r="E2812">
        <v>13.8</v>
      </c>
    </row>
    <row r="2813" spans="1:5">
      <c r="A2813" s="164">
        <v>45041.24999999335</v>
      </c>
      <c r="B2813" s="45">
        <f ca="1"/>
        <v>0.52700000000000002</v>
      </c>
      <c r="E2813">
        <v>13.8</v>
      </c>
    </row>
    <row r="2814" spans="1:5">
      <c r="A2814" s="164">
        <v>45041.291666660014</v>
      </c>
      <c r="B2814" s="45">
        <f ca="1"/>
        <v>0.95899999999999996</v>
      </c>
      <c r="E2814">
        <v>13.8</v>
      </c>
    </row>
    <row r="2815" spans="1:5">
      <c r="A2815" s="164">
        <v>45041.333333326678</v>
      </c>
      <c r="B2815" s="45">
        <f ca="1"/>
        <v>0.96</v>
      </c>
      <c r="E2815">
        <v>13.8</v>
      </c>
    </row>
    <row r="2816" spans="1:5">
      <c r="A2816" s="164">
        <v>45041.374999993342</v>
      </c>
      <c r="B2816" s="45">
        <f ca="1"/>
        <v>0.95099999999999996</v>
      </c>
      <c r="E2816">
        <v>13.8</v>
      </c>
    </row>
    <row r="2817" spans="1:5">
      <c r="A2817" s="164">
        <v>45041.416666660007</v>
      </c>
      <c r="B2817" s="45">
        <f ca="1"/>
        <v>0.81499999999999995</v>
      </c>
      <c r="E2817">
        <v>13.8</v>
      </c>
    </row>
    <row r="2818" spans="1:5">
      <c r="A2818" s="164">
        <v>45041.458333326671</v>
      </c>
      <c r="B2818" s="45">
        <f ca="1"/>
        <v>0.78200000000000003</v>
      </c>
      <c r="E2818">
        <v>13.8</v>
      </c>
    </row>
    <row r="2819" spans="1:5">
      <c r="A2819" s="164">
        <v>45041.499999993335</v>
      </c>
      <c r="B2819" s="45">
        <f ca="1"/>
        <v>0.76900000000000002</v>
      </c>
      <c r="E2819">
        <v>13.8</v>
      </c>
    </row>
    <row r="2820" spans="1:5">
      <c r="A2820" s="164">
        <v>45041.541666659999</v>
      </c>
      <c r="B2820" s="45">
        <f ca="1"/>
        <v>2.431</v>
      </c>
      <c r="E2820">
        <v>13.8</v>
      </c>
    </row>
    <row r="2821" spans="1:5">
      <c r="A2821" s="164">
        <v>45041.583333326664</v>
      </c>
      <c r="B2821" s="45">
        <f ca="1"/>
        <v>2.9220000000000002</v>
      </c>
      <c r="E2821">
        <v>13.8</v>
      </c>
    </row>
    <row r="2822" spans="1:5">
      <c r="A2822" s="164">
        <v>45041.624999993328</v>
      </c>
      <c r="B2822" s="45">
        <f ca="1"/>
        <v>2.8759999999999999</v>
      </c>
      <c r="E2822">
        <v>13.8</v>
      </c>
    </row>
    <row r="2823" spans="1:5">
      <c r="A2823" s="164">
        <v>45041.666666659992</v>
      </c>
      <c r="B2823" s="45">
        <f ca="1"/>
        <v>2.9430000000000001</v>
      </c>
      <c r="E2823">
        <v>13.8</v>
      </c>
    </row>
    <row r="2824" spans="1:5">
      <c r="A2824" s="164">
        <v>45041.708333326656</v>
      </c>
      <c r="B2824" s="45">
        <f ca="1"/>
        <v>2.8940000000000001</v>
      </c>
      <c r="E2824">
        <v>13.8</v>
      </c>
    </row>
    <row r="2825" spans="1:5">
      <c r="A2825" s="164">
        <v>45041.749999993321</v>
      </c>
      <c r="B2825" s="45">
        <f ca="1"/>
        <v>3.2730000000000001</v>
      </c>
      <c r="E2825">
        <v>13.8</v>
      </c>
    </row>
    <row r="2826" spans="1:5">
      <c r="A2826" s="164">
        <v>45041.791666659985</v>
      </c>
      <c r="B2826" s="45">
        <f ca="1"/>
        <v>0.373</v>
      </c>
      <c r="E2826">
        <v>13.8</v>
      </c>
    </row>
    <row r="2827" spans="1:5">
      <c r="A2827" s="164">
        <v>45041.833333326649</v>
      </c>
      <c r="B2827" s="45">
        <f ca="1"/>
        <v>0.44400000000000001</v>
      </c>
      <c r="E2827">
        <v>13.8</v>
      </c>
    </row>
    <row r="2828" spans="1:5">
      <c r="A2828" s="164">
        <v>45041.874999993313</v>
      </c>
      <c r="B2828" s="45">
        <f ca="1"/>
        <v>1.6020000000000001</v>
      </c>
      <c r="E2828">
        <v>13.8</v>
      </c>
    </row>
    <row r="2829" spans="1:5">
      <c r="A2829" s="164">
        <v>45041.916666659978</v>
      </c>
      <c r="B2829" s="45">
        <f ca="1"/>
        <v>1.5609999999999999</v>
      </c>
      <c r="E2829">
        <v>13.8</v>
      </c>
    </row>
    <row r="2830" spans="1:5">
      <c r="A2830" s="164">
        <v>45041.958333326642</v>
      </c>
      <c r="B2830" s="45">
        <f ca="1"/>
        <v>1.401</v>
      </c>
      <c r="E2830">
        <v>13.8</v>
      </c>
    </row>
    <row r="2831" spans="1:5">
      <c r="A2831" s="164">
        <v>45041.999999993306</v>
      </c>
      <c r="B2831" s="45">
        <f ca="1"/>
        <v>1.3420000000000001</v>
      </c>
      <c r="E2831">
        <v>13.8</v>
      </c>
    </row>
    <row r="2832" spans="1:5">
      <c r="A2832" s="164">
        <v>45042.04166665997</v>
      </c>
      <c r="B2832" s="45">
        <f ca="1"/>
        <v>1.6679999999999999</v>
      </c>
      <c r="E2832">
        <v>13.8</v>
      </c>
    </row>
    <row r="2833" spans="1:5">
      <c r="A2833" s="164">
        <v>45042.083333326635</v>
      </c>
      <c r="B2833" s="45">
        <f ca="1"/>
        <v>1.496</v>
      </c>
      <c r="E2833">
        <v>13.8</v>
      </c>
    </row>
    <row r="2834" spans="1:5">
      <c r="A2834" s="164">
        <v>45042.124999993299</v>
      </c>
      <c r="B2834" s="45">
        <f ca="1"/>
        <v>1.4259999999999999</v>
      </c>
      <c r="E2834">
        <v>13.8</v>
      </c>
    </row>
    <row r="2835" spans="1:5">
      <c r="A2835" s="164">
        <v>45042.166666659963</v>
      </c>
      <c r="B2835" s="45">
        <f ca="1"/>
        <v>1.1930000000000001</v>
      </c>
      <c r="E2835">
        <v>13.8</v>
      </c>
    </row>
    <row r="2836" spans="1:5">
      <c r="A2836" s="164">
        <v>45042.208333326627</v>
      </c>
      <c r="B2836" s="45">
        <f ca="1"/>
        <v>1.2390000000000001</v>
      </c>
      <c r="E2836">
        <v>13.8</v>
      </c>
    </row>
    <row r="2837" spans="1:5">
      <c r="A2837" s="164">
        <v>45042.249999993292</v>
      </c>
      <c r="B2837" s="45">
        <f ca="1"/>
        <v>0.80300000000000005</v>
      </c>
      <c r="E2837">
        <v>13.8</v>
      </c>
    </row>
    <row r="2838" spans="1:5">
      <c r="A2838" s="164">
        <v>45042.291666659956</v>
      </c>
      <c r="B2838" s="45">
        <f ca="1"/>
        <v>0.6</v>
      </c>
      <c r="E2838">
        <v>13.8</v>
      </c>
    </row>
    <row r="2839" spans="1:5">
      <c r="A2839" s="164">
        <v>45042.33333332662</v>
      </c>
      <c r="B2839" s="45">
        <f ca="1"/>
        <v>3.1269999999999998</v>
      </c>
      <c r="E2839">
        <v>13.8</v>
      </c>
    </row>
    <row r="2840" spans="1:5">
      <c r="A2840" s="164">
        <v>45042.374999993284</v>
      </c>
      <c r="B2840" s="45">
        <f ca="1"/>
        <v>3.92</v>
      </c>
      <c r="E2840">
        <v>13.8</v>
      </c>
    </row>
    <row r="2841" spans="1:5">
      <c r="A2841" s="164">
        <v>45042.416666659949</v>
      </c>
      <c r="B2841" s="45">
        <f ca="1"/>
        <v>1.6890000000000001</v>
      </c>
      <c r="E2841">
        <v>13.8</v>
      </c>
    </row>
    <row r="2842" spans="1:5">
      <c r="A2842" s="164">
        <v>45042.458333326613</v>
      </c>
      <c r="B2842" s="45">
        <f ca="1"/>
        <v>2.8860000000000001</v>
      </c>
      <c r="E2842">
        <v>13.8</v>
      </c>
    </row>
    <row r="2843" spans="1:5">
      <c r="A2843" s="164">
        <v>45042.499999993277</v>
      </c>
      <c r="B2843" s="45">
        <f ca="1"/>
        <v>3.7050000000000001</v>
      </c>
      <c r="E2843">
        <v>13.8</v>
      </c>
    </row>
    <row r="2844" spans="1:5">
      <c r="A2844" s="164">
        <v>45042.541666659941</v>
      </c>
      <c r="B2844" s="45">
        <f ca="1"/>
        <v>2.0870000000000002</v>
      </c>
      <c r="E2844">
        <v>13.8</v>
      </c>
    </row>
    <row r="2845" spans="1:5">
      <c r="A2845" s="164">
        <v>45042.583333326605</v>
      </c>
      <c r="B2845" s="45">
        <f ca="1"/>
        <v>1.08</v>
      </c>
      <c r="E2845">
        <v>13.8</v>
      </c>
    </row>
    <row r="2846" spans="1:5">
      <c r="A2846" s="164">
        <v>45042.62499999327</v>
      </c>
      <c r="B2846" s="45">
        <f ca="1"/>
        <v>3.1589999999999998</v>
      </c>
      <c r="E2846">
        <v>13.8</v>
      </c>
    </row>
    <row r="2847" spans="1:5">
      <c r="A2847" s="164">
        <v>45042.666666659934</v>
      </c>
      <c r="B2847" s="45">
        <f ca="1"/>
        <v>1.5409999999999999</v>
      </c>
      <c r="E2847">
        <v>13.8</v>
      </c>
    </row>
    <row r="2848" spans="1:5">
      <c r="A2848" s="164">
        <v>45042.708333326598</v>
      </c>
      <c r="B2848" s="45">
        <f ca="1"/>
        <v>0.749</v>
      </c>
      <c r="E2848">
        <v>13.8</v>
      </c>
    </row>
    <row r="2849" spans="1:5">
      <c r="A2849" s="164">
        <v>45042.749999993262</v>
      </c>
      <c r="B2849" s="45">
        <f ca="1"/>
        <v>0.61899999999999999</v>
      </c>
      <c r="E2849">
        <v>13.8</v>
      </c>
    </row>
    <row r="2850" spans="1:5">
      <c r="A2850" s="164">
        <v>45042.791666659927</v>
      </c>
      <c r="B2850" s="45">
        <f ca="1"/>
        <v>0.34</v>
      </c>
      <c r="E2850">
        <v>13.8</v>
      </c>
    </row>
    <row r="2851" spans="1:5">
      <c r="A2851" s="164">
        <v>45042.833333326591</v>
      </c>
      <c r="B2851" s="45">
        <f ca="1"/>
        <v>0.51100000000000001</v>
      </c>
      <c r="E2851">
        <v>13.8</v>
      </c>
    </row>
    <row r="2852" spans="1:5">
      <c r="A2852" s="164">
        <v>45042.874999993255</v>
      </c>
      <c r="B2852" s="45">
        <f ca="1"/>
        <v>1.127</v>
      </c>
      <c r="E2852">
        <v>13.8</v>
      </c>
    </row>
    <row r="2853" spans="1:5">
      <c r="A2853" s="164">
        <v>45042.916666659919</v>
      </c>
      <c r="B2853" s="45">
        <f ca="1"/>
        <v>1.4159999999999999</v>
      </c>
      <c r="E2853">
        <v>13.8</v>
      </c>
    </row>
    <row r="2854" spans="1:5">
      <c r="A2854" s="164">
        <v>45042.958333326584</v>
      </c>
      <c r="B2854" s="45">
        <f ca="1"/>
        <v>1.157</v>
      </c>
      <c r="E2854">
        <v>13.8</v>
      </c>
    </row>
    <row r="2855" spans="1:5">
      <c r="A2855" s="164">
        <v>45042.999999993248</v>
      </c>
      <c r="B2855" s="45">
        <f ca="1"/>
        <v>1.28</v>
      </c>
      <c r="E2855">
        <v>13.8</v>
      </c>
    </row>
    <row r="2856" spans="1:5">
      <c r="A2856" s="164">
        <v>45043.041666659912</v>
      </c>
      <c r="B2856" s="45">
        <f ca="1"/>
        <v>1.6679999999999999</v>
      </c>
      <c r="E2856">
        <v>13.8</v>
      </c>
    </row>
    <row r="2857" spans="1:5">
      <c r="A2857" s="164">
        <v>45043.083333326576</v>
      </c>
      <c r="B2857" s="45">
        <f ca="1"/>
        <v>1.5980000000000001</v>
      </c>
      <c r="E2857">
        <v>13.8</v>
      </c>
    </row>
    <row r="2858" spans="1:5">
      <c r="A2858" s="164">
        <v>45043.124999993241</v>
      </c>
      <c r="B2858" s="45">
        <f ca="1"/>
        <v>1.254</v>
      </c>
      <c r="E2858">
        <v>13.8</v>
      </c>
    </row>
    <row r="2859" spans="1:5">
      <c r="A2859" s="164">
        <v>45043.166666659905</v>
      </c>
      <c r="B2859" s="45">
        <f ca="1"/>
        <v>1.286</v>
      </c>
      <c r="E2859">
        <v>13.8</v>
      </c>
    </row>
    <row r="2860" spans="1:5">
      <c r="A2860" s="164">
        <v>45043.208333326569</v>
      </c>
      <c r="B2860" s="45">
        <f ca="1"/>
        <v>1.359</v>
      </c>
      <c r="E2860">
        <v>13.8</v>
      </c>
    </row>
    <row r="2861" spans="1:5">
      <c r="A2861" s="164">
        <v>45043.249999993233</v>
      </c>
      <c r="B2861" s="45">
        <f ca="1"/>
        <v>0.66700000000000004</v>
      </c>
      <c r="E2861">
        <v>13.8</v>
      </c>
    </row>
    <row r="2862" spans="1:5">
      <c r="A2862" s="164">
        <v>45043.291666659898</v>
      </c>
      <c r="B2862" s="45">
        <f ca="1"/>
        <v>1.111</v>
      </c>
      <c r="E2862">
        <v>13.8</v>
      </c>
    </row>
    <row r="2863" spans="1:5">
      <c r="A2863" s="164">
        <v>45043.333333326562</v>
      </c>
      <c r="B2863" s="45">
        <f ca="1"/>
        <v>3.1480000000000001</v>
      </c>
      <c r="E2863">
        <v>13.8</v>
      </c>
    </row>
    <row r="2864" spans="1:5">
      <c r="A2864" s="164">
        <v>45043.374999993226</v>
      </c>
      <c r="B2864" s="45">
        <f ca="1"/>
        <v>2.9780000000000002</v>
      </c>
      <c r="E2864">
        <v>13.8</v>
      </c>
    </row>
    <row r="2865" spans="1:5">
      <c r="A2865" s="164">
        <v>45043.41666665989</v>
      </c>
      <c r="B2865" s="45">
        <f ca="1"/>
        <v>1.554</v>
      </c>
      <c r="E2865">
        <v>13.8</v>
      </c>
    </row>
    <row r="2866" spans="1:5">
      <c r="A2866" s="164">
        <v>45043.458333326555</v>
      </c>
      <c r="B2866" s="45">
        <f ca="1"/>
        <v>3.8460000000000001</v>
      </c>
      <c r="E2866">
        <v>13.8</v>
      </c>
    </row>
    <row r="2867" spans="1:5">
      <c r="A2867" s="164">
        <v>45043.499999993219</v>
      </c>
      <c r="B2867" s="45">
        <f ca="1"/>
        <v>2.8439999999999999</v>
      </c>
      <c r="E2867">
        <v>13.8</v>
      </c>
    </row>
    <row r="2868" spans="1:5">
      <c r="A2868" s="164">
        <v>45043.541666659883</v>
      </c>
      <c r="B2868" s="45">
        <f ca="1"/>
        <v>0.95</v>
      </c>
      <c r="E2868">
        <v>13.8</v>
      </c>
    </row>
    <row r="2869" spans="1:5">
      <c r="A2869" s="164">
        <v>45043.583333326547</v>
      </c>
      <c r="B2869" s="45">
        <f ca="1"/>
        <v>3.4279999999999999</v>
      </c>
      <c r="E2869">
        <v>13.8</v>
      </c>
    </row>
    <row r="2870" spans="1:5">
      <c r="A2870" s="164">
        <v>45043.624999993212</v>
      </c>
      <c r="B2870" s="45">
        <f ca="1"/>
        <v>3.6970000000000001</v>
      </c>
      <c r="E2870">
        <v>13.8</v>
      </c>
    </row>
    <row r="2871" spans="1:5">
      <c r="A2871" s="164">
        <v>45043.666666659876</v>
      </c>
      <c r="B2871" s="45">
        <f ca="1"/>
        <v>2.2730000000000001</v>
      </c>
      <c r="E2871">
        <v>13.8</v>
      </c>
    </row>
    <row r="2872" spans="1:5">
      <c r="A2872" s="164">
        <v>45043.70833332654</v>
      </c>
      <c r="B2872" s="45">
        <f ca="1"/>
        <v>0.19700000000000001</v>
      </c>
      <c r="E2872">
        <v>13.8</v>
      </c>
    </row>
    <row r="2873" spans="1:5">
      <c r="A2873" s="164">
        <v>45043.749999993204</v>
      </c>
      <c r="B2873" s="45">
        <f ca="1"/>
        <v>0.443</v>
      </c>
      <c r="E2873">
        <v>13.8</v>
      </c>
    </row>
    <row r="2874" spans="1:5">
      <c r="A2874" s="164">
        <v>45043.791666659868</v>
      </c>
      <c r="B2874" s="45">
        <f ca="1"/>
        <v>0.183</v>
      </c>
      <c r="E2874">
        <v>13.8</v>
      </c>
    </row>
    <row r="2875" spans="1:5">
      <c r="A2875" s="164">
        <v>45043.833333326533</v>
      </c>
      <c r="B2875" s="45">
        <f ca="1"/>
        <v>0.41399999999999998</v>
      </c>
      <c r="E2875">
        <v>13.8</v>
      </c>
    </row>
    <row r="2876" spans="1:5">
      <c r="A2876" s="164">
        <v>45043.874999993197</v>
      </c>
      <c r="B2876" s="45">
        <f ca="1"/>
        <v>1.2829999999999999</v>
      </c>
      <c r="E2876">
        <v>13.8</v>
      </c>
    </row>
    <row r="2877" spans="1:5">
      <c r="A2877" s="164">
        <v>45043.916666659861</v>
      </c>
      <c r="B2877" s="45">
        <f ca="1"/>
        <v>1.417</v>
      </c>
      <c r="E2877">
        <v>13.8</v>
      </c>
    </row>
    <row r="2878" spans="1:5">
      <c r="A2878" s="164">
        <v>45043.958333326525</v>
      </c>
      <c r="B2878" s="45">
        <f ca="1"/>
        <v>1.5389999999999999</v>
      </c>
      <c r="E2878">
        <v>13.8</v>
      </c>
    </row>
    <row r="2879" spans="1:5">
      <c r="A2879" s="164">
        <v>45043.99999999319</v>
      </c>
      <c r="B2879" s="45">
        <f ca="1"/>
        <v>1.702</v>
      </c>
      <c r="E2879">
        <v>13.8</v>
      </c>
    </row>
    <row r="2880" spans="1:5">
      <c r="A2880" s="164">
        <v>45044.041666659854</v>
      </c>
      <c r="B2880" s="45">
        <f ca="1"/>
        <v>1.1519999999999999</v>
      </c>
      <c r="E2880">
        <v>13.8</v>
      </c>
    </row>
    <row r="2881" spans="1:5">
      <c r="A2881" s="164">
        <v>45044.083333326518</v>
      </c>
      <c r="B2881" s="45">
        <f ca="1"/>
        <v>1.36</v>
      </c>
      <c r="E2881">
        <v>13.8</v>
      </c>
    </row>
    <row r="2882" spans="1:5">
      <c r="A2882" s="164">
        <v>45044.124999993182</v>
      </c>
      <c r="B2882" s="45">
        <f ca="1"/>
        <v>1.7470000000000001</v>
      </c>
      <c r="E2882">
        <v>13.8</v>
      </c>
    </row>
    <row r="2883" spans="1:5">
      <c r="A2883" s="164">
        <v>45044.166666659847</v>
      </c>
      <c r="B2883" s="45">
        <f ca="1"/>
        <v>1.5569999999999999</v>
      </c>
      <c r="E2883">
        <v>13.8</v>
      </c>
    </row>
    <row r="2884" spans="1:5">
      <c r="A2884" s="164">
        <v>45044.208333326511</v>
      </c>
      <c r="B2884" s="45">
        <f ca="1"/>
        <v>0.93500000000000005</v>
      </c>
      <c r="E2884">
        <v>13.8</v>
      </c>
    </row>
    <row r="2885" spans="1:5">
      <c r="A2885" s="164">
        <v>45044.249999993175</v>
      </c>
      <c r="B2885" s="45">
        <f ca="1"/>
        <v>0.45500000000000002</v>
      </c>
      <c r="E2885">
        <v>13.8</v>
      </c>
    </row>
    <row r="2886" spans="1:5">
      <c r="A2886" s="164">
        <v>45044.291666659839</v>
      </c>
      <c r="B2886" s="45">
        <f ca="1"/>
        <v>1.329</v>
      </c>
      <c r="E2886">
        <v>13.8</v>
      </c>
    </row>
    <row r="2887" spans="1:5">
      <c r="A2887" s="164">
        <v>45044.333333326504</v>
      </c>
      <c r="B2887" s="45">
        <f ca="1"/>
        <v>3.4460000000000002</v>
      </c>
      <c r="E2887">
        <v>13.8</v>
      </c>
    </row>
    <row r="2888" spans="1:5">
      <c r="A2888" s="164">
        <v>45044.374999993168</v>
      </c>
      <c r="B2888" s="45">
        <f ca="1"/>
        <v>3.6949999999999998</v>
      </c>
      <c r="E2888">
        <v>13.8</v>
      </c>
    </row>
    <row r="2889" spans="1:5">
      <c r="A2889" s="164">
        <v>45044.416666659832</v>
      </c>
      <c r="B2889" s="45">
        <f ca="1"/>
        <v>2.1949999999999998</v>
      </c>
      <c r="E2889">
        <v>13.8</v>
      </c>
    </row>
    <row r="2890" spans="1:5">
      <c r="A2890" s="164">
        <v>45044.458333326496</v>
      </c>
      <c r="B2890" s="45">
        <f ca="1"/>
        <v>1.6639999999999999</v>
      </c>
      <c r="E2890">
        <v>13.8</v>
      </c>
    </row>
    <row r="2891" spans="1:5">
      <c r="A2891" s="164">
        <v>45044.499999993161</v>
      </c>
      <c r="B2891" s="45">
        <f ca="1"/>
        <v>1.466</v>
      </c>
      <c r="E2891">
        <v>13.8</v>
      </c>
    </row>
    <row r="2892" spans="1:5">
      <c r="A2892" s="164">
        <v>45044.541666659825</v>
      </c>
      <c r="B2892" s="45">
        <f ca="1"/>
        <v>1.4179999999999999</v>
      </c>
      <c r="E2892">
        <v>13.8</v>
      </c>
    </row>
    <row r="2893" spans="1:5">
      <c r="A2893" s="164">
        <v>45044.583333326489</v>
      </c>
      <c r="B2893" s="45">
        <f ca="1"/>
        <v>0.79500000000000004</v>
      </c>
      <c r="E2893">
        <v>13.8</v>
      </c>
    </row>
    <row r="2894" spans="1:5">
      <c r="A2894" s="164">
        <v>45044.624999993153</v>
      </c>
      <c r="B2894" s="45">
        <f ca="1"/>
        <v>0.46700000000000003</v>
      </c>
      <c r="E2894">
        <v>13.8</v>
      </c>
    </row>
    <row r="2895" spans="1:5">
      <c r="A2895" s="164">
        <v>45044.666666659818</v>
      </c>
      <c r="B2895" s="45">
        <f ca="1"/>
        <v>0.53400000000000003</v>
      </c>
      <c r="E2895">
        <v>13.8</v>
      </c>
    </row>
    <row r="2896" spans="1:5">
      <c r="A2896" s="164">
        <v>45044.708333326482</v>
      </c>
      <c r="B2896" s="45">
        <f ca="1"/>
        <v>0.316</v>
      </c>
      <c r="E2896">
        <v>13.8</v>
      </c>
    </row>
    <row r="2897" spans="1:5">
      <c r="A2897" s="164">
        <v>45044.749999993146</v>
      </c>
      <c r="B2897" s="45">
        <f ca="1"/>
        <v>0.29699999999999999</v>
      </c>
      <c r="E2897">
        <v>13.8</v>
      </c>
    </row>
    <row r="2898" spans="1:5">
      <c r="A2898" s="164">
        <v>45044.79166665981</v>
      </c>
      <c r="B2898" s="45">
        <f ca="1"/>
        <v>0.17699999999999999</v>
      </c>
      <c r="E2898">
        <v>13.8</v>
      </c>
    </row>
    <row r="2899" spans="1:5">
      <c r="A2899" s="164">
        <v>45044.833333326475</v>
      </c>
      <c r="B2899" s="45">
        <f ca="1"/>
        <v>0.29899999999999999</v>
      </c>
      <c r="E2899">
        <v>13.8</v>
      </c>
    </row>
    <row r="2900" spans="1:5">
      <c r="A2900" s="164">
        <v>45044.874999993139</v>
      </c>
      <c r="B2900" s="45">
        <f ca="1"/>
        <v>1.3660000000000001</v>
      </c>
      <c r="E2900">
        <v>13.8</v>
      </c>
    </row>
    <row r="2901" spans="1:5">
      <c r="A2901" s="164">
        <v>45044.916666659803</v>
      </c>
      <c r="B2901" s="45">
        <f ca="1"/>
        <v>1.097</v>
      </c>
      <c r="E2901">
        <v>13.8</v>
      </c>
    </row>
    <row r="2902" spans="1:5">
      <c r="A2902" s="164">
        <v>45044.958333326467</v>
      </c>
      <c r="B2902" s="45">
        <f ca="1"/>
        <v>1.2250000000000001</v>
      </c>
      <c r="E2902">
        <v>13.8</v>
      </c>
    </row>
    <row r="2903" spans="1:5">
      <c r="A2903" s="164">
        <v>45044.999999993131</v>
      </c>
      <c r="B2903" s="45">
        <f ca="1"/>
        <v>1.2649999999999999</v>
      </c>
      <c r="E2903">
        <v>13.8</v>
      </c>
    </row>
    <row r="2904" spans="1:5">
      <c r="A2904" s="164">
        <v>45045.041666659796</v>
      </c>
      <c r="B2904" s="45">
        <f ca="1"/>
        <v>1.218</v>
      </c>
      <c r="E2904">
        <v>13.8</v>
      </c>
    </row>
    <row r="2905" spans="1:5">
      <c r="A2905" s="164">
        <v>45045.08333332646</v>
      </c>
      <c r="B2905" s="45">
        <f ca="1"/>
        <v>1.1379999999999999</v>
      </c>
      <c r="E2905">
        <v>13.8</v>
      </c>
    </row>
    <row r="2906" spans="1:5">
      <c r="A2906" s="164">
        <v>45045.124999993124</v>
      </c>
      <c r="B2906" s="45">
        <f ca="1"/>
        <v>1.393</v>
      </c>
      <c r="E2906">
        <v>13.8</v>
      </c>
    </row>
    <row r="2907" spans="1:5">
      <c r="A2907" s="164">
        <v>45045.166666659788</v>
      </c>
      <c r="B2907" s="45">
        <f ca="1"/>
        <v>1.1479999999999999</v>
      </c>
      <c r="E2907">
        <v>13.8</v>
      </c>
    </row>
    <row r="2908" spans="1:5">
      <c r="A2908" s="164">
        <v>45045.208333326453</v>
      </c>
      <c r="B2908" s="45">
        <f ca="1"/>
        <v>0.77400000000000002</v>
      </c>
      <c r="E2908">
        <v>13.8</v>
      </c>
    </row>
    <row r="2909" spans="1:5">
      <c r="A2909" s="164">
        <v>45045.249999993117</v>
      </c>
      <c r="B2909" s="45">
        <f ca="1"/>
        <v>0.39200000000000002</v>
      </c>
      <c r="E2909">
        <v>13.8</v>
      </c>
    </row>
    <row r="2910" spans="1:5">
      <c r="A2910" s="164">
        <v>45045.291666659781</v>
      </c>
      <c r="B2910" s="45">
        <f ca="1"/>
        <v>0.71199999999999997</v>
      </c>
      <c r="E2910">
        <v>13.8</v>
      </c>
    </row>
    <row r="2911" spans="1:5">
      <c r="A2911" s="164">
        <v>45045.333333326445</v>
      </c>
      <c r="B2911" s="45">
        <f ca="1"/>
        <v>0.35799999999999998</v>
      </c>
      <c r="E2911">
        <v>13.8</v>
      </c>
    </row>
    <row r="2912" spans="1:5">
      <c r="A2912" s="164">
        <v>45045.37499999311</v>
      </c>
      <c r="B2912" s="45">
        <f ca="1"/>
        <v>0.307</v>
      </c>
      <c r="E2912">
        <v>13.8</v>
      </c>
    </row>
    <row r="2913" spans="1:5">
      <c r="A2913" s="164">
        <v>45045.416666659774</v>
      </c>
      <c r="B2913" s="45">
        <f ca="1"/>
        <v>2.137</v>
      </c>
      <c r="E2913">
        <v>13.8</v>
      </c>
    </row>
    <row r="2914" spans="1:5">
      <c r="A2914" s="164">
        <v>45045.458333326438</v>
      </c>
      <c r="B2914" s="45">
        <f ca="1"/>
        <v>1.9259999999999999</v>
      </c>
      <c r="E2914">
        <v>13.8</v>
      </c>
    </row>
    <row r="2915" spans="1:5">
      <c r="A2915" s="164">
        <v>45045.499999993102</v>
      </c>
      <c r="B2915" s="45">
        <f ca="1"/>
        <v>1.2350000000000001</v>
      </c>
      <c r="E2915">
        <v>13.8</v>
      </c>
    </row>
    <row r="2916" spans="1:5">
      <c r="A2916" s="164">
        <v>45045.541666659767</v>
      </c>
      <c r="B2916" s="45">
        <f ca="1"/>
        <v>1.1259999999999999</v>
      </c>
      <c r="E2916">
        <v>13.8</v>
      </c>
    </row>
    <row r="2917" spans="1:5">
      <c r="A2917" s="164">
        <v>45045.583333326431</v>
      </c>
      <c r="B2917" s="45">
        <f ca="1"/>
        <v>1.056</v>
      </c>
      <c r="E2917">
        <v>13.8</v>
      </c>
    </row>
    <row r="2918" spans="1:5">
      <c r="A2918" s="164">
        <v>45045.624999993095</v>
      </c>
      <c r="B2918" s="45">
        <f ca="1"/>
        <v>0.73899999999999999</v>
      </c>
      <c r="E2918">
        <v>13.8</v>
      </c>
    </row>
    <row r="2919" spans="1:5">
      <c r="A2919" s="164">
        <v>45045.666666659759</v>
      </c>
      <c r="B2919" s="45">
        <f ca="1"/>
        <v>0.73599999999999999</v>
      </c>
      <c r="E2919">
        <v>13.8</v>
      </c>
    </row>
    <row r="2920" spans="1:5">
      <c r="A2920" s="164">
        <v>45045.708333326424</v>
      </c>
      <c r="B2920" s="45">
        <f ca="1"/>
        <v>0.94399999999999995</v>
      </c>
      <c r="E2920">
        <v>13.8</v>
      </c>
    </row>
    <row r="2921" spans="1:5">
      <c r="A2921" s="164">
        <v>45045.749999993088</v>
      </c>
      <c r="B2921" s="45">
        <f ca="1"/>
        <v>0.63300000000000001</v>
      </c>
      <c r="E2921">
        <v>13.8</v>
      </c>
    </row>
    <row r="2922" spans="1:5">
      <c r="A2922" s="164">
        <v>45045.791666659752</v>
      </c>
      <c r="B2922" s="45">
        <f ca="1"/>
        <v>0.40699999999999997</v>
      </c>
      <c r="E2922">
        <v>13.8</v>
      </c>
    </row>
    <row r="2923" spans="1:5">
      <c r="A2923" s="164">
        <v>45045.833333326416</v>
      </c>
      <c r="B2923" s="45">
        <f ca="1"/>
        <v>0.38</v>
      </c>
      <c r="E2923">
        <v>13.8</v>
      </c>
    </row>
    <row r="2924" spans="1:5">
      <c r="A2924" s="164">
        <v>45045.874999993081</v>
      </c>
      <c r="B2924" s="45">
        <f ca="1"/>
        <v>1.446</v>
      </c>
      <c r="E2924">
        <v>13.8</v>
      </c>
    </row>
    <row r="2925" spans="1:5">
      <c r="A2925" s="164">
        <v>45045.916666659745</v>
      </c>
      <c r="B2925" s="45">
        <f ca="1"/>
        <v>1.157</v>
      </c>
      <c r="E2925">
        <v>13.8</v>
      </c>
    </row>
    <row r="2926" spans="1:5">
      <c r="A2926" s="164">
        <v>45045.958333326409</v>
      </c>
      <c r="B2926" s="45">
        <f ca="1"/>
        <v>1.36</v>
      </c>
      <c r="E2926">
        <v>13.8</v>
      </c>
    </row>
    <row r="2927" spans="1:5">
      <c r="A2927" s="164">
        <v>45045.999999993073</v>
      </c>
      <c r="B2927" s="45">
        <f ca="1"/>
        <v>1.466</v>
      </c>
      <c r="E2927">
        <v>13.8</v>
      </c>
    </row>
    <row r="2928" spans="1:5">
      <c r="A2928" s="164">
        <v>45046.041666659738</v>
      </c>
      <c r="B2928" s="45">
        <f ca="1"/>
        <v>1.591</v>
      </c>
      <c r="E2928">
        <v>13.8</v>
      </c>
    </row>
    <row r="2929" spans="1:5">
      <c r="A2929" s="164">
        <v>45046.083333326402</v>
      </c>
      <c r="B2929" s="45">
        <f ca="1"/>
        <v>1.2070000000000001</v>
      </c>
      <c r="E2929">
        <v>13.8</v>
      </c>
    </row>
    <row r="2930" spans="1:5">
      <c r="A2930" s="164">
        <v>45046.124999993066</v>
      </c>
      <c r="B2930" s="45">
        <f ca="1"/>
        <v>1.4750000000000001</v>
      </c>
      <c r="E2930">
        <v>13.8</v>
      </c>
    </row>
    <row r="2931" spans="1:5">
      <c r="A2931" s="164">
        <v>45046.16666665973</v>
      </c>
      <c r="B2931" s="45">
        <f ca="1"/>
        <v>1.292</v>
      </c>
      <c r="E2931">
        <v>13.8</v>
      </c>
    </row>
    <row r="2932" spans="1:5">
      <c r="A2932" s="164">
        <v>45046.208333326394</v>
      </c>
      <c r="B2932" s="45">
        <f ca="1"/>
        <v>1.1479999999999999</v>
      </c>
      <c r="E2932">
        <v>13.8</v>
      </c>
    </row>
    <row r="2933" spans="1:5">
      <c r="A2933" s="164">
        <v>45046.249999993059</v>
      </c>
      <c r="B2933" s="45">
        <f ca="1"/>
        <v>0.55400000000000005</v>
      </c>
      <c r="E2933">
        <v>13.8</v>
      </c>
    </row>
    <row r="2934" spans="1:5">
      <c r="A2934" s="164">
        <v>45046.291666659723</v>
      </c>
      <c r="B2934" s="45">
        <f ca="1"/>
        <v>0.434</v>
      </c>
      <c r="E2934">
        <v>13.8</v>
      </c>
    </row>
    <row r="2935" spans="1:5">
      <c r="A2935" s="164">
        <v>45046.333333326387</v>
      </c>
      <c r="B2935" s="45">
        <f ca="1"/>
        <v>0.432</v>
      </c>
      <c r="E2935">
        <v>13.8</v>
      </c>
    </row>
    <row r="2936" spans="1:5">
      <c r="A2936" s="164">
        <v>45046.374999993051</v>
      </c>
      <c r="B2936" s="45">
        <f ca="1"/>
        <v>0.94399999999999995</v>
      </c>
      <c r="E2936">
        <v>13.8</v>
      </c>
    </row>
    <row r="2937" spans="1:5">
      <c r="A2937" s="164">
        <v>45046.416666659716</v>
      </c>
      <c r="B2937" s="45">
        <f ca="1"/>
        <v>1.232</v>
      </c>
      <c r="E2937">
        <v>13.8</v>
      </c>
    </row>
    <row r="2938" spans="1:5">
      <c r="A2938" s="164">
        <v>45046.45833332638</v>
      </c>
      <c r="B2938" s="45">
        <f ca="1"/>
        <v>0.97799999999999998</v>
      </c>
      <c r="E2938">
        <v>13.8</v>
      </c>
    </row>
    <row r="2939" spans="1:5">
      <c r="A2939" s="164">
        <v>45046.499999993044</v>
      </c>
      <c r="B2939" s="45">
        <f ca="1"/>
        <v>1.4990000000000001</v>
      </c>
      <c r="E2939">
        <v>13.8</v>
      </c>
    </row>
    <row r="2940" spans="1:5">
      <c r="A2940" s="164">
        <v>45046.541666659708</v>
      </c>
      <c r="B2940" s="45">
        <f ca="1"/>
        <v>1.8340000000000001</v>
      </c>
      <c r="E2940">
        <v>13.8</v>
      </c>
    </row>
    <row r="2941" spans="1:5">
      <c r="A2941" s="164">
        <v>45046.583333326373</v>
      </c>
      <c r="B2941" s="45">
        <f ca="1"/>
        <v>1.2589999999999999</v>
      </c>
      <c r="E2941">
        <v>13.8</v>
      </c>
    </row>
    <row r="2942" spans="1:5">
      <c r="A2942" s="164">
        <v>45046.624999993037</v>
      </c>
      <c r="B2942" s="45">
        <f ca="1"/>
        <v>1.0109999999999999</v>
      </c>
      <c r="E2942">
        <v>13.8</v>
      </c>
    </row>
    <row r="2943" spans="1:5">
      <c r="A2943" s="164">
        <v>45046.666666659701</v>
      </c>
      <c r="B2943" s="45">
        <f ca="1"/>
        <v>0.754</v>
      </c>
      <c r="E2943">
        <v>13.8</v>
      </c>
    </row>
    <row r="2944" spans="1:5">
      <c r="A2944" s="164">
        <v>45046.708333326365</v>
      </c>
      <c r="B2944" s="45">
        <f ca="1"/>
        <v>0.80900000000000005</v>
      </c>
      <c r="E2944">
        <v>13.8</v>
      </c>
    </row>
    <row r="2945" spans="1:5">
      <c r="A2945" s="164">
        <v>45046.74999999303</v>
      </c>
      <c r="B2945" s="45">
        <f ca="1"/>
        <v>0.64400000000000002</v>
      </c>
      <c r="E2945">
        <v>13.8</v>
      </c>
    </row>
    <row r="2946" spans="1:5">
      <c r="A2946" s="164">
        <v>45046.791666659694</v>
      </c>
      <c r="B2946" s="45">
        <f ca="1"/>
        <v>0.26500000000000001</v>
      </c>
      <c r="E2946">
        <v>13.8</v>
      </c>
    </row>
    <row r="2947" spans="1:5">
      <c r="A2947" s="164">
        <v>45046.833333326358</v>
      </c>
      <c r="B2947" s="45">
        <f ca="1"/>
        <v>0.26500000000000001</v>
      </c>
      <c r="E2947">
        <v>13.8</v>
      </c>
    </row>
    <row r="2948" spans="1:5">
      <c r="A2948" s="164">
        <v>45046.874999993022</v>
      </c>
      <c r="B2948" s="45">
        <f ca="1"/>
        <v>1.2729999999999999</v>
      </c>
      <c r="E2948">
        <v>13.8</v>
      </c>
    </row>
    <row r="2949" spans="1:5">
      <c r="A2949" s="164">
        <v>45046.916666659687</v>
      </c>
      <c r="B2949" s="45">
        <f ca="1"/>
        <v>1.304</v>
      </c>
      <c r="E2949">
        <v>13.8</v>
      </c>
    </row>
    <row r="2950" spans="1:5">
      <c r="A2950" s="164">
        <v>45046.958333326351</v>
      </c>
      <c r="B2950" s="45">
        <f ca="1"/>
        <v>1.514</v>
      </c>
      <c r="E2950">
        <v>13.8</v>
      </c>
    </row>
    <row r="2951" spans="1:5">
      <c r="A2951" s="164">
        <v>45046.999999993015</v>
      </c>
      <c r="B2951" s="45">
        <f ca="1"/>
        <v>1.5469999999999999</v>
      </c>
      <c r="E2951">
        <v>13.8</v>
      </c>
    </row>
    <row r="2952" spans="1:5">
      <c r="A2952" s="164">
        <v>45047.041666659679</v>
      </c>
      <c r="B2952" s="45">
        <f ca="1"/>
        <v>1.409</v>
      </c>
      <c r="E2952">
        <v>13.8</v>
      </c>
    </row>
    <row r="2953" spans="1:5">
      <c r="A2953" s="164">
        <v>45047.083333326344</v>
      </c>
      <c r="B2953" s="45">
        <f ca="1"/>
        <v>1.2849999999999999</v>
      </c>
      <c r="E2953">
        <v>13.8</v>
      </c>
    </row>
    <row r="2954" spans="1:5">
      <c r="A2954" s="164">
        <v>45047.124999993008</v>
      </c>
      <c r="B2954" s="45">
        <f ca="1"/>
        <v>1.3680000000000001</v>
      </c>
      <c r="E2954">
        <v>13.8</v>
      </c>
    </row>
    <row r="2955" spans="1:5">
      <c r="A2955" s="164">
        <v>45047.166666659672</v>
      </c>
      <c r="B2955" s="45">
        <f ca="1"/>
        <v>1.577</v>
      </c>
      <c r="E2955">
        <v>13.8</v>
      </c>
    </row>
    <row r="2956" spans="1:5">
      <c r="A2956" s="164">
        <v>45047.208333326336</v>
      </c>
      <c r="B2956" s="45">
        <f ca="1"/>
        <v>0.95399999999999996</v>
      </c>
      <c r="E2956">
        <v>13.8</v>
      </c>
    </row>
    <row r="2957" spans="1:5">
      <c r="A2957" s="164">
        <v>45047.249999993001</v>
      </c>
      <c r="B2957" s="45">
        <f ca="1"/>
        <v>0.55200000000000005</v>
      </c>
      <c r="E2957">
        <v>13.8</v>
      </c>
    </row>
    <row r="2958" spans="1:5">
      <c r="A2958" s="164">
        <v>45047.291666659665</v>
      </c>
      <c r="B2958" s="45">
        <f ca="1"/>
        <v>2.6429999999999998</v>
      </c>
      <c r="E2958">
        <v>13.8</v>
      </c>
    </row>
    <row r="2959" spans="1:5">
      <c r="A2959" s="164">
        <v>45047.333333326329</v>
      </c>
      <c r="B2959" s="45">
        <f ca="1"/>
        <v>3.3519999999999999</v>
      </c>
      <c r="E2959">
        <v>13.8</v>
      </c>
    </row>
    <row r="2960" spans="1:5">
      <c r="A2960" s="164">
        <v>45047.374999992993</v>
      </c>
      <c r="B2960" s="45">
        <f ca="1"/>
        <v>3.0779999999999998</v>
      </c>
      <c r="E2960">
        <v>13.8</v>
      </c>
    </row>
    <row r="2961" spans="1:5">
      <c r="A2961" s="164">
        <v>45047.416666659657</v>
      </c>
      <c r="B2961" s="45">
        <f ca="1"/>
        <v>2.9380000000000002</v>
      </c>
      <c r="E2961">
        <v>13.8</v>
      </c>
    </row>
    <row r="2962" spans="1:5">
      <c r="A2962" s="164">
        <v>45047.458333326322</v>
      </c>
      <c r="B2962" s="45">
        <f ca="1"/>
        <v>3.5030000000000001</v>
      </c>
      <c r="E2962">
        <v>13.8</v>
      </c>
    </row>
    <row r="2963" spans="1:5">
      <c r="A2963" s="164">
        <v>45047.499999992986</v>
      </c>
      <c r="B2963" s="45">
        <f ca="1"/>
        <v>3.5960000000000001</v>
      </c>
      <c r="E2963">
        <v>13.8</v>
      </c>
    </row>
    <row r="2964" spans="1:5">
      <c r="A2964" s="164">
        <v>45047.54166665965</v>
      </c>
      <c r="B2964" s="45">
        <f ca="1"/>
        <v>0.72699999999999998</v>
      </c>
      <c r="E2964">
        <v>13.8</v>
      </c>
    </row>
    <row r="2965" spans="1:5">
      <c r="A2965" s="164">
        <v>45047.583333326314</v>
      </c>
      <c r="B2965" s="45">
        <f ca="1"/>
        <v>0.628</v>
      </c>
      <c r="E2965">
        <v>13.8</v>
      </c>
    </row>
    <row r="2966" spans="1:5">
      <c r="A2966" s="164">
        <v>45047.624999992979</v>
      </c>
      <c r="B2966" s="45">
        <f ca="1"/>
        <v>0.3</v>
      </c>
      <c r="E2966">
        <v>13.8</v>
      </c>
    </row>
    <row r="2967" spans="1:5">
      <c r="A2967" s="164">
        <v>45047.666666659643</v>
      </c>
      <c r="B2967" s="45">
        <f ca="1"/>
        <v>0.69699999999999995</v>
      </c>
      <c r="E2967">
        <v>13.8</v>
      </c>
    </row>
    <row r="2968" spans="1:5">
      <c r="A2968" s="164">
        <v>45047.708333326307</v>
      </c>
      <c r="B2968" s="45">
        <f ca="1"/>
        <v>0.95399999999999996</v>
      </c>
      <c r="E2968">
        <v>13.8</v>
      </c>
    </row>
    <row r="2969" spans="1:5">
      <c r="A2969" s="164">
        <v>45047.749999992971</v>
      </c>
      <c r="B2969" s="45">
        <f ca="1"/>
        <v>0.78300000000000003</v>
      </c>
      <c r="E2969">
        <v>13.8</v>
      </c>
    </row>
    <row r="2970" spans="1:5">
      <c r="A2970" s="164">
        <v>45047.791666659636</v>
      </c>
      <c r="B2970" s="45">
        <f ca="1"/>
        <v>0.86899999999999999</v>
      </c>
      <c r="E2970">
        <v>13.8</v>
      </c>
    </row>
    <row r="2971" spans="1:5">
      <c r="A2971" s="164">
        <v>45047.8333333263</v>
      </c>
      <c r="B2971" s="45">
        <f ca="1"/>
        <v>0.86</v>
      </c>
      <c r="E2971">
        <v>13.8</v>
      </c>
    </row>
    <row r="2972" spans="1:5">
      <c r="A2972" s="164">
        <v>45047.874999992964</v>
      </c>
      <c r="B2972" s="45">
        <f ca="1"/>
        <v>1.841</v>
      </c>
      <c r="E2972">
        <v>13.8</v>
      </c>
    </row>
    <row r="2973" spans="1:5">
      <c r="A2973" s="164">
        <v>45047.916666659628</v>
      </c>
      <c r="B2973" s="45">
        <f ca="1"/>
        <v>1.5860000000000001</v>
      </c>
      <c r="E2973">
        <v>13.8</v>
      </c>
    </row>
    <row r="2974" spans="1:5">
      <c r="A2974" s="164">
        <v>45047.958333326293</v>
      </c>
      <c r="B2974" s="45">
        <f ca="1"/>
        <v>1.3919999999999999</v>
      </c>
      <c r="E2974">
        <v>13.8</v>
      </c>
    </row>
    <row r="2975" spans="1:5">
      <c r="A2975" s="164">
        <v>45047.999999992957</v>
      </c>
      <c r="B2975" s="45">
        <f ca="1"/>
        <v>1.3660000000000001</v>
      </c>
      <c r="E2975">
        <v>13.8</v>
      </c>
    </row>
    <row r="2976" spans="1:5">
      <c r="A2976" s="164">
        <v>45048.041666659621</v>
      </c>
      <c r="B2976" s="45">
        <f ca="1"/>
        <v>1.3480000000000001</v>
      </c>
      <c r="E2976">
        <v>13.8</v>
      </c>
    </row>
    <row r="2977" spans="1:5">
      <c r="A2977" s="164">
        <v>45048.083333326285</v>
      </c>
      <c r="B2977" s="45">
        <f ca="1"/>
        <v>1.617</v>
      </c>
      <c r="E2977">
        <v>13.8</v>
      </c>
    </row>
    <row r="2978" spans="1:5">
      <c r="A2978" s="164">
        <v>45048.12499999295</v>
      </c>
      <c r="B2978" s="45">
        <f ca="1"/>
        <v>1.54</v>
      </c>
      <c r="E2978">
        <v>13.8</v>
      </c>
    </row>
    <row r="2979" spans="1:5">
      <c r="A2979" s="164">
        <v>45048.166666659614</v>
      </c>
      <c r="B2979" s="45">
        <f ca="1"/>
        <v>1.2310000000000001</v>
      </c>
      <c r="E2979">
        <v>13.8</v>
      </c>
    </row>
    <row r="2980" spans="1:5">
      <c r="A2980" s="164">
        <v>45048.208333326278</v>
      </c>
      <c r="B2980" s="45">
        <f ca="1"/>
        <v>0.84799999999999998</v>
      </c>
      <c r="E2980">
        <v>13.8</v>
      </c>
    </row>
    <row r="2981" spans="1:5">
      <c r="A2981" s="164">
        <v>45048.249999992942</v>
      </c>
      <c r="B2981" s="45">
        <f ca="1"/>
        <v>0.90600000000000003</v>
      </c>
      <c r="E2981">
        <v>13.8</v>
      </c>
    </row>
    <row r="2982" spans="1:5">
      <c r="A2982" s="164">
        <v>45048.291666659607</v>
      </c>
      <c r="B2982" s="45">
        <f ca="1"/>
        <v>0.45400000000000001</v>
      </c>
      <c r="E2982">
        <v>13.8</v>
      </c>
    </row>
    <row r="2983" spans="1:5">
      <c r="A2983" s="164">
        <v>45048.333333326271</v>
      </c>
      <c r="B2983" s="45">
        <f ca="1"/>
        <v>0.73599999999999999</v>
      </c>
      <c r="E2983">
        <v>13.8</v>
      </c>
    </row>
    <row r="2984" spans="1:5">
      <c r="A2984" s="164">
        <v>45048.374999992935</v>
      </c>
      <c r="B2984" s="45">
        <f ca="1"/>
        <v>1.2629999999999999</v>
      </c>
      <c r="E2984">
        <v>13.8</v>
      </c>
    </row>
    <row r="2985" spans="1:5">
      <c r="A2985" s="164">
        <v>45048.416666659599</v>
      </c>
      <c r="B2985" s="45">
        <f ca="1"/>
        <v>1.0960000000000001</v>
      </c>
      <c r="E2985">
        <v>13.8</v>
      </c>
    </row>
    <row r="2986" spans="1:5">
      <c r="A2986" s="164">
        <v>45048.458333326264</v>
      </c>
      <c r="B2986" s="45">
        <f ca="1"/>
        <v>1.0009999999999999</v>
      </c>
      <c r="E2986">
        <v>13.8</v>
      </c>
    </row>
    <row r="2987" spans="1:5">
      <c r="A2987" s="164">
        <v>45048.499999992928</v>
      </c>
      <c r="B2987" s="45">
        <f ca="1"/>
        <v>1.1919999999999999</v>
      </c>
      <c r="E2987">
        <v>13.8</v>
      </c>
    </row>
    <row r="2988" spans="1:5">
      <c r="A2988" s="164">
        <v>45048.541666659592</v>
      </c>
      <c r="B2988" s="45">
        <f ca="1"/>
        <v>0.67200000000000004</v>
      </c>
      <c r="E2988">
        <v>13.8</v>
      </c>
    </row>
    <row r="2989" spans="1:5">
      <c r="A2989" s="164">
        <v>45048.583333326256</v>
      </c>
      <c r="B2989" s="45">
        <f ca="1"/>
        <v>1.0349999999999999</v>
      </c>
      <c r="E2989">
        <v>13.8</v>
      </c>
    </row>
    <row r="2990" spans="1:5">
      <c r="A2990" s="164">
        <v>45048.62499999292</v>
      </c>
      <c r="B2990" s="45">
        <f ca="1"/>
        <v>0.51100000000000001</v>
      </c>
      <c r="E2990">
        <v>13.8</v>
      </c>
    </row>
    <row r="2991" spans="1:5">
      <c r="A2991" s="164">
        <v>45048.666666659585</v>
      </c>
      <c r="B2991" s="45">
        <f ca="1"/>
        <v>0.44900000000000001</v>
      </c>
      <c r="E2991">
        <v>13.8</v>
      </c>
    </row>
    <row r="2992" spans="1:5">
      <c r="A2992" s="164">
        <v>45048.708333326249</v>
      </c>
      <c r="B2992" s="45">
        <f ca="1"/>
        <v>0.754</v>
      </c>
      <c r="E2992">
        <v>13.8</v>
      </c>
    </row>
    <row r="2993" spans="1:5">
      <c r="A2993" s="164">
        <v>45048.749999992913</v>
      </c>
      <c r="B2993" s="45">
        <f ca="1"/>
        <v>1.0629999999999999</v>
      </c>
      <c r="E2993">
        <v>13.8</v>
      </c>
    </row>
    <row r="2994" spans="1:5">
      <c r="A2994" s="164">
        <v>45048.791666659577</v>
      </c>
      <c r="B2994" s="45">
        <f ca="1"/>
        <v>0.89400000000000002</v>
      </c>
      <c r="E2994">
        <v>13.8</v>
      </c>
    </row>
    <row r="2995" spans="1:5">
      <c r="A2995" s="164">
        <v>45048.833333326242</v>
      </c>
      <c r="B2995" s="45">
        <f ca="1"/>
        <v>1.133</v>
      </c>
      <c r="E2995">
        <v>13.8</v>
      </c>
    </row>
    <row r="2996" spans="1:5">
      <c r="A2996" s="164">
        <v>45048.874999992906</v>
      </c>
      <c r="B2996" s="45">
        <f ca="1"/>
        <v>1.7190000000000001</v>
      </c>
      <c r="E2996">
        <v>13.8</v>
      </c>
    </row>
    <row r="2997" spans="1:5">
      <c r="A2997" s="164">
        <v>45048.91666665957</v>
      </c>
      <c r="B2997" s="45">
        <f ca="1"/>
        <v>1.9139999999999999</v>
      </c>
      <c r="E2997">
        <v>13.8</v>
      </c>
    </row>
    <row r="2998" spans="1:5">
      <c r="A2998" s="164">
        <v>45048.958333326234</v>
      </c>
      <c r="B2998" s="45">
        <f ca="1"/>
        <v>2.1040000000000001</v>
      </c>
      <c r="E2998">
        <v>13.8</v>
      </c>
    </row>
    <row r="2999" spans="1:5">
      <c r="A2999" s="164">
        <v>45048.999999992899</v>
      </c>
      <c r="B2999" s="45">
        <f ca="1"/>
        <v>2.3140000000000001</v>
      </c>
      <c r="E2999">
        <v>13.8</v>
      </c>
    </row>
    <row r="3000" spans="1:5">
      <c r="A3000" s="164">
        <v>45049.041666659563</v>
      </c>
      <c r="B3000" s="45">
        <f ca="1"/>
        <v>2.1219999999999999</v>
      </c>
      <c r="E3000">
        <v>13.8</v>
      </c>
    </row>
    <row r="3001" spans="1:5">
      <c r="A3001" s="164">
        <v>45049.083333326227</v>
      </c>
      <c r="B3001" s="45">
        <f ca="1"/>
        <v>1.806</v>
      </c>
      <c r="E3001">
        <v>13.8</v>
      </c>
    </row>
    <row r="3002" spans="1:5">
      <c r="A3002" s="164">
        <v>45049.124999992891</v>
      </c>
      <c r="B3002" s="45">
        <f ca="1"/>
        <v>2.0459999999999998</v>
      </c>
      <c r="E3002">
        <v>13.8</v>
      </c>
    </row>
    <row r="3003" spans="1:5">
      <c r="A3003" s="164">
        <v>45049.166666659556</v>
      </c>
      <c r="B3003" s="45">
        <f ca="1"/>
        <v>2.1840000000000002</v>
      </c>
      <c r="E3003">
        <v>13.8</v>
      </c>
    </row>
    <row r="3004" spans="1:5">
      <c r="A3004" s="164">
        <v>45049.20833332622</v>
      </c>
      <c r="B3004" s="45">
        <f ca="1"/>
        <v>1.47</v>
      </c>
      <c r="E3004">
        <v>13.8</v>
      </c>
    </row>
    <row r="3005" spans="1:5">
      <c r="A3005" s="164">
        <v>45049.249999992884</v>
      </c>
      <c r="B3005" s="45">
        <f ca="1"/>
        <v>1.075</v>
      </c>
      <c r="E3005">
        <v>13.8</v>
      </c>
    </row>
    <row r="3006" spans="1:5">
      <c r="A3006" s="164">
        <v>45049.291666659548</v>
      </c>
      <c r="B3006" s="45">
        <f ca="1"/>
        <v>1.25</v>
      </c>
      <c r="E3006">
        <v>13.8</v>
      </c>
    </row>
    <row r="3007" spans="1:5">
      <c r="A3007" s="164">
        <v>45049.333333326213</v>
      </c>
      <c r="B3007" s="45">
        <f ca="1"/>
        <v>1.0960000000000001</v>
      </c>
      <c r="E3007">
        <v>13.8</v>
      </c>
    </row>
    <row r="3008" spans="1:5">
      <c r="A3008" s="164">
        <v>45049.374999992877</v>
      </c>
      <c r="B3008" s="45">
        <f ca="1"/>
        <v>3.093</v>
      </c>
      <c r="E3008">
        <v>13.8</v>
      </c>
    </row>
    <row r="3009" spans="1:5">
      <c r="A3009" s="164">
        <v>45049.416666659541</v>
      </c>
      <c r="B3009" s="45">
        <f ca="1"/>
        <v>1.772</v>
      </c>
      <c r="E3009">
        <v>13.8</v>
      </c>
    </row>
    <row r="3010" spans="1:5">
      <c r="A3010" s="164">
        <v>45049.458333326205</v>
      </c>
      <c r="B3010" s="45">
        <f ca="1"/>
        <v>3.2010000000000001</v>
      </c>
      <c r="E3010">
        <v>13.8</v>
      </c>
    </row>
    <row r="3011" spans="1:5">
      <c r="A3011" s="164">
        <v>45049.49999999287</v>
      </c>
      <c r="B3011" s="45">
        <f ca="1"/>
        <v>2.2970000000000002</v>
      </c>
      <c r="E3011">
        <v>13.8</v>
      </c>
    </row>
    <row r="3012" spans="1:5">
      <c r="A3012" s="164">
        <v>45049.541666659534</v>
      </c>
      <c r="B3012" s="45">
        <f ca="1"/>
        <v>0.92600000000000005</v>
      </c>
      <c r="E3012">
        <v>13.8</v>
      </c>
    </row>
    <row r="3013" spans="1:5">
      <c r="A3013" s="164">
        <v>45049.583333326198</v>
      </c>
      <c r="B3013" s="45">
        <f ca="1"/>
        <v>3.8919999999999999</v>
      </c>
      <c r="E3013">
        <v>13.8</v>
      </c>
    </row>
    <row r="3014" spans="1:5">
      <c r="A3014" s="164">
        <v>45049.624999992862</v>
      </c>
      <c r="B3014" s="45">
        <f ca="1"/>
        <v>3.9049999999999998</v>
      </c>
      <c r="E3014">
        <v>13.8</v>
      </c>
    </row>
    <row r="3015" spans="1:5">
      <c r="A3015" s="164">
        <v>45049.666666659527</v>
      </c>
      <c r="B3015" s="45">
        <f ca="1"/>
        <v>2.3519999999999999</v>
      </c>
      <c r="E3015">
        <v>13.8</v>
      </c>
    </row>
    <row r="3016" spans="1:5">
      <c r="A3016" s="164">
        <v>45049.708333326191</v>
      </c>
      <c r="B3016" s="45">
        <f ca="1"/>
        <v>0.96899999999999997</v>
      </c>
      <c r="E3016">
        <v>13.8</v>
      </c>
    </row>
    <row r="3017" spans="1:5">
      <c r="A3017" s="164">
        <v>45049.749999992855</v>
      </c>
      <c r="B3017" s="45">
        <f ca="1"/>
        <v>1.357</v>
      </c>
      <c r="E3017">
        <v>13.8</v>
      </c>
    </row>
    <row r="3018" spans="1:5">
      <c r="A3018" s="164">
        <v>45049.791666659519</v>
      </c>
      <c r="B3018" s="45">
        <f ca="1"/>
        <v>0.48199999999999998</v>
      </c>
      <c r="E3018">
        <v>13.8</v>
      </c>
    </row>
    <row r="3019" spans="1:5">
      <c r="A3019" s="164">
        <v>45049.833333326183</v>
      </c>
      <c r="B3019" s="45">
        <f ca="1"/>
        <v>0.54900000000000004</v>
      </c>
      <c r="E3019">
        <v>13.8</v>
      </c>
    </row>
    <row r="3020" spans="1:5">
      <c r="A3020" s="164">
        <v>45049.874999992848</v>
      </c>
      <c r="B3020" s="45">
        <f ca="1"/>
        <v>1.228</v>
      </c>
      <c r="E3020">
        <v>13.8</v>
      </c>
    </row>
    <row r="3021" spans="1:5">
      <c r="A3021" s="164">
        <v>45049.916666659512</v>
      </c>
      <c r="B3021" s="45">
        <f ca="1"/>
        <v>1.101</v>
      </c>
      <c r="E3021">
        <v>13.8</v>
      </c>
    </row>
    <row r="3022" spans="1:5">
      <c r="A3022" s="164">
        <v>45049.958333326176</v>
      </c>
      <c r="B3022" s="45">
        <f ca="1"/>
        <v>1.3819999999999999</v>
      </c>
      <c r="E3022">
        <v>13.8</v>
      </c>
    </row>
    <row r="3023" spans="1:5">
      <c r="A3023" s="164">
        <v>45049.99999999284</v>
      </c>
      <c r="B3023" s="45">
        <f ca="1"/>
        <v>1.117</v>
      </c>
      <c r="E3023">
        <v>13.8</v>
      </c>
    </row>
    <row r="3024" spans="1:5">
      <c r="A3024" s="164">
        <v>45050.041666659505</v>
      </c>
      <c r="B3024" s="45">
        <f ca="1"/>
        <v>1.2350000000000001</v>
      </c>
      <c r="E3024">
        <v>13.8</v>
      </c>
    </row>
    <row r="3025" spans="1:5">
      <c r="A3025" s="164">
        <v>45050.083333326169</v>
      </c>
      <c r="B3025" s="45">
        <f ca="1"/>
        <v>1.651</v>
      </c>
      <c r="E3025">
        <v>13.8</v>
      </c>
    </row>
    <row r="3026" spans="1:5">
      <c r="A3026" s="164">
        <v>45050.124999992833</v>
      </c>
      <c r="B3026" s="45">
        <f ca="1"/>
        <v>1.282</v>
      </c>
      <c r="E3026">
        <v>13.8</v>
      </c>
    </row>
    <row r="3027" spans="1:5">
      <c r="A3027" s="164">
        <v>45050.166666659497</v>
      </c>
      <c r="B3027" s="45">
        <f ca="1"/>
        <v>1.1779999999999999</v>
      </c>
      <c r="E3027">
        <v>13.8</v>
      </c>
    </row>
    <row r="3028" spans="1:5">
      <c r="A3028" s="164">
        <v>45050.208333326162</v>
      </c>
      <c r="B3028" s="45">
        <f ca="1"/>
        <v>0.67400000000000004</v>
      </c>
      <c r="E3028">
        <v>13.8</v>
      </c>
    </row>
    <row r="3029" spans="1:5">
      <c r="A3029" s="164">
        <v>45050.249999992826</v>
      </c>
      <c r="B3029" s="45">
        <f ca="1"/>
        <v>0.98</v>
      </c>
      <c r="E3029">
        <v>13.8</v>
      </c>
    </row>
    <row r="3030" spans="1:5">
      <c r="A3030" s="164">
        <v>45050.29166665949</v>
      </c>
      <c r="B3030" s="45">
        <f ca="1"/>
        <v>0.49399999999999999</v>
      </c>
      <c r="E3030">
        <v>13.8</v>
      </c>
    </row>
    <row r="3031" spans="1:5">
      <c r="A3031" s="164">
        <v>45050.333333326154</v>
      </c>
      <c r="B3031" s="45">
        <f ca="1"/>
        <v>2.956</v>
      </c>
      <c r="E3031">
        <v>13.8</v>
      </c>
    </row>
    <row r="3032" spans="1:5">
      <c r="A3032" s="164">
        <v>45050.374999992819</v>
      </c>
      <c r="B3032" s="45">
        <f ca="1"/>
        <v>3.839</v>
      </c>
      <c r="E3032">
        <v>13.8</v>
      </c>
    </row>
    <row r="3033" spans="1:5">
      <c r="A3033" s="164">
        <v>45050.416666659483</v>
      </c>
      <c r="B3033" s="45">
        <f ca="1"/>
        <v>4.3029999999999999</v>
      </c>
      <c r="E3033">
        <v>13.8</v>
      </c>
    </row>
    <row r="3034" spans="1:5">
      <c r="A3034" s="164">
        <v>45050.458333326147</v>
      </c>
      <c r="B3034" s="45">
        <f ca="1"/>
        <v>3.5539999999999998</v>
      </c>
      <c r="E3034">
        <v>13.8</v>
      </c>
    </row>
    <row r="3035" spans="1:5">
      <c r="A3035" s="164">
        <v>45050.499999992811</v>
      </c>
      <c r="B3035" s="45">
        <f ca="1"/>
        <v>4.1580000000000004</v>
      </c>
      <c r="E3035">
        <v>13.8</v>
      </c>
    </row>
    <row r="3036" spans="1:5">
      <c r="A3036" s="164">
        <v>45050.541666659476</v>
      </c>
      <c r="B3036" s="45">
        <f ca="1"/>
        <v>4.6440000000000001</v>
      </c>
      <c r="E3036">
        <v>13.8</v>
      </c>
    </row>
    <row r="3037" spans="1:5">
      <c r="A3037" s="164">
        <v>45050.58333332614</v>
      </c>
      <c r="B3037" s="45">
        <f ca="1"/>
        <v>3.8130000000000002</v>
      </c>
      <c r="E3037">
        <v>13.8</v>
      </c>
    </row>
    <row r="3038" spans="1:5">
      <c r="A3038" s="164">
        <v>45050.624999992804</v>
      </c>
      <c r="B3038" s="45">
        <f ca="1"/>
        <v>3.4129999999999998</v>
      </c>
      <c r="E3038">
        <v>13.8</v>
      </c>
    </row>
    <row r="3039" spans="1:5">
      <c r="A3039" s="164">
        <v>45050.666666659468</v>
      </c>
      <c r="B3039" s="45">
        <f ca="1"/>
        <v>2.9929999999999999</v>
      </c>
      <c r="E3039">
        <v>13.8</v>
      </c>
    </row>
    <row r="3040" spans="1:5">
      <c r="A3040" s="164">
        <v>45050.708333326133</v>
      </c>
      <c r="B3040" s="45">
        <f ca="1"/>
        <v>0.83</v>
      </c>
      <c r="E3040">
        <v>13.8</v>
      </c>
    </row>
    <row r="3041" spans="1:5">
      <c r="A3041" s="164">
        <v>45050.749999992797</v>
      </c>
      <c r="B3041" s="45">
        <f ca="1"/>
        <v>0.499</v>
      </c>
      <c r="E3041">
        <v>13.8</v>
      </c>
    </row>
    <row r="3042" spans="1:5">
      <c r="A3042" s="164">
        <v>45050.791666659461</v>
      </c>
      <c r="B3042" s="45">
        <f ca="1"/>
        <v>0.70599999999999996</v>
      </c>
      <c r="E3042">
        <v>13.8</v>
      </c>
    </row>
    <row r="3043" spans="1:5">
      <c r="A3043" s="164">
        <v>45050.833333326125</v>
      </c>
      <c r="B3043" s="45">
        <f ca="1"/>
        <v>0.253</v>
      </c>
      <c r="E3043">
        <v>13.8</v>
      </c>
    </row>
    <row r="3044" spans="1:5">
      <c r="A3044" s="164">
        <v>45050.87499999279</v>
      </c>
      <c r="B3044" s="45">
        <f ca="1"/>
        <v>1.2949999999999999</v>
      </c>
      <c r="E3044">
        <v>13.8</v>
      </c>
    </row>
    <row r="3045" spans="1:5">
      <c r="A3045" s="164">
        <v>45050.916666659454</v>
      </c>
      <c r="B3045" s="45">
        <f ca="1"/>
        <v>1.137</v>
      </c>
      <c r="E3045">
        <v>13.8</v>
      </c>
    </row>
    <row r="3046" spans="1:5">
      <c r="A3046" s="164">
        <v>45050.958333326118</v>
      </c>
      <c r="B3046" s="45">
        <f ca="1"/>
        <v>1.242</v>
      </c>
      <c r="E3046">
        <v>13.8</v>
      </c>
    </row>
    <row r="3047" spans="1:5">
      <c r="A3047" s="164">
        <v>45050.999999992782</v>
      </c>
      <c r="B3047" s="45">
        <f ca="1"/>
        <v>1.3049999999999999</v>
      </c>
      <c r="E3047">
        <v>13.8</v>
      </c>
    </row>
    <row r="3048" spans="1:5">
      <c r="A3048" s="164">
        <v>45051.041666659446</v>
      </c>
      <c r="B3048" s="45">
        <f ca="1"/>
        <v>1.256</v>
      </c>
      <c r="E3048">
        <v>13.8</v>
      </c>
    </row>
    <row r="3049" spans="1:5">
      <c r="A3049" s="164">
        <v>45051.083333326111</v>
      </c>
      <c r="B3049" s="45">
        <f ca="1"/>
        <v>1.165</v>
      </c>
      <c r="E3049">
        <v>13.8</v>
      </c>
    </row>
    <row r="3050" spans="1:5">
      <c r="A3050" s="164">
        <v>45051.124999992775</v>
      </c>
      <c r="B3050" s="45">
        <f ca="1"/>
        <v>1.4219999999999999</v>
      </c>
      <c r="E3050">
        <v>13.8</v>
      </c>
    </row>
    <row r="3051" spans="1:5">
      <c r="A3051" s="164">
        <v>45051.166666659439</v>
      </c>
      <c r="B3051" s="45">
        <f ca="1"/>
        <v>1.212</v>
      </c>
      <c r="E3051">
        <v>13.8</v>
      </c>
    </row>
    <row r="3052" spans="1:5">
      <c r="A3052" s="164">
        <v>45051.208333326103</v>
      </c>
      <c r="B3052" s="45">
        <f ca="1"/>
        <v>0.65900000000000003</v>
      </c>
      <c r="E3052">
        <v>13.8</v>
      </c>
    </row>
    <row r="3053" spans="1:5">
      <c r="A3053" s="164">
        <v>45051.249999992768</v>
      </c>
      <c r="B3053" s="45">
        <f ca="1"/>
        <v>0.67200000000000004</v>
      </c>
      <c r="E3053">
        <v>13.8</v>
      </c>
    </row>
    <row r="3054" spans="1:5">
      <c r="A3054" s="164">
        <v>45051.291666659432</v>
      </c>
      <c r="B3054" s="45">
        <f ca="1"/>
        <v>0.34200000000000003</v>
      </c>
      <c r="E3054">
        <v>13.8</v>
      </c>
    </row>
    <row r="3055" spans="1:5">
      <c r="A3055" s="164">
        <v>45051.333333326096</v>
      </c>
      <c r="B3055" s="45">
        <f ca="1"/>
        <v>0.56499999999999995</v>
      </c>
      <c r="E3055">
        <v>13.8</v>
      </c>
    </row>
    <row r="3056" spans="1:5">
      <c r="A3056" s="164">
        <v>45051.37499999276</v>
      </c>
      <c r="B3056" s="45">
        <f ca="1"/>
        <v>1.0449999999999999</v>
      </c>
      <c r="E3056">
        <v>13.8</v>
      </c>
    </row>
    <row r="3057" spans="1:5">
      <c r="A3057" s="164">
        <v>45051.416666659425</v>
      </c>
      <c r="B3057" s="45">
        <f ca="1"/>
        <v>1.3169999999999999</v>
      </c>
      <c r="E3057">
        <v>13.8</v>
      </c>
    </row>
    <row r="3058" spans="1:5">
      <c r="A3058" s="164">
        <v>45051.458333326089</v>
      </c>
      <c r="B3058" s="45">
        <f ca="1"/>
        <v>1.9550000000000001</v>
      </c>
      <c r="E3058">
        <v>13.8</v>
      </c>
    </row>
    <row r="3059" spans="1:5">
      <c r="A3059" s="164">
        <v>45051.499999992753</v>
      </c>
      <c r="B3059" s="45">
        <f ca="1"/>
        <v>1.1040000000000001</v>
      </c>
      <c r="E3059">
        <v>13.8</v>
      </c>
    </row>
    <row r="3060" spans="1:5">
      <c r="A3060" s="164">
        <v>45051.541666659417</v>
      </c>
      <c r="B3060" s="45">
        <f ca="1"/>
        <v>0.66400000000000003</v>
      </c>
      <c r="E3060">
        <v>13.8</v>
      </c>
    </row>
    <row r="3061" spans="1:5">
      <c r="A3061" s="164">
        <v>45051.583333326082</v>
      </c>
      <c r="B3061" s="45">
        <f ca="1"/>
        <v>0.70199999999999996</v>
      </c>
      <c r="E3061">
        <v>13.8</v>
      </c>
    </row>
    <row r="3062" spans="1:5">
      <c r="A3062" s="164">
        <v>45051.624999992746</v>
      </c>
      <c r="B3062" s="45">
        <f ca="1"/>
        <v>0.60099999999999998</v>
      </c>
      <c r="E3062">
        <v>13.8</v>
      </c>
    </row>
    <row r="3063" spans="1:5">
      <c r="A3063" s="164">
        <v>45051.66666665941</v>
      </c>
      <c r="B3063" s="45">
        <f ca="1"/>
        <v>0.63500000000000001</v>
      </c>
      <c r="E3063">
        <v>13.8</v>
      </c>
    </row>
    <row r="3064" spans="1:5">
      <c r="A3064" s="164">
        <v>45051.708333326074</v>
      </c>
      <c r="B3064" s="45">
        <f ca="1"/>
        <v>0.216</v>
      </c>
      <c r="E3064">
        <v>13.8</v>
      </c>
    </row>
    <row r="3065" spans="1:5">
      <c r="A3065" s="164">
        <v>45051.749999992739</v>
      </c>
      <c r="B3065" s="45">
        <f ca="1"/>
        <v>0.48699999999999999</v>
      </c>
      <c r="E3065">
        <v>13.8</v>
      </c>
    </row>
    <row r="3066" spans="1:5">
      <c r="A3066" s="164">
        <v>45051.791666659403</v>
      </c>
      <c r="B3066" s="45">
        <f ca="1"/>
        <v>0.217</v>
      </c>
      <c r="E3066">
        <v>13.8</v>
      </c>
    </row>
    <row r="3067" spans="1:5">
      <c r="A3067" s="164">
        <v>45051.833333326067</v>
      </c>
      <c r="B3067" s="45">
        <f ca="1"/>
        <v>0.32300000000000001</v>
      </c>
      <c r="E3067">
        <v>13.8</v>
      </c>
    </row>
    <row r="3068" spans="1:5">
      <c r="A3068" s="164">
        <v>45051.874999992731</v>
      </c>
      <c r="B3068" s="45">
        <f ca="1"/>
        <v>1.206</v>
      </c>
      <c r="E3068">
        <v>13.8</v>
      </c>
    </row>
    <row r="3069" spans="1:5">
      <c r="A3069" s="164">
        <v>45051.916666659396</v>
      </c>
      <c r="B3069" s="45">
        <f ca="1"/>
        <v>1.2569999999999999</v>
      </c>
      <c r="E3069">
        <v>13.8</v>
      </c>
    </row>
    <row r="3070" spans="1:5">
      <c r="A3070" s="164">
        <v>45051.95833332606</v>
      </c>
      <c r="B3070" s="45">
        <f ca="1"/>
        <v>1.2390000000000001</v>
      </c>
      <c r="E3070">
        <v>13.8</v>
      </c>
    </row>
    <row r="3071" spans="1:5">
      <c r="A3071" s="164">
        <v>45051.999999992724</v>
      </c>
      <c r="B3071" s="45">
        <f ca="1"/>
        <v>1.3460000000000001</v>
      </c>
      <c r="E3071">
        <v>13.8</v>
      </c>
    </row>
    <row r="3072" spans="1:5">
      <c r="A3072" s="164">
        <v>45052.041666659388</v>
      </c>
      <c r="B3072" s="45">
        <f ca="1"/>
        <v>1.2749999999999999</v>
      </c>
      <c r="E3072">
        <v>13.8</v>
      </c>
    </row>
    <row r="3073" spans="1:5">
      <c r="A3073" s="164">
        <v>45052.083333326053</v>
      </c>
      <c r="B3073" s="45">
        <f ca="1"/>
        <v>1.1919999999999999</v>
      </c>
      <c r="E3073">
        <v>13.8</v>
      </c>
    </row>
    <row r="3074" spans="1:5">
      <c r="A3074" s="164">
        <v>45052.124999992717</v>
      </c>
      <c r="B3074" s="45">
        <f ca="1"/>
        <v>1.431</v>
      </c>
      <c r="E3074">
        <v>13.8</v>
      </c>
    </row>
    <row r="3075" spans="1:5">
      <c r="A3075" s="164">
        <v>45052.166666659381</v>
      </c>
      <c r="B3075" s="45">
        <f ca="1"/>
        <v>1.22</v>
      </c>
      <c r="E3075">
        <v>13.8</v>
      </c>
    </row>
    <row r="3076" spans="1:5">
      <c r="A3076" s="164">
        <v>45052.208333326045</v>
      </c>
      <c r="B3076" s="45">
        <f ca="1"/>
        <v>0.71299999999999997</v>
      </c>
      <c r="E3076">
        <v>13.8</v>
      </c>
    </row>
    <row r="3077" spans="1:5">
      <c r="A3077" s="164">
        <v>45052.249999992709</v>
      </c>
      <c r="B3077" s="45">
        <f ca="1"/>
        <v>0.308</v>
      </c>
      <c r="E3077">
        <v>13.8</v>
      </c>
    </row>
    <row r="3078" spans="1:5">
      <c r="A3078" s="164">
        <v>45052.291666659374</v>
      </c>
      <c r="B3078" s="45">
        <f ca="1"/>
        <v>0.63900000000000001</v>
      </c>
      <c r="E3078">
        <v>13.8</v>
      </c>
    </row>
    <row r="3079" spans="1:5">
      <c r="A3079" s="164">
        <v>45052.333333326038</v>
      </c>
      <c r="B3079" s="45">
        <f ca="1"/>
        <v>0.59799999999999998</v>
      </c>
      <c r="E3079">
        <v>13.8</v>
      </c>
    </row>
    <row r="3080" spans="1:5">
      <c r="A3080" s="164">
        <v>45052.374999992702</v>
      </c>
      <c r="B3080" s="45">
        <f ca="1"/>
        <v>0.57299999999999995</v>
      </c>
      <c r="E3080">
        <v>13.8</v>
      </c>
    </row>
    <row r="3081" spans="1:5">
      <c r="A3081" s="164">
        <v>45052.416666659366</v>
      </c>
      <c r="B3081" s="45">
        <f ca="1"/>
        <v>0.85199999999999998</v>
      </c>
      <c r="E3081">
        <v>13.8</v>
      </c>
    </row>
    <row r="3082" spans="1:5">
      <c r="A3082" s="164">
        <v>45052.458333326031</v>
      </c>
      <c r="B3082" s="45">
        <f ca="1"/>
        <v>1.016</v>
      </c>
      <c r="E3082">
        <v>13.8</v>
      </c>
    </row>
    <row r="3083" spans="1:5">
      <c r="A3083" s="164">
        <v>45052.499999992695</v>
      </c>
      <c r="B3083" s="45">
        <f ca="1"/>
        <v>1.5209999999999999</v>
      </c>
      <c r="E3083">
        <v>13.8</v>
      </c>
    </row>
    <row r="3084" spans="1:5">
      <c r="A3084" s="164">
        <v>45052.541666659359</v>
      </c>
      <c r="B3084" s="45">
        <f ca="1"/>
        <v>2</v>
      </c>
      <c r="E3084">
        <v>13.8</v>
      </c>
    </row>
    <row r="3085" spans="1:5">
      <c r="A3085" s="164">
        <v>45052.583333326023</v>
      </c>
      <c r="B3085" s="45">
        <f ca="1"/>
        <v>1.8420000000000001</v>
      </c>
      <c r="E3085">
        <v>13.8</v>
      </c>
    </row>
    <row r="3086" spans="1:5">
      <c r="A3086" s="164">
        <v>45052.624999992688</v>
      </c>
      <c r="B3086" s="45">
        <f ca="1"/>
        <v>2.198</v>
      </c>
      <c r="E3086">
        <v>13.8</v>
      </c>
    </row>
    <row r="3087" spans="1:5">
      <c r="A3087" s="164">
        <v>45052.666666659352</v>
      </c>
      <c r="B3087" s="45">
        <f ca="1"/>
        <v>1.413</v>
      </c>
      <c r="E3087">
        <v>13.8</v>
      </c>
    </row>
    <row r="3088" spans="1:5">
      <c r="A3088" s="164">
        <v>45052.708333326016</v>
      </c>
      <c r="B3088" s="45">
        <f ca="1"/>
        <v>1.4790000000000001</v>
      </c>
      <c r="E3088">
        <v>13.8</v>
      </c>
    </row>
    <row r="3089" spans="1:5">
      <c r="A3089" s="164">
        <v>45052.74999999268</v>
      </c>
      <c r="B3089" s="45">
        <f ca="1"/>
        <v>1.7649999999999999</v>
      </c>
      <c r="E3089">
        <v>13.8</v>
      </c>
    </row>
    <row r="3090" spans="1:5">
      <c r="A3090" s="164">
        <v>45052.791666659345</v>
      </c>
      <c r="B3090" s="45">
        <f ca="1"/>
        <v>1.3779999999999999</v>
      </c>
      <c r="E3090">
        <v>13.8</v>
      </c>
    </row>
    <row r="3091" spans="1:5">
      <c r="A3091" s="164">
        <v>45052.833333326009</v>
      </c>
      <c r="B3091" s="45">
        <f ca="1"/>
        <v>1.7090000000000001</v>
      </c>
      <c r="E3091">
        <v>13.8</v>
      </c>
    </row>
    <row r="3092" spans="1:5">
      <c r="A3092" s="164">
        <v>45052.874999992673</v>
      </c>
      <c r="B3092" s="45">
        <f ca="1"/>
        <v>2.149</v>
      </c>
      <c r="E3092">
        <v>13.8</v>
      </c>
    </row>
    <row r="3093" spans="1:5">
      <c r="A3093" s="164">
        <v>45052.916666659337</v>
      </c>
      <c r="B3093" s="45">
        <f ca="1"/>
        <v>2.2309999999999999</v>
      </c>
      <c r="E3093">
        <v>13.8</v>
      </c>
    </row>
    <row r="3094" spans="1:5">
      <c r="A3094" s="164">
        <v>45052.958333326002</v>
      </c>
      <c r="B3094" s="45">
        <f ca="1"/>
        <v>1.8420000000000001</v>
      </c>
      <c r="E3094">
        <v>13.8</v>
      </c>
    </row>
    <row r="3095" spans="1:5">
      <c r="A3095" s="164">
        <v>45052.999999992666</v>
      </c>
      <c r="B3095" s="45">
        <f ca="1"/>
        <v>1.8080000000000001</v>
      </c>
      <c r="E3095">
        <v>13.8</v>
      </c>
    </row>
    <row r="3096" spans="1:5">
      <c r="A3096" s="164">
        <v>45053.04166665933</v>
      </c>
      <c r="B3096" s="45">
        <f ca="1"/>
        <v>1.659</v>
      </c>
      <c r="E3096">
        <v>13.8</v>
      </c>
    </row>
    <row r="3097" spans="1:5">
      <c r="A3097" s="164">
        <v>45053.083333325994</v>
      </c>
      <c r="B3097" s="45">
        <f ca="1"/>
        <v>1.8089999999999999</v>
      </c>
      <c r="E3097">
        <v>13.8</v>
      </c>
    </row>
    <row r="3098" spans="1:5">
      <c r="A3098" s="164">
        <v>45053.124999992659</v>
      </c>
      <c r="B3098" s="45">
        <f ca="1"/>
        <v>1.722</v>
      </c>
      <c r="E3098">
        <v>13.8</v>
      </c>
    </row>
    <row r="3099" spans="1:5">
      <c r="A3099" s="164">
        <v>45053.166666659323</v>
      </c>
      <c r="B3099" s="45">
        <f ca="1"/>
        <v>1.786</v>
      </c>
      <c r="E3099">
        <v>13.8</v>
      </c>
    </row>
    <row r="3100" spans="1:5">
      <c r="A3100" s="164">
        <v>45053.208333325987</v>
      </c>
      <c r="B3100" s="45">
        <f ca="1"/>
        <v>0.877</v>
      </c>
      <c r="E3100">
        <v>13.8</v>
      </c>
    </row>
    <row r="3101" spans="1:5">
      <c r="A3101" s="164">
        <v>45053.249999992651</v>
      </c>
      <c r="B3101" s="45">
        <f ca="1"/>
        <v>0.9</v>
      </c>
      <c r="E3101">
        <v>13.8</v>
      </c>
    </row>
    <row r="3102" spans="1:5">
      <c r="A3102" s="164">
        <v>45053.291666659316</v>
      </c>
      <c r="B3102" s="45">
        <f ca="1"/>
        <v>0.81699999999999995</v>
      </c>
      <c r="E3102">
        <v>13.8</v>
      </c>
    </row>
    <row r="3103" spans="1:5">
      <c r="A3103" s="164">
        <v>45053.33333332598</v>
      </c>
      <c r="B3103" s="45">
        <f ca="1"/>
        <v>1.256</v>
      </c>
      <c r="E3103">
        <v>13.8</v>
      </c>
    </row>
    <row r="3104" spans="1:5">
      <c r="A3104" s="164">
        <v>45053.374999992644</v>
      </c>
      <c r="B3104" s="45">
        <f ca="1"/>
        <v>1.3360000000000001</v>
      </c>
      <c r="E3104">
        <v>13.8</v>
      </c>
    </row>
    <row r="3105" spans="1:5">
      <c r="A3105" s="164">
        <v>45053.416666659308</v>
      </c>
      <c r="B3105" s="45">
        <f ca="1"/>
        <v>1.5429999999999999</v>
      </c>
      <c r="E3105">
        <v>13.8</v>
      </c>
    </row>
    <row r="3106" spans="1:5">
      <c r="A3106" s="164">
        <v>45053.458333325972</v>
      </c>
      <c r="B3106" s="45">
        <f ca="1"/>
        <v>1.345</v>
      </c>
      <c r="E3106">
        <v>13.8</v>
      </c>
    </row>
    <row r="3107" spans="1:5">
      <c r="A3107" s="164">
        <v>45053.499999992637</v>
      </c>
      <c r="B3107" s="45">
        <f ca="1"/>
        <v>0.52600000000000002</v>
      </c>
      <c r="E3107">
        <v>13.8</v>
      </c>
    </row>
    <row r="3108" spans="1:5">
      <c r="A3108" s="164">
        <v>45053.541666659301</v>
      </c>
      <c r="B3108" s="45">
        <f ca="1"/>
        <v>0.46700000000000003</v>
      </c>
      <c r="E3108">
        <v>13.8</v>
      </c>
    </row>
    <row r="3109" spans="1:5">
      <c r="A3109" s="164">
        <v>45053.583333325965</v>
      </c>
      <c r="B3109" s="45">
        <f ca="1"/>
        <v>1.62</v>
      </c>
      <c r="E3109">
        <v>13.8</v>
      </c>
    </row>
    <row r="3110" spans="1:5">
      <c r="A3110" s="164">
        <v>45053.624999992629</v>
      </c>
      <c r="B3110" s="45">
        <f ca="1"/>
        <v>0.49199999999999999</v>
      </c>
      <c r="E3110">
        <v>13.8</v>
      </c>
    </row>
    <row r="3111" spans="1:5">
      <c r="A3111" s="164">
        <v>45053.666666659294</v>
      </c>
      <c r="B3111" s="45">
        <f ca="1"/>
        <v>0.47399999999999998</v>
      </c>
      <c r="E3111">
        <v>13.8</v>
      </c>
    </row>
    <row r="3112" spans="1:5">
      <c r="A3112" s="164">
        <v>45053.708333325958</v>
      </c>
      <c r="B3112" s="45">
        <f ca="1"/>
        <v>0.47499999999999998</v>
      </c>
      <c r="E3112">
        <v>13.8</v>
      </c>
    </row>
    <row r="3113" spans="1:5">
      <c r="A3113" s="164">
        <v>45053.749999992622</v>
      </c>
      <c r="B3113" s="45">
        <f ca="1"/>
        <v>0.76400000000000001</v>
      </c>
      <c r="E3113">
        <v>13.8</v>
      </c>
    </row>
    <row r="3114" spans="1:5">
      <c r="A3114" s="164">
        <v>45053.791666659286</v>
      </c>
      <c r="B3114" s="45">
        <f ca="1"/>
        <v>0.875</v>
      </c>
      <c r="E3114">
        <v>13.8</v>
      </c>
    </row>
    <row r="3115" spans="1:5">
      <c r="A3115" s="164">
        <v>45053.833333325951</v>
      </c>
      <c r="B3115" s="45">
        <f ca="1"/>
        <v>1.891</v>
      </c>
      <c r="E3115">
        <v>13.8</v>
      </c>
    </row>
    <row r="3116" spans="1:5">
      <c r="A3116" s="164">
        <v>45053.874999992615</v>
      </c>
      <c r="B3116" s="45">
        <f ca="1"/>
        <v>2.0590000000000002</v>
      </c>
      <c r="E3116">
        <v>13.8</v>
      </c>
    </row>
    <row r="3117" spans="1:5">
      <c r="A3117" s="164">
        <v>45053.916666659279</v>
      </c>
      <c r="B3117" s="45">
        <f ca="1"/>
        <v>2.2789999999999999</v>
      </c>
      <c r="E3117">
        <v>13.8</v>
      </c>
    </row>
    <row r="3118" spans="1:5">
      <c r="A3118" s="164">
        <v>45053.958333325943</v>
      </c>
      <c r="B3118" s="45">
        <f ca="1"/>
        <v>1.115</v>
      </c>
      <c r="E3118">
        <v>13.8</v>
      </c>
    </row>
    <row r="3119" spans="1:5">
      <c r="A3119" s="164">
        <v>45053.999999992608</v>
      </c>
      <c r="B3119" s="45">
        <f ca="1"/>
        <v>1.2290000000000001</v>
      </c>
      <c r="E3119">
        <v>13.8</v>
      </c>
    </row>
    <row r="3120" spans="1:5">
      <c r="A3120" s="164">
        <v>45054.041666659272</v>
      </c>
      <c r="B3120" s="45">
        <f ca="1"/>
        <v>1.282</v>
      </c>
      <c r="E3120">
        <v>13.8</v>
      </c>
    </row>
    <row r="3121" spans="1:5">
      <c r="A3121" s="164">
        <v>45054.083333325936</v>
      </c>
      <c r="B3121" s="45">
        <f ca="1"/>
        <v>1.242</v>
      </c>
      <c r="E3121">
        <v>13.8</v>
      </c>
    </row>
    <row r="3122" spans="1:5">
      <c r="A3122" s="164">
        <v>45054.1249999926</v>
      </c>
      <c r="B3122" s="45">
        <f ca="1"/>
        <v>1.151</v>
      </c>
      <c r="E3122">
        <v>13.8</v>
      </c>
    </row>
    <row r="3123" spans="1:5">
      <c r="A3123" s="164">
        <v>45054.166666659265</v>
      </c>
      <c r="B3123" s="45">
        <f ca="1"/>
        <v>1.4159999999999999</v>
      </c>
      <c r="E3123">
        <v>13.8</v>
      </c>
    </row>
    <row r="3124" spans="1:5">
      <c r="A3124" s="164">
        <v>45054.208333325929</v>
      </c>
      <c r="B3124" s="45">
        <f ca="1"/>
        <v>0.32400000000000001</v>
      </c>
      <c r="E3124">
        <v>13.8</v>
      </c>
    </row>
    <row r="3125" spans="1:5">
      <c r="A3125" s="164">
        <v>45054.249999992593</v>
      </c>
      <c r="B3125" s="45">
        <f ca="1"/>
        <v>0.36199999999999999</v>
      </c>
      <c r="E3125">
        <v>13.8</v>
      </c>
    </row>
    <row r="3126" spans="1:5">
      <c r="A3126" s="164">
        <v>45054.291666659257</v>
      </c>
      <c r="B3126" s="45">
        <f ca="1"/>
        <v>0.42199999999999999</v>
      </c>
      <c r="E3126">
        <v>13.8</v>
      </c>
    </row>
    <row r="3127" spans="1:5">
      <c r="A3127" s="164">
        <v>45054.333333325922</v>
      </c>
      <c r="B3127" s="45">
        <f ca="1"/>
        <v>0.85</v>
      </c>
      <c r="E3127">
        <v>13.8</v>
      </c>
    </row>
    <row r="3128" spans="1:5">
      <c r="A3128" s="164">
        <v>45054.374999992586</v>
      </c>
      <c r="B3128" s="45">
        <f ca="1"/>
        <v>0.997</v>
      </c>
      <c r="E3128">
        <v>13.8</v>
      </c>
    </row>
    <row r="3129" spans="1:5">
      <c r="A3129" s="164">
        <v>45054.41666665925</v>
      </c>
      <c r="B3129" s="45">
        <f ca="1"/>
        <v>1.365</v>
      </c>
      <c r="E3129">
        <v>13.8</v>
      </c>
    </row>
    <row r="3130" spans="1:5">
      <c r="A3130" s="164">
        <v>45054.458333325914</v>
      </c>
      <c r="B3130" s="45">
        <f ca="1"/>
        <v>1.3089999999999999</v>
      </c>
      <c r="E3130">
        <v>13.8</v>
      </c>
    </row>
    <row r="3131" spans="1:5">
      <c r="A3131" s="164">
        <v>45054.499999992579</v>
      </c>
      <c r="B3131" s="45">
        <f ca="1"/>
        <v>1.115</v>
      </c>
      <c r="E3131">
        <v>13.8</v>
      </c>
    </row>
    <row r="3132" spans="1:5">
      <c r="A3132" s="164">
        <v>45054.541666659243</v>
      </c>
      <c r="B3132" s="45">
        <f ca="1"/>
        <v>0.88</v>
      </c>
      <c r="E3132">
        <v>13.8</v>
      </c>
    </row>
    <row r="3133" spans="1:5">
      <c r="A3133" s="164">
        <v>45054.583333325907</v>
      </c>
      <c r="B3133" s="45">
        <f ca="1"/>
        <v>0.622</v>
      </c>
      <c r="E3133">
        <v>13.8</v>
      </c>
    </row>
    <row r="3134" spans="1:5">
      <c r="A3134" s="164">
        <v>45054.624999992571</v>
      </c>
      <c r="B3134" s="45">
        <f ca="1"/>
        <v>0.82799999999999996</v>
      </c>
      <c r="E3134">
        <v>13.8</v>
      </c>
    </row>
    <row r="3135" spans="1:5">
      <c r="A3135" s="164">
        <v>45054.666666659235</v>
      </c>
      <c r="B3135" s="45">
        <f ca="1"/>
        <v>0.46700000000000003</v>
      </c>
      <c r="E3135">
        <v>13.8</v>
      </c>
    </row>
    <row r="3136" spans="1:5">
      <c r="A3136" s="164">
        <v>45054.7083333259</v>
      </c>
      <c r="B3136" s="45">
        <f ca="1"/>
        <v>0.78700000000000003</v>
      </c>
      <c r="E3136">
        <v>13.8</v>
      </c>
    </row>
    <row r="3137" spans="1:5">
      <c r="A3137" s="164">
        <v>45054.749999992564</v>
      </c>
      <c r="B3137" s="45">
        <f ca="1"/>
        <v>0.311</v>
      </c>
      <c r="E3137">
        <v>13.8</v>
      </c>
    </row>
    <row r="3138" spans="1:5">
      <c r="A3138" s="164">
        <v>45054.791666659228</v>
      </c>
      <c r="B3138" s="45">
        <f ca="1"/>
        <v>0.36199999999999999</v>
      </c>
      <c r="E3138">
        <v>13.8</v>
      </c>
    </row>
    <row r="3139" spans="1:5">
      <c r="A3139" s="164">
        <v>45054.833333325892</v>
      </c>
      <c r="B3139" s="45">
        <f ca="1"/>
        <v>0.34300000000000003</v>
      </c>
      <c r="E3139">
        <v>13.8</v>
      </c>
    </row>
    <row r="3140" spans="1:5">
      <c r="A3140" s="164">
        <v>45054.874999992557</v>
      </c>
      <c r="B3140" s="45">
        <f ca="1"/>
        <v>1.1759999999999999</v>
      </c>
      <c r="E3140">
        <v>13.8</v>
      </c>
    </row>
    <row r="3141" spans="1:5">
      <c r="A3141" s="164">
        <v>45054.916666659221</v>
      </c>
      <c r="B3141" s="45">
        <f ca="1"/>
        <v>1.177</v>
      </c>
      <c r="E3141">
        <v>13.8</v>
      </c>
    </row>
    <row r="3142" spans="1:5">
      <c r="A3142" s="164">
        <v>45054.958333325885</v>
      </c>
      <c r="B3142" s="45">
        <f ca="1"/>
        <v>1.276</v>
      </c>
      <c r="E3142">
        <v>13.8</v>
      </c>
    </row>
    <row r="3143" spans="1:5">
      <c r="A3143" s="164">
        <v>45054.999999992549</v>
      </c>
      <c r="B3143" s="45">
        <f ca="1"/>
        <v>1.179</v>
      </c>
      <c r="E3143">
        <v>13.8</v>
      </c>
    </row>
    <row r="3144" spans="1:5">
      <c r="A3144" s="164">
        <v>45055.041666659214</v>
      </c>
      <c r="B3144" s="45">
        <f ca="1"/>
        <v>1.4379999999999999</v>
      </c>
      <c r="E3144">
        <v>13.8</v>
      </c>
    </row>
    <row r="3145" spans="1:5">
      <c r="A3145" s="164">
        <v>45055.083333325878</v>
      </c>
      <c r="B3145" s="45">
        <f ca="1"/>
        <v>1.1779999999999999</v>
      </c>
      <c r="E3145">
        <v>13.8</v>
      </c>
    </row>
    <row r="3146" spans="1:5">
      <c r="A3146" s="164">
        <v>45055.124999992542</v>
      </c>
      <c r="B3146" s="45">
        <f ca="1"/>
        <v>1.2989999999999999</v>
      </c>
      <c r="E3146">
        <v>13.8</v>
      </c>
    </row>
    <row r="3147" spans="1:5">
      <c r="A3147" s="164">
        <v>45055.166666659206</v>
      </c>
      <c r="B3147" s="45">
        <f ca="1"/>
        <v>1.3069999999999999</v>
      </c>
      <c r="E3147">
        <v>13.8</v>
      </c>
    </row>
    <row r="3148" spans="1:5">
      <c r="A3148" s="164">
        <v>45055.208333325871</v>
      </c>
      <c r="B3148" s="45">
        <f ca="1"/>
        <v>0.498</v>
      </c>
      <c r="E3148">
        <v>13.8</v>
      </c>
    </row>
    <row r="3149" spans="1:5">
      <c r="A3149" s="164">
        <v>45055.249999992535</v>
      </c>
      <c r="B3149" s="45">
        <f ca="1"/>
        <v>0.3</v>
      </c>
      <c r="E3149">
        <v>13.8</v>
      </c>
    </row>
    <row r="3150" spans="1:5">
      <c r="A3150" s="164">
        <v>45055.291666659199</v>
      </c>
      <c r="B3150" s="45">
        <f ca="1"/>
        <v>0.38800000000000001</v>
      </c>
      <c r="E3150">
        <v>13.8</v>
      </c>
    </row>
    <row r="3151" spans="1:5">
      <c r="A3151" s="164">
        <v>45055.333333325863</v>
      </c>
      <c r="B3151" s="45">
        <f ca="1"/>
        <v>0.749</v>
      </c>
      <c r="E3151">
        <v>13.8</v>
      </c>
    </row>
    <row r="3152" spans="1:5">
      <c r="A3152" s="164">
        <v>45055.374999992528</v>
      </c>
      <c r="B3152" s="45">
        <f ca="1"/>
        <v>0.71</v>
      </c>
      <c r="E3152">
        <v>13.8</v>
      </c>
    </row>
    <row r="3153" spans="1:5">
      <c r="A3153" s="164">
        <v>45055.416666659192</v>
      </c>
      <c r="B3153" s="45">
        <f ca="1"/>
        <v>0.83399999999999996</v>
      </c>
      <c r="E3153">
        <v>13.8</v>
      </c>
    </row>
    <row r="3154" spans="1:5">
      <c r="A3154" s="164">
        <v>45055.458333325856</v>
      </c>
      <c r="B3154" s="45">
        <f ca="1"/>
        <v>0.72199999999999998</v>
      </c>
      <c r="E3154">
        <v>13.8</v>
      </c>
    </row>
    <row r="3155" spans="1:5">
      <c r="A3155" s="164">
        <v>45055.49999999252</v>
      </c>
      <c r="B3155" s="45">
        <f ca="1"/>
        <v>1.032</v>
      </c>
      <c r="E3155">
        <v>13.8</v>
      </c>
    </row>
    <row r="3156" spans="1:5">
      <c r="A3156" s="164">
        <v>45055.541666659185</v>
      </c>
      <c r="B3156" s="45">
        <f ca="1"/>
        <v>1.292</v>
      </c>
      <c r="E3156">
        <v>13.8</v>
      </c>
    </row>
    <row r="3157" spans="1:5">
      <c r="A3157" s="164">
        <v>45055.583333325849</v>
      </c>
      <c r="B3157" s="45">
        <f ca="1"/>
        <v>0.56799999999999995</v>
      </c>
      <c r="E3157">
        <v>13.8</v>
      </c>
    </row>
    <row r="3158" spans="1:5">
      <c r="A3158" s="164">
        <v>45055.624999992513</v>
      </c>
      <c r="B3158" s="45">
        <f ca="1"/>
        <v>0.56299999999999994</v>
      </c>
      <c r="E3158">
        <v>13.8</v>
      </c>
    </row>
    <row r="3159" spans="1:5">
      <c r="A3159" s="164">
        <v>45055.666666659177</v>
      </c>
      <c r="B3159" s="45">
        <f ca="1"/>
        <v>0.623</v>
      </c>
      <c r="E3159">
        <v>13.8</v>
      </c>
    </row>
    <row r="3160" spans="1:5">
      <c r="A3160" s="164">
        <v>45055.708333325842</v>
      </c>
      <c r="B3160" s="45">
        <f ca="1"/>
        <v>0.95</v>
      </c>
      <c r="E3160">
        <v>13.8</v>
      </c>
    </row>
    <row r="3161" spans="1:5">
      <c r="A3161" s="164">
        <v>45055.749999992506</v>
      </c>
      <c r="B3161" s="45">
        <f ca="1"/>
        <v>0.86</v>
      </c>
      <c r="E3161">
        <v>13.8</v>
      </c>
    </row>
    <row r="3162" spans="1:5">
      <c r="A3162" s="164">
        <v>45055.79166665917</v>
      </c>
      <c r="B3162" s="45">
        <f ca="1"/>
        <v>0.67</v>
      </c>
      <c r="E3162">
        <v>13.8</v>
      </c>
    </row>
    <row r="3163" spans="1:5">
      <c r="A3163" s="164">
        <v>45055.833333325834</v>
      </c>
      <c r="B3163" s="45">
        <f ca="1"/>
        <v>0.42599999999999999</v>
      </c>
      <c r="E3163">
        <v>13.8</v>
      </c>
    </row>
    <row r="3164" spans="1:5">
      <c r="A3164" s="164">
        <v>45055.874999992498</v>
      </c>
      <c r="B3164" s="45">
        <f ca="1"/>
        <v>1.1850000000000001</v>
      </c>
      <c r="E3164">
        <v>13.8</v>
      </c>
    </row>
    <row r="3165" spans="1:5">
      <c r="A3165" s="164">
        <v>45055.916666659163</v>
      </c>
      <c r="B3165" s="45">
        <f ca="1"/>
        <v>1.3520000000000001</v>
      </c>
      <c r="E3165">
        <v>13.8</v>
      </c>
    </row>
    <row r="3166" spans="1:5">
      <c r="A3166" s="164">
        <v>45055.958333325827</v>
      </c>
      <c r="B3166" s="45">
        <f ca="1"/>
        <v>1.59</v>
      </c>
      <c r="E3166">
        <v>13.8</v>
      </c>
    </row>
    <row r="3167" spans="1:5">
      <c r="A3167" s="164">
        <v>45055.999999992491</v>
      </c>
      <c r="B3167" s="45">
        <f ca="1"/>
        <v>1.361</v>
      </c>
      <c r="E3167">
        <v>13.8</v>
      </c>
    </row>
    <row r="3168" spans="1:5">
      <c r="A3168" s="164">
        <v>45056.041666659155</v>
      </c>
      <c r="B3168" s="45">
        <f ca="1"/>
        <v>1.4450000000000001</v>
      </c>
      <c r="E3168">
        <v>13.8</v>
      </c>
    </row>
    <row r="3169" spans="1:5">
      <c r="A3169" s="164">
        <v>45056.08333332582</v>
      </c>
      <c r="B3169" s="45">
        <f ca="1"/>
        <v>1.5469999999999999</v>
      </c>
      <c r="E3169">
        <v>13.8</v>
      </c>
    </row>
    <row r="3170" spans="1:5">
      <c r="A3170" s="164">
        <v>45056.124999992484</v>
      </c>
      <c r="B3170" s="45">
        <f ca="1"/>
        <v>1.395</v>
      </c>
      <c r="E3170">
        <v>13.8</v>
      </c>
    </row>
    <row r="3171" spans="1:5">
      <c r="A3171" s="164">
        <v>45056.166666659148</v>
      </c>
      <c r="B3171" s="45">
        <f ca="1"/>
        <v>1.4450000000000001</v>
      </c>
      <c r="E3171">
        <v>13.8</v>
      </c>
    </row>
    <row r="3172" spans="1:5">
      <c r="A3172" s="164">
        <v>45056.208333325812</v>
      </c>
      <c r="B3172" s="45">
        <f ca="1"/>
        <v>0.46300000000000002</v>
      </c>
      <c r="E3172">
        <v>13.8</v>
      </c>
    </row>
    <row r="3173" spans="1:5">
      <c r="A3173" s="164">
        <v>45056.249999992477</v>
      </c>
      <c r="B3173" s="45">
        <f ca="1"/>
        <v>0.73</v>
      </c>
      <c r="E3173">
        <v>13.8</v>
      </c>
    </row>
    <row r="3174" spans="1:5">
      <c r="A3174" s="164">
        <v>45056.291666659141</v>
      </c>
      <c r="B3174" s="45">
        <f ca="1"/>
        <v>0.46700000000000003</v>
      </c>
      <c r="E3174">
        <v>13.8</v>
      </c>
    </row>
    <row r="3175" spans="1:5">
      <c r="A3175" s="164">
        <v>45056.333333325805</v>
      </c>
      <c r="B3175" s="45">
        <f ca="1"/>
        <v>0.68100000000000005</v>
      </c>
      <c r="E3175">
        <v>13.8</v>
      </c>
    </row>
    <row r="3176" spans="1:5">
      <c r="A3176" s="164">
        <v>45056.374999992469</v>
      </c>
      <c r="B3176" s="45">
        <f ca="1"/>
        <v>0.84399999999999997</v>
      </c>
      <c r="E3176">
        <v>13.8</v>
      </c>
    </row>
    <row r="3177" spans="1:5">
      <c r="A3177" s="164">
        <v>45056.416666659134</v>
      </c>
      <c r="B3177" s="45">
        <f ca="1"/>
        <v>0.751</v>
      </c>
      <c r="E3177">
        <v>13.8</v>
      </c>
    </row>
    <row r="3178" spans="1:5">
      <c r="A3178" s="164">
        <v>45056.458333325798</v>
      </c>
      <c r="B3178" s="45">
        <f ca="1"/>
        <v>0.65800000000000003</v>
      </c>
      <c r="E3178">
        <v>13.8</v>
      </c>
    </row>
    <row r="3179" spans="1:5">
      <c r="A3179" s="164">
        <v>45056.499999992462</v>
      </c>
      <c r="B3179" s="45">
        <f ca="1"/>
        <v>0.66600000000000004</v>
      </c>
      <c r="E3179">
        <v>13.8</v>
      </c>
    </row>
    <row r="3180" spans="1:5">
      <c r="A3180" s="164">
        <v>45056.541666659126</v>
      </c>
      <c r="B3180" s="45">
        <f ca="1"/>
        <v>0.76300000000000001</v>
      </c>
      <c r="E3180">
        <v>13.8</v>
      </c>
    </row>
    <row r="3181" spans="1:5">
      <c r="A3181" s="164">
        <v>45056.583333325791</v>
      </c>
      <c r="B3181" s="45">
        <f ca="1"/>
        <v>0.80400000000000005</v>
      </c>
      <c r="E3181">
        <v>13.8</v>
      </c>
    </row>
    <row r="3182" spans="1:5">
      <c r="A3182" s="164">
        <v>45056.624999992455</v>
      </c>
      <c r="B3182" s="45">
        <f ca="1"/>
        <v>0.624</v>
      </c>
      <c r="E3182">
        <v>13.8</v>
      </c>
    </row>
    <row r="3183" spans="1:5">
      <c r="A3183" s="164">
        <v>45056.666666659119</v>
      </c>
      <c r="B3183" s="45">
        <f ca="1"/>
        <v>0.68500000000000005</v>
      </c>
      <c r="E3183">
        <v>13.8</v>
      </c>
    </row>
    <row r="3184" spans="1:5">
      <c r="A3184" s="164">
        <v>45056.708333325783</v>
      </c>
      <c r="B3184" s="45">
        <f ca="1"/>
        <v>0.58199999999999996</v>
      </c>
      <c r="E3184">
        <v>13.8</v>
      </c>
    </row>
    <row r="3185" spans="1:5">
      <c r="A3185" s="164">
        <v>45056.749999992448</v>
      </c>
      <c r="B3185" s="45">
        <f ca="1"/>
        <v>0.57599999999999996</v>
      </c>
      <c r="E3185">
        <v>13.8</v>
      </c>
    </row>
    <row r="3186" spans="1:5">
      <c r="A3186" s="164">
        <v>45056.791666659112</v>
      </c>
      <c r="B3186" s="45">
        <f ca="1"/>
        <v>0.70399999999999996</v>
      </c>
      <c r="E3186">
        <v>13.8</v>
      </c>
    </row>
    <row r="3187" spans="1:5">
      <c r="A3187" s="164">
        <v>45056.833333325776</v>
      </c>
      <c r="B3187" s="45">
        <f ca="1"/>
        <v>0.626</v>
      </c>
      <c r="E3187">
        <v>13.8</v>
      </c>
    </row>
    <row r="3188" spans="1:5">
      <c r="A3188" s="164">
        <v>45056.87499999244</v>
      </c>
      <c r="B3188" s="45">
        <f ca="1"/>
        <v>1.1519999999999999</v>
      </c>
      <c r="E3188">
        <v>13.8</v>
      </c>
    </row>
    <row r="3189" spans="1:5">
      <c r="A3189" s="164">
        <v>45056.916666659105</v>
      </c>
      <c r="B3189" s="45">
        <f ca="1"/>
        <v>1.4630000000000001</v>
      </c>
      <c r="E3189">
        <v>13.8</v>
      </c>
    </row>
    <row r="3190" spans="1:5">
      <c r="A3190" s="164">
        <v>45056.958333325769</v>
      </c>
      <c r="B3190" s="45">
        <f ca="1"/>
        <v>1.508</v>
      </c>
      <c r="E3190">
        <v>13.8</v>
      </c>
    </row>
    <row r="3191" spans="1:5">
      <c r="A3191" s="164">
        <v>45056.999999992433</v>
      </c>
      <c r="B3191" s="45">
        <f ca="1"/>
        <v>1.45</v>
      </c>
      <c r="E3191">
        <v>13.8</v>
      </c>
    </row>
    <row r="3192" spans="1:5">
      <c r="A3192" s="164">
        <v>45057.041666659097</v>
      </c>
      <c r="B3192" s="45">
        <f ca="1"/>
        <v>1.355</v>
      </c>
      <c r="E3192">
        <v>13.8</v>
      </c>
    </row>
    <row r="3193" spans="1:5">
      <c r="A3193" s="164">
        <v>45057.083333325761</v>
      </c>
      <c r="B3193" s="45">
        <f ca="1"/>
        <v>1.6</v>
      </c>
      <c r="E3193">
        <v>13.8</v>
      </c>
    </row>
    <row r="3194" spans="1:5">
      <c r="A3194" s="164">
        <v>45057.124999992426</v>
      </c>
      <c r="B3194" s="45">
        <f ca="1"/>
        <v>1.335</v>
      </c>
      <c r="E3194">
        <v>13.8</v>
      </c>
    </row>
    <row r="3195" spans="1:5">
      <c r="A3195" s="164">
        <v>45057.16666665909</v>
      </c>
      <c r="B3195" s="45">
        <f ca="1"/>
        <v>1.3260000000000001</v>
      </c>
      <c r="E3195">
        <v>13.8</v>
      </c>
    </row>
    <row r="3196" spans="1:5">
      <c r="A3196" s="164">
        <v>45057.208333325754</v>
      </c>
      <c r="B3196" s="45">
        <f ca="1"/>
        <v>0.54800000000000004</v>
      </c>
      <c r="E3196">
        <v>13.8</v>
      </c>
    </row>
    <row r="3197" spans="1:5">
      <c r="A3197" s="164">
        <v>45057.249999992418</v>
      </c>
      <c r="B3197" s="45">
        <f ca="1"/>
        <v>0.625</v>
      </c>
      <c r="E3197">
        <v>13.8</v>
      </c>
    </row>
    <row r="3198" spans="1:5">
      <c r="A3198" s="164">
        <v>45057.291666659083</v>
      </c>
      <c r="B3198" s="45">
        <f ca="1"/>
        <v>2.7010000000000001</v>
      </c>
      <c r="E3198">
        <v>13.8</v>
      </c>
    </row>
    <row r="3199" spans="1:5">
      <c r="A3199" s="164">
        <v>45057.333333325747</v>
      </c>
      <c r="B3199" s="45">
        <f ca="1"/>
        <v>0.90700000000000003</v>
      </c>
      <c r="E3199">
        <v>13.8</v>
      </c>
    </row>
    <row r="3200" spans="1:5">
      <c r="A3200" s="164">
        <v>45057.374999992411</v>
      </c>
      <c r="B3200" s="45">
        <f ca="1"/>
        <v>1.423</v>
      </c>
      <c r="E3200">
        <v>13.8</v>
      </c>
    </row>
    <row r="3201" spans="1:5">
      <c r="A3201" s="164">
        <v>45057.416666659075</v>
      </c>
      <c r="B3201" s="45">
        <f ca="1"/>
        <v>0.746</v>
      </c>
      <c r="E3201">
        <v>13.8</v>
      </c>
    </row>
    <row r="3202" spans="1:5">
      <c r="A3202" s="164">
        <v>45057.45833332574</v>
      </c>
      <c r="B3202" s="45">
        <f ca="1"/>
        <v>1.0109999999999999</v>
      </c>
      <c r="E3202">
        <v>13.8</v>
      </c>
    </row>
    <row r="3203" spans="1:5">
      <c r="A3203" s="164">
        <v>45057.499999992404</v>
      </c>
      <c r="B3203" s="45">
        <f ca="1"/>
        <v>1.07</v>
      </c>
      <c r="E3203">
        <v>13.8</v>
      </c>
    </row>
    <row r="3204" spans="1:5">
      <c r="A3204" s="164">
        <v>45057.541666659068</v>
      </c>
      <c r="B3204" s="45">
        <f ca="1"/>
        <v>0.86899999999999999</v>
      </c>
      <c r="E3204">
        <v>13.8</v>
      </c>
    </row>
    <row r="3205" spans="1:5">
      <c r="A3205" s="164">
        <v>45057.583333325732</v>
      </c>
      <c r="B3205" s="45">
        <f ca="1"/>
        <v>0.94699999999999995</v>
      </c>
      <c r="E3205">
        <v>13.8</v>
      </c>
    </row>
    <row r="3206" spans="1:5">
      <c r="A3206" s="164">
        <v>45057.624999992397</v>
      </c>
      <c r="B3206" s="45">
        <f ca="1"/>
        <v>1.133</v>
      </c>
      <c r="E3206">
        <v>13.8</v>
      </c>
    </row>
    <row r="3207" spans="1:5">
      <c r="A3207" s="164">
        <v>45057.666666659061</v>
      </c>
      <c r="B3207" s="45">
        <f ca="1"/>
        <v>1.165</v>
      </c>
      <c r="E3207">
        <v>13.8</v>
      </c>
    </row>
    <row r="3208" spans="1:5">
      <c r="A3208" s="164">
        <v>45057.708333325725</v>
      </c>
      <c r="B3208" s="45">
        <f ca="1"/>
        <v>1.21</v>
      </c>
      <c r="E3208">
        <v>13.8</v>
      </c>
    </row>
    <row r="3209" spans="1:5">
      <c r="A3209" s="164">
        <v>45057.749999992389</v>
      </c>
      <c r="B3209" s="45">
        <f ca="1"/>
        <v>1.9430000000000001</v>
      </c>
      <c r="E3209">
        <v>13.8</v>
      </c>
    </row>
    <row r="3210" spans="1:5">
      <c r="A3210" s="164">
        <v>45057.791666659054</v>
      </c>
      <c r="B3210" s="45">
        <f ca="1"/>
        <v>2.1880000000000002</v>
      </c>
      <c r="E3210">
        <v>13.8</v>
      </c>
    </row>
    <row r="3211" spans="1:5">
      <c r="A3211" s="164">
        <v>45057.833333325718</v>
      </c>
      <c r="B3211" s="45">
        <f ca="1"/>
        <v>2.8250000000000002</v>
      </c>
      <c r="E3211">
        <v>13.8</v>
      </c>
    </row>
    <row r="3212" spans="1:5">
      <c r="A3212" s="164">
        <v>45057.874999992382</v>
      </c>
      <c r="B3212" s="45">
        <f ca="1"/>
        <v>1.466</v>
      </c>
      <c r="E3212">
        <v>13.8</v>
      </c>
    </row>
    <row r="3213" spans="1:5">
      <c r="A3213" s="164">
        <v>45057.916666659046</v>
      </c>
      <c r="B3213" s="45">
        <f ca="1"/>
        <v>1.395</v>
      </c>
      <c r="E3213">
        <v>13.8</v>
      </c>
    </row>
    <row r="3214" spans="1:5">
      <c r="A3214" s="164">
        <v>45057.958333325711</v>
      </c>
      <c r="B3214" s="45">
        <f ca="1"/>
        <v>1.631</v>
      </c>
      <c r="E3214">
        <v>13.8</v>
      </c>
    </row>
    <row r="3215" spans="1:5">
      <c r="A3215" s="164">
        <v>45057.999999992375</v>
      </c>
      <c r="B3215" s="45">
        <f ca="1"/>
        <v>1.361</v>
      </c>
      <c r="E3215">
        <v>13.8</v>
      </c>
    </row>
    <row r="3216" spans="1:5">
      <c r="A3216" s="164">
        <v>45058.041666659039</v>
      </c>
      <c r="B3216" s="45">
        <f ca="1"/>
        <v>1.4359999999999999</v>
      </c>
      <c r="E3216">
        <v>13.8</v>
      </c>
    </row>
    <row r="3217" spans="1:5">
      <c r="A3217" s="164">
        <v>45058.083333325703</v>
      </c>
      <c r="B3217" s="45">
        <f ca="1"/>
        <v>1.3380000000000001</v>
      </c>
      <c r="E3217">
        <v>13.8</v>
      </c>
    </row>
    <row r="3218" spans="1:5">
      <c r="A3218" s="164">
        <v>45058.124999992368</v>
      </c>
      <c r="B3218" s="45">
        <f ca="1"/>
        <v>1.5820000000000001</v>
      </c>
      <c r="E3218">
        <v>13.8</v>
      </c>
    </row>
    <row r="3219" spans="1:5">
      <c r="A3219" s="164">
        <v>45058.166666659032</v>
      </c>
      <c r="B3219" s="45">
        <f ca="1"/>
        <v>1.2350000000000001</v>
      </c>
      <c r="E3219">
        <v>13.8</v>
      </c>
    </row>
    <row r="3220" spans="1:5">
      <c r="A3220" s="164">
        <v>45058.208333325696</v>
      </c>
      <c r="B3220" s="45">
        <f ca="1"/>
        <v>0.97</v>
      </c>
      <c r="E3220">
        <v>13.8</v>
      </c>
    </row>
    <row r="3221" spans="1:5">
      <c r="A3221" s="164">
        <v>45058.24999999236</v>
      </c>
      <c r="B3221" s="45">
        <f ca="1"/>
        <v>2.6190000000000002</v>
      </c>
      <c r="E3221">
        <v>13.8</v>
      </c>
    </row>
    <row r="3222" spans="1:5">
      <c r="A3222" s="164">
        <v>45058.291666659024</v>
      </c>
      <c r="B3222" s="45">
        <f ca="1"/>
        <v>0.96399999999999997</v>
      </c>
      <c r="E3222">
        <v>13.8</v>
      </c>
    </row>
    <row r="3223" spans="1:5">
      <c r="A3223" s="164">
        <v>45058.333333325689</v>
      </c>
      <c r="B3223" s="45">
        <f ca="1"/>
        <v>0.75600000000000001</v>
      </c>
      <c r="E3223">
        <v>13.8</v>
      </c>
    </row>
    <row r="3224" spans="1:5">
      <c r="A3224" s="164">
        <v>45058.374999992353</v>
      </c>
      <c r="B3224" s="45">
        <f ca="1"/>
        <v>1.0780000000000001</v>
      </c>
      <c r="E3224">
        <v>13.8</v>
      </c>
    </row>
    <row r="3225" spans="1:5">
      <c r="A3225" s="164">
        <v>45058.416666659017</v>
      </c>
      <c r="B3225" s="45">
        <f ca="1"/>
        <v>1.2410000000000001</v>
      </c>
      <c r="E3225">
        <v>13.8</v>
      </c>
    </row>
    <row r="3226" spans="1:5">
      <c r="A3226" s="164">
        <v>45058.458333325681</v>
      </c>
      <c r="B3226" s="45">
        <f ca="1"/>
        <v>0.755</v>
      </c>
      <c r="E3226">
        <v>13.8</v>
      </c>
    </row>
    <row r="3227" spans="1:5">
      <c r="A3227" s="164">
        <v>45058.499999992346</v>
      </c>
      <c r="B3227" s="45">
        <f ca="1"/>
        <v>0.63200000000000001</v>
      </c>
      <c r="E3227">
        <v>13.8</v>
      </c>
    </row>
    <row r="3228" spans="1:5">
      <c r="A3228" s="164">
        <v>45058.54166665901</v>
      </c>
      <c r="B3228" s="45">
        <f ca="1"/>
        <v>0.59099999999999997</v>
      </c>
      <c r="E3228">
        <v>13.8</v>
      </c>
    </row>
    <row r="3229" spans="1:5">
      <c r="A3229" s="164">
        <v>45058.583333325674</v>
      </c>
      <c r="B3229" s="45">
        <f ca="1"/>
        <v>0.56299999999999994</v>
      </c>
      <c r="E3229">
        <v>13.8</v>
      </c>
    </row>
    <row r="3230" spans="1:5">
      <c r="A3230" s="164">
        <v>45058.624999992338</v>
      </c>
      <c r="B3230" s="45">
        <f ca="1"/>
        <v>0.57799999999999996</v>
      </c>
      <c r="E3230">
        <v>13.8</v>
      </c>
    </row>
    <row r="3231" spans="1:5">
      <c r="A3231" s="164">
        <v>45058.666666659003</v>
      </c>
      <c r="B3231" s="45">
        <f ca="1"/>
        <v>0.74399999999999999</v>
      </c>
      <c r="E3231">
        <v>13.8</v>
      </c>
    </row>
    <row r="3232" spans="1:5">
      <c r="A3232" s="164">
        <v>45058.708333325667</v>
      </c>
      <c r="B3232" s="45">
        <f ca="1"/>
        <v>0.55600000000000005</v>
      </c>
      <c r="E3232">
        <v>13.8</v>
      </c>
    </row>
    <row r="3233" spans="1:5">
      <c r="A3233" s="164">
        <v>45058.749999992331</v>
      </c>
      <c r="B3233" s="45">
        <f ca="1"/>
        <v>0.59799999999999998</v>
      </c>
      <c r="E3233">
        <v>13.8</v>
      </c>
    </row>
    <row r="3234" spans="1:5">
      <c r="A3234" s="164">
        <v>45058.791666658995</v>
      </c>
      <c r="B3234" s="45">
        <f ca="1"/>
        <v>0.5</v>
      </c>
      <c r="E3234">
        <v>13.8</v>
      </c>
    </row>
    <row r="3235" spans="1:5">
      <c r="A3235" s="164">
        <v>45058.83333332566</v>
      </c>
      <c r="B3235" s="45">
        <f ca="1"/>
        <v>0.74299999999999999</v>
      </c>
      <c r="E3235">
        <v>13.8</v>
      </c>
    </row>
    <row r="3236" spans="1:5">
      <c r="A3236" s="164">
        <v>45058.874999992324</v>
      </c>
      <c r="B3236" s="45">
        <f ca="1"/>
        <v>1.0409999999999999</v>
      </c>
      <c r="E3236">
        <v>13.8</v>
      </c>
    </row>
    <row r="3237" spans="1:5">
      <c r="A3237" s="164">
        <v>45058.916666658988</v>
      </c>
      <c r="B3237" s="45">
        <f ca="1"/>
        <v>1.4550000000000001</v>
      </c>
      <c r="E3237">
        <v>13.8</v>
      </c>
    </row>
    <row r="3238" spans="1:5">
      <c r="A3238" s="164">
        <v>45058.958333325652</v>
      </c>
      <c r="B3238" s="45">
        <f ca="1"/>
        <v>1.3819999999999999</v>
      </c>
      <c r="E3238">
        <v>13.8</v>
      </c>
    </row>
    <row r="3239" spans="1:5">
      <c r="A3239" s="164">
        <v>45058.999999992317</v>
      </c>
      <c r="B3239" s="45">
        <f ca="1"/>
        <v>1.5840000000000001</v>
      </c>
      <c r="E3239">
        <v>13.8</v>
      </c>
    </row>
    <row r="3240" spans="1:5">
      <c r="A3240" s="164">
        <v>45059.041666658981</v>
      </c>
      <c r="B3240" s="45">
        <f ca="1"/>
        <v>1.373</v>
      </c>
      <c r="E3240">
        <v>13.8</v>
      </c>
    </row>
    <row r="3241" spans="1:5">
      <c r="A3241" s="164">
        <v>45059.083333325645</v>
      </c>
      <c r="B3241" s="45">
        <f ca="1"/>
        <v>1.472</v>
      </c>
      <c r="E3241">
        <v>13.8</v>
      </c>
    </row>
    <row r="3242" spans="1:5">
      <c r="A3242" s="164">
        <v>45059.124999992309</v>
      </c>
      <c r="B3242" s="45">
        <f ca="1"/>
        <v>1.53</v>
      </c>
      <c r="E3242">
        <v>13.8</v>
      </c>
    </row>
    <row r="3243" spans="1:5">
      <c r="A3243" s="164">
        <v>45059.166666658974</v>
      </c>
      <c r="B3243" s="45">
        <f ca="1"/>
        <v>1.3720000000000001</v>
      </c>
      <c r="E3243">
        <v>13.8</v>
      </c>
    </row>
    <row r="3244" spans="1:5">
      <c r="A3244" s="164">
        <v>45059.208333325638</v>
      </c>
      <c r="B3244" s="45">
        <f ca="1"/>
        <v>0.76300000000000001</v>
      </c>
      <c r="E3244">
        <v>13.8</v>
      </c>
    </row>
    <row r="3245" spans="1:5">
      <c r="A3245" s="164">
        <v>45059.249999992302</v>
      </c>
      <c r="B3245" s="45">
        <f ca="1"/>
        <v>0.60499999999999998</v>
      </c>
      <c r="E3245">
        <v>13.8</v>
      </c>
    </row>
    <row r="3246" spans="1:5">
      <c r="A3246" s="164">
        <v>45059.291666658966</v>
      </c>
      <c r="B3246" s="45">
        <f ca="1"/>
        <v>0.67900000000000005</v>
      </c>
      <c r="E3246">
        <v>13.8</v>
      </c>
    </row>
    <row r="3247" spans="1:5">
      <c r="A3247" s="164">
        <v>45059.333333325631</v>
      </c>
      <c r="B3247" s="45">
        <f ca="1"/>
        <v>0.57599999999999996</v>
      </c>
      <c r="E3247">
        <v>13.8</v>
      </c>
    </row>
    <row r="3248" spans="1:5">
      <c r="A3248" s="164">
        <v>45059.374999992295</v>
      </c>
      <c r="B3248" s="45">
        <f ca="1"/>
        <v>0.98299999999999998</v>
      </c>
      <c r="E3248">
        <v>13.8</v>
      </c>
    </row>
    <row r="3249" spans="1:5">
      <c r="A3249" s="164">
        <v>45059.416666658959</v>
      </c>
      <c r="B3249" s="45">
        <f ca="1"/>
        <v>1.327</v>
      </c>
      <c r="E3249">
        <v>13.8</v>
      </c>
    </row>
    <row r="3250" spans="1:5">
      <c r="A3250" s="164">
        <v>45059.458333325623</v>
      </c>
      <c r="B3250" s="45">
        <f ca="1"/>
        <v>1.4059999999999999</v>
      </c>
      <c r="E3250">
        <v>13.8</v>
      </c>
    </row>
    <row r="3251" spans="1:5">
      <c r="A3251" s="164">
        <v>45059.499999992287</v>
      </c>
      <c r="B3251" s="45">
        <f ca="1"/>
        <v>1.97</v>
      </c>
      <c r="E3251">
        <v>13.8</v>
      </c>
    </row>
    <row r="3252" spans="1:5">
      <c r="A3252" s="164">
        <v>45059.541666658952</v>
      </c>
      <c r="B3252" s="45">
        <f ca="1"/>
        <v>1.67</v>
      </c>
      <c r="E3252">
        <v>13.8</v>
      </c>
    </row>
    <row r="3253" spans="1:5">
      <c r="A3253" s="164">
        <v>45059.583333325616</v>
      </c>
      <c r="B3253" s="45">
        <f ca="1"/>
        <v>1.7050000000000001</v>
      </c>
      <c r="E3253">
        <v>13.8</v>
      </c>
    </row>
    <row r="3254" spans="1:5">
      <c r="A3254" s="164">
        <v>45059.62499999228</v>
      </c>
      <c r="B3254" s="45">
        <f ca="1"/>
        <v>2.0720000000000001</v>
      </c>
      <c r="E3254">
        <v>13.8</v>
      </c>
    </row>
    <row r="3255" spans="1:5">
      <c r="A3255" s="164">
        <v>45059.666666658944</v>
      </c>
      <c r="B3255" s="45">
        <f ca="1"/>
        <v>1.0509999999999999</v>
      </c>
      <c r="E3255">
        <v>13.8</v>
      </c>
    </row>
    <row r="3256" spans="1:5">
      <c r="A3256" s="164">
        <v>45059.708333325609</v>
      </c>
      <c r="B3256" s="45">
        <f ca="1"/>
        <v>0.51</v>
      </c>
      <c r="E3256">
        <v>13.8</v>
      </c>
    </row>
    <row r="3257" spans="1:5">
      <c r="A3257" s="164">
        <v>45059.749999992273</v>
      </c>
      <c r="B3257" s="45">
        <f ca="1"/>
        <v>0.89400000000000002</v>
      </c>
      <c r="E3257">
        <v>13.8</v>
      </c>
    </row>
    <row r="3258" spans="1:5">
      <c r="A3258" s="164">
        <v>45059.791666658937</v>
      </c>
      <c r="B3258" s="45">
        <f ca="1"/>
        <v>0.96099999999999997</v>
      </c>
      <c r="E3258">
        <v>13.8</v>
      </c>
    </row>
    <row r="3259" spans="1:5">
      <c r="A3259" s="164">
        <v>45059.833333325601</v>
      </c>
      <c r="B3259" s="45">
        <f ca="1"/>
        <v>0.81899999999999995</v>
      </c>
      <c r="E3259">
        <v>13.8</v>
      </c>
    </row>
    <row r="3260" spans="1:5">
      <c r="A3260" s="164">
        <v>45059.874999992266</v>
      </c>
      <c r="B3260" s="45">
        <f ca="1"/>
        <v>1.675</v>
      </c>
      <c r="E3260">
        <v>13.8</v>
      </c>
    </row>
    <row r="3261" spans="1:5">
      <c r="A3261" s="164">
        <v>45059.91666665893</v>
      </c>
      <c r="B3261" s="45">
        <f ca="1"/>
        <v>2.6629999999999998</v>
      </c>
      <c r="E3261">
        <v>13.8</v>
      </c>
    </row>
    <row r="3262" spans="1:5">
      <c r="A3262" s="164">
        <v>45059.958333325594</v>
      </c>
      <c r="B3262" s="45">
        <f ca="1"/>
        <v>1.59</v>
      </c>
      <c r="E3262">
        <v>13.8</v>
      </c>
    </row>
    <row r="3263" spans="1:5">
      <c r="A3263" s="164">
        <v>45059.999999992258</v>
      </c>
      <c r="B3263" s="45">
        <f ca="1"/>
        <v>1.7330000000000001</v>
      </c>
      <c r="E3263">
        <v>13.8</v>
      </c>
    </row>
    <row r="3264" spans="1:5">
      <c r="A3264" s="164">
        <v>45060.041666658923</v>
      </c>
      <c r="B3264" s="45">
        <f ca="1"/>
        <v>1.5009999999999999</v>
      </c>
      <c r="E3264">
        <v>13.8</v>
      </c>
    </row>
    <row r="3265" spans="1:5">
      <c r="A3265" s="164">
        <v>45060.083333325587</v>
      </c>
      <c r="B3265" s="45">
        <f ca="1"/>
        <v>1.601</v>
      </c>
      <c r="E3265">
        <v>13.8</v>
      </c>
    </row>
    <row r="3266" spans="1:5">
      <c r="A3266" s="164">
        <v>45060.124999992251</v>
      </c>
      <c r="B3266" s="45">
        <f ca="1"/>
        <v>1.484</v>
      </c>
      <c r="E3266">
        <v>13.8</v>
      </c>
    </row>
    <row r="3267" spans="1:5">
      <c r="A3267" s="164">
        <v>45060.166666658915</v>
      </c>
      <c r="B3267" s="45">
        <f ca="1"/>
        <v>1.4870000000000001</v>
      </c>
      <c r="E3267">
        <v>13.8</v>
      </c>
    </row>
    <row r="3268" spans="1:5">
      <c r="A3268" s="164">
        <v>45060.20833332558</v>
      </c>
      <c r="B3268" s="45">
        <f ca="1"/>
        <v>0.433</v>
      </c>
      <c r="E3268">
        <v>13.8</v>
      </c>
    </row>
    <row r="3269" spans="1:5">
      <c r="A3269" s="164">
        <v>45060.249999992244</v>
      </c>
      <c r="B3269" s="45">
        <f ca="1"/>
        <v>0.43</v>
      </c>
      <c r="E3269">
        <v>13.8</v>
      </c>
    </row>
    <row r="3270" spans="1:5">
      <c r="A3270" s="164">
        <v>45060.291666658908</v>
      </c>
      <c r="B3270" s="45">
        <f ca="1"/>
        <v>0.59399999999999997</v>
      </c>
      <c r="E3270">
        <v>13.8</v>
      </c>
    </row>
    <row r="3271" spans="1:5">
      <c r="A3271" s="164">
        <v>45060.333333325572</v>
      </c>
      <c r="B3271" s="45">
        <f ca="1"/>
        <v>0.77800000000000002</v>
      </c>
      <c r="E3271">
        <v>13.8</v>
      </c>
    </row>
    <row r="3272" spans="1:5">
      <c r="A3272" s="164">
        <v>45060.374999992237</v>
      </c>
      <c r="B3272" s="45">
        <f ca="1"/>
        <v>1.2030000000000001</v>
      </c>
      <c r="E3272">
        <v>13.8</v>
      </c>
    </row>
    <row r="3273" spans="1:5">
      <c r="A3273" s="164">
        <v>45060.416666658901</v>
      </c>
      <c r="B3273" s="45">
        <f ca="1"/>
        <v>1.1359999999999999</v>
      </c>
      <c r="E3273">
        <v>13.8</v>
      </c>
    </row>
    <row r="3274" spans="1:5">
      <c r="A3274" s="164">
        <v>45060.458333325565</v>
      </c>
      <c r="B3274" s="45">
        <f ca="1"/>
        <v>0.82399999999999995</v>
      </c>
      <c r="E3274">
        <v>13.8</v>
      </c>
    </row>
    <row r="3275" spans="1:5">
      <c r="A3275" s="164">
        <v>45060.499999992229</v>
      </c>
      <c r="B3275" s="45">
        <f ca="1"/>
        <v>0.66800000000000004</v>
      </c>
      <c r="E3275">
        <v>13.8</v>
      </c>
    </row>
    <row r="3276" spans="1:5">
      <c r="A3276" s="164">
        <v>45060.541666658894</v>
      </c>
      <c r="B3276" s="45">
        <f ca="1"/>
        <v>0.56299999999999994</v>
      </c>
      <c r="E3276">
        <v>13.8</v>
      </c>
    </row>
    <row r="3277" spans="1:5">
      <c r="A3277" s="164">
        <v>45060.583333325558</v>
      </c>
      <c r="B3277" s="45">
        <f ca="1"/>
        <v>0.81699999999999995</v>
      </c>
      <c r="E3277">
        <v>13.8</v>
      </c>
    </row>
    <row r="3278" spans="1:5">
      <c r="A3278" s="164">
        <v>45060.624999992222</v>
      </c>
      <c r="B3278" s="45">
        <f ca="1"/>
        <v>0.46200000000000002</v>
      </c>
      <c r="E3278">
        <v>13.8</v>
      </c>
    </row>
    <row r="3279" spans="1:5">
      <c r="A3279" s="164">
        <v>45060.666666658886</v>
      </c>
      <c r="B3279" s="45">
        <f ca="1"/>
        <v>0.25600000000000001</v>
      </c>
      <c r="E3279">
        <v>13.8</v>
      </c>
    </row>
    <row r="3280" spans="1:5">
      <c r="A3280" s="164">
        <v>45060.70833332555</v>
      </c>
      <c r="B3280" s="45">
        <f ca="1"/>
        <v>0.53900000000000003</v>
      </c>
      <c r="E3280">
        <v>13.8</v>
      </c>
    </row>
    <row r="3281" spans="1:5">
      <c r="A3281" s="164">
        <v>45060.749999992215</v>
      </c>
      <c r="B3281" s="45">
        <f ca="1"/>
        <v>0.40100000000000002</v>
      </c>
      <c r="E3281">
        <v>13.8</v>
      </c>
    </row>
    <row r="3282" spans="1:5">
      <c r="A3282" s="164">
        <v>45060.791666658879</v>
      </c>
      <c r="B3282" s="45">
        <f ca="1"/>
        <v>0.23899999999999999</v>
      </c>
      <c r="E3282">
        <v>13.8</v>
      </c>
    </row>
    <row r="3283" spans="1:5">
      <c r="A3283" s="164">
        <v>45060.833333325543</v>
      </c>
      <c r="B3283" s="45">
        <f ca="1"/>
        <v>0.33500000000000002</v>
      </c>
      <c r="E3283">
        <v>13.8</v>
      </c>
    </row>
    <row r="3284" spans="1:5">
      <c r="A3284" s="164">
        <v>45060.874999992207</v>
      </c>
      <c r="B3284" s="45">
        <f ca="1"/>
        <v>0.78800000000000003</v>
      </c>
      <c r="E3284">
        <v>13.8</v>
      </c>
    </row>
    <row r="3285" spans="1:5">
      <c r="A3285" s="164">
        <v>45060.916666658872</v>
      </c>
      <c r="B3285" s="45">
        <f ca="1"/>
        <v>1.3520000000000001</v>
      </c>
      <c r="E3285">
        <v>13.8</v>
      </c>
    </row>
    <row r="3286" spans="1:5">
      <c r="A3286" s="164">
        <v>45060.958333325536</v>
      </c>
      <c r="B3286" s="45">
        <f ca="1"/>
        <v>1.1060000000000001</v>
      </c>
      <c r="E3286">
        <v>13.8</v>
      </c>
    </row>
    <row r="3287" spans="1:5">
      <c r="A3287" s="164">
        <v>45060.9999999922</v>
      </c>
      <c r="B3287" s="45">
        <f ca="1"/>
        <v>1.2070000000000001</v>
      </c>
      <c r="E3287">
        <v>13.8</v>
      </c>
    </row>
    <row r="3288" spans="1:5">
      <c r="A3288" s="164">
        <v>45061.041666658864</v>
      </c>
      <c r="B3288" s="45">
        <f ca="1"/>
        <v>1.1100000000000001</v>
      </c>
      <c r="E3288">
        <v>13.8</v>
      </c>
    </row>
    <row r="3289" spans="1:5">
      <c r="A3289" s="164">
        <v>45061.083333325529</v>
      </c>
      <c r="B3289" s="45">
        <f ca="1"/>
        <v>1.35</v>
      </c>
      <c r="E3289">
        <v>13.8</v>
      </c>
    </row>
    <row r="3290" spans="1:5">
      <c r="A3290" s="164">
        <v>45061.124999992193</v>
      </c>
      <c r="B3290" s="45">
        <f ca="1"/>
        <v>1.113</v>
      </c>
      <c r="E3290">
        <v>13.8</v>
      </c>
    </row>
    <row r="3291" spans="1:5">
      <c r="A3291" s="164">
        <v>45061.166666658857</v>
      </c>
      <c r="B3291" s="45">
        <f ca="1"/>
        <v>0.996</v>
      </c>
      <c r="E3291">
        <v>13.8</v>
      </c>
    </row>
    <row r="3292" spans="1:5">
      <c r="A3292" s="164">
        <v>45061.208333325521</v>
      </c>
      <c r="B3292" s="45">
        <f ca="1"/>
        <v>0.29299999999999998</v>
      </c>
      <c r="E3292">
        <v>13.8</v>
      </c>
    </row>
    <row r="3293" spans="1:5">
      <c r="A3293" s="164">
        <v>45061.249999992186</v>
      </c>
      <c r="B3293" s="45">
        <f ca="1"/>
        <v>0.38700000000000001</v>
      </c>
      <c r="E3293">
        <v>13.8</v>
      </c>
    </row>
    <row r="3294" spans="1:5">
      <c r="A3294" s="164">
        <v>45061.29166665885</v>
      </c>
      <c r="B3294" s="45">
        <f ca="1"/>
        <v>0.48699999999999999</v>
      </c>
      <c r="E3294">
        <v>13.8</v>
      </c>
    </row>
    <row r="3295" spans="1:5">
      <c r="A3295" s="164">
        <v>45061.333333325514</v>
      </c>
      <c r="B3295" s="45">
        <f ca="1"/>
        <v>0.26400000000000001</v>
      </c>
      <c r="E3295">
        <v>13.8</v>
      </c>
    </row>
    <row r="3296" spans="1:5">
      <c r="A3296" s="164">
        <v>45061.374999992178</v>
      </c>
      <c r="B3296" s="45">
        <f ca="1"/>
        <v>2.62</v>
      </c>
      <c r="E3296">
        <v>13.8</v>
      </c>
    </row>
    <row r="3297" spans="1:5">
      <c r="A3297" s="164">
        <v>45061.416666658843</v>
      </c>
      <c r="B3297" s="45">
        <f ca="1"/>
        <v>0.35299999999999998</v>
      </c>
      <c r="E3297">
        <v>13.8</v>
      </c>
    </row>
    <row r="3298" spans="1:5">
      <c r="A3298" s="164">
        <v>45061.458333325507</v>
      </c>
      <c r="B3298" s="45">
        <f ca="1"/>
        <v>0.48799999999999999</v>
      </c>
      <c r="E3298">
        <v>13.8</v>
      </c>
    </row>
    <row r="3299" spans="1:5">
      <c r="A3299" s="164">
        <v>45061.499999992171</v>
      </c>
      <c r="B3299" s="45">
        <f ca="1"/>
        <v>0.46600000000000003</v>
      </c>
      <c r="E3299">
        <v>13.8</v>
      </c>
    </row>
    <row r="3300" spans="1:5">
      <c r="A3300" s="164">
        <v>45061.541666658835</v>
      </c>
      <c r="B3300" s="45">
        <f ca="1"/>
        <v>0.35599999999999998</v>
      </c>
      <c r="E3300">
        <v>13.8</v>
      </c>
    </row>
    <row r="3301" spans="1:5">
      <c r="A3301" s="164">
        <v>45061.5833333255</v>
      </c>
      <c r="B3301" s="45">
        <f ca="1"/>
        <v>0.48699999999999999</v>
      </c>
      <c r="E3301">
        <v>13.8</v>
      </c>
    </row>
    <row r="3302" spans="1:5">
      <c r="A3302" s="164">
        <v>45061.624999992164</v>
      </c>
      <c r="B3302" s="45">
        <f ca="1"/>
        <v>0.65900000000000003</v>
      </c>
      <c r="E3302">
        <v>13.8</v>
      </c>
    </row>
    <row r="3303" spans="1:5">
      <c r="A3303" s="164">
        <v>45061.666666658828</v>
      </c>
      <c r="B3303" s="45">
        <f ca="1"/>
        <v>0.49</v>
      </c>
      <c r="E3303">
        <v>13.8</v>
      </c>
    </row>
    <row r="3304" spans="1:5">
      <c r="A3304" s="164">
        <v>45061.708333325492</v>
      </c>
      <c r="B3304" s="45">
        <f ca="1"/>
        <v>0.88600000000000001</v>
      </c>
      <c r="E3304">
        <v>13.8</v>
      </c>
    </row>
    <row r="3305" spans="1:5">
      <c r="A3305" s="164">
        <v>45061.749999992157</v>
      </c>
      <c r="B3305" s="45">
        <f ca="1"/>
        <v>1.893</v>
      </c>
      <c r="E3305">
        <v>13.8</v>
      </c>
    </row>
    <row r="3306" spans="1:5">
      <c r="A3306" s="164">
        <v>45061.791666658821</v>
      </c>
      <c r="B3306" s="45">
        <f ca="1"/>
        <v>1.0780000000000001</v>
      </c>
      <c r="E3306">
        <v>13.8</v>
      </c>
    </row>
    <row r="3307" spans="1:5">
      <c r="A3307" s="164">
        <v>45061.833333325485</v>
      </c>
      <c r="B3307" s="45">
        <f ca="1"/>
        <v>1.2709999999999999</v>
      </c>
      <c r="E3307">
        <v>13.8</v>
      </c>
    </row>
    <row r="3308" spans="1:5">
      <c r="A3308" s="164">
        <v>45061.874999992149</v>
      </c>
      <c r="B3308" s="45">
        <f ca="1"/>
        <v>1.2470000000000001</v>
      </c>
      <c r="E3308">
        <v>13.8</v>
      </c>
    </row>
    <row r="3309" spans="1:5">
      <c r="A3309" s="164">
        <v>45061.916666658813</v>
      </c>
      <c r="B3309" s="45">
        <f ca="1"/>
        <v>1.3819999999999999</v>
      </c>
      <c r="E3309">
        <v>13.8</v>
      </c>
    </row>
    <row r="3310" spans="1:5">
      <c r="A3310" s="164">
        <v>45061.958333325478</v>
      </c>
      <c r="B3310" s="45">
        <f ca="1"/>
        <v>1.2330000000000001</v>
      </c>
      <c r="E3310">
        <v>13.8</v>
      </c>
    </row>
    <row r="3311" spans="1:5">
      <c r="A3311" s="164">
        <v>45061.999999992142</v>
      </c>
      <c r="B3311" s="45">
        <f ca="1"/>
        <v>1.4830000000000001</v>
      </c>
      <c r="E3311">
        <v>13.8</v>
      </c>
    </row>
    <row r="3312" spans="1:5">
      <c r="A3312" s="164">
        <v>45062.041666658806</v>
      </c>
      <c r="B3312" s="45">
        <f ca="1"/>
        <v>1.1990000000000001</v>
      </c>
      <c r="E3312">
        <v>13.8</v>
      </c>
    </row>
    <row r="3313" spans="1:5">
      <c r="A3313" s="164">
        <v>45062.08333332547</v>
      </c>
      <c r="B3313" s="45">
        <f ca="1"/>
        <v>1.3080000000000001</v>
      </c>
      <c r="E3313">
        <v>13.8</v>
      </c>
    </row>
    <row r="3314" spans="1:5">
      <c r="A3314" s="164">
        <v>45062.124999992135</v>
      </c>
      <c r="B3314" s="45">
        <f ca="1"/>
        <v>1.2250000000000001</v>
      </c>
      <c r="E3314">
        <v>13.8</v>
      </c>
    </row>
    <row r="3315" spans="1:5">
      <c r="A3315" s="164">
        <v>45062.166666658799</v>
      </c>
      <c r="B3315" s="45">
        <f ca="1"/>
        <v>1.212</v>
      </c>
      <c r="E3315">
        <v>13.8</v>
      </c>
    </row>
    <row r="3316" spans="1:5">
      <c r="A3316" s="164">
        <v>45062.208333325463</v>
      </c>
      <c r="B3316" s="45">
        <f ca="1"/>
        <v>0.35499999999999998</v>
      </c>
      <c r="E3316">
        <v>13.8</v>
      </c>
    </row>
    <row r="3317" spans="1:5">
      <c r="A3317" s="164">
        <v>45062.249999992127</v>
      </c>
      <c r="B3317" s="45">
        <f ca="1"/>
        <v>0.48499999999999999</v>
      </c>
      <c r="E3317">
        <v>13.8</v>
      </c>
    </row>
    <row r="3318" spans="1:5">
      <c r="A3318" s="164">
        <v>45062.291666658792</v>
      </c>
      <c r="B3318" s="45">
        <f ca="1"/>
        <v>2.2669999999999999</v>
      </c>
      <c r="E3318">
        <v>13.8</v>
      </c>
    </row>
    <row r="3319" spans="1:5">
      <c r="A3319" s="164">
        <v>45062.333333325456</v>
      </c>
      <c r="B3319" s="45">
        <f ca="1"/>
        <v>0.748</v>
      </c>
      <c r="E3319">
        <v>13.8</v>
      </c>
    </row>
    <row r="3320" spans="1:5">
      <c r="A3320" s="164">
        <v>45062.37499999212</v>
      </c>
      <c r="B3320" s="45">
        <f ca="1"/>
        <v>0.79200000000000004</v>
      </c>
      <c r="E3320">
        <v>13.8</v>
      </c>
    </row>
    <row r="3321" spans="1:5">
      <c r="A3321" s="164">
        <v>45062.416666658784</v>
      </c>
      <c r="B3321" s="45">
        <f ca="1"/>
        <v>3.39</v>
      </c>
      <c r="E3321">
        <v>13.8</v>
      </c>
    </row>
    <row r="3322" spans="1:5">
      <c r="A3322" s="164">
        <v>45062.458333325449</v>
      </c>
      <c r="B3322" s="45">
        <f ca="1"/>
        <v>3.2240000000000002</v>
      </c>
      <c r="E3322">
        <v>13.8</v>
      </c>
    </row>
    <row r="3323" spans="1:5">
      <c r="A3323" s="164">
        <v>45062.499999992113</v>
      </c>
      <c r="B3323" s="45">
        <f ca="1"/>
        <v>3.5830000000000002</v>
      </c>
      <c r="E3323">
        <v>13.8</v>
      </c>
    </row>
    <row r="3324" spans="1:5">
      <c r="A3324" s="164">
        <v>45062.541666658777</v>
      </c>
      <c r="B3324" s="45">
        <f ca="1"/>
        <v>3.3140000000000001</v>
      </c>
      <c r="E3324">
        <v>13.8</v>
      </c>
    </row>
    <row r="3325" spans="1:5">
      <c r="A3325" s="164">
        <v>45062.583333325441</v>
      </c>
      <c r="B3325" s="45">
        <f ca="1"/>
        <v>0.55700000000000005</v>
      </c>
      <c r="E3325">
        <v>13.8</v>
      </c>
    </row>
    <row r="3326" spans="1:5">
      <c r="A3326" s="164">
        <v>45062.624999992106</v>
      </c>
      <c r="B3326" s="45">
        <f ca="1"/>
        <v>0.66500000000000004</v>
      </c>
      <c r="E3326">
        <v>13.8</v>
      </c>
    </row>
    <row r="3327" spans="1:5">
      <c r="A3327" s="164">
        <v>45062.66666665877</v>
      </c>
      <c r="B3327" s="45">
        <f ca="1"/>
        <v>0.55000000000000004</v>
      </c>
      <c r="E3327">
        <v>13.8</v>
      </c>
    </row>
    <row r="3328" spans="1:5">
      <c r="A3328" s="164">
        <v>45062.708333325434</v>
      </c>
      <c r="B3328" s="45">
        <f ca="1"/>
        <v>0.69299999999999995</v>
      </c>
      <c r="E3328">
        <v>13.8</v>
      </c>
    </row>
    <row r="3329" spans="1:5">
      <c r="A3329" s="164">
        <v>45062.749999992098</v>
      </c>
      <c r="B3329" s="45">
        <f ca="1"/>
        <v>0.68100000000000005</v>
      </c>
      <c r="E3329">
        <v>13.8</v>
      </c>
    </row>
    <row r="3330" spans="1:5">
      <c r="A3330" s="164">
        <v>45062.791666658763</v>
      </c>
      <c r="B3330" s="45">
        <f ca="1"/>
        <v>0.64200000000000002</v>
      </c>
      <c r="E3330">
        <v>13.8</v>
      </c>
    </row>
    <row r="3331" spans="1:5">
      <c r="A3331" s="164">
        <v>45062.833333325427</v>
      </c>
      <c r="B3331" s="45">
        <f ca="1"/>
        <v>1.097</v>
      </c>
      <c r="E3331">
        <v>13.8</v>
      </c>
    </row>
    <row r="3332" spans="1:5">
      <c r="A3332" s="164">
        <v>45062.874999992091</v>
      </c>
      <c r="B3332" s="45">
        <f ca="1"/>
        <v>0.97199999999999998</v>
      </c>
      <c r="E3332">
        <v>13.8</v>
      </c>
    </row>
    <row r="3333" spans="1:5">
      <c r="A3333" s="164">
        <v>45062.916666658755</v>
      </c>
      <c r="B3333" s="45">
        <f ca="1"/>
        <v>1.494</v>
      </c>
      <c r="E3333">
        <v>13.8</v>
      </c>
    </row>
    <row r="3334" spans="1:5">
      <c r="A3334" s="164">
        <v>45062.95833332542</v>
      </c>
      <c r="B3334" s="45">
        <f ca="1"/>
        <v>1.734</v>
      </c>
      <c r="E3334">
        <v>13.8</v>
      </c>
    </row>
    <row r="3335" spans="1:5">
      <c r="A3335" s="164">
        <v>45062.999999992084</v>
      </c>
      <c r="B3335" s="45">
        <f ca="1"/>
        <v>1.482</v>
      </c>
      <c r="E3335">
        <v>13.8</v>
      </c>
    </row>
    <row r="3336" spans="1:5">
      <c r="A3336" s="164">
        <v>45063.041666658748</v>
      </c>
      <c r="B3336" s="45">
        <f ca="1"/>
        <v>1.274</v>
      </c>
      <c r="E3336">
        <v>13.8</v>
      </c>
    </row>
    <row r="3337" spans="1:5">
      <c r="A3337" s="164">
        <v>45063.083333325412</v>
      </c>
      <c r="B3337" s="45">
        <f ca="1"/>
        <v>1.163</v>
      </c>
      <c r="E3337">
        <v>13.8</v>
      </c>
    </row>
    <row r="3338" spans="1:5">
      <c r="A3338" s="164">
        <v>45063.124999992076</v>
      </c>
      <c r="B3338" s="45">
        <f ca="1"/>
        <v>1.2969999999999999</v>
      </c>
      <c r="E3338">
        <v>13.8</v>
      </c>
    </row>
    <row r="3339" spans="1:5">
      <c r="A3339" s="164">
        <v>45063.166666658741</v>
      </c>
      <c r="B3339" s="45">
        <f ca="1"/>
        <v>1.044</v>
      </c>
      <c r="E3339">
        <v>13.8</v>
      </c>
    </row>
    <row r="3340" spans="1:5">
      <c r="A3340" s="164">
        <v>45063.208333325405</v>
      </c>
      <c r="B3340" s="45">
        <f ca="1"/>
        <v>1.002</v>
      </c>
      <c r="E3340">
        <v>13.8</v>
      </c>
    </row>
    <row r="3341" spans="1:5">
      <c r="A3341" s="164">
        <v>45063.249999992069</v>
      </c>
      <c r="B3341" s="45">
        <f ca="1"/>
        <v>2.8959999999999999</v>
      </c>
      <c r="E3341">
        <v>13.8</v>
      </c>
    </row>
    <row r="3342" spans="1:5">
      <c r="A3342" s="164">
        <v>45063.291666658733</v>
      </c>
      <c r="B3342" s="45">
        <f ca="1"/>
        <v>3.9780000000000002</v>
      </c>
      <c r="E3342">
        <v>13.8</v>
      </c>
    </row>
    <row r="3343" spans="1:5">
      <c r="A3343" s="164">
        <v>45063.333333325398</v>
      </c>
      <c r="B3343" s="45">
        <f ca="1"/>
        <v>2.0369999999999999</v>
      </c>
      <c r="E3343">
        <v>13.8</v>
      </c>
    </row>
    <row r="3344" spans="1:5">
      <c r="A3344" s="164">
        <v>45063.374999992062</v>
      </c>
      <c r="B3344" s="45">
        <f ca="1"/>
        <v>3.9689999999999999</v>
      </c>
      <c r="E3344">
        <v>13.8</v>
      </c>
    </row>
    <row r="3345" spans="1:5">
      <c r="A3345" s="164">
        <v>45063.416666658726</v>
      </c>
      <c r="B3345" s="45">
        <f ca="1"/>
        <v>3.7290000000000001</v>
      </c>
      <c r="E3345">
        <v>13.8</v>
      </c>
    </row>
    <row r="3346" spans="1:5">
      <c r="A3346" s="164">
        <v>45063.45833332539</v>
      </c>
      <c r="B3346" s="45">
        <f ca="1"/>
        <v>2.6059999999999999</v>
      </c>
      <c r="E3346">
        <v>13.8</v>
      </c>
    </row>
    <row r="3347" spans="1:5">
      <c r="A3347" s="164">
        <v>45063.499999992055</v>
      </c>
      <c r="B3347" s="45">
        <f ca="1"/>
        <v>0.54400000000000004</v>
      </c>
      <c r="E3347">
        <v>13.8</v>
      </c>
    </row>
    <row r="3348" spans="1:5">
      <c r="A3348" s="164">
        <v>45063.541666658719</v>
      </c>
      <c r="B3348" s="45">
        <f ca="1"/>
        <v>0.62</v>
      </c>
      <c r="E3348">
        <v>13.8</v>
      </c>
    </row>
    <row r="3349" spans="1:5">
      <c r="A3349" s="164">
        <v>45063.583333325383</v>
      </c>
      <c r="B3349" s="45">
        <f ca="1"/>
        <v>0.91</v>
      </c>
      <c r="E3349">
        <v>13.8</v>
      </c>
    </row>
    <row r="3350" spans="1:5">
      <c r="A3350" s="164">
        <v>45063.624999992047</v>
      </c>
      <c r="B3350" s="45">
        <f ca="1"/>
        <v>0.73199999999999998</v>
      </c>
      <c r="E3350">
        <v>13.8</v>
      </c>
    </row>
    <row r="3351" spans="1:5">
      <c r="A3351" s="164">
        <v>45063.666666658712</v>
      </c>
      <c r="B3351" s="45">
        <f ca="1"/>
        <v>0.81200000000000006</v>
      </c>
      <c r="E3351">
        <v>13.8</v>
      </c>
    </row>
    <row r="3352" spans="1:5">
      <c r="A3352" s="164">
        <v>45063.708333325376</v>
      </c>
      <c r="B3352" s="45">
        <f ca="1"/>
        <v>0.66900000000000004</v>
      </c>
      <c r="E3352">
        <v>13.8</v>
      </c>
    </row>
    <row r="3353" spans="1:5">
      <c r="A3353" s="164">
        <v>45063.74999999204</v>
      </c>
      <c r="B3353" s="45">
        <f ca="1"/>
        <v>0.36499999999999999</v>
      </c>
      <c r="E3353">
        <v>13.8</v>
      </c>
    </row>
    <row r="3354" spans="1:5">
      <c r="A3354" s="164">
        <v>45063.791666658704</v>
      </c>
      <c r="B3354" s="45">
        <f ca="1"/>
        <v>0.753</v>
      </c>
      <c r="E3354">
        <v>13.8</v>
      </c>
    </row>
    <row r="3355" spans="1:5">
      <c r="A3355" s="164">
        <v>45063.833333325369</v>
      </c>
      <c r="B3355" s="45">
        <f ca="1"/>
        <v>0.49099999999999999</v>
      </c>
      <c r="E3355">
        <v>13.8</v>
      </c>
    </row>
    <row r="3356" spans="1:5">
      <c r="A3356" s="164">
        <v>45063.874999992033</v>
      </c>
      <c r="B3356" s="45">
        <f ca="1"/>
        <v>2.33</v>
      </c>
      <c r="E3356">
        <v>13.8</v>
      </c>
    </row>
    <row r="3357" spans="1:5">
      <c r="A3357" s="164">
        <v>45063.916666658697</v>
      </c>
      <c r="B3357" s="45">
        <f ca="1"/>
        <v>2.4420000000000002</v>
      </c>
      <c r="E3357">
        <v>13.8</v>
      </c>
    </row>
    <row r="3358" spans="1:5">
      <c r="A3358" s="164">
        <v>45063.958333325361</v>
      </c>
      <c r="B3358" s="45">
        <f ca="1"/>
        <v>2.238</v>
      </c>
      <c r="E3358">
        <v>13.8</v>
      </c>
    </row>
    <row r="3359" spans="1:5">
      <c r="A3359" s="164">
        <v>45063.999999992026</v>
      </c>
      <c r="B3359" s="45">
        <f ca="1"/>
        <v>2.359</v>
      </c>
      <c r="E3359">
        <v>13.8</v>
      </c>
    </row>
    <row r="3360" spans="1:5">
      <c r="A3360" s="164">
        <v>45064.04166665869</v>
      </c>
      <c r="B3360" s="45">
        <f ca="1"/>
        <v>2.2149999999999999</v>
      </c>
      <c r="E3360">
        <v>13.8</v>
      </c>
    </row>
    <row r="3361" spans="1:5">
      <c r="A3361" s="164">
        <v>45064.083333325354</v>
      </c>
      <c r="B3361" s="45">
        <f ca="1"/>
        <v>2.1829999999999998</v>
      </c>
      <c r="E3361">
        <v>13.8</v>
      </c>
    </row>
    <row r="3362" spans="1:5">
      <c r="A3362" s="164">
        <v>45064.124999992018</v>
      </c>
      <c r="B3362" s="45">
        <f ca="1"/>
        <v>2.1469999999999998</v>
      </c>
      <c r="E3362">
        <v>13.8</v>
      </c>
    </row>
    <row r="3363" spans="1:5">
      <c r="A3363" s="164">
        <v>45064.166666658683</v>
      </c>
      <c r="B3363" s="45">
        <f ca="1"/>
        <v>1.7090000000000001</v>
      </c>
      <c r="E3363">
        <v>13.8</v>
      </c>
    </row>
    <row r="3364" spans="1:5">
      <c r="A3364" s="164">
        <v>45064.208333325347</v>
      </c>
      <c r="B3364" s="45">
        <f ca="1"/>
        <v>0.749</v>
      </c>
      <c r="E3364">
        <v>13.8</v>
      </c>
    </row>
    <row r="3365" spans="1:5">
      <c r="A3365" s="164">
        <v>45064.249999992011</v>
      </c>
      <c r="B3365" s="45">
        <f ca="1"/>
        <v>1.33</v>
      </c>
      <c r="E3365">
        <v>13.8</v>
      </c>
    </row>
    <row r="3366" spans="1:5">
      <c r="A3366" s="164">
        <v>45064.291666658675</v>
      </c>
      <c r="B3366" s="45">
        <f ca="1"/>
        <v>1.4530000000000001</v>
      </c>
      <c r="E3366">
        <v>13.8</v>
      </c>
    </row>
    <row r="3367" spans="1:5">
      <c r="A3367" s="164">
        <v>45064.333333325339</v>
      </c>
      <c r="B3367" s="45">
        <f ca="1"/>
        <v>0.60599999999999998</v>
      </c>
      <c r="E3367">
        <v>13.8</v>
      </c>
    </row>
    <row r="3368" spans="1:5">
      <c r="A3368" s="164">
        <v>45064.374999992004</v>
      </c>
      <c r="B3368" s="45">
        <f ca="1"/>
        <v>0.35199999999999998</v>
      </c>
      <c r="E3368">
        <v>13.8</v>
      </c>
    </row>
    <row r="3369" spans="1:5">
      <c r="A3369" s="164">
        <v>45064.416666658668</v>
      </c>
      <c r="B3369" s="45">
        <f ca="1"/>
        <v>0.58199999999999996</v>
      </c>
      <c r="E3369">
        <v>13.8</v>
      </c>
    </row>
    <row r="3370" spans="1:5">
      <c r="A3370" s="164">
        <v>45064.458333325332</v>
      </c>
      <c r="B3370" s="45">
        <f ca="1"/>
        <v>1.0289999999999999</v>
      </c>
      <c r="E3370">
        <v>13.8</v>
      </c>
    </row>
    <row r="3371" spans="1:5">
      <c r="A3371" s="164">
        <v>45064.499999991996</v>
      </c>
      <c r="B3371" s="45">
        <f ca="1"/>
        <v>1.32</v>
      </c>
      <c r="E3371">
        <v>13.8</v>
      </c>
    </row>
    <row r="3372" spans="1:5">
      <c r="A3372" s="164">
        <v>45064.541666658661</v>
      </c>
      <c r="B3372" s="45">
        <f ca="1"/>
        <v>1.167</v>
      </c>
      <c r="E3372">
        <v>13.8</v>
      </c>
    </row>
    <row r="3373" spans="1:5">
      <c r="A3373" s="164">
        <v>45064.583333325325</v>
      </c>
      <c r="B3373" s="45">
        <f ca="1"/>
        <v>2.5499999999999998</v>
      </c>
      <c r="E3373">
        <v>13.8</v>
      </c>
    </row>
    <row r="3374" spans="1:5">
      <c r="A3374" s="164">
        <v>45064.624999991989</v>
      </c>
      <c r="B3374" s="45">
        <f ca="1"/>
        <v>2.5550000000000002</v>
      </c>
      <c r="E3374">
        <v>13.8</v>
      </c>
    </row>
    <row r="3375" spans="1:5">
      <c r="A3375" s="164">
        <v>45064.666666658653</v>
      </c>
      <c r="B3375" s="45">
        <f ca="1"/>
        <v>1.369</v>
      </c>
      <c r="E3375">
        <v>13.8</v>
      </c>
    </row>
    <row r="3376" spans="1:5">
      <c r="A3376" s="164">
        <v>45064.708333325318</v>
      </c>
      <c r="B3376" s="45">
        <f ca="1"/>
        <v>0.53300000000000003</v>
      </c>
      <c r="E3376">
        <v>13.8</v>
      </c>
    </row>
    <row r="3377" spans="1:5">
      <c r="A3377" s="164">
        <v>45064.749999991982</v>
      </c>
      <c r="B3377" s="45">
        <f ca="1"/>
        <v>0.44400000000000001</v>
      </c>
      <c r="E3377">
        <v>13.8</v>
      </c>
    </row>
    <row r="3378" spans="1:5">
      <c r="A3378" s="164">
        <v>45064.791666658646</v>
      </c>
      <c r="B3378" s="45">
        <f ca="1"/>
        <v>0.83599999999999997</v>
      </c>
      <c r="E3378">
        <v>13.8</v>
      </c>
    </row>
    <row r="3379" spans="1:5">
      <c r="A3379" s="164">
        <v>45064.83333332531</v>
      </c>
      <c r="B3379" s="45">
        <f ca="1"/>
        <v>0.51100000000000001</v>
      </c>
      <c r="E3379">
        <v>13.8</v>
      </c>
    </row>
    <row r="3380" spans="1:5">
      <c r="A3380" s="164">
        <v>45064.874999991975</v>
      </c>
      <c r="B3380" s="45">
        <f ca="1"/>
        <v>0.89100000000000001</v>
      </c>
      <c r="E3380">
        <v>13.8</v>
      </c>
    </row>
    <row r="3381" spans="1:5">
      <c r="A3381" s="164">
        <v>45064.916666658639</v>
      </c>
      <c r="B3381" s="45">
        <f ca="1"/>
        <v>1.536</v>
      </c>
      <c r="E3381">
        <v>13.8</v>
      </c>
    </row>
    <row r="3382" spans="1:5">
      <c r="A3382" s="164">
        <v>45064.958333325303</v>
      </c>
      <c r="B3382" s="45">
        <f ca="1"/>
        <v>1.4</v>
      </c>
      <c r="E3382">
        <v>13.8</v>
      </c>
    </row>
    <row r="3383" spans="1:5">
      <c r="A3383" s="164">
        <v>45064.999999991967</v>
      </c>
      <c r="B3383" s="45">
        <f ca="1"/>
        <v>1.4339999999999999</v>
      </c>
      <c r="E3383">
        <v>13.8</v>
      </c>
    </row>
    <row r="3384" spans="1:5">
      <c r="A3384" s="164">
        <v>45065.041666658632</v>
      </c>
      <c r="B3384" s="45">
        <f ca="1"/>
        <v>1.2749999999999999</v>
      </c>
      <c r="E3384">
        <v>13.8</v>
      </c>
    </row>
    <row r="3385" spans="1:5">
      <c r="A3385" s="164">
        <v>45065.083333325296</v>
      </c>
      <c r="B3385" s="45">
        <f ca="1"/>
        <v>1.456</v>
      </c>
      <c r="E3385">
        <v>13.8</v>
      </c>
    </row>
    <row r="3386" spans="1:5">
      <c r="A3386" s="164">
        <v>45065.12499999196</v>
      </c>
      <c r="B3386" s="45">
        <f ca="1"/>
        <v>1.5660000000000001</v>
      </c>
      <c r="E3386">
        <v>13.8</v>
      </c>
    </row>
    <row r="3387" spans="1:5">
      <c r="A3387" s="164">
        <v>45065.166666658624</v>
      </c>
      <c r="B3387" s="45">
        <f ca="1"/>
        <v>1.069</v>
      </c>
      <c r="E3387">
        <v>13.8</v>
      </c>
    </row>
    <row r="3388" spans="1:5">
      <c r="A3388" s="164">
        <v>45065.208333325289</v>
      </c>
      <c r="B3388" s="45">
        <f ca="1"/>
        <v>0.47399999999999998</v>
      </c>
      <c r="E3388">
        <v>13.8</v>
      </c>
    </row>
    <row r="3389" spans="1:5">
      <c r="A3389" s="164">
        <v>45065.249999991953</v>
      </c>
      <c r="B3389" s="45">
        <f ca="1"/>
        <v>1.131</v>
      </c>
      <c r="E3389">
        <v>13.8</v>
      </c>
    </row>
    <row r="3390" spans="1:5">
      <c r="A3390" s="164">
        <v>45065.291666658617</v>
      </c>
      <c r="B3390" s="45">
        <f ca="1"/>
        <v>1.377</v>
      </c>
      <c r="E3390">
        <v>13.8</v>
      </c>
    </row>
    <row r="3391" spans="1:5">
      <c r="A3391" s="164">
        <v>45065.333333325281</v>
      </c>
      <c r="B3391" s="45">
        <f ca="1"/>
        <v>2.9449999999999998</v>
      </c>
      <c r="E3391">
        <v>13.8</v>
      </c>
    </row>
    <row r="3392" spans="1:5">
      <c r="A3392" s="164">
        <v>45065.374999991946</v>
      </c>
      <c r="B3392" s="45">
        <f ca="1"/>
        <v>0.50700000000000001</v>
      </c>
      <c r="E3392">
        <v>13.8</v>
      </c>
    </row>
    <row r="3393" spans="1:5">
      <c r="A3393" s="164">
        <v>45065.41666665861</v>
      </c>
      <c r="B3393" s="45">
        <f ca="1"/>
        <v>0.35599999999999998</v>
      </c>
      <c r="E3393">
        <v>13.8</v>
      </c>
    </row>
    <row r="3394" spans="1:5">
      <c r="A3394" s="164">
        <v>45065.458333325274</v>
      </c>
      <c r="B3394" s="45">
        <f ca="1"/>
        <v>0.442</v>
      </c>
      <c r="E3394">
        <v>13.8</v>
      </c>
    </row>
    <row r="3395" spans="1:5">
      <c r="A3395" s="164">
        <v>45065.499999991938</v>
      </c>
      <c r="B3395" s="45">
        <f ca="1"/>
        <v>1.0820000000000001</v>
      </c>
      <c r="E3395">
        <v>13.8</v>
      </c>
    </row>
    <row r="3396" spans="1:5">
      <c r="A3396" s="164">
        <v>45065.541666658602</v>
      </c>
      <c r="B3396" s="45">
        <f ca="1"/>
        <v>1.889</v>
      </c>
      <c r="E3396">
        <v>13.8</v>
      </c>
    </row>
    <row r="3397" spans="1:5">
      <c r="A3397" s="164">
        <v>45065.583333325267</v>
      </c>
      <c r="B3397" s="45">
        <f ca="1"/>
        <v>1.123</v>
      </c>
      <c r="E3397">
        <v>13.8</v>
      </c>
    </row>
    <row r="3398" spans="1:5">
      <c r="A3398" s="164">
        <v>45065.624999991931</v>
      </c>
      <c r="B3398" s="45">
        <f ca="1"/>
        <v>1.0249999999999999</v>
      </c>
      <c r="E3398">
        <v>13.8</v>
      </c>
    </row>
    <row r="3399" spans="1:5">
      <c r="A3399" s="164">
        <v>45065.666666658595</v>
      </c>
      <c r="B3399" s="45">
        <f ca="1"/>
        <v>0.67300000000000004</v>
      </c>
      <c r="E3399">
        <v>13.8</v>
      </c>
    </row>
    <row r="3400" spans="1:5">
      <c r="A3400" s="164">
        <v>45065.708333325259</v>
      </c>
      <c r="B3400" s="45">
        <f ca="1"/>
        <v>0.70499999999999996</v>
      </c>
      <c r="E3400">
        <v>13.8</v>
      </c>
    </row>
    <row r="3401" spans="1:5">
      <c r="A3401" s="164">
        <v>45065.749999991924</v>
      </c>
      <c r="B3401" s="45">
        <f ca="1"/>
        <v>0.377</v>
      </c>
      <c r="E3401">
        <v>13.8</v>
      </c>
    </row>
    <row r="3402" spans="1:5">
      <c r="A3402" s="164">
        <v>45065.791666658588</v>
      </c>
      <c r="B3402" s="45">
        <f ca="1"/>
        <v>1.244</v>
      </c>
      <c r="E3402">
        <v>13.8</v>
      </c>
    </row>
    <row r="3403" spans="1:5">
      <c r="A3403" s="164">
        <v>45065.833333325252</v>
      </c>
      <c r="B3403" s="45">
        <f ca="1"/>
        <v>0.73</v>
      </c>
      <c r="E3403">
        <v>13.8</v>
      </c>
    </row>
    <row r="3404" spans="1:5">
      <c r="A3404" s="164">
        <v>45065.874999991916</v>
      </c>
      <c r="B3404" s="45">
        <f ca="1"/>
        <v>0.91100000000000003</v>
      </c>
      <c r="E3404">
        <v>13.8</v>
      </c>
    </row>
    <row r="3405" spans="1:5">
      <c r="A3405" s="164">
        <v>45065.916666658581</v>
      </c>
      <c r="B3405" s="45">
        <f ca="1"/>
        <v>1.2629999999999999</v>
      </c>
      <c r="E3405">
        <v>13.8</v>
      </c>
    </row>
    <row r="3406" spans="1:5">
      <c r="A3406" s="164">
        <v>45065.958333325245</v>
      </c>
      <c r="B3406" s="45">
        <f ca="1"/>
        <v>1.242</v>
      </c>
      <c r="E3406">
        <v>13.8</v>
      </c>
    </row>
    <row r="3407" spans="1:5">
      <c r="A3407" s="164">
        <v>45065.999999991909</v>
      </c>
      <c r="B3407" s="45">
        <f ca="1"/>
        <v>1.153</v>
      </c>
      <c r="E3407">
        <v>13.8</v>
      </c>
    </row>
    <row r="3408" spans="1:5">
      <c r="A3408" s="164">
        <v>45066.041666658573</v>
      </c>
      <c r="B3408" s="45">
        <f ca="1"/>
        <v>1.4139999999999999</v>
      </c>
      <c r="E3408">
        <v>13.8</v>
      </c>
    </row>
    <row r="3409" spans="1:5">
      <c r="A3409" s="164">
        <v>45066.083333325238</v>
      </c>
      <c r="B3409" s="45">
        <f ca="1"/>
        <v>1.149</v>
      </c>
      <c r="E3409">
        <v>13.8</v>
      </c>
    </row>
    <row r="3410" spans="1:5">
      <c r="A3410" s="164">
        <v>45066.124999991902</v>
      </c>
      <c r="B3410" s="45">
        <f ca="1"/>
        <v>1.266</v>
      </c>
      <c r="E3410">
        <v>13.8</v>
      </c>
    </row>
    <row r="3411" spans="1:5">
      <c r="A3411" s="164">
        <v>45066.166666658566</v>
      </c>
      <c r="B3411" s="45">
        <f ca="1"/>
        <v>1.0429999999999999</v>
      </c>
      <c r="E3411">
        <v>13.8</v>
      </c>
    </row>
    <row r="3412" spans="1:5">
      <c r="A3412" s="164">
        <v>45066.20833332523</v>
      </c>
      <c r="B3412" s="45">
        <f ca="1"/>
        <v>0.46899999999999997</v>
      </c>
      <c r="E3412">
        <v>13.8</v>
      </c>
    </row>
    <row r="3413" spans="1:5">
      <c r="A3413" s="164">
        <v>45066.249999991895</v>
      </c>
      <c r="B3413" s="45">
        <f ca="1"/>
        <v>0.46300000000000002</v>
      </c>
      <c r="E3413">
        <v>13.8</v>
      </c>
    </row>
    <row r="3414" spans="1:5">
      <c r="A3414" s="164">
        <v>45066.291666658559</v>
      </c>
      <c r="B3414" s="45">
        <f ca="1"/>
        <v>1.268</v>
      </c>
      <c r="E3414">
        <v>13.8</v>
      </c>
    </row>
    <row r="3415" spans="1:5">
      <c r="A3415" s="164">
        <v>45066.333333325223</v>
      </c>
      <c r="B3415" s="45">
        <f ca="1"/>
        <v>0.35699999999999998</v>
      </c>
      <c r="E3415">
        <v>13.8</v>
      </c>
    </row>
    <row r="3416" spans="1:5">
      <c r="A3416" s="164">
        <v>45066.374999991887</v>
      </c>
      <c r="B3416" s="45">
        <f ca="1"/>
        <v>0.32900000000000001</v>
      </c>
      <c r="E3416">
        <v>13.8</v>
      </c>
    </row>
    <row r="3417" spans="1:5">
      <c r="A3417" s="164">
        <v>45066.416666658552</v>
      </c>
      <c r="B3417" s="45">
        <f ca="1"/>
        <v>0.24099999999999999</v>
      </c>
      <c r="E3417">
        <v>13.8</v>
      </c>
    </row>
    <row r="3418" spans="1:5">
      <c r="A3418" s="164">
        <v>45066.458333325216</v>
      </c>
      <c r="B3418" s="45">
        <f ca="1"/>
        <v>0.35799999999999998</v>
      </c>
      <c r="E3418">
        <v>13.8</v>
      </c>
    </row>
    <row r="3419" spans="1:5">
      <c r="A3419" s="164">
        <v>45066.49999999188</v>
      </c>
      <c r="B3419" s="45">
        <f ca="1"/>
        <v>1.532</v>
      </c>
      <c r="E3419">
        <v>13.8</v>
      </c>
    </row>
    <row r="3420" spans="1:5">
      <c r="A3420" s="164">
        <v>45066.541666658544</v>
      </c>
      <c r="B3420" s="45">
        <f ca="1"/>
        <v>1.4450000000000001</v>
      </c>
      <c r="E3420">
        <v>13.8</v>
      </c>
    </row>
    <row r="3421" spans="1:5">
      <c r="A3421" s="164">
        <v>45066.583333325209</v>
      </c>
      <c r="B3421" s="45">
        <f ca="1"/>
        <v>0.48899999999999999</v>
      </c>
      <c r="E3421">
        <v>13.8</v>
      </c>
    </row>
    <row r="3422" spans="1:5">
      <c r="A3422" s="164">
        <v>45066.624999991873</v>
      </c>
      <c r="B3422" s="45">
        <f ca="1"/>
        <v>0.52</v>
      </c>
      <c r="E3422">
        <v>13.8</v>
      </c>
    </row>
    <row r="3423" spans="1:5">
      <c r="A3423" s="164">
        <v>45066.666666658537</v>
      </c>
      <c r="B3423" s="45">
        <f ca="1"/>
        <v>0.312</v>
      </c>
      <c r="E3423">
        <v>13.8</v>
      </c>
    </row>
    <row r="3424" spans="1:5">
      <c r="A3424" s="164">
        <v>45066.708333325201</v>
      </c>
      <c r="B3424" s="45">
        <f ca="1"/>
        <v>0.248</v>
      </c>
      <c r="E3424">
        <v>13.8</v>
      </c>
    </row>
    <row r="3425" spans="1:5">
      <c r="A3425" s="164">
        <v>45066.749999991865</v>
      </c>
      <c r="B3425" s="45">
        <f ca="1"/>
        <v>1.0289999999999999</v>
      </c>
      <c r="E3425">
        <v>13.8</v>
      </c>
    </row>
    <row r="3426" spans="1:5">
      <c r="A3426" s="164">
        <v>45066.79166665853</v>
      </c>
      <c r="B3426" s="45">
        <f ca="1"/>
        <v>0.94699999999999995</v>
      </c>
      <c r="E3426">
        <v>13.8</v>
      </c>
    </row>
    <row r="3427" spans="1:5">
      <c r="A3427" s="164">
        <v>45066.833333325194</v>
      </c>
      <c r="B3427" s="45">
        <f ca="1"/>
        <v>1.262</v>
      </c>
      <c r="E3427">
        <v>13.8</v>
      </c>
    </row>
    <row r="3428" spans="1:5">
      <c r="A3428" s="164">
        <v>45066.874999991858</v>
      </c>
      <c r="B3428" s="45">
        <f ca="1"/>
        <v>0.90100000000000002</v>
      </c>
      <c r="E3428">
        <v>13.8</v>
      </c>
    </row>
    <row r="3429" spans="1:5">
      <c r="A3429" s="164">
        <v>45066.916666658522</v>
      </c>
      <c r="B3429" s="45">
        <f ca="1"/>
        <v>1.38</v>
      </c>
      <c r="E3429">
        <v>13.8</v>
      </c>
    </row>
    <row r="3430" spans="1:5">
      <c r="A3430" s="164">
        <v>45066.958333325187</v>
      </c>
      <c r="B3430" s="45">
        <f ca="1"/>
        <v>1.51</v>
      </c>
      <c r="E3430">
        <v>13.8</v>
      </c>
    </row>
    <row r="3431" spans="1:5">
      <c r="A3431" s="164">
        <v>45066.999999991851</v>
      </c>
      <c r="B3431" s="45">
        <f ca="1"/>
        <v>1.411</v>
      </c>
      <c r="E3431">
        <v>13.8</v>
      </c>
    </row>
    <row r="3432" spans="1:5">
      <c r="A3432" s="164">
        <v>45067.041666658515</v>
      </c>
      <c r="B3432" s="45">
        <f ca="1"/>
        <v>1.3660000000000001</v>
      </c>
      <c r="E3432">
        <v>13.8</v>
      </c>
    </row>
    <row r="3433" spans="1:5">
      <c r="A3433" s="164">
        <v>45067.083333325179</v>
      </c>
      <c r="B3433" s="45">
        <f ca="1"/>
        <v>1.4490000000000001</v>
      </c>
      <c r="E3433">
        <v>13.8</v>
      </c>
    </row>
    <row r="3434" spans="1:5">
      <c r="A3434" s="164">
        <v>45067.124999991844</v>
      </c>
      <c r="B3434" s="45">
        <f ca="1"/>
        <v>1.4379999999999999</v>
      </c>
      <c r="E3434">
        <v>13.8</v>
      </c>
    </row>
    <row r="3435" spans="1:5">
      <c r="A3435" s="164">
        <v>45067.166666658508</v>
      </c>
      <c r="B3435" s="45">
        <f ca="1"/>
        <v>1.0680000000000001</v>
      </c>
      <c r="E3435">
        <v>13.8</v>
      </c>
    </row>
    <row r="3436" spans="1:5">
      <c r="A3436" s="164">
        <v>45067.208333325172</v>
      </c>
      <c r="B3436" s="45">
        <f ca="1"/>
        <v>0.74399999999999999</v>
      </c>
      <c r="E3436">
        <v>13.8</v>
      </c>
    </row>
    <row r="3437" spans="1:5">
      <c r="A3437" s="164">
        <v>45067.249999991836</v>
      </c>
      <c r="B3437" s="45">
        <f ca="1"/>
        <v>0.58499999999999996</v>
      </c>
      <c r="E3437">
        <v>13.8</v>
      </c>
    </row>
    <row r="3438" spans="1:5">
      <c r="A3438" s="164">
        <v>45067.291666658501</v>
      </c>
      <c r="B3438" s="45">
        <f ca="1"/>
        <v>1.258</v>
      </c>
      <c r="E3438">
        <v>13.8</v>
      </c>
    </row>
    <row r="3439" spans="1:5">
      <c r="A3439" s="164">
        <v>45067.333333325165</v>
      </c>
      <c r="B3439" s="45">
        <f ca="1"/>
        <v>0.86799999999999999</v>
      </c>
      <c r="E3439">
        <v>13.8</v>
      </c>
    </row>
    <row r="3440" spans="1:5">
      <c r="A3440" s="164">
        <v>45067.374999991829</v>
      </c>
      <c r="B3440" s="45">
        <f ca="1"/>
        <v>0.55400000000000005</v>
      </c>
      <c r="E3440">
        <v>13.8</v>
      </c>
    </row>
    <row r="3441" spans="1:5">
      <c r="A3441" s="164">
        <v>45067.416666658493</v>
      </c>
      <c r="B3441" s="45">
        <f ca="1"/>
        <v>1.1020000000000001</v>
      </c>
      <c r="E3441">
        <v>13.8</v>
      </c>
    </row>
    <row r="3442" spans="1:5">
      <c r="A3442" s="164">
        <v>45067.458333325158</v>
      </c>
      <c r="B3442" s="45">
        <f ca="1"/>
        <v>1.1240000000000001</v>
      </c>
      <c r="E3442">
        <v>13.8</v>
      </c>
    </row>
    <row r="3443" spans="1:5">
      <c r="A3443" s="164">
        <v>45067.499999991822</v>
      </c>
      <c r="B3443" s="45">
        <f ca="1"/>
        <v>1.0149999999999999</v>
      </c>
      <c r="E3443">
        <v>13.8</v>
      </c>
    </row>
    <row r="3444" spans="1:5">
      <c r="A3444" s="164">
        <v>45067.541666658486</v>
      </c>
      <c r="B3444" s="45">
        <f ca="1"/>
        <v>0.58899999999999997</v>
      </c>
      <c r="E3444">
        <v>13.8</v>
      </c>
    </row>
    <row r="3445" spans="1:5">
      <c r="A3445" s="164">
        <v>45067.58333332515</v>
      </c>
      <c r="B3445" s="45">
        <f ca="1"/>
        <v>0.23100000000000001</v>
      </c>
      <c r="E3445">
        <v>13.8</v>
      </c>
    </row>
    <row r="3446" spans="1:5">
      <c r="A3446" s="164">
        <v>45067.624999991815</v>
      </c>
      <c r="B3446" s="45">
        <f ca="1"/>
        <v>0.46400000000000002</v>
      </c>
      <c r="E3446">
        <v>13.8</v>
      </c>
    </row>
    <row r="3447" spans="1:5">
      <c r="A3447" s="164">
        <v>45067.666666658479</v>
      </c>
      <c r="B3447" s="45">
        <f ca="1"/>
        <v>0.34200000000000003</v>
      </c>
      <c r="E3447">
        <v>13.8</v>
      </c>
    </row>
    <row r="3448" spans="1:5">
      <c r="A3448" s="164">
        <v>45067.708333325143</v>
      </c>
      <c r="B3448" s="45">
        <f ca="1"/>
        <v>0.20499999999999999</v>
      </c>
      <c r="E3448">
        <v>13.8</v>
      </c>
    </row>
    <row r="3449" spans="1:5">
      <c r="A3449" s="164">
        <v>45067.749999991807</v>
      </c>
      <c r="B3449" s="45">
        <f ca="1"/>
        <v>0.42099999999999999</v>
      </c>
      <c r="E3449">
        <v>13.8</v>
      </c>
    </row>
    <row r="3450" spans="1:5">
      <c r="A3450" s="164">
        <v>45067.791666658472</v>
      </c>
      <c r="B3450" s="45">
        <f ca="1"/>
        <v>0.31</v>
      </c>
      <c r="E3450">
        <v>13.8</v>
      </c>
    </row>
    <row r="3451" spans="1:5">
      <c r="A3451" s="164">
        <v>45067.833333325136</v>
      </c>
      <c r="B3451" s="45">
        <f ca="1"/>
        <v>1.5920000000000001</v>
      </c>
      <c r="E3451">
        <v>13.8</v>
      </c>
    </row>
    <row r="3452" spans="1:5">
      <c r="A3452" s="164">
        <v>45067.8749999918</v>
      </c>
      <c r="B3452" s="45">
        <f ca="1"/>
        <v>1.746</v>
      </c>
      <c r="E3452">
        <v>13.8</v>
      </c>
    </row>
    <row r="3453" spans="1:5">
      <c r="A3453" s="164">
        <v>45067.916666658464</v>
      </c>
      <c r="B3453" s="45">
        <f ca="1"/>
        <v>2.3359999999999999</v>
      </c>
      <c r="E3453">
        <v>13.8</v>
      </c>
    </row>
    <row r="3454" spans="1:5">
      <c r="A3454" s="164">
        <v>45067.958333325128</v>
      </c>
      <c r="B3454" s="45">
        <f ca="1"/>
        <v>1.2450000000000001</v>
      </c>
      <c r="E3454">
        <v>13.8</v>
      </c>
    </row>
    <row r="3455" spans="1:5">
      <c r="A3455" s="164">
        <v>45067.999999991793</v>
      </c>
      <c r="B3455" s="45">
        <f ca="1"/>
        <v>1.0960000000000001</v>
      </c>
      <c r="E3455">
        <v>13.8</v>
      </c>
    </row>
    <row r="3456" spans="1:5">
      <c r="A3456" s="164">
        <v>45068.041666658457</v>
      </c>
      <c r="B3456" s="45">
        <f ca="1"/>
        <v>1.2470000000000001</v>
      </c>
      <c r="E3456">
        <v>13.8</v>
      </c>
    </row>
    <row r="3457" spans="1:5">
      <c r="A3457" s="164">
        <v>45068.083333325121</v>
      </c>
      <c r="B3457" s="45">
        <f ca="1"/>
        <v>1.1020000000000001</v>
      </c>
      <c r="E3457">
        <v>13.8</v>
      </c>
    </row>
    <row r="3458" spans="1:5">
      <c r="A3458" s="164">
        <v>45068.124999991785</v>
      </c>
      <c r="B3458" s="45">
        <f ca="1"/>
        <v>1.1000000000000001</v>
      </c>
      <c r="E3458">
        <v>13.8</v>
      </c>
    </row>
    <row r="3459" spans="1:5">
      <c r="A3459" s="164">
        <v>45068.16666665845</v>
      </c>
      <c r="B3459" s="45">
        <f ca="1"/>
        <v>0.72199999999999998</v>
      </c>
      <c r="E3459">
        <v>13.8</v>
      </c>
    </row>
    <row r="3460" spans="1:5">
      <c r="A3460" s="164">
        <v>45068.208333325114</v>
      </c>
      <c r="B3460" s="45">
        <f ca="1"/>
        <v>0.34799999999999998</v>
      </c>
      <c r="E3460">
        <v>13.8</v>
      </c>
    </row>
    <row r="3461" spans="1:5">
      <c r="A3461" s="164">
        <v>45068.249999991778</v>
      </c>
      <c r="B3461" s="45">
        <f ca="1"/>
        <v>1.446</v>
      </c>
      <c r="E3461">
        <v>13.8</v>
      </c>
    </row>
    <row r="3462" spans="1:5">
      <c r="A3462" s="164">
        <v>45068.291666658442</v>
      </c>
      <c r="B3462" s="45">
        <f ca="1"/>
        <v>1.401</v>
      </c>
      <c r="E3462">
        <v>13.8</v>
      </c>
    </row>
    <row r="3463" spans="1:5">
      <c r="A3463" s="164">
        <v>45068.333333325107</v>
      </c>
      <c r="B3463" s="45">
        <f ca="1"/>
        <v>0.72199999999999998</v>
      </c>
      <c r="E3463">
        <v>13.8</v>
      </c>
    </row>
    <row r="3464" spans="1:5">
      <c r="A3464" s="164">
        <v>45068.374999991771</v>
      </c>
      <c r="B3464" s="45">
        <f ca="1"/>
        <v>0.193</v>
      </c>
      <c r="E3464">
        <v>13.8</v>
      </c>
    </row>
    <row r="3465" spans="1:5">
      <c r="A3465" s="164">
        <v>45068.416666658435</v>
      </c>
      <c r="B3465" s="45">
        <f ca="1"/>
        <v>0.217</v>
      </c>
      <c r="E3465">
        <v>13.8</v>
      </c>
    </row>
    <row r="3466" spans="1:5">
      <c r="A3466" s="164">
        <v>45068.458333325099</v>
      </c>
      <c r="B3466" s="45">
        <f ca="1"/>
        <v>0.497</v>
      </c>
      <c r="E3466">
        <v>13.8</v>
      </c>
    </row>
    <row r="3467" spans="1:5">
      <c r="A3467" s="164">
        <v>45068.499999991764</v>
      </c>
      <c r="B3467" s="45">
        <f ca="1"/>
        <v>0.49</v>
      </c>
      <c r="E3467">
        <v>13.8</v>
      </c>
    </row>
    <row r="3468" spans="1:5">
      <c r="A3468" s="164">
        <v>45068.541666658428</v>
      </c>
      <c r="B3468" s="45">
        <f ca="1"/>
        <v>0.38500000000000001</v>
      </c>
      <c r="E3468">
        <v>13.8</v>
      </c>
    </row>
    <row r="3469" spans="1:5">
      <c r="A3469" s="164">
        <v>45068.583333325092</v>
      </c>
      <c r="B3469" s="45">
        <f ca="1"/>
        <v>0.248</v>
      </c>
      <c r="E3469">
        <v>13.8</v>
      </c>
    </row>
    <row r="3470" spans="1:5">
      <c r="A3470" s="164">
        <v>45068.624999991756</v>
      </c>
      <c r="B3470" s="45">
        <f ca="1"/>
        <v>0.60599999999999998</v>
      </c>
      <c r="E3470">
        <v>13.8</v>
      </c>
    </row>
    <row r="3471" spans="1:5">
      <c r="A3471" s="164">
        <v>45068.666666658421</v>
      </c>
      <c r="B3471" s="45">
        <f ca="1"/>
        <v>0.42599999999999999</v>
      </c>
      <c r="E3471">
        <v>13.8</v>
      </c>
    </row>
    <row r="3472" spans="1:5">
      <c r="A3472" s="164">
        <v>45068.708333325085</v>
      </c>
      <c r="B3472" s="45">
        <f ca="1"/>
        <v>0.34899999999999998</v>
      </c>
      <c r="E3472">
        <v>13.8</v>
      </c>
    </row>
    <row r="3473" spans="1:5">
      <c r="A3473" s="164">
        <v>45068.749999991749</v>
      </c>
      <c r="B3473" s="45">
        <f ca="1"/>
        <v>0.441</v>
      </c>
      <c r="E3473">
        <v>13.8</v>
      </c>
    </row>
    <row r="3474" spans="1:5">
      <c r="A3474" s="164">
        <v>45068.791666658413</v>
      </c>
      <c r="B3474" s="45">
        <f ca="1"/>
        <v>0.35699999999999998</v>
      </c>
      <c r="E3474">
        <v>13.8</v>
      </c>
    </row>
    <row r="3475" spans="1:5">
      <c r="A3475" s="164">
        <v>45068.833333325078</v>
      </c>
      <c r="B3475" s="45">
        <f ca="1"/>
        <v>0.24299999999999999</v>
      </c>
      <c r="E3475">
        <v>13.8</v>
      </c>
    </row>
    <row r="3476" spans="1:5">
      <c r="A3476" s="164">
        <v>45068.874999991742</v>
      </c>
      <c r="B3476" s="45">
        <f ca="1"/>
        <v>0.65700000000000003</v>
      </c>
      <c r="E3476">
        <v>13.8</v>
      </c>
    </row>
    <row r="3477" spans="1:5">
      <c r="A3477" s="164">
        <v>45068.916666658406</v>
      </c>
      <c r="B3477" s="45">
        <f ca="1"/>
        <v>1.232</v>
      </c>
      <c r="E3477">
        <v>13.8</v>
      </c>
    </row>
    <row r="3478" spans="1:5">
      <c r="A3478" s="164">
        <v>45068.95833332507</v>
      </c>
      <c r="B3478" s="45">
        <f ca="1"/>
        <v>1.101</v>
      </c>
      <c r="E3478">
        <v>13.8</v>
      </c>
    </row>
    <row r="3479" spans="1:5">
      <c r="A3479" s="164">
        <v>45068.999999991735</v>
      </c>
      <c r="B3479" s="45">
        <f ca="1"/>
        <v>1.1819999999999999</v>
      </c>
      <c r="E3479">
        <v>13.8</v>
      </c>
    </row>
    <row r="3480" spans="1:5">
      <c r="A3480" s="164">
        <v>45069.041666658399</v>
      </c>
      <c r="B3480" s="45">
        <f ca="1"/>
        <v>1.1000000000000001</v>
      </c>
      <c r="E3480">
        <v>13.8</v>
      </c>
    </row>
    <row r="3481" spans="1:5">
      <c r="A3481" s="164">
        <v>45069.083333325063</v>
      </c>
      <c r="B3481" s="45">
        <f ca="1"/>
        <v>1.337</v>
      </c>
      <c r="E3481">
        <v>13.8</v>
      </c>
    </row>
    <row r="3482" spans="1:5">
      <c r="A3482" s="164">
        <v>45069.124999991727</v>
      </c>
      <c r="B3482" s="45">
        <f ca="1"/>
        <v>1.101</v>
      </c>
      <c r="E3482">
        <v>13.8</v>
      </c>
    </row>
    <row r="3483" spans="1:5">
      <c r="A3483" s="164">
        <v>45069.166666658391</v>
      </c>
      <c r="B3483" s="45">
        <f ca="1"/>
        <v>0.70599999999999996</v>
      </c>
      <c r="E3483">
        <v>13.8</v>
      </c>
    </row>
    <row r="3484" spans="1:5">
      <c r="A3484" s="164">
        <v>45069.208333325056</v>
      </c>
      <c r="B3484" s="45">
        <f ca="1"/>
        <v>0.32</v>
      </c>
      <c r="E3484">
        <v>13.8</v>
      </c>
    </row>
    <row r="3485" spans="1:5">
      <c r="A3485" s="164">
        <v>45069.24999999172</v>
      </c>
      <c r="B3485" s="45">
        <f ca="1"/>
        <v>1.141</v>
      </c>
      <c r="E3485">
        <v>13.8</v>
      </c>
    </row>
    <row r="3486" spans="1:5">
      <c r="A3486" s="164">
        <v>45069.291666658384</v>
      </c>
      <c r="B3486" s="45">
        <f ca="1"/>
        <v>1.923</v>
      </c>
      <c r="E3486">
        <v>13.8</v>
      </c>
    </row>
    <row r="3487" spans="1:5">
      <c r="A3487" s="164">
        <v>45069.333333325048</v>
      </c>
      <c r="B3487" s="45">
        <f ca="1"/>
        <v>2.8</v>
      </c>
      <c r="E3487">
        <v>13.8</v>
      </c>
    </row>
    <row r="3488" spans="1:5">
      <c r="A3488" s="164">
        <v>45069.374999991713</v>
      </c>
      <c r="B3488" s="45">
        <f ca="1"/>
        <v>3.1030000000000002</v>
      </c>
      <c r="E3488">
        <v>13.8</v>
      </c>
    </row>
    <row r="3489" spans="1:5">
      <c r="A3489" s="164">
        <v>45069.416666658377</v>
      </c>
      <c r="B3489" s="45">
        <f ca="1"/>
        <v>2.87</v>
      </c>
      <c r="E3489">
        <v>13.8</v>
      </c>
    </row>
    <row r="3490" spans="1:5">
      <c r="A3490" s="164">
        <v>45069.458333325041</v>
      </c>
      <c r="B3490" s="45">
        <f ca="1"/>
        <v>3.0619999999999998</v>
      </c>
      <c r="E3490">
        <v>13.8</v>
      </c>
    </row>
    <row r="3491" spans="1:5">
      <c r="A3491" s="164">
        <v>45069.499999991705</v>
      </c>
      <c r="B3491" s="45">
        <f ca="1"/>
        <v>2.76</v>
      </c>
      <c r="E3491">
        <v>13.8</v>
      </c>
    </row>
    <row r="3492" spans="1:5">
      <c r="A3492" s="164">
        <v>45069.54166665837</v>
      </c>
      <c r="B3492" s="45">
        <f ca="1"/>
        <v>2.9550000000000001</v>
      </c>
      <c r="E3492">
        <v>13.8</v>
      </c>
    </row>
    <row r="3493" spans="1:5">
      <c r="A3493" s="164">
        <v>45069.583333325034</v>
      </c>
      <c r="B3493" s="45">
        <f ca="1"/>
        <v>2.8820000000000001</v>
      </c>
      <c r="E3493">
        <v>13.8</v>
      </c>
    </row>
    <row r="3494" spans="1:5">
      <c r="A3494" s="164">
        <v>45069.624999991698</v>
      </c>
      <c r="B3494" s="45">
        <f ca="1"/>
        <v>3.0470000000000002</v>
      </c>
      <c r="E3494">
        <v>13.8</v>
      </c>
    </row>
    <row r="3495" spans="1:5">
      <c r="A3495" s="164">
        <v>45069.666666658362</v>
      </c>
      <c r="B3495" s="45">
        <f ca="1"/>
        <v>0.36</v>
      </c>
      <c r="E3495">
        <v>13.8</v>
      </c>
    </row>
    <row r="3496" spans="1:5">
      <c r="A3496" s="164">
        <v>45069.708333325027</v>
      </c>
      <c r="B3496" s="45">
        <f ca="1"/>
        <v>0.35</v>
      </c>
      <c r="E3496">
        <v>13.8</v>
      </c>
    </row>
    <row r="3497" spans="1:5">
      <c r="A3497" s="164">
        <v>45069.749999991691</v>
      </c>
      <c r="B3497" s="45">
        <f ca="1"/>
        <v>0.71099999999999997</v>
      </c>
      <c r="E3497">
        <v>13.8</v>
      </c>
    </row>
    <row r="3498" spans="1:5">
      <c r="A3498" s="164">
        <v>45069.791666658355</v>
      </c>
      <c r="B3498" s="45">
        <f ca="1"/>
        <v>0.443</v>
      </c>
      <c r="E3498">
        <v>13.8</v>
      </c>
    </row>
    <row r="3499" spans="1:5">
      <c r="A3499" s="164">
        <v>45069.833333325019</v>
      </c>
      <c r="B3499" s="45">
        <f ca="1"/>
        <v>0.52300000000000002</v>
      </c>
      <c r="E3499">
        <v>13.8</v>
      </c>
    </row>
    <row r="3500" spans="1:5">
      <c r="A3500" s="164">
        <v>45069.874999991684</v>
      </c>
      <c r="B3500" s="45">
        <f ca="1"/>
        <v>1.629</v>
      </c>
      <c r="E3500">
        <v>13.8</v>
      </c>
    </row>
    <row r="3501" spans="1:5">
      <c r="A3501" s="164">
        <v>45069.916666658348</v>
      </c>
      <c r="B3501" s="45">
        <f ca="1"/>
        <v>1.2849999999999999</v>
      </c>
      <c r="E3501">
        <v>13.8</v>
      </c>
    </row>
    <row r="3502" spans="1:5">
      <c r="A3502" s="164">
        <v>45069.958333325012</v>
      </c>
      <c r="B3502" s="45">
        <f ca="1"/>
        <v>1.198</v>
      </c>
      <c r="E3502">
        <v>13.8</v>
      </c>
    </row>
    <row r="3503" spans="1:5">
      <c r="A3503" s="164">
        <v>45069.999999991676</v>
      </c>
      <c r="B3503" s="45">
        <f ca="1"/>
        <v>1.2070000000000001</v>
      </c>
      <c r="E3503">
        <v>13.8</v>
      </c>
    </row>
    <row r="3504" spans="1:5">
      <c r="A3504" s="164">
        <v>45070.041666658341</v>
      </c>
      <c r="B3504" s="45">
        <f ca="1"/>
        <v>1.446</v>
      </c>
      <c r="E3504">
        <v>13.8</v>
      </c>
    </row>
    <row r="3505" spans="1:5">
      <c r="A3505" s="164">
        <v>45070.083333325005</v>
      </c>
      <c r="B3505" s="45">
        <f ca="1"/>
        <v>1.3580000000000001</v>
      </c>
      <c r="E3505">
        <v>13.8</v>
      </c>
    </row>
    <row r="3506" spans="1:5">
      <c r="A3506" s="164">
        <v>45070.124999991669</v>
      </c>
      <c r="B3506" s="45">
        <f ca="1"/>
        <v>1.117</v>
      </c>
      <c r="E3506">
        <v>13.8</v>
      </c>
    </row>
    <row r="3507" spans="1:5">
      <c r="A3507" s="164">
        <v>45070.166666658333</v>
      </c>
      <c r="B3507" s="45">
        <f ca="1"/>
        <v>0.92900000000000005</v>
      </c>
      <c r="E3507">
        <v>13.8</v>
      </c>
    </row>
    <row r="3508" spans="1:5">
      <c r="A3508" s="164">
        <v>45070.208333324998</v>
      </c>
      <c r="B3508" s="45">
        <f ca="1"/>
        <v>0.43</v>
      </c>
      <c r="E3508">
        <v>13.8</v>
      </c>
    </row>
    <row r="3509" spans="1:5">
      <c r="A3509" s="164">
        <v>45070.249999991662</v>
      </c>
      <c r="B3509" s="45">
        <f ca="1"/>
        <v>1.075</v>
      </c>
      <c r="E3509">
        <v>13.8</v>
      </c>
    </row>
    <row r="3510" spans="1:5">
      <c r="A3510" s="164">
        <v>45070.291666658326</v>
      </c>
      <c r="B3510" s="45">
        <f ca="1"/>
        <v>0.35799999999999998</v>
      </c>
      <c r="E3510">
        <v>13.8</v>
      </c>
    </row>
    <row r="3511" spans="1:5">
      <c r="A3511" s="164">
        <v>45070.33333332499</v>
      </c>
      <c r="B3511" s="45">
        <f ca="1"/>
        <v>2.3660000000000001</v>
      </c>
      <c r="E3511">
        <v>13.8</v>
      </c>
    </row>
    <row r="3512" spans="1:5">
      <c r="A3512" s="164">
        <v>45070.374999991654</v>
      </c>
      <c r="B3512" s="45">
        <f ca="1"/>
        <v>2.96</v>
      </c>
      <c r="E3512">
        <v>13.8</v>
      </c>
    </row>
    <row r="3513" spans="1:5">
      <c r="A3513" s="164">
        <v>45070.416666658319</v>
      </c>
      <c r="B3513" s="45">
        <f ca="1"/>
        <v>1.621</v>
      </c>
      <c r="E3513">
        <v>13.8</v>
      </c>
    </row>
    <row r="3514" spans="1:5">
      <c r="A3514" s="164">
        <v>45070.458333324983</v>
      </c>
      <c r="B3514" s="45">
        <f ca="1"/>
        <v>0.34499999999999997</v>
      </c>
      <c r="E3514">
        <v>13.8</v>
      </c>
    </row>
    <row r="3515" spans="1:5">
      <c r="A3515" s="164">
        <v>45070.499999991647</v>
      </c>
      <c r="B3515" s="45">
        <f ca="1"/>
        <v>0.53600000000000003</v>
      </c>
      <c r="E3515">
        <v>13.8</v>
      </c>
    </row>
    <row r="3516" spans="1:5">
      <c r="A3516" s="164">
        <v>45070.541666658311</v>
      </c>
      <c r="B3516" s="45">
        <f ca="1"/>
        <v>0.23</v>
      </c>
      <c r="E3516">
        <v>13.8</v>
      </c>
    </row>
    <row r="3517" spans="1:5">
      <c r="A3517" s="164">
        <v>45070.583333324976</v>
      </c>
      <c r="B3517" s="45">
        <f ca="1"/>
        <v>0.65200000000000002</v>
      </c>
      <c r="E3517">
        <v>13.8</v>
      </c>
    </row>
    <row r="3518" spans="1:5">
      <c r="A3518" s="164">
        <v>45070.62499999164</v>
      </c>
      <c r="B3518" s="45">
        <f ca="1"/>
        <v>0.23699999999999999</v>
      </c>
      <c r="E3518">
        <v>13.8</v>
      </c>
    </row>
    <row r="3519" spans="1:5">
      <c r="A3519" s="164">
        <v>45070.666666658304</v>
      </c>
      <c r="B3519" s="45">
        <f ca="1"/>
        <v>0.34200000000000003</v>
      </c>
      <c r="E3519">
        <v>13.8</v>
      </c>
    </row>
    <row r="3520" spans="1:5">
      <c r="A3520" s="164">
        <v>45070.708333324968</v>
      </c>
      <c r="B3520" s="45">
        <f ca="1"/>
        <v>0.20599999999999999</v>
      </c>
      <c r="E3520">
        <v>13.8</v>
      </c>
    </row>
    <row r="3521" spans="1:5">
      <c r="A3521" s="164">
        <v>45070.749999991633</v>
      </c>
      <c r="B3521" s="45">
        <f ca="1"/>
        <v>0.35199999999999998</v>
      </c>
      <c r="E3521">
        <v>13.8</v>
      </c>
    </row>
    <row r="3522" spans="1:5">
      <c r="A3522" s="164">
        <v>45070.791666658297</v>
      </c>
      <c r="B3522" s="45">
        <f ca="1"/>
        <v>0.309</v>
      </c>
      <c r="E3522">
        <v>13.8</v>
      </c>
    </row>
    <row r="3523" spans="1:5">
      <c r="A3523" s="164">
        <v>45070.833333324961</v>
      </c>
      <c r="B3523" s="45">
        <f ca="1"/>
        <v>0.23</v>
      </c>
      <c r="E3523">
        <v>13.8</v>
      </c>
    </row>
    <row r="3524" spans="1:5">
      <c r="A3524" s="164">
        <v>45070.874999991625</v>
      </c>
      <c r="B3524" s="45">
        <f ca="1"/>
        <v>0.54500000000000004</v>
      </c>
      <c r="E3524">
        <v>13.8</v>
      </c>
    </row>
    <row r="3525" spans="1:5">
      <c r="A3525" s="164">
        <v>45070.91666665829</v>
      </c>
      <c r="B3525" s="45">
        <f ca="1"/>
        <v>1.2130000000000001</v>
      </c>
      <c r="E3525">
        <v>13.8</v>
      </c>
    </row>
    <row r="3526" spans="1:5">
      <c r="A3526" s="164">
        <v>45070.958333324954</v>
      </c>
      <c r="B3526" s="45">
        <f ca="1"/>
        <v>1.516</v>
      </c>
      <c r="E3526">
        <v>13.8</v>
      </c>
    </row>
    <row r="3527" spans="1:5">
      <c r="A3527" s="164">
        <v>45070.999999991618</v>
      </c>
      <c r="B3527" s="45">
        <f ca="1"/>
        <v>1.504</v>
      </c>
      <c r="E3527">
        <v>13.8</v>
      </c>
    </row>
    <row r="3528" spans="1:5">
      <c r="A3528" s="164">
        <v>45071.041666658282</v>
      </c>
      <c r="B3528" s="45">
        <f ca="1"/>
        <v>1.492</v>
      </c>
      <c r="E3528">
        <v>13.8</v>
      </c>
    </row>
    <row r="3529" spans="1:5">
      <c r="A3529" s="164">
        <v>45071.083333324947</v>
      </c>
      <c r="B3529" s="45">
        <f ca="1"/>
        <v>1.2350000000000001</v>
      </c>
      <c r="E3529">
        <v>13.8</v>
      </c>
    </row>
    <row r="3530" spans="1:5">
      <c r="A3530" s="164">
        <v>45071.124999991611</v>
      </c>
      <c r="B3530" s="45">
        <f ca="1"/>
        <v>1.2729999999999999</v>
      </c>
      <c r="E3530">
        <v>13.8</v>
      </c>
    </row>
    <row r="3531" spans="1:5">
      <c r="A3531" s="164">
        <v>45071.166666658275</v>
      </c>
      <c r="B3531" s="45">
        <f ca="1"/>
        <v>0.82</v>
      </c>
      <c r="E3531">
        <v>13.8</v>
      </c>
    </row>
    <row r="3532" spans="1:5">
      <c r="A3532" s="164">
        <v>45071.208333324939</v>
      </c>
      <c r="B3532" s="45">
        <f ca="1"/>
        <v>0.21299999999999999</v>
      </c>
      <c r="E3532">
        <v>13.8</v>
      </c>
    </row>
    <row r="3533" spans="1:5">
      <c r="A3533" s="164">
        <v>45071.249999991604</v>
      </c>
      <c r="B3533" s="45">
        <f ca="1"/>
        <v>0.65600000000000003</v>
      </c>
      <c r="E3533">
        <v>13.8</v>
      </c>
    </row>
    <row r="3534" spans="1:5">
      <c r="A3534" s="164">
        <v>45071.291666658268</v>
      </c>
      <c r="B3534" s="45">
        <f ca="1"/>
        <v>0.85499999999999998</v>
      </c>
      <c r="E3534">
        <v>13.8</v>
      </c>
    </row>
    <row r="3535" spans="1:5">
      <c r="A3535" s="164">
        <v>45071.333333324932</v>
      </c>
      <c r="B3535" s="45">
        <f ca="1"/>
        <v>0.34399999999999997</v>
      </c>
      <c r="E3535">
        <v>13.8</v>
      </c>
    </row>
    <row r="3536" spans="1:5">
      <c r="A3536" s="164">
        <v>45071.374999991596</v>
      </c>
      <c r="B3536" s="45">
        <f ca="1"/>
        <v>0.33400000000000002</v>
      </c>
      <c r="E3536">
        <v>13.8</v>
      </c>
    </row>
    <row r="3537" spans="1:5">
      <c r="A3537" s="164">
        <v>45071.416666658261</v>
      </c>
      <c r="B3537" s="45">
        <f ca="1"/>
        <v>0.499</v>
      </c>
      <c r="E3537">
        <v>13.8</v>
      </c>
    </row>
    <row r="3538" spans="1:5">
      <c r="A3538" s="164">
        <v>45071.458333324925</v>
      </c>
      <c r="B3538" s="45">
        <f ca="1"/>
        <v>0.314</v>
      </c>
      <c r="E3538">
        <v>13.8</v>
      </c>
    </row>
    <row r="3539" spans="1:5">
      <c r="A3539" s="164">
        <v>45071.499999991589</v>
      </c>
      <c r="B3539" s="45">
        <f ca="1"/>
        <v>0.46100000000000002</v>
      </c>
      <c r="E3539">
        <v>13.8</v>
      </c>
    </row>
    <row r="3540" spans="1:5">
      <c r="A3540" s="164">
        <v>45071.541666658253</v>
      </c>
      <c r="B3540" s="45">
        <f ca="1"/>
        <v>0.40400000000000003</v>
      </c>
      <c r="E3540">
        <v>13.8</v>
      </c>
    </row>
    <row r="3541" spans="1:5">
      <c r="A3541" s="164">
        <v>45071.583333324917</v>
      </c>
      <c r="B3541" s="45">
        <f ca="1"/>
        <v>0.54800000000000004</v>
      </c>
      <c r="E3541">
        <v>13.8</v>
      </c>
    </row>
    <row r="3542" spans="1:5">
      <c r="A3542" s="164">
        <v>45071.624999991582</v>
      </c>
      <c r="B3542" s="45">
        <f ca="1"/>
        <v>0.39200000000000002</v>
      </c>
      <c r="E3542">
        <v>13.8</v>
      </c>
    </row>
    <row r="3543" spans="1:5">
      <c r="A3543" s="164">
        <v>45071.666666658246</v>
      </c>
      <c r="B3543" s="45">
        <f ca="1"/>
        <v>0.219</v>
      </c>
      <c r="E3543">
        <v>13.8</v>
      </c>
    </row>
    <row r="3544" spans="1:5">
      <c r="A3544" s="164">
        <v>45071.70833332491</v>
      </c>
      <c r="B3544" s="45">
        <f ca="1"/>
        <v>0.315</v>
      </c>
      <c r="E3544">
        <v>13.8</v>
      </c>
    </row>
    <row r="3545" spans="1:5">
      <c r="A3545" s="164">
        <v>45071.749999991574</v>
      </c>
      <c r="B3545" s="45">
        <f ca="1"/>
        <v>0.217</v>
      </c>
      <c r="E3545">
        <v>13.8</v>
      </c>
    </row>
    <row r="3546" spans="1:5">
      <c r="A3546" s="164">
        <v>45071.791666658239</v>
      </c>
      <c r="B3546" s="45">
        <f ca="1"/>
        <v>0.434</v>
      </c>
      <c r="E3546">
        <v>13.8</v>
      </c>
    </row>
    <row r="3547" spans="1:5">
      <c r="A3547" s="164">
        <v>45071.833333324903</v>
      </c>
      <c r="B3547" s="45">
        <f ca="1"/>
        <v>0.44800000000000001</v>
      </c>
      <c r="E3547">
        <v>13.8</v>
      </c>
    </row>
    <row r="3548" spans="1:5">
      <c r="A3548" s="164">
        <v>45071.874999991567</v>
      </c>
      <c r="B3548" s="45">
        <f ca="1"/>
        <v>0.58399999999999996</v>
      </c>
      <c r="E3548">
        <v>13.8</v>
      </c>
    </row>
    <row r="3549" spans="1:5">
      <c r="A3549" s="164">
        <v>45071.916666658231</v>
      </c>
      <c r="B3549" s="45">
        <f ca="1"/>
        <v>1.272</v>
      </c>
      <c r="E3549">
        <v>13.8</v>
      </c>
    </row>
    <row r="3550" spans="1:5">
      <c r="A3550" s="164">
        <v>45071.958333324896</v>
      </c>
      <c r="B3550" s="45">
        <f ca="1"/>
        <v>1.276</v>
      </c>
      <c r="E3550">
        <v>13.8</v>
      </c>
    </row>
    <row r="3551" spans="1:5">
      <c r="A3551" s="164">
        <v>45071.99999999156</v>
      </c>
      <c r="B3551" s="45">
        <f ca="1"/>
        <v>1.21</v>
      </c>
      <c r="E3551">
        <v>13.8</v>
      </c>
    </row>
    <row r="3552" spans="1:5">
      <c r="A3552" s="164">
        <v>45072.041666658224</v>
      </c>
      <c r="B3552" s="45">
        <f ca="1"/>
        <v>1.39</v>
      </c>
      <c r="E3552">
        <v>13.8</v>
      </c>
    </row>
    <row r="3553" spans="1:5">
      <c r="A3553" s="164">
        <v>45072.083333324888</v>
      </c>
      <c r="B3553" s="45">
        <f ca="1"/>
        <v>1.353</v>
      </c>
      <c r="E3553">
        <v>13.8</v>
      </c>
    </row>
    <row r="3554" spans="1:5">
      <c r="A3554" s="164">
        <v>45072.124999991553</v>
      </c>
      <c r="B3554" s="45">
        <f ca="1"/>
        <v>1.306</v>
      </c>
      <c r="E3554">
        <v>13.8</v>
      </c>
    </row>
    <row r="3555" spans="1:5">
      <c r="A3555" s="164">
        <v>45072.166666658217</v>
      </c>
      <c r="B3555" s="45">
        <f ca="1"/>
        <v>0.84599999999999997</v>
      </c>
      <c r="E3555">
        <v>13.8</v>
      </c>
    </row>
    <row r="3556" spans="1:5">
      <c r="A3556" s="164">
        <v>45072.208333324881</v>
      </c>
      <c r="B3556" s="45">
        <f ca="1"/>
        <v>0.24099999999999999</v>
      </c>
      <c r="E3556">
        <v>13.8</v>
      </c>
    </row>
    <row r="3557" spans="1:5">
      <c r="A3557" s="164">
        <v>45072.249999991545</v>
      </c>
      <c r="B3557" s="45">
        <f ca="1"/>
        <v>1.3979999999999999</v>
      </c>
      <c r="E3557">
        <v>13.8</v>
      </c>
    </row>
    <row r="3558" spans="1:5">
      <c r="A3558" s="164">
        <v>45072.29166665821</v>
      </c>
      <c r="B3558" s="45">
        <f ca="1"/>
        <v>0.64100000000000001</v>
      </c>
      <c r="E3558">
        <v>13.8</v>
      </c>
    </row>
    <row r="3559" spans="1:5">
      <c r="A3559" s="164">
        <v>45072.333333324874</v>
      </c>
      <c r="B3559" s="45">
        <f ca="1"/>
        <v>0.56200000000000006</v>
      </c>
      <c r="E3559">
        <v>13.8</v>
      </c>
    </row>
    <row r="3560" spans="1:5">
      <c r="A3560" s="164">
        <v>45072.374999991538</v>
      </c>
      <c r="B3560" s="45">
        <f ca="1"/>
        <v>0.624</v>
      </c>
      <c r="E3560">
        <v>13.8</v>
      </c>
    </row>
    <row r="3561" spans="1:5">
      <c r="A3561" s="164">
        <v>45072.416666658202</v>
      </c>
      <c r="B3561" s="45">
        <f ca="1"/>
        <v>0.68500000000000005</v>
      </c>
      <c r="E3561">
        <v>13.8</v>
      </c>
    </row>
    <row r="3562" spans="1:5">
      <c r="A3562" s="164">
        <v>45072.458333324867</v>
      </c>
      <c r="B3562" s="45">
        <f ca="1"/>
        <v>0.41599999999999998</v>
      </c>
      <c r="E3562">
        <v>13.8</v>
      </c>
    </row>
    <row r="3563" spans="1:5">
      <c r="A3563" s="164">
        <v>45072.499999991531</v>
      </c>
      <c r="B3563" s="45">
        <f ca="1"/>
        <v>0.67300000000000004</v>
      </c>
      <c r="E3563">
        <v>13.8</v>
      </c>
    </row>
    <row r="3564" spans="1:5">
      <c r="A3564" s="164">
        <v>45072.541666658195</v>
      </c>
      <c r="B3564" s="45">
        <f ca="1"/>
        <v>0.45700000000000002</v>
      </c>
      <c r="E3564">
        <v>13.8</v>
      </c>
    </row>
    <row r="3565" spans="1:5">
      <c r="A3565" s="164">
        <v>45072.583333324859</v>
      </c>
      <c r="B3565" s="45">
        <f ca="1"/>
        <v>0.48799999999999999</v>
      </c>
      <c r="E3565">
        <v>13.8</v>
      </c>
    </row>
    <row r="3566" spans="1:5">
      <c r="A3566" s="164">
        <v>45072.624999991524</v>
      </c>
      <c r="B3566" s="45">
        <f ca="1"/>
        <v>0.69699999999999995</v>
      </c>
      <c r="E3566">
        <v>13.8</v>
      </c>
    </row>
    <row r="3567" spans="1:5">
      <c r="A3567" s="164">
        <v>45072.666666658188</v>
      </c>
      <c r="B3567" s="45">
        <f ca="1"/>
        <v>0.66400000000000003</v>
      </c>
      <c r="E3567">
        <v>13.8</v>
      </c>
    </row>
    <row r="3568" spans="1:5">
      <c r="A3568" s="164">
        <v>45072.708333324852</v>
      </c>
      <c r="B3568" s="45">
        <f ca="1"/>
        <v>0.377</v>
      </c>
      <c r="E3568">
        <v>13.8</v>
      </c>
    </row>
    <row r="3569" spans="1:5">
      <c r="A3569" s="164">
        <v>45072.749999991516</v>
      </c>
      <c r="B3569" s="45">
        <f ca="1"/>
        <v>0.56599999999999995</v>
      </c>
      <c r="E3569">
        <v>13.8</v>
      </c>
    </row>
    <row r="3570" spans="1:5">
      <c r="A3570" s="164">
        <v>45072.79166665818</v>
      </c>
      <c r="B3570" s="45">
        <f ca="1"/>
        <v>0.47699999999999998</v>
      </c>
      <c r="E3570">
        <v>13.8</v>
      </c>
    </row>
    <row r="3571" spans="1:5">
      <c r="A3571" s="164">
        <v>45072.833333324845</v>
      </c>
      <c r="B3571" s="45">
        <f ca="1"/>
        <v>0.41</v>
      </c>
      <c r="E3571">
        <v>13.8</v>
      </c>
    </row>
    <row r="3572" spans="1:5">
      <c r="A3572" s="164">
        <v>45072.874999991509</v>
      </c>
      <c r="B3572" s="45">
        <f ca="1"/>
        <v>0.503</v>
      </c>
      <c r="E3572">
        <v>13.8</v>
      </c>
    </row>
    <row r="3573" spans="1:5">
      <c r="A3573" s="164">
        <v>45072.916666658173</v>
      </c>
      <c r="B3573" s="45">
        <f ca="1"/>
        <v>1.1040000000000001</v>
      </c>
      <c r="E3573">
        <v>13.8</v>
      </c>
    </row>
    <row r="3574" spans="1:5">
      <c r="A3574" s="164">
        <v>45072.958333324837</v>
      </c>
      <c r="B3574" s="45">
        <f ca="1"/>
        <v>1.5109999999999999</v>
      </c>
      <c r="E3574">
        <v>13.8</v>
      </c>
    </row>
    <row r="3575" spans="1:5">
      <c r="A3575" s="164">
        <v>45072.999999991502</v>
      </c>
      <c r="B3575" s="45">
        <f ca="1"/>
        <v>1.569</v>
      </c>
      <c r="E3575">
        <v>13.8</v>
      </c>
    </row>
    <row r="3576" spans="1:5">
      <c r="A3576" s="164">
        <v>45073.041666658166</v>
      </c>
      <c r="B3576" s="45">
        <f ca="1"/>
        <v>1.514</v>
      </c>
      <c r="E3576">
        <v>13.8</v>
      </c>
    </row>
    <row r="3577" spans="1:5">
      <c r="A3577" s="164">
        <v>45073.08333332483</v>
      </c>
      <c r="B3577" s="45">
        <f ca="1"/>
        <v>1.198</v>
      </c>
      <c r="E3577">
        <v>13.8</v>
      </c>
    </row>
    <row r="3578" spans="1:5">
      <c r="A3578" s="164">
        <v>45073.124999991494</v>
      </c>
      <c r="B3578" s="45">
        <f ca="1"/>
        <v>1.1200000000000001</v>
      </c>
      <c r="E3578">
        <v>13.8</v>
      </c>
    </row>
    <row r="3579" spans="1:5">
      <c r="A3579" s="164">
        <v>45073.166666658159</v>
      </c>
      <c r="B3579" s="45">
        <f ca="1"/>
        <v>0.80300000000000005</v>
      </c>
      <c r="E3579">
        <v>13.8</v>
      </c>
    </row>
    <row r="3580" spans="1:5">
      <c r="A3580" s="164">
        <v>45073.208333324823</v>
      </c>
      <c r="B3580" s="45">
        <f ca="1"/>
        <v>0.44500000000000001</v>
      </c>
      <c r="E3580">
        <v>13.8</v>
      </c>
    </row>
    <row r="3581" spans="1:5">
      <c r="A3581" s="164">
        <v>45073.249999991487</v>
      </c>
      <c r="B3581" s="45">
        <f ca="1"/>
        <v>1.399</v>
      </c>
      <c r="E3581">
        <v>13.8</v>
      </c>
    </row>
    <row r="3582" spans="1:5">
      <c r="A3582" s="164">
        <v>45073.291666658151</v>
      </c>
      <c r="B3582" s="45">
        <f ca="1"/>
        <v>0.85699999999999998</v>
      </c>
      <c r="E3582">
        <v>13.8</v>
      </c>
    </row>
    <row r="3583" spans="1:5">
      <c r="A3583" s="164">
        <v>45073.333333324816</v>
      </c>
      <c r="B3583" s="45">
        <f ca="1"/>
        <v>0.21</v>
      </c>
      <c r="E3583">
        <v>13.8</v>
      </c>
    </row>
    <row r="3584" spans="1:5">
      <c r="A3584" s="164">
        <v>45073.37499999148</v>
      </c>
      <c r="B3584" s="45">
        <f ca="1"/>
        <v>0.19500000000000001</v>
      </c>
      <c r="E3584">
        <v>13.8</v>
      </c>
    </row>
    <row r="3585" spans="1:5">
      <c r="A3585" s="164">
        <v>45073.416666658144</v>
      </c>
      <c r="B3585" s="45">
        <f ca="1"/>
        <v>0.45800000000000002</v>
      </c>
      <c r="E3585">
        <v>13.8</v>
      </c>
    </row>
    <row r="3586" spans="1:5">
      <c r="A3586" s="164">
        <v>45073.458333324808</v>
      </c>
      <c r="B3586" s="45">
        <f ca="1"/>
        <v>0.36899999999999999</v>
      </c>
      <c r="E3586">
        <v>13.8</v>
      </c>
    </row>
    <row r="3587" spans="1:5">
      <c r="A3587" s="164">
        <v>45073.499999991473</v>
      </c>
      <c r="B3587" s="45">
        <f ca="1"/>
        <v>0.34899999999999998</v>
      </c>
      <c r="E3587">
        <v>13.8</v>
      </c>
    </row>
    <row r="3588" spans="1:5">
      <c r="A3588" s="164">
        <v>45073.541666658137</v>
      </c>
      <c r="B3588" s="45">
        <f ca="1"/>
        <v>0.53600000000000003</v>
      </c>
      <c r="E3588">
        <v>13.8</v>
      </c>
    </row>
    <row r="3589" spans="1:5">
      <c r="A3589" s="164">
        <v>45073.583333324801</v>
      </c>
      <c r="B3589" s="45">
        <f ca="1"/>
        <v>1.1240000000000001</v>
      </c>
      <c r="E3589">
        <v>13.8</v>
      </c>
    </row>
    <row r="3590" spans="1:5">
      <c r="A3590" s="164">
        <v>45073.624999991465</v>
      </c>
      <c r="B3590" s="45">
        <f ca="1"/>
        <v>0.745</v>
      </c>
      <c r="E3590">
        <v>13.8</v>
      </c>
    </row>
    <row r="3591" spans="1:5">
      <c r="A3591" s="164">
        <v>45073.66666665813</v>
      </c>
      <c r="B3591" s="45">
        <f ca="1"/>
        <v>0.436</v>
      </c>
      <c r="E3591">
        <v>13.8</v>
      </c>
    </row>
    <row r="3592" spans="1:5">
      <c r="A3592" s="164">
        <v>45073.708333324794</v>
      </c>
      <c r="B3592" s="45">
        <f ca="1"/>
        <v>0.55200000000000005</v>
      </c>
      <c r="E3592">
        <v>13.8</v>
      </c>
    </row>
    <row r="3593" spans="1:5">
      <c r="A3593" s="164">
        <v>45073.749999991458</v>
      </c>
      <c r="B3593" s="45">
        <f ca="1"/>
        <v>0.54900000000000004</v>
      </c>
      <c r="E3593">
        <v>13.8</v>
      </c>
    </row>
    <row r="3594" spans="1:5">
      <c r="A3594" s="164">
        <v>45073.791666658122</v>
      </c>
      <c r="B3594" s="45">
        <f ca="1"/>
        <v>1.1990000000000001</v>
      </c>
      <c r="E3594">
        <v>13.8</v>
      </c>
    </row>
    <row r="3595" spans="1:5">
      <c r="A3595" s="164">
        <v>45073.833333324787</v>
      </c>
      <c r="B3595" s="45">
        <f ca="1"/>
        <v>1.349</v>
      </c>
      <c r="E3595">
        <v>13.8</v>
      </c>
    </row>
    <row r="3596" spans="1:5">
      <c r="A3596" s="164">
        <v>45073.874999991451</v>
      </c>
      <c r="B3596" s="45">
        <f ca="1"/>
        <v>2.4300000000000002</v>
      </c>
      <c r="E3596">
        <v>13.8</v>
      </c>
    </row>
    <row r="3597" spans="1:5">
      <c r="A3597" s="164">
        <v>45073.916666658115</v>
      </c>
      <c r="B3597" s="45">
        <f ca="1"/>
        <v>2.879</v>
      </c>
      <c r="E3597">
        <v>13.8</v>
      </c>
    </row>
    <row r="3598" spans="1:5">
      <c r="A3598" s="164">
        <v>45073.958333324779</v>
      </c>
      <c r="B3598" s="45">
        <f ca="1"/>
        <v>2.488</v>
      </c>
      <c r="E3598">
        <v>13.8</v>
      </c>
    </row>
    <row r="3599" spans="1:5">
      <c r="A3599" s="164">
        <v>45073.999999991443</v>
      </c>
      <c r="B3599" s="45">
        <f ca="1"/>
        <v>2.649</v>
      </c>
      <c r="E3599">
        <v>13.8</v>
      </c>
    </row>
    <row r="3600" spans="1:5">
      <c r="A3600" s="164">
        <v>45074.041666658108</v>
      </c>
      <c r="B3600" s="45">
        <f ca="1"/>
        <v>2.4430000000000001</v>
      </c>
      <c r="E3600">
        <v>13.8</v>
      </c>
    </row>
    <row r="3601" spans="1:5">
      <c r="A3601" s="164">
        <v>45074.083333324772</v>
      </c>
      <c r="B3601" s="45">
        <f ca="1"/>
        <v>3.298</v>
      </c>
      <c r="E3601">
        <v>13.8</v>
      </c>
    </row>
    <row r="3602" spans="1:5">
      <c r="A3602" s="164">
        <v>45074.124999991436</v>
      </c>
      <c r="B3602" s="45">
        <f ca="1"/>
        <v>2.7810000000000001</v>
      </c>
      <c r="E3602">
        <v>13.8</v>
      </c>
    </row>
    <row r="3603" spans="1:5">
      <c r="A3603" s="164">
        <v>45074.1666666581</v>
      </c>
      <c r="B3603" s="45">
        <f ca="1"/>
        <v>2.0640000000000001</v>
      </c>
      <c r="E3603">
        <v>13.8</v>
      </c>
    </row>
    <row r="3604" spans="1:5">
      <c r="A3604" s="164">
        <v>45074.208333324765</v>
      </c>
      <c r="B3604" s="45">
        <f ca="1"/>
        <v>1.46</v>
      </c>
      <c r="E3604">
        <v>13.8</v>
      </c>
    </row>
    <row r="3605" spans="1:5">
      <c r="A3605" s="164">
        <v>45074.249999991429</v>
      </c>
      <c r="B3605" s="45">
        <f ca="1"/>
        <v>1.601</v>
      </c>
      <c r="E3605">
        <v>13.8</v>
      </c>
    </row>
    <row r="3606" spans="1:5">
      <c r="A3606" s="164">
        <v>45074.291666658093</v>
      </c>
      <c r="B3606" s="45">
        <f ca="1"/>
        <v>2.0529999999999999</v>
      </c>
      <c r="E3606">
        <v>13.8</v>
      </c>
    </row>
    <row r="3607" spans="1:5">
      <c r="A3607" s="164">
        <v>45074.333333324757</v>
      </c>
      <c r="B3607" s="45">
        <f ca="1"/>
        <v>1.276</v>
      </c>
      <c r="E3607">
        <v>13.8</v>
      </c>
    </row>
    <row r="3608" spans="1:5">
      <c r="A3608" s="164">
        <v>45074.374999991422</v>
      </c>
      <c r="B3608" s="45">
        <f ca="1"/>
        <v>1.3149999999999999</v>
      </c>
      <c r="E3608">
        <v>13.8</v>
      </c>
    </row>
    <row r="3609" spans="1:5">
      <c r="A3609" s="164">
        <v>45074.416666658086</v>
      </c>
      <c r="B3609" s="45">
        <f ca="1"/>
        <v>1.1539999999999999</v>
      </c>
      <c r="E3609">
        <v>13.8</v>
      </c>
    </row>
    <row r="3610" spans="1:5">
      <c r="A3610" s="164">
        <v>45074.45833332475</v>
      </c>
      <c r="B3610" s="45">
        <f ca="1"/>
        <v>1.337</v>
      </c>
      <c r="E3610">
        <v>13.8</v>
      </c>
    </row>
    <row r="3611" spans="1:5">
      <c r="A3611" s="164">
        <v>45074.499999991414</v>
      </c>
      <c r="B3611" s="45">
        <f ca="1"/>
        <v>1.2669999999999999</v>
      </c>
      <c r="E3611">
        <v>13.8</v>
      </c>
    </row>
    <row r="3612" spans="1:5">
      <c r="A3612" s="164">
        <v>45074.541666658079</v>
      </c>
      <c r="B3612" s="45">
        <f ca="1"/>
        <v>0.86899999999999999</v>
      </c>
      <c r="E3612">
        <v>13.8</v>
      </c>
    </row>
    <row r="3613" spans="1:5">
      <c r="A3613" s="164">
        <v>45074.583333324743</v>
      </c>
      <c r="B3613" s="45">
        <f ca="1"/>
        <v>0.61</v>
      </c>
      <c r="E3613">
        <v>13.8</v>
      </c>
    </row>
    <row r="3614" spans="1:5">
      <c r="A3614" s="164">
        <v>45074.624999991407</v>
      </c>
      <c r="B3614" s="45">
        <f ca="1"/>
        <v>0.67600000000000005</v>
      </c>
      <c r="E3614">
        <v>13.8</v>
      </c>
    </row>
    <row r="3615" spans="1:5">
      <c r="A3615" s="164">
        <v>45074.666666658071</v>
      </c>
      <c r="B3615" s="45">
        <f ca="1"/>
        <v>0.622</v>
      </c>
      <c r="E3615">
        <v>13.8</v>
      </c>
    </row>
    <row r="3616" spans="1:5">
      <c r="A3616" s="164">
        <v>45074.708333324736</v>
      </c>
      <c r="B3616" s="45">
        <f ca="1"/>
        <v>0.97499999999999998</v>
      </c>
      <c r="E3616">
        <v>13.8</v>
      </c>
    </row>
    <row r="3617" spans="1:5">
      <c r="A3617" s="164">
        <v>45074.7499999914</v>
      </c>
      <c r="B3617" s="45">
        <f ca="1"/>
        <v>0.626</v>
      </c>
      <c r="E3617">
        <v>13.8</v>
      </c>
    </row>
    <row r="3618" spans="1:5">
      <c r="A3618" s="164">
        <v>45074.791666658064</v>
      </c>
      <c r="B3618" s="45">
        <f ca="1"/>
        <v>0.68400000000000005</v>
      </c>
      <c r="E3618">
        <v>13.8</v>
      </c>
    </row>
    <row r="3619" spans="1:5">
      <c r="A3619" s="164">
        <v>45074.833333324728</v>
      </c>
      <c r="B3619" s="45">
        <f ca="1"/>
        <v>1.034</v>
      </c>
      <c r="E3619">
        <v>13.8</v>
      </c>
    </row>
    <row r="3620" spans="1:5">
      <c r="A3620" s="164">
        <v>45074.874999991393</v>
      </c>
      <c r="B3620" s="45">
        <f ca="1"/>
        <v>1.0529999999999999</v>
      </c>
      <c r="E3620">
        <v>13.8</v>
      </c>
    </row>
    <row r="3621" spans="1:5">
      <c r="A3621" s="164">
        <v>45074.916666658057</v>
      </c>
      <c r="B3621" s="45">
        <f ca="1"/>
        <v>1.5840000000000001</v>
      </c>
      <c r="E3621">
        <v>13.8</v>
      </c>
    </row>
    <row r="3622" spans="1:5">
      <c r="A3622" s="164">
        <v>45074.958333324721</v>
      </c>
      <c r="B3622" s="45">
        <f ca="1"/>
        <v>1.8919999999999999</v>
      </c>
      <c r="E3622">
        <v>13.8</v>
      </c>
    </row>
    <row r="3623" spans="1:5">
      <c r="A3623" s="164">
        <v>45074.999999991385</v>
      </c>
      <c r="B3623" s="45">
        <f ca="1"/>
        <v>1.5069999999999999</v>
      </c>
      <c r="E3623">
        <v>13.8</v>
      </c>
    </row>
    <row r="3624" spans="1:5">
      <c r="A3624" s="164">
        <v>45075.04166665805</v>
      </c>
      <c r="B3624" s="45">
        <f ca="1"/>
        <v>1.78</v>
      </c>
      <c r="E3624">
        <v>13.8</v>
      </c>
    </row>
    <row r="3625" spans="1:5">
      <c r="A3625" s="164">
        <v>45075.083333324714</v>
      </c>
      <c r="B3625" s="45">
        <f ca="1"/>
        <v>1.5529999999999999</v>
      </c>
      <c r="E3625">
        <v>13.8</v>
      </c>
    </row>
    <row r="3626" spans="1:5">
      <c r="A3626" s="164">
        <v>45075.124999991378</v>
      </c>
      <c r="B3626" s="45">
        <f ca="1"/>
        <v>1.611</v>
      </c>
      <c r="E3626">
        <v>13.8</v>
      </c>
    </row>
    <row r="3627" spans="1:5">
      <c r="A3627" s="164">
        <v>45075.166666658042</v>
      </c>
      <c r="B3627" s="45">
        <f ca="1"/>
        <v>1.1080000000000001</v>
      </c>
      <c r="E3627">
        <v>13.8</v>
      </c>
    </row>
    <row r="3628" spans="1:5">
      <c r="A3628" s="164">
        <v>45075.208333324706</v>
      </c>
      <c r="B3628" s="45">
        <f ca="1"/>
        <v>0.84799999999999998</v>
      </c>
      <c r="E3628">
        <v>13.8</v>
      </c>
    </row>
    <row r="3629" spans="1:5">
      <c r="A3629" s="164">
        <v>45075.249999991371</v>
      </c>
      <c r="B3629" s="45">
        <f ca="1"/>
        <v>1.26</v>
      </c>
      <c r="E3629">
        <v>13.8</v>
      </c>
    </row>
    <row r="3630" spans="1:5">
      <c r="A3630" s="164">
        <v>45075.291666658035</v>
      </c>
      <c r="B3630" s="45">
        <f ca="1"/>
        <v>0.71499999999999997</v>
      </c>
      <c r="E3630">
        <v>13.8</v>
      </c>
    </row>
    <row r="3631" spans="1:5">
      <c r="A3631" s="164">
        <v>45075.333333324699</v>
      </c>
      <c r="B3631" s="45">
        <f ca="1"/>
        <v>0.45500000000000002</v>
      </c>
      <c r="E3631">
        <v>13.8</v>
      </c>
    </row>
    <row r="3632" spans="1:5">
      <c r="A3632" s="164">
        <v>45075.374999991363</v>
      </c>
      <c r="B3632" s="45">
        <f ca="1"/>
        <v>0.39900000000000002</v>
      </c>
      <c r="E3632">
        <v>13.8</v>
      </c>
    </row>
    <row r="3633" spans="1:5">
      <c r="A3633" s="164">
        <v>45075.416666658028</v>
      </c>
      <c r="B3633" s="45">
        <f ca="1"/>
        <v>0.53800000000000003</v>
      </c>
      <c r="E3633">
        <v>13.8</v>
      </c>
    </row>
    <row r="3634" spans="1:5">
      <c r="A3634" s="164">
        <v>45075.458333324692</v>
      </c>
      <c r="B3634" s="45">
        <f ca="1"/>
        <v>0.59299999999999997</v>
      </c>
      <c r="E3634">
        <v>13.8</v>
      </c>
    </row>
    <row r="3635" spans="1:5">
      <c r="A3635" s="164">
        <v>45075.499999991356</v>
      </c>
      <c r="B3635" s="45">
        <f ca="1"/>
        <v>0.87</v>
      </c>
      <c r="E3635">
        <v>13.8</v>
      </c>
    </row>
    <row r="3636" spans="1:5">
      <c r="A3636" s="164">
        <v>45075.54166665802</v>
      </c>
      <c r="B3636" s="45">
        <f ca="1"/>
        <v>0.38600000000000001</v>
      </c>
      <c r="E3636">
        <v>13.8</v>
      </c>
    </row>
    <row r="3637" spans="1:5">
      <c r="A3637" s="164">
        <v>45075.583333324685</v>
      </c>
      <c r="B3637" s="45">
        <f ca="1"/>
        <v>0.55000000000000004</v>
      </c>
      <c r="E3637">
        <v>13.8</v>
      </c>
    </row>
    <row r="3638" spans="1:5">
      <c r="A3638" s="164">
        <v>45075.624999991349</v>
      </c>
      <c r="B3638" s="45">
        <f ca="1"/>
        <v>0.39900000000000002</v>
      </c>
      <c r="E3638">
        <v>13.8</v>
      </c>
    </row>
    <row r="3639" spans="1:5">
      <c r="A3639" s="164">
        <v>45075.666666658013</v>
      </c>
      <c r="B3639" s="45">
        <f ca="1"/>
        <v>0.68500000000000005</v>
      </c>
      <c r="E3639">
        <v>13.8</v>
      </c>
    </row>
    <row r="3640" spans="1:5">
      <c r="A3640" s="164">
        <v>45075.708333324677</v>
      </c>
      <c r="B3640" s="45">
        <f ca="1"/>
        <v>0.52500000000000002</v>
      </c>
      <c r="E3640">
        <v>13.8</v>
      </c>
    </row>
    <row r="3641" spans="1:5">
      <c r="A3641" s="164">
        <v>45075.749999991342</v>
      </c>
      <c r="B3641" s="45">
        <f ca="1"/>
        <v>0.749</v>
      </c>
      <c r="E3641">
        <v>13.8</v>
      </c>
    </row>
    <row r="3642" spans="1:5">
      <c r="A3642" s="164">
        <v>45075.791666658006</v>
      </c>
      <c r="B3642" s="45">
        <f ca="1"/>
        <v>0.75900000000000001</v>
      </c>
      <c r="E3642">
        <v>13.8</v>
      </c>
    </row>
    <row r="3643" spans="1:5">
      <c r="A3643" s="164">
        <v>45075.83333332467</v>
      </c>
      <c r="B3643" s="45">
        <f ca="1"/>
        <v>0.75800000000000001</v>
      </c>
      <c r="E3643">
        <v>13.8</v>
      </c>
    </row>
    <row r="3644" spans="1:5">
      <c r="A3644" s="164">
        <v>45075.874999991334</v>
      </c>
      <c r="B3644" s="45">
        <f ca="1"/>
        <v>0.53600000000000003</v>
      </c>
      <c r="E3644">
        <v>13.8</v>
      </c>
    </row>
    <row r="3645" spans="1:5">
      <c r="A3645" s="164">
        <v>45075.916666657999</v>
      </c>
      <c r="B3645" s="45">
        <f ca="1"/>
        <v>1.1779999999999999</v>
      </c>
      <c r="E3645">
        <v>13.8</v>
      </c>
    </row>
    <row r="3646" spans="1:5">
      <c r="A3646" s="164">
        <v>45075.958333324663</v>
      </c>
      <c r="B3646" s="45">
        <f ca="1"/>
        <v>1.077</v>
      </c>
      <c r="E3646">
        <v>13.8</v>
      </c>
    </row>
    <row r="3647" spans="1:5">
      <c r="A3647" s="164">
        <v>45075.999999991327</v>
      </c>
      <c r="B3647" s="45">
        <f ca="1"/>
        <v>1.1679999999999999</v>
      </c>
      <c r="E3647">
        <v>13.8</v>
      </c>
    </row>
    <row r="3648" spans="1:5">
      <c r="A3648" s="164">
        <v>45076.041666657991</v>
      </c>
      <c r="B3648" s="45">
        <f ca="1"/>
        <v>1.22</v>
      </c>
      <c r="E3648">
        <v>13.8</v>
      </c>
    </row>
    <row r="3649" spans="1:5">
      <c r="A3649" s="164">
        <v>45076.083333324656</v>
      </c>
      <c r="B3649" s="45">
        <f ca="1"/>
        <v>1.1639999999999999</v>
      </c>
      <c r="E3649">
        <v>13.8</v>
      </c>
    </row>
    <row r="3650" spans="1:5">
      <c r="A3650" s="164">
        <v>45076.12499999132</v>
      </c>
      <c r="B3650" s="45">
        <f ca="1"/>
        <v>1.0840000000000001</v>
      </c>
      <c r="E3650">
        <v>13.8</v>
      </c>
    </row>
    <row r="3651" spans="1:5">
      <c r="A3651" s="164">
        <v>45076.166666657984</v>
      </c>
      <c r="B3651" s="45">
        <f ca="1"/>
        <v>0.94299999999999995</v>
      </c>
      <c r="E3651">
        <v>13.8</v>
      </c>
    </row>
    <row r="3652" spans="1:5">
      <c r="A3652" s="164">
        <v>45076.208333324648</v>
      </c>
      <c r="B3652" s="45">
        <f ca="1"/>
        <v>0.438</v>
      </c>
      <c r="E3652">
        <v>13.8</v>
      </c>
    </row>
    <row r="3653" spans="1:5">
      <c r="A3653" s="164">
        <v>45076.249999991313</v>
      </c>
      <c r="B3653" s="45">
        <f ca="1"/>
        <v>0.78500000000000003</v>
      </c>
      <c r="E3653">
        <v>13.8</v>
      </c>
    </row>
    <row r="3654" spans="1:5">
      <c r="A3654" s="164">
        <v>45076.291666657977</v>
      </c>
      <c r="B3654" s="45">
        <f ca="1"/>
        <v>1.0720000000000001</v>
      </c>
      <c r="E3654">
        <v>13.8</v>
      </c>
    </row>
    <row r="3655" spans="1:5">
      <c r="A3655" s="164">
        <v>45076.333333324641</v>
      </c>
      <c r="B3655" s="45">
        <f ca="1"/>
        <v>0.44800000000000001</v>
      </c>
      <c r="E3655">
        <v>13.8</v>
      </c>
    </row>
    <row r="3656" spans="1:5">
      <c r="A3656" s="164">
        <v>45076.374999991305</v>
      </c>
      <c r="B3656" s="45">
        <f ca="1"/>
        <v>0.27300000000000002</v>
      </c>
      <c r="E3656">
        <v>13.8</v>
      </c>
    </row>
    <row r="3657" spans="1:5">
      <c r="A3657" s="164">
        <v>45076.416666657969</v>
      </c>
      <c r="B3657" s="45">
        <f ca="1"/>
        <v>0.52700000000000002</v>
      </c>
      <c r="E3657">
        <v>13.8</v>
      </c>
    </row>
    <row r="3658" spans="1:5">
      <c r="A3658" s="164">
        <v>45076.458333324634</v>
      </c>
      <c r="B3658" s="45">
        <f ca="1"/>
        <v>0.33100000000000002</v>
      </c>
      <c r="E3658">
        <v>13.8</v>
      </c>
    </row>
    <row r="3659" spans="1:5">
      <c r="A3659" s="164">
        <v>45076.499999991298</v>
      </c>
      <c r="B3659" s="45">
        <f ca="1"/>
        <v>0.31900000000000001</v>
      </c>
      <c r="E3659">
        <v>13.8</v>
      </c>
    </row>
    <row r="3660" spans="1:5">
      <c r="A3660" s="164">
        <v>45076.541666657962</v>
      </c>
      <c r="B3660" s="45">
        <f ca="1"/>
        <v>0.91100000000000003</v>
      </c>
      <c r="E3660">
        <v>13.8</v>
      </c>
    </row>
    <row r="3661" spans="1:5">
      <c r="A3661" s="164">
        <v>45076.583333324626</v>
      </c>
      <c r="B3661" s="45">
        <f ca="1"/>
        <v>0.377</v>
      </c>
      <c r="E3661">
        <v>13.8</v>
      </c>
    </row>
    <row r="3662" spans="1:5">
      <c r="A3662" s="164">
        <v>45076.624999991291</v>
      </c>
      <c r="B3662" s="45">
        <f ca="1"/>
        <v>0.64200000000000002</v>
      </c>
      <c r="E3662">
        <v>13.8</v>
      </c>
    </row>
    <row r="3663" spans="1:5">
      <c r="A3663" s="164">
        <v>45076.666666657955</v>
      </c>
      <c r="B3663" s="45">
        <f ca="1"/>
        <v>2.1520000000000001</v>
      </c>
      <c r="E3663">
        <v>13.8</v>
      </c>
    </row>
    <row r="3664" spans="1:5">
      <c r="A3664" s="164">
        <v>45076.708333324619</v>
      </c>
      <c r="B3664" s="45">
        <f ca="1"/>
        <v>0.56599999999999995</v>
      </c>
      <c r="E3664">
        <v>13.8</v>
      </c>
    </row>
    <row r="3665" spans="1:5">
      <c r="A3665" s="164">
        <v>45076.749999991283</v>
      </c>
      <c r="B3665" s="45">
        <f ca="1"/>
        <v>0.40500000000000003</v>
      </c>
      <c r="E3665">
        <v>13.8</v>
      </c>
    </row>
    <row r="3666" spans="1:5">
      <c r="A3666" s="164">
        <v>45076.791666657948</v>
      </c>
      <c r="B3666" s="45">
        <f ca="1"/>
        <v>0.55400000000000005</v>
      </c>
      <c r="E3666">
        <v>13.8</v>
      </c>
    </row>
    <row r="3667" spans="1:5">
      <c r="A3667" s="164">
        <v>45076.833333324612</v>
      </c>
      <c r="B3667" s="45">
        <f ca="1"/>
        <v>1.0329999999999999</v>
      </c>
      <c r="E3667">
        <v>13.8</v>
      </c>
    </row>
    <row r="3668" spans="1:5">
      <c r="A3668" s="164">
        <v>45076.874999991276</v>
      </c>
      <c r="B3668" s="45">
        <f ca="1"/>
        <v>2.11</v>
      </c>
      <c r="E3668">
        <v>13.8</v>
      </c>
    </row>
    <row r="3669" spans="1:5">
      <c r="A3669" s="164">
        <v>45076.91666665794</v>
      </c>
      <c r="B3669" s="45">
        <f ca="1"/>
        <v>1.2609999999999999</v>
      </c>
      <c r="E3669">
        <v>13.8</v>
      </c>
    </row>
    <row r="3670" spans="1:5">
      <c r="A3670" s="164">
        <v>45076.958333324605</v>
      </c>
      <c r="B3670" s="45">
        <f ca="1"/>
        <v>1.069</v>
      </c>
      <c r="E3670">
        <v>13.8</v>
      </c>
    </row>
    <row r="3671" spans="1:5">
      <c r="A3671" s="164">
        <v>45076.999999991269</v>
      </c>
      <c r="B3671" s="45">
        <f ca="1"/>
        <v>1.1479999999999999</v>
      </c>
      <c r="E3671">
        <v>13.8</v>
      </c>
    </row>
    <row r="3672" spans="1:5">
      <c r="A3672" s="164">
        <v>45077.041666657933</v>
      </c>
      <c r="B3672" s="45">
        <f ca="1"/>
        <v>1.5069999999999999</v>
      </c>
      <c r="E3672">
        <v>13.8</v>
      </c>
    </row>
    <row r="3673" spans="1:5">
      <c r="A3673" s="164">
        <v>45077.083333324597</v>
      </c>
      <c r="B3673" s="45">
        <f ca="1"/>
        <v>1.536</v>
      </c>
      <c r="E3673">
        <v>13.8</v>
      </c>
    </row>
    <row r="3674" spans="1:5">
      <c r="A3674" s="164">
        <v>45077.124999991262</v>
      </c>
      <c r="B3674" s="45">
        <f ca="1"/>
        <v>1.456</v>
      </c>
      <c r="E3674">
        <v>13.8</v>
      </c>
    </row>
    <row r="3675" spans="1:5">
      <c r="A3675" s="164">
        <v>45077.166666657926</v>
      </c>
      <c r="B3675" s="45">
        <f ca="1"/>
        <v>1.081</v>
      </c>
      <c r="E3675">
        <v>13.8</v>
      </c>
    </row>
    <row r="3676" spans="1:5">
      <c r="A3676" s="164">
        <v>45077.20833332459</v>
      </c>
      <c r="B3676" s="45">
        <f ca="1"/>
        <v>0.55200000000000005</v>
      </c>
      <c r="E3676">
        <v>13.8</v>
      </c>
    </row>
    <row r="3677" spans="1:5">
      <c r="A3677" s="164">
        <v>45077.249999991254</v>
      </c>
      <c r="B3677" s="45">
        <f ca="1"/>
        <v>0.59</v>
      </c>
      <c r="E3677">
        <v>13.8</v>
      </c>
    </row>
    <row r="3678" spans="1:5">
      <c r="A3678" s="164">
        <v>45077.291666657919</v>
      </c>
      <c r="B3678" s="45">
        <f ca="1"/>
        <v>1.2549999999999999</v>
      </c>
      <c r="E3678">
        <v>13.8</v>
      </c>
    </row>
    <row r="3679" spans="1:5">
      <c r="A3679" s="164">
        <v>45077.333333324583</v>
      </c>
      <c r="B3679" s="45">
        <f ca="1"/>
        <v>0.34300000000000003</v>
      </c>
      <c r="E3679">
        <v>13.8</v>
      </c>
    </row>
    <row r="3680" spans="1:5">
      <c r="A3680" s="164">
        <v>45077.374999991247</v>
      </c>
      <c r="B3680" s="45">
        <f ca="1"/>
        <v>0.38</v>
      </c>
      <c r="E3680">
        <v>13.8</v>
      </c>
    </row>
    <row r="3681" spans="1:5">
      <c r="A3681" s="164">
        <v>45077.416666657911</v>
      </c>
      <c r="B3681" s="45">
        <f ca="1"/>
        <v>0.44800000000000001</v>
      </c>
      <c r="E3681">
        <v>13.8</v>
      </c>
    </row>
    <row r="3682" spans="1:5">
      <c r="A3682" s="164">
        <v>45077.458333324576</v>
      </c>
      <c r="B3682" s="45">
        <f ca="1"/>
        <v>0.29599999999999999</v>
      </c>
      <c r="E3682">
        <v>13.8</v>
      </c>
    </row>
    <row r="3683" spans="1:5">
      <c r="A3683" s="164">
        <v>45077.49999999124</v>
      </c>
      <c r="B3683" s="45">
        <f ca="1"/>
        <v>0.47699999999999998</v>
      </c>
      <c r="E3683">
        <v>13.8</v>
      </c>
    </row>
    <row r="3684" spans="1:5">
      <c r="A3684" s="164">
        <v>45077.541666657904</v>
      </c>
      <c r="B3684" s="45">
        <f ca="1"/>
        <v>0.93700000000000006</v>
      </c>
      <c r="E3684">
        <v>13.8</v>
      </c>
    </row>
    <row r="3685" spans="1:5">
      <c r="A3685" s="164">
        <v>45077.583333324568</v>
      </c>
      <c r="B3685" s="45">
        <f ca="1"/>
        <v>1.5369999999999999</v>
      </c>
      <c r="E3685">
        <v>13.8</v>
      </c>
    </row>
    <row r="3686" spans="1:5">
      <c r="A3686" s="164">
        <v>45077.624999991232</v>
      </c>
      <c r="B3686" s="45">
        <f ca="1"/>
        <v>0.80100000000000005</v>
      </c>
      <c r="E3686">
        <v>13.8</v>
      </c>
    </row>
    <row r="3687" spans="1:5">
      <c r="A3687" s="164">
        <v>45077.666666657897</v>
      </c>
      <c r="B3687" s="45">
        <f ca="1"/>
        <v>0.41799999999999998</v>
      </c>
      <c r="E3687">
        <v>13.8</v>
      </c>
    </row>
    <row r="3688" spans="1:5">
      <c r="A3688" s="164">
        <v>45077.708333324561</v>
      </c>
      <c r="B3688" s="45">
        <f ca="1"/>
        <v>0.89800000000000002</v>
      </c>
      <c r="E3688">
        <v>13.8</v>
      </c>
    </row>
    <row r="3689" spans="1:5">
      <c r="A3689" s="164">
        <v>45077.749999991225</v>
      </c>
      <c r="B3689" s="45">
        <f ca="1"/>
        <v>0.65300000000000002</v>
      </c>
      <c r="E3689">
        <v>13.8</v>
      </c>
    </row>
    <row r="3690" spans="1:5">
      <c r="A3690" s="164">
        <v>45077.791666657889</v>
      </c>
      <c r="B3690" s="45">
        <f ca="1"/>
        <v>0.72199999999999998</v>
      </c>
      <c r="E3690">
        <v>13.8</v>
      </c>
    </row>
    <row r="3691" spans="1:5">
      <c r="A3691" s="164">
        <v>45077.833333324554</v>
      </c>
      <c r="B3691" s="45">
        <f ca="1"/>
        <v>0.59899999999999998</v>
      </c>
      <c r="E3691">
        <v>13.8</v>
      </c>
    </row>
    <row r="3692" spans="1:5">
      <c r="A3692" s="164">
        <v>45077.874999991218</v>
      </c>
      <c r="B3692" s="45">
        <f ca="1"/>
        <v>0.53900000000000003</v>
      </c>
      <c r="E3692">
        <v>13.8</v>
      </c>
    </row>
    <row r="3693" spans="1:5">
      <c r="A3693" s="164">
        <v>45077.916666657882</v>
      </c>
      <c r="B3693" s="45">
        <f ca="1"/>
        <v>1.4850000000000001</v>
      </c>
      <c r="E3693">
        <v>13.8</v>
      </c>
    </row>
    <row r="3694" spans="1:5">
      <c r="A3694" s="164">
        <v>45077.958333324546</v>
      </c>
      <c r="B3694" s="45">
        <f ca="1"/>
        <v>1.103</v>
      </c>
      <c r="E3694">
        <v>13.8</v>
      </c>
    </row>
    <row r="3695" spans="1:5">
      <c r="A3695" s="164">
        <v>45077.999999991211</v>
      </c>
      <c r="B3695" s="45">
        <f ca="1"/>
        <v>1.337</v>
      </c>
      <c r="E3695">
        <v>13.8</v>
      </c>
    </row>
    <row r="3696" spans="1:5">
      <c r="A3696" s="164">
        <v>45078.041666657875</v>
      </c>
      <c r="B3696" s="45">
        <f ca="1"/>
        <v>1.2390000000000001</v>
      </c>
      <c r="E3696">
        <v>13.8</v>
      </c>
    </row>
    <row r="3697" spans="1:5">
      <c r="A3697" s="164">
        <v>45078.083333324539</v>
      </c>
      <c r="B3697" s="45">
        <f ca="1"/>
        <v>1.3420000000000001</v>
      </c>
      <c r="E3697">
        <v>13.8</v>
      </c>
    </row>
    <row r="3698" spans="1:5">
      <c r="A3698" s="164">
        <v>45078.124999991203</v>
      </c>
      <c r="B3698" s="45">
        <f ca="1"/>
        <v>1.2649999999999999</v>
      </c>
      <c r="E3698">
        <v>13.8</v>
      </c>
    </row>
    <row r="3699" spans="1:5">
      <c r="A3699" s="164">
        <v>45078.166666657868</v>
      </c>
      <c r="B3699" s="45">
        <f ca="1"/>
        <v>1.054</v>
      </c>
      <c r="E3699">
        <v>13.8</v>
      </c>
    </row>
    <row r="3700" spans="1:5">
      <c r="A3700" s="164">
        <v>45078.208333324532</v>
      </c>
      <c r="B3700" s="45">
        <f ca="1"/>
        <v>0.438</v>
      </c>
      <c r="E3700">
        <v>13.8</v>
      </c>
    </row>
    <row r="3701" spans="1:5">
      <c r="A3701" s="164">
        <v>45078.249999991196</v>
      </c>
      <c r="B3701" s="45">
        <f ca="1"/>
        <v>0.64400000000000002</v>
      </c>
      <c r="E3701">
        <v>13.8</v>
      </c>
    </row>
    <row r="3702" spans="1:5">
      <c r="A3702" s="164">
        <v>45078.29166665786</v>
      </c>
      <c r="B3702" s="45">
        <f ca="1"/>
        <v>0.94499999999999995</v>
      </c>
      <c r="E3702">
        <v>13.8</v>
      </c>
    </row>
    <row r="3703" spans="1:5">
      <c r="A3703" s="164">
        <v>45078.333333324525</v>
      </c>
      <c r="B3703" s="45">
        <f ca="1"/>
        <v>0.47299999999999998</v>
      </c>
      <c r="E3703">
        <v>13.8</v>
      </c>
    </row>
    <row r="3704" spans="1:5">
      <c r="A3704" s="164">
        <v>45078.374999991189</v>
      </c>
      <c r="B3704" s="45">
        <f ca="1"/>
        <v>0.3</v>
      </c>
      <c r="E3704">
        <v>13.8</v>
      </c>
    </row>
    <row r="3705" spans="1:5">
      <c r="A3705" s="164">
        <v>45078.416666657853</v>
      </c>
      <c r="B3705" s="45">
        <f ca="1"/>
        <v>0.39600000000000002</v>
      </c>
      <c r="E3705">
        <v>13.8</v>
      </c>
    </row>
    <row r="3706" spans="1:5">
      <c r="A3706" s="164">
        <v>45078.458333324517</v>
      </c>
      <c r="B3706" s="45">
        <f ca="1"/>
        <v>0.375</v>
      </c>
      <c r="E3706">
        <v>13.8</v>
      </c>
    </row>
    <row r="3707" spans="1:5">
      <c r="A3707" s="164">
        <v>45078.499999991182</v>
      </c>
      <c r="B3707" s="45">
        <f ca="1"/>
        <v>0.28499999999999998</v>
      </c>
      <c r="E3707">
        <v>13.8</v>
      </c>
    </row>
    <row r="3708" spans="1:5">
      <c r="A3708" s="164">
        <v>45078.541666657846</v>
      </c>
      <c r="B3708" s="45">
        <f ca="1"/>
        <v>0.24099999999999999</v>
      </c>
      <c r="E3708">
        <v>13.8</v>
      </c>
    </row>
    <row r="3709" spans="1:5">
      <c r="A3709" s="164">
        <v>45078.58333332451</v>
      </c>
      <c r="B3709" s="45">
        <f ca="1"/>
        <v>0.36399999999999999</v>
      </c>
      <c r="E3709">
        <v>13.8</v>
      </c>
    </row>
    <row r="3710" spans="1:5">
      <c r="A3710" s="164">
        <v>45078.624999991174</v>
      </c>
      <c r="B3710" s="45">
        <f ca="1"/>
        <v>0.873</v>
      </c>
      <c r="E3710">
        <v>13.8</v>
      </c>
    </row>
    <row r="3711" spans="1:5">
      <c r="A3711" s="164">
        <v>45078.666666657839</v>
      </c>
      <c r="B3711" s="45">
        <f ca="1"/>
        <v>0.73499999999999999</v>
      </c>
      <c r="E3711">
        <v>13.8</v>
      </c>
    </row>
    <row r="3712" spans="1:5">
      <c r="A3712" s="164">
        <v>45078.708333324503</v>
      </c>
      <c r="B3712" s="45">
        <f ca="1"/>
        <v>1.2130000000000001</v>
      </c>
      <c r="E3712">
        <v>13.8</v>
      </c>
    </row>
    <row r="3713" spans="1:5">
      <c r="A3713" s="164">
        <v>45078.749999991167</v>
      </c>
      <c r="B3713" s="45">
        <f ca="1"/>
        <v>0.43099999999999999</v>
      </c>
      <c r="E3713">
        <v>13.8</v>
      </c>
    </row>
    <row r="3714" spans="1:5">
      <c r="A3714" s="164">
        <v>45078.791666657831</v>
      </c>
      <c r="B3714" s="45">
        <f ca="1"/>
        <v>0.52800000000000002</v>
      </c>
      <c r="E3714">
        <v>13.8</v>
      </c>
    </row>
    <row r="3715" spans="1:5">
      <c r="A3715" s="164">
        <v>45078.833333324495</v>
      </c>
      <c r="B3715" s="45">
        <f ca="1"/>
        <v>0.85</v>
      </c>
      <c r="E3715">
        <v>13.8</v>
      </c>
    </row>
    <row r="3716" spans="1:5">
      <c r="A3716" s="164">
        <v>45078.87499999116</v>
      </c>
      <c r="B3716" s="45">
        <f ca="1"/>
        <v>0.73599999999999999</v>
      </c>
      <c r="E3716">
        <v>13.8</v>
      </c>
    </row>
    <row r="3717" spans="1:5">
      <c r="A3717" s="164">
        <v>45078.916666657824</v>
      </c>
      <c r="B3717" s="45">
        <f ca="1"/>
        <v>1.079</v>
      </c>
      <c r="E3717">
        <v>13.8</v>
      </c>
    </row>
    <row r="3718" spans="1:5">
      <c r="A3718" s="164">
        <v>45078.958333324488</v>
      </c>
      <c r="B3718" s="45">
        <f ca="1"/>
        <v>1.1559999999999999</v>
      </c>
      <c r="E3718">
        <v>13.8</v>
      </c>
    </row>
    <row r="3719" spans="1:5">
      <c r="A3719" s="164">
        <v>45078.999999991152</v>
      </c>
      <c r="B3719" s="45">
        <f ca="1"/>
        <v>1.0489999999999999</v>
      </c>
      <c r="E3719">
        <v>13.8</v>
      </c>
    </row>
    <row r="3720" spans="1:5">
      <c r="A3720" s="164">
        <v>45079.041666657817</v>
      </c>
      <c r="B3720" s="45">
        <f ca="1"/>
        <v>1.296</v>
      </c>
      <c r="E3720">
        <v>13.8</v>
      </c>
    </row>
    <row r="3721" spans="1:5">
      <c r="A3721" s="164">
        <v>45079.083333324481</v>
      </c>
      <c r="B3721" s="45">
        <f ca="1"/>
        <v>1.054</v>
      </c>
      <c r="E3721">
        <v>13.8</v>
      </c>
    </row>
    <row r="3722" spans="1:5">
      <c r="A3722" s="164">
        <v>45079.124999991145</v>
      </c>
      <c r="B3722" s="45">
        <f ca="1"/>
        <v>1.272</v>
      </c>
      <c r="E3722">
        <v>13.8</v>
      </c>
    </row>
    <row r="3723" spans="1:5">
      <c r="A3723" s="164">
        <v>45079.166666657809</v>
      </c>
      <c r="B3723" s="45">
        <f ca="1"/>
        <v>0.54400000000000004</v>
      </c>
      <c r="E3723">
        <v>13.8</v>
      </c>
    </row>
    <row r="3724" spans="1:5">
      <c r="A3724" s="164">
        <v>45079.208333324474</v>
      </c>
      <c r="B3724" s="45">
        <f ca="1"/>
        <v>0.85399999999999998</v>
      </c>
      <c r="E3724">
        <v>13.8</v>
      </c>
    </row>
    <row r="3725" spans="1:5">
      <c r="A3725" s="164">
        <v>45079.249999991138</v>
      </c>
      <c r="B3725" s="45">
        <f ca="1"/>
        <v>3.12</v>
      </c>
      <c r="E3725">
        <v>13.8</v>
      </c>
    </row>
    <row r="3726" spans="1:5">
      <c r="A3726" s="164">
        <v>45079.291666657802</v>
      </c>
      <c r="B3726" s="45">
        <f ca="1"/>
        <v>2.5059999999999998</v>
      </c>
      <c r="E3726">
        <v>13.8</v>
      </c>
    </row>
    <row r="3727" spans="1:5">
      <c r="A3727" s="164">
        <v>45079.333333324466</v>
      </c>
      <c r="B3727" s="45">
        <f ca="1"/>
        <v>1.127</v>
      </c>
      <c r="E3727">
        <v>13.8</v>
      </c>
    </row>
    <row r="3728" spans="1:5">
      <c r="A3728" s="164">
        <v>45079.374999991131</v>
      </c>
      <c r="B3728" s="45">
        <f ca="1"/>
        <v>1.0249999999999999</v>
      </c>
      <c r="E3728">
        <v>13.8</v>
      </c>
    </row>
    <row r="3729" spans="1:5">
      <c r="A3729" s="164">
        <v>45079.416666657795</v>
      </c>
      <c r="B3729" s="45">
        <f ca="1"/>
        <v>1.022</v>
      </c>
      <c r="E3729">
        <v>13.8</v>
      </c>
    </row>
    <row r="3730" spans="1:5">
      <c r="A3730" s="164">
        <v>45079.458333324459</v>
      </c>
      <c r="B3730" s="45">
        <f ca="1"/>
        <v>0.70199999999999996</v>
      </c>
      <c r="E3730">
        <v>13.8</v>
      </c>
    </row>
    <row r="3731" spans="1:5">
      <c r="A3731" s="164">
        <v>45079.499999991123</v>
      </c>
      <c r="B3731" s="45">
        <f ca="1"/>
        <v>0.74199999999999999</v>
      </c>
      <c r="E3731">
        <v>13.8</v>
      </c>
    </row>
    <row r="3732" spans="1:5">
      <c r="A3732" s="164">
        <v>45079.541666657788</v>
      </c>
      <c r="B3732" s="45">
        <f ca="1"/>
        <v>1.6319999999999999</v>
      </c>
      <c r="E3732">
        <v>13.8</v>
      </c>
    </row>
    <row r="3733" spans="1:5">
      <c r="A3733" s="164">
        <v>45079.583333324452</v>
      </c>
      <c r="B3733" s="45">
        <f ca="1"/>
        <v>0.871</v>
      </c>
      <c r="E3733">
        <v>13.8</v>
      </c>
    </row>
    <row r="3734" spans="1:5">
      <c r="A3734" s="164">
        <v>45079.624999991116</v>
      </c>
      <c r="B3734" s="45">
        <f ca="1"/>
        <v>0.88100000000000001</v>
      </c>
      <c r="E3734">
        <v>13.8</v>
      </c>
    </row>
    <row r="3735" spans="1:5">
      <c r="A3735" s="164">
        <v>45079.66666665778</v>
      </c>
      <c r="B3735" s="45">
        <f ca="1"/>
        <v>0.66900000000000004</v>
      </c>
      <c r="E3735">
        <v>13.8</v>
      </c>
    </row>
    <row r="3736" spans="1:5">
      <c r="A3736" s="164">
        <v>45079.708333324445</v>
      </c>
      <c r="B3736" s="45">
        <f ca="1"/>
        <v>0.58199999999999996</v>
      </c>
      <c r="E3736">
        <v>13.8</v>
      </c>
    </row>
    <row r="3737" spans="1:5">
      <c r="A3737" s="164">
        <v>45079.749999991109</v>
      </c>
      <c r="B3737" s="45">
        <f ca="1"/>
        <v>0.50600000000000001</v>
      </c>
      <c r="E3737">
        <v>13.8</v>
      </c>
    </row>
    <row r="3738" spans="1:5">
      <c r="A3738" s="164">
        <v>45079.791666657773</v>
      </c>
      <c r="B3738" s="45">
        <f ca="1"/>
        <v>0.50600000000000001</v>
      </c>
      <c r="E3738">
        <v>13.8</v>
      </c>
    </row>
    <row r="3739" spans="1:5">
      <c r="A3739" s="164">
        <v>45079.833333324437</v>
      </c>
      <c r="B3739" s="45">
        <f ca="1"/>
        <v>2.17</v>
      </c>
      <c r="E3739">
        <v>13.8</v>
      </c>
    </row>
    <row r="3740" spans="1:5">
      <c r="A3740" s="164">
        <v>45079.874999991102</v>
      </c>
      <c r="B3740" s="45">
        <f ca="1"/>
        <v>1.4350000000000001</v>
      </c>
      <c r="E3740">
        <v>13.8</v>
      </c>
    </row>
    <row r="3741" spans="1:5">
      <c r="A3741" s="164">
        <v>45079.916666657766</v>
      </c>
      <c r="B3741" s="45">
        <f ca="1"/>
        <v>1.9379999999999999</v>
      </c>
      <c r="E3741">
        <v>13.8</v>
      </c>
    </row>
    <row r="3742" spans="1:5">
      <c r="A3742" s="164">
        <v>45079.95833332443</v>
      </c>
      <c r="B3742" s="45">
        <f ca="1"/>
        <v>1.268</v>
      </c>
      <c r="E3742">
        <v>13.8</v>
      </c>
    </row>
    <row r="3743" spans="1:5">
      <c r="A3743" s="164">
        <v>45079.999999991094</v>
      </c>
      <c r="B3743" s="45">
        <f ca="1"/>
        <v>1.224</v>
      </c>
      <c r="E3743">
        <v>13.8</v>
      </c>
    </row>
    <row r="3744" spans="1:5">
      <c r="A3744" s="164">
        <v>45080.041666657758</v>
      </c>
      <c r="B3744" s="45">
        <f ca="1"/>
        <v>1.591</v>
      </c>
      <c r="E3744">
        <v>13.8</v>
      </c>
    </row>
    <row r="3745" spans="1:5">
      <c r="A3745" s="164">
        <v>45080.083333324423</v>
      </c>
      <c r="B3745" s="45">
        <f ca="1"/>
        <v>2.2410000000000001</v>
      </c>
      <c r="E3745">
        <v>13.8</v>
      </c>
    </row>
    <row r="3746" spans="1:5">
      <c r="A3746" s="164">
        <v>45080.124999991087</v>
      </c>
      <c r="B3746" s="45">
        <f ca="1"/>
        <v>2.46</v>
      </c>
      <c r="E3746">
        <v>13.8</v>
      </c>
    </row>
    <row r="3747" spans="1:5">
      <c r="A3747" s="164">
        <v>45080.166666657751</v>
      </c>
      <c r="B3747" s="45">
        <f ca="1"/>
        <v>1.6739999999999999</v>
      </c>
      <c r="E3747">
        <v>13.8</v>
      </c>
    </row>
    <row r="3748" spans="1:5">
      <c r="A3748" s="164">
        <v>45080.208333324415</v>
      </c>
      <c r="B3748" s="45">
        <f ca="1"/>
        <v>1.5680000000000001</v>
      </c>
      <c r="E3748">
        <v>13.8</v>
      </c>
    </row>
    <row r="3749" spans="1:5">
      <c r="A3749" s="164">
        <v>45080.24999999108</v>
      </c>
      <c r="B3749" s="45">
        <f ca="1"/>
        <v>4.6820000000000004</v>
      </c>
      <c r="E3749">
        <v>13.8</v>
      </c>
    </row>
    <row r="3750" spans="1:5">
      <c r="A3750" s="164">
        <v>45080.291666657744</v>
      </c>
      <c r="B3750" s="45">
        <f ca="1"/>
        <v>3.1269999999999998</v>
      </c>
      <c r="E3750">
        <v>13.8</v>
      </c>
    </row>
    <row r="3751" spans="1:5">
      <c r="A3751" s="164">
        <v>45080.333333324408</v>
      </c>
      <c r="B3751" s="45">
        <f ca="1"/>
        <v>0.59899999999999998</v>
      </c>
      <c r="E3751">
        <v>13.8</v>
      </c>
    </row>
    <row r="3752" spans="1:5">
      <c r="A3752" s="164">
        <v>45080.374999991072</v>
      </c>
      <c r="B3752" s="45">
        <f ca="1"/>
        <v>0.65300000000000002</v>
      </c>
      <c r="E3752">
        <v>13.8</v>
      </c>
    </row>
    <row r="3753" spans="1:5">
      <c r="A3753" s="164">
        <v>45080.416666657737</v>
      </c>
      <c r="B3753" s="45">
        <f ca="1"/>
        <v>0.61099999999999999</v>
      </c>
      <c r="E3753">
        <v>13.8</v>
      </c>
    </row>
    <row r="3754" spans="1:5">
      <c r="A3754" s="164">
        <v>45080.458333324401</v>
      </c>
      <c r="B3754" s="45">
        <f ca="1"/>
        <v>0.33200000000000002</v>
      </c>
      <c r="E3754">
        <v>13.8</v>
      </c>
    </row>
    <row r="3755" spans="1:5">
      <c r="A3755" s="164">
        <v>45080.499999991065</v>
      </c>
      <c r="B3755" s="45">
        <f ca="1"/>
        <v>0.29899999999999999</v>
      </c>
      <c r="E3755">
        <v>13.8</v>
      </c>
    </row>
    <row r="3756" spans="1:5">
      <c r="A3756" s="164">
        <v>45080.541666657729</v>
      </c>
      <c r="B3756" s="45">
        <f ca="1"/>
        <v>0.34200000000000003</v>
      </c>
      <c r="E3756">
        <v>13.8</v>
      </c>
    </row>
    <row r="3757" spans="1:5">
      <c r="A3757" s="164">
        <v>45080.583333324394</v>
      </c>
      <c r="B3757" s="45">
        <f ca="1"/>
        <v>0.25800000000000001</v>
      </c>
      <c r="E3757">
        <v>13.8</v>
      </c>
    </row>
    <row r="3758" spans="1:5">
      <c r="A3758" s="164">
        <v>45080.624999991058</v>
      </c>
      <c r="B3758" s="45">
        <f ca="1"/>
        <v>0.35299999999999998</v>
      </c>
      <c r="E3758">
        <v>13.8</v>
      </c>
    </row>
    <row r="3759" spans="1:5">
      <c r="A3759" s="164">
        <v>45080.666666657722</v>
      </c>
      <c r="B3759" s="45">
        <f ca="1"/>
        <v>0.39</v>
      </c>
      <c r="E3759">
        <v>13.8</v>
      </c>
    </row>
    <row r="3760" spans="1:5">
      <c r="A3760" s="164">
        <v>45080.708333324386</v>
      </c>
      <c r="B3760" s="45">
        <f ca="1"/>
        <v>0.41</v>
      </c>
      <c r="E3760">
        <v>13.8</v>
      </c>
    </row>
    <row r="3761" spans="1:5">
      <c r="A3761" s="164">
        <v>45080.749999991051</v>
      </c>
      <c r="B3761" s="45">
        <f ca="1"/>
        <v>0.84399999999999997</v>
      </c>
      <c r="E3761">
        <v>13.8</v>
      </c>
    </row>
    <row r="3762" spans="1:5">
      <c r="A3762" s="164">
        <v>45080.791666657715</v>
      </c>
      <c r="B3762" s="45">
        <f ca="1"/>
        <v>0.75800000000000001</v>
      </c>
      <c r="E3762">
        <v>13.8</v>
      </c>
    </row>
    <row r="3763" spans="1:5">
      <c r="A3763" s="164">
        <v>45080.833333324379</v>
      </c>
      <c r="B3763" s="45">
        <f ca="1"/>
        <v>1.3049999999999999</v>
      </c>
      <c r="E3763">
        <v>13.8</v>
      </c>
    </row>
    <row r="3764" spans="1:5">
      <c r="A3764" s="164">
        <v>45080.874999991043</v>
      </c>
      <c r="B3764" s="45">
        <f ca="1"/>
        <v>1.681</v>
      </c>
      <c r="E3764">
        <v>13.8</v>
      </c>
    </row>
    <row r="3765" spans="1:5">
      <c r="A3765" s="164">
        <v>45080.916666657708</v>
      </c>
      <c r="B3765" s="45">
        <f ca="1"/>
        <v>3.2730000000000001</v>
      </c>
      <c r="E3765">
        <v>13.8</v>
      </c>
    </row>
    <row r="3766" spans="1:5">
      <c r="A3766" s="164">
        <v>45080.958333324372</v>
      </c>
      <c r="B3766" s="45">
        <f ca="1"/>
        <v>3.6890000000000001</v>
      </c>
      <c r="E3766">
        <v>13.8</v>
      </c>
    </row>
    <row r="3767" spans="1:5">
      <c r="A3767" s="164">
        <v>45080.999999991036</v>
      </c>
      <c r="B3767" s="45">
        <f ca="1"/>
        <v>2.1150000000000002</v>
      </c>
      <c r="E3767">
        <v>13.8</v>
      </c>
    </row>
    <row r="3768" spans="1:5">
      <c r="A3768" s="164">
        <v>45081.0416666577</v>
      </c>
      <c r="B3768" s="45">
        <f ca="1"/>
        <v>2.2229999999999999</v>
      </c>
      <c r="E3768">
        <v>13.8</v>
      </c>
    </row>
    <row r="3769" spans="1:5">
      <c r="A3769" s="164">
        <v>45081.083333324365</v>
      </c>
      <c r="B3769" s="45">
        <f ca="1"/>
        <v>1.982</v>
      </c>
      <c r="E3769">
        <v>13.8</v>
      </c>
    </row>
    <row r="3770" spans="1:5">
      <c r="A3770" s="164">
        <v>45081.124999991029</v>
      </c>
      <c r="B3770" s="45">
        <f ca="1"/>
        <v>2.0819999999999999</v>
      </c>
      <c r="E3770">
        <v>13.8</v>
      </c>
    </row>
    <row r="3771" spans="1:5">
      <c r="A3771" s="164">
        <v>45081.166666657693</v>
      </c>
      <c r="B3771" s="45">
        <f ca="1"/>
        <v>1.4730000000000001</v>
      </c>
      <c r="E3771">
        <v>13.8</v>
      </c>
    </row>
    <row r="3772" spans="1:5">
      <c r="A3772" s="164">
        <v>45081.208333324357</v>
      </c>
      <c r="B3772" s="45">
        <f ca="1"/>
        <v>1.5580000000000001</v>
      </c>
      <c r="E3772">
        <v>13.8</v>
      </c>
    </row>
    <row r="3773" spans="1:5">
      <c r="A3773" s="164">
        <v>45081.249999991021</v>
      </c>
      <c r="B3773" s="45">
        <f ca="1"/>
        <v>1.099</v>
      </c>
      <c r="E3773">
        <v>13.8</v>
      </c>
    </row>
    <row r="3774" spans="1:5">
      <c r="A3774" s="164">
        <v>45081.291666657686</v>
      </c>
      <c r="B3774" s="45">
        <f ca="1"/>
        <v>1.1519999999999999</v>
      </c>
      <c r="E3774">
        <v>13.8</v>
      </c>
    </row>
    <row r="3775" spans="1:5">
      <c r="A3775" s="164">
        <v>45081.33333332435</v>
      </c>
      <c r="B3775" s="45">
        <f ca="1"/>
        <v>0.70299999999999996</v>
      </c>
      <c r="E3775">
        <v>13.8</v>
      </c>
    </row>
    <row r="3776" spans="1:5">
      <c r="A3776" s="164">
        <v>45081.374999991014</v>
      </c>
      <c r="B3776" s="45">
        <f ca="1"/>
        <v>0.81899999999999995</v>
      </c>
      <c r="E3776">
        <v>13.8</v>
      </c>
    </row>
    <row r="3777" spans="1:5">
      <c r="A3777" s="164">
        <v>45081.416666657678</v>
      </c>
      <c r="B3777" s="45">
        <f ca="1"/>
        <v>1.681</v>
      </c>
      <c r="E3777">
        <v>13.8</v>
      </c>
    </row>
    <row r="3778" spans="1:5">
      <c r="A3778" s="164">
        <v>45081.458333324343</v>
      </c>
      <c r="B3778" s="45">
        <f ca="1"/>
        <v>0.82399999999999995</v>
      </c>
      <c r="E3778">
        <v>13.8</v>
      </c>
    </row>
    <row r="3779" spans="1:5">
      <c r="A3779" s="164">
        <v>45081.499999991007</v>
      </c>
      <c r="B3779" s="45">
        <f ca="1"/>
        <v>0.36899999999999999</v>
      </c>
      <c r="E3779">
        <v>13.8</v>
      </c>
    </row>
    <row r="3780" spans="1:5">
      <c r="A3780" s="164">
        <v>45081.541666657671</v>
      </c>
      <c r="B3780" s="45">
        <f ca="1"/>
        <v>0.45</v>
      </c>
      <c r="E3780">
        <v>13.8</v>
      </c>
    </row>
    <row r="3781" spans="1:5">
      <c r="A3781" s="164">
        <v>45081.583333324335</v>
      </c>
      <c r="B3781" s="45">
        <f ca="1"/>
        <v>0.57399999999999995</v>
      </c>
      <c r="E3781">
        <v>13.8</v>
      </c>
    </row>
    <row r="3782" spans="1:5">
      <c r="A3782" s="164">
        <v>45081.624999991</v>
      </c>
      <c r="B3782" s="45">
        <f ca="1"/>
        <v>0.441</v>
      </c>
      <c r="E3782">
        <v>13.8</v>
      </c>
    </row>
    <row r="3783" spans="1:5">
      <c r="A3783" s="164">
        <v>45081.666666657664</v>
      </c>
      <c r="B3783" s="45">
        <f ca="1"/>
        <v>1.0660000000000001</v>
      </c>
      <c r="E3783">
        <v>13.8</v>
      </c>
    </row>
    <row r="3784" spans="1:5">
      <c r="A3784" s="164">
        <v>45081.708333324328</v>
      </c>
      <c r="B3784" s="45">
        <f ca="1"/>
        <v>0.52600000000000002</v>
      </c>
      <c r="E3784">
        <v>13.8</v>
      </c>
    </row>
    <row r="3785" spans="1:5">
      <c r="A3785" s="164">
        <v>45081.749999990992</v>
      </c>
      <c r="B3785" s="45">
        <f ca="1"/>
        <v>0.51300000000000001</v>
      </c>
      <c r="E3785">
        <v>13.8</v>
      </c>
    </row>
    <row r="3786" spans="1:5">
      <c r="A3786" s="164">
        <v>45081.791666657657</v>
      </c>
      <c r="B3786" s="45">
        <f ca="1"/>
        <v>1.0489999999999999</v>
      </c>
      <c r="E3786">
        <v>13.8</v>
      </c>
    </row>
    <row r="3787" spans="1:5">
      <c r="A3787" s="164">
        <v>45081.833333324321</v>
      </c>
      <c r="B3787" s="45">
        <f ca="1"/>
        <v>0.55400000000000005</v>
      </c>
      <c r="E3787">
        <v>13.8</v>
      </c>
    </row>
    <row r="3788" spans="1:5">
      <c r="A3788" s="164">
        <v>45081.874999990985</v>
      </c>
      <c r="B3788" s="45">
        <f ca="1"/>
        <v>1.2</v>
      </c>
      <c r="E3788">
        <v>13.8</v>
      </c>
    </row>
    <row r="3789" spans="1:5">
      <c r="A3789" s="164">
        <v>45081.916666657649</v>
      </c>
      <c r="B3789" s="45">
        <f ca="1"/>
        <v>2.214</v>
      </c>
      <c r="E3789">
        <v>13.8</v>
      </c>
    </row>
    <row r="3790" spans="1:5">
      <c r="A3790" s="164">
        <v>45081.958333324314</v>
      </c>
      <c r="B3790" s="45">
        <f ca="1"/>
        <v>2.1970000000000001</v>
      </c>
      <c r="E3790">
        <v>13.8</v>
      </c>
    </row>
    <row r="3791" spans="1:5">
      <c r="A3791" s="164">
        <v>45081.999999990978</v>
      </c>
      <c r="B3791" s="45">
        <f ca="1"/>
        <v>1.238</v>
      </c>
      <c r="E3791">
        <v>13.8</v>
      </c>
    </row>
    <row r="3792" spans="1:5">
      <c r="A3792" s="164">
        <v>45082.041666657642</v>
      </c>
      <c r="B3792" s="45">
        <f ca="1"/>
        <v>1.1970000000000001</v>
      </c>
      <c r="E3792">
        <v>13.8</v>
      </c>
    </row>
    <row r="3793" spans="1:5">
      <c r="A3793" s="164">
        <v>45082.083333324306</v>
      </c>
      <c r="B3793" s="45">
        <f ca="1"/>
        <v>1.2450000000000001</v>
      </c>
      <c r="E3793">
        <v>13.8</v>
      </c>
    </row>
    <row r="3794" spans="1:5">
      <c r="A3794" s="164">
        <v>45082.124999990971</v>
      </c>
      <c r="B3794" s="45">
        <f ca="1"/>
        <v>1.1990000000000001</v>
      </c>
      <c r="E3794">
        <v>13.8</v>
      </c>
    </row>
    <row r="3795" spans="1:5">
      <c r="A3795" s="164">
        <v>45082.166666657635</v>
      </c>
      <c r="B3795" s="45">
        <f ca="1"/>
        <v>1.0780000000000001</v>
      </c>
      <c r="E3795">
        <v>13.8</v>
      </c>
    </row>
    <row r="3796" spans="1:5">
      <c r="A3796" s="164">
        <v>45082.208333324299</v>
      </c>
      <c r="B3796" s="45">
        <f ca="1"/>
        <v>0.57099999999999995</v>
      </c>
      <c r="E3796">
        <v>13.8</v>
      </c>
    </row>
    <row r="3797" spans="1:5">
      <c r="A3797" s="164">
        <v>45082.249999990963</v>
      </c>
      <c r="B3797" s="45">
        <f ca="1"/>
        <v>0.92700000000000005</v>
      </c>
      <c r="E3797">
        <v>13.8</v>
      </c>
    </row>
    <row r="3798" spans="1:5">
      <c r="A3798" s="164">
        <v>45082.291666657628</v>
      </c>
      <c r="B3798" s="45">
        <f ca="1"/>
        <v>0.40300000000000002</v>
      </c>
      <c r="E3798">
        <v>13.8</v>
      </c>
    </row>
    <row r="3799" spans="1:5">
      <c r="A3799" s="164">
        <v>45082.333333324292</v>
      </c>
      <c r="B3799" s="45">
        <f ca="1"/>
        <v>0.78900000000000003</v>
      </c>
      <c r="E3799">
        <v>13.8</v>
      </c>
    </row>
    <row r="3800" spans="1:5">
      <c r="A3800" s="164">
        <v>45082.374999990956</v>
      </c>
      <c r="B3800" s="45">
        <f ca="1"/>
        <v>1.044</v>
      </c>
      <c r="E3800">
        <v>13.8</v>
      </c>
    </row>
    <row r="3801" spans="1:5">
      <c r="A3801" s="164">
        <v>45082.41666665762</v>
      </c>
      <c r="B3801" s="45">
        <f ca="1"/>
        <v>0.63200000000000001</v>
      </c>
      <c r="E3801">
        <v>13.8</v>
      </c>
    </row>
    <row r="3802" spans="1:5">
      <c r="A3802" s="164">
        <v>45082.458333324284</v>
      </c>
      <c r="B3802" s="45">
        <f ca="1"/>
        <v>0.68600000000000005</v>
      </c>
      <c r="E3802">
        <v>13.8</v>
      </c>
    </row>
    <row r="3803" spans="1:5">
      <c r="A3803" s="164">
        <v>45082.499999990949</v>
      </c>
      <c r="B3803" s="45">
        <f ca="1"/>
        <v>0.54600000000000004</v>
      </c>
      <c r="E3803">
        <v>13.8</v>
      </c>
    </row>
    <row r="3804" spans="1:5">
      <c r="A3804" s="164">
        <v>45082.541666657613</v>
      </c>
      <c r="B3804" s="45">
        <f ca="1"/>
        <v>0.89800000000000002</v>
      </c>
      <c r="E3804">
        <v>13.8</v>
      </c>
    </row>
    <row r="3805" spans="1:5">
      <c r="A3805" s="164">
        <v>45082.583333324277</v>
      </c>
      <c r="B3805" s="45">
        <f ca="1"/>
        <v>1.0900000000000001</v>
      </c>
      <c r="E3805">
        <v>13.8</v>
      </c>
    </row>
    <row r="3806" spans="1:5">
      <c r="A3806" s="164">
        <v>45082.624999990941</v>
      </c>
      <c r="B3806" s="45">
        <f ca="1"/>
        <v>0.69099999999999995</v>
      </c>
      <c r="E3806">
        <v>13.8</v>
      </c>
    </row>
    <row r="3807" spans="1:5">
      <c r="A3807" s="164">
        <v>45082.666666657606</v>
      </c>
      <c r="B3807" s="45">
        <f ca="1"/>
        <v>1.109</v>
      </c>
      <c r="E3807">
        <v>13.8</v>
      </c>
    </row>
    <row r="3808" spans="1:5">
      <c r="A3808" s="164">
        <v>45082.70833332427</v>
      </c>
      <c r="B3808" s="45">
        <f ca="1"/>
        <v>0.55600000000000005</v>
      </c>
      <c r="E3808">
        <v>13.8</v>
      </c>
    </row>
    <row r="3809" spans="1:5">
      <c r="A3809" s="164">
        <v>45082.749999990934</v>
      </c>
      <c r="B3809" s="45">
        <f ca="1"/>
        <v>0.32</v>
      </c>
      <c r="E3809">
        <v>13.8</v>
      </c>
    </row>
    <row r="3810" spans="1:5">
      <c r="A3810" s="164">
        <v>45082.791666657598</v>
      </c>
      <c r="B3810" s="45">
        <f ca="1"/>
        <v>0.248</v>
      </c>
      <c r="E3810">
        <v>13.8</v>
      </c>
    </row>
    <row r="3811" spans="1:5">
      <c r="A3811" s="164">
        <v>45082.833333324263</v>
      </c>
      <c r="B3811" s="45">
        <f ca="1"/>
        <v>0.49099999999999999</v>
      </c>
      <c r="E3811">
        <v>13.8</v>
      </c>
    </row>
    <row r="3812" spans="1:5">
      <c r="A3812" s="164">
        <v>45082.874999990927</v>
      </c>
      <c r="B3812" s="45">
        <f ca="1"/>
        <v>0.82299999999999995</v>
      </c>
      <c r="E3812">
        <v>13.8</v>
      </c>
    </row>
    <row r="3813" spans="1:5">
      <c r="A3813" s="164">
        <v>45082.916666657591</v>
      </c>
      <c r="B3813" s="45">
        <f ca="1"/>
        <v>2.0830000000000002</v>
      </c>
      <c r="E3813">
        <v>13.8</v>
      </c>
    </row>
    <row r="3814" spans="1:5">
      <c r="A3814" s="164">
        <v>45082.958333324255</v>
      </c>
      <c r="B3814" s="45">
        <f ca="1"/>
        <v>1.96</v>
      </c>
      <c r="E3814">
        <v>13.8</v>
      </c>
    </row>
    <row r="3815" spans="1:5">
      <c r="A3815" s="164">
        <v>45082.99999999092</v>
      </c>
      <c r="B3815" s="45">
        <f ca="1"/>
        <v>2.0830000000000002</v>
      </c>
      <c r="E3815">
        <v>13.8</v>
      </c>
    </row>
    <row r="3816" spans="1:5">
      <c r="A3816" s="164">
        <v>45083.041666657584</v>
      </c>
      <c r="B3816" s="45">
        <f ca="1"/>
        <v>2.3980000000000001</v>
      </c>
      <c r="E3816">
        <v>13.8</v>
      </c>
    </row>
    <row r="3817" spans="1:5">
      <c r="A3817" s="164">
        <v>45083.083333324248</v>
      </c>
      <c r="B3817" s="45">
        <f ca="1"/>
        <v>2.3620000000000001</v>
      </c>
      <c r="E3817">
        <v>13.8</v>
      </c>
    </row>
    <row r="3818" spans="1:5">
      <c r="A3818" s="164">
        <v>45083.124999990912</v>
      </c>
      <c r="B3818" s="45">
        <f ca="1"/>
        <v>2.2469999999999999</v>
      </c>
      <c r="E3818">
        <v>13.8</v>
      </c>
    </row>
    <row r="3819" spans="1:5">
      <c r="A3819" s="164">
        <v>45083.166666657577</v>
      </c>
      <c r="B3819" s="45">
        <f ca="1"/>
        <v>1.762</v>
      </c>
      <c r="E3819">
        <v>13.8</v>
      </c>
    </row>
    <row r="3820" spans="1:5">
      <c r="A3820" s="164">
        <v>45083.208333324241</v>
      </c>
      <c r="B3820" s="45">
        <f ca="1"/>
        <v>1.659</v>
      </c>
      <c r="E3820">
        <v>13.8</v>
      </c>
    </row>
    <row r="3821" spans="1:5">
      <c r="A3821" s="164">
        <v>45083.249999990905</v>
      </c>
      <c r="B3821" s="45">
        <f ca="1"/>
        <v>1.1399999999999999</v>
      </c>
      <c r="E3821">
        <v>13.8</v>
      </c>
    </row>
    <row r="3822" spans="1:5">
      <c r="A3822" s="164">
        <v>45083.291666657569</v>
      </c>
      <c r="B3822" s="45">
        <f ca="1"/>
        <v>0.86199999999999999</v>
      </c>
      <c r="E3822">
        <v>13.8</v>
      </c>
    </row>
    <row r="3823" spans="1:5">
      <c r="A3823" s="164">
        <v>45083.333333324234</v>
      </c>
      <c r="B3823" s="45">
        <f ca="1"/>
        <v>1.103</v>
      </c>
      <c r="E3823">
        <v>13.8</v>
      </c>
    </row>
    <row r="3824" spans="1:5">
      <c r="A3824" s="164">
        <v>45083.374999990898</v>
      </c>
      <c r="B3824" s="45">
        <f ca="1"/>
        <v>0.33700000000000002</v>
      </c>
      <c r="E3824">
        <v>13.8</v>
      </c>
    </row>
    <row r="3825" spans="1:5">
      <c r="A3825" s="164">
        <v>45083.416666657562</v>
      </c>
      <c r="B3825" s="45">
        <f ca="1"/>
        <v>0.40799999999999997</v>
      </c>
      <c r="E3825">
        <v>13.8</v>
      </c>
    </row>
    <row r="3826" spans="1:5">
      <c r="A3826" s="164">
        <v>45083.458333324226</v>
      </c>
      <c r="B3826" s="45">
        <f ca="1"/>
        <v>0.245</v>
      </c>
      <c r="E3826">
        <v>13.8</v>
      </c>
    </row>
    <row r="3827" spans="1:5">
      <c r="A3827" s="164">
        <v>45083.499999990891</v>
      </c>
      <c r="B3827" s="45">
        <f ca="1"/>
        <v>1.224</v>
      </c>
      <c r="E3827">
        <v>13.8</v>
      </c>
    </row>
    <row r="3828" spans="1:5">
      <c r="A3828" s="164">
        <v>45083.541666657555</v>
      </c>
      <c r="B3828" s="45">
        <f ca="1"/>
        <v>2.9580000000000002</v>
      </c>
      <c r="E3828">
        <v>13.8</v>
      </c>
    </row>
    <row r="3829" spans="1:5">
      <c r="A3829" s="164">
        <v>45083.583333324219</v>
      </c>
      <c r="B3829" s="45">
        <f ca="1"/>
        <v>3.12</v>
      </c>
      <c r="E3829">
        <v>13.8</v>
      </c>
    </row>
    <row r="3830" spans="1:5">
      <c r="A3830" s="164">
        <v>45083.624999990883</v>
      </c>
      <c r="B3830" s="45">
        <f ca="1"/>
        <v>3.8029999999999999</v>
      </c>
      <c r="E3830">
        <v>13.8</v>
      </c>
    </row>
    <row r="3831" spans="1:5">
      <c r="A3831" s="164">
        <v>45083.666666657547</v>
      </c>
      <c r="B3831" s="45">
        <f ca="1"/>
        <v>5.4550000000000001</v>
      </c>
      <c r="E3831">
        <v>13.8</v>
      </c>
    </row>
    <row r="3832" spans="1:5">
      <c r="A3832" s="164">
        <v>45083.708333324212</v>
      </c>
      <c r="B3832" s="45">
        <f ca="1"/>
        <v>5.367</v>
      </c>
      <c r="E3832">
        <v>13.8</v>
      </c>
    </row>
    <row r="3833" spans="1:5">
      <c r="A3833" s="164">
        <v>45083.749999990876</v>
      </c>
      <c r="B3833" s="45">
        <f ca="1"/>
        <v>3.512</v>
      </c>
      <c r="E3833">
        <v>13.8</v>
      </c>
    </row>
    <row r="3834" spans="1:5">
      <c r="A3834" s="164">
        <v>45083.79166665754</v>
      </c>
      <c r="B3834" s="45">
        <f ca="1"/>
        <v>3.5110000000000001</v>
      </c>
      <c r="E3834">
        <v>13.8</v>
      </c>
    </row>
    <row r="3835" spans="1:5">
      <c r="A3835" s="164">
        <v>45083.833333324204</v>
      </c>
      <c r="B3835" s="45">
        <f ca="1"/>
        <v>3.0350000000000001</v>
      </c>
      <c r="E3835">
        <v>13.8</v>
      </c>
    </row>
    <row r="3836" spans="1:5">
      <c r="A3836" s="164">
        <v>45083.874999990869</v>
      </c>
      <c r="B3836" s="45">
        <f ca="1"/>
        <v>2.8740000000000001</v>
      </c>
      <c r="E3836">
        <v>13.8</v>
      </c>
    </row>
    <row r="3837" spans="1:5">
      <c r="A3837" s="164">
        <v>45083.916666657533</v>
      </c>
      <c r="B3837" s="45">
        <f ca="1"/>
        <v>3.76</v>
      </c>
      <c r="E3837">
        <v>13.8</v>
      </c>
    </row>
    <row r="3838" spans="1:5">
      <c r="A3838" s="164">
        <v>45083.958333324197</v>
      </c>
      <c r="B3838" s="45">
        <f ca="1"/>
        <v>3.633</v>
      </c>
      <c r="E3838">
        <v>13.8</v>
      </c>
    </row>
    <row r="3839" spans="1:5">
      <c r="A3839" s="164">
        <v>45083.999999990861</v>
      </c>
      <c r="B3839" s="45">
        <f ca="1"/>
        <v>3.6930000000000001</v>
      </c>
      <c r="E3839">
        <v>13.8</v>
      </c>
    </row>
    <row r="3840" spans="1:5">
      <c r="A3840" s="164">
        <v>45084.041666657526</v>
      </c>
      <c r="B3840" s="45">
        <f ca="1"/>
        <v>3.5830000000000002</v>
      </c>
      <c r="E3840">
        <v>13.8</v>
      </c>
    </row>
    <row r="3841" spans="1:5">
      <c r="A3841" s="164">
        <v>45084.08333332419</v>
      </c>
      <c r="B3841" s="45">
        <f ca="1"/>
        <v>3.931</v>
      </c>
      <c r="E3841">
        <v>13.8</v>
      </c>
    </row>
    <row r="3842" spans="1:5">
      <c r="A3842" s="164">
        <v>45084.124999990854</v>
      </c>
      <c r="B3842" s="45">
        <f ca="1"/>
        <v>4.0140000000000002</v>
      </c>
      <c r="E3842">
        <v>13.8</v>
      </c>
    </row>
    <row r="3843" spans="1:5">
      <c r="A3843" s="164">
        <v>45084.166666657518</v>
      </c>
      <c r="B3843" s="45">
        <f ca="1"/>
        <v>3.1930000000000001</v>
      </c>
      <c r="E3843">
        <v>13.8</v>
      </c>
    </row>
    <row r="3844" spans="1:5">
      <c r="A3844" s="164">
        <v>45084.208333324183</v>
      </c>
      <c r="B3844" s="45">
        <f ca="1"/>
        <v>2.9430000000000001</v>
      </c>
      <c r="E3844">
        <v>13.8</v>
      </c>
    </row>
    <row r="3845" spans="1:5">
      <c r="A3845" s="164">
        <v>45084.249999990847</v>
      </c>
      <c r="B3845" s="45">
        <f ca="1"/>
        <v>1.6259999999999999</v>
      </c>
      <c r="E3845">
        <v>13.8</v>
      </c>
    </row>
    <row r="3846" spans="1:5">
      <c r="A3846" s="164">
        <v>45084.291666657511</v>
      </c>
      <c r="B3846" s="45">
        <f ca="1"/>
        <v>0.372</v>
      </c>
      <c r="E3846">
        <v>13.8</v>
      </c>
    </row>
    <row r="3847" spans="1:5">
      <c r="A3847" s="164">
        <v>45084.333333324175</v>
      </c>
      <c r="B3847" s="45">
        <f ca="1"/>
        <v>0.21299999999999999</v>
      </c>
      <c r="E3847">
        <v>13.8</v>
      </c>
    </row>
    <row r="3848" spans="1:5">
      <c r="A3848" s="164">
        <v>45084.37499999084</v>
      </c>
      <c r="B3848" s="45">
        <f ca="1"/>
        <v>0.47799999999999998</v>
      </c>
      <c r="E3848">
        <v>13.8</v>
      </c>
    </row>
    <row r="3849" spans="1:5">
      <c r="A3849" s="164">
        <v>45084.416666657504</v>
      </c>
      <c r="B3849" s="45">
        <f ca="1"/>
        <v>0.35699999999999998</v>
      </c>
      <c r="E3849">
        <v>13.8</v>
      </c>
    </row>
    <row r="3850" spans="1:5">
      <c r="A3850" s="164">
        <v>45084.458333324168</v>
      </c>
      <c r="B3850" s="45">
        <f ca="1"/>
        <v>0.27500000000000002</v>
      </c>
      <c r="E3850">
        <v>13.8</v>
      </c>
    </row>
    <row r="3851" spans="1:5">
      <c r="A3851" s="164">
        <v>45084.499999990832</v>
      </c>
      <c r="B3851" s="45">
        <f ca="1"/>
        <v>0.308</v>
      </c>
      <c r="E3851">
        <v>13.8</v>
      </c>
    </row>
    <row r="3852" spans="1:5">
      <c r="A3852" s="164">
        <v>45084.541666657497</v>
      </c>
      <c r="B3852" s="45">
        <f ca="1"/>
        <v>0.74</v>
      </c>
      <c r="E3852">
        <v>13.8</v>
      </c>
    </row>
    <row r="3853" spans="1:5">
      <c r="A3853" s="164">
        <v>45084.583333324161</v>
      </c>
      <c r="B3853" s="45">
        <f ca="1"/>
        <v>0.39200000000000002</v>
      </c>
      <c r="E3853">
        <v>13.8</v>
      </c>
    </row>
    <row r="3854" spans="1:5">
      <c r="A3854" s="164">
        <v>45084.624999990825</v>
      </c>
      <c r="B3854" s="45">
        <f ca="1"/>
        <v>0.313</v>
      </c>
      <c r="E3854">
        <v>13.8</v>
      </c>
    </row>
    <row r="3855" spans="1:5">
      <c r="A3855" s="164">
        <v>45084.666666657489</v>
      </c>
      <c r="B3855" s="45">
        <f ca="1"/>
        <v>0.216</v>
      </c>
      <c r="E3855">
        <v>13.8</v>
      </c>
    </row>
    <row r="3856" spans="1:5">
      <c r="A3856" s="164">
        <v>45084.708333324154</v>
      </c>
      <c r="B3856" s="45">
        <f ca="1"/>
        <v>0.63100000000000001</v>
      </c>
      <c r="E3856">
        <v>13.8</v>
      </c>
    </row>
    <row r="3857" spans="1:5">
      <c r="A3857" s="164">
        <v>45084.749999990818</v>
      </c>
      <c r="B3857" s="45">
        <f ca="1"/>
        <v>0.50900000000000001</v>
      </c>
      <c r="E3857">
        <v>13.8</v>
      </c>
    </row>
    <row r="3858" spans="1:5">
      <c r="A3858" s="164">
        <v>45084.791666657482</v>
      </c>
      <c r="B3858" s="45">
        <f ca="1"/>
        <v>0.45200000000000001</v>
      </c>
      <c r="E3858">
        <v>13.8</v>
      </c>
    </row>
    <row r="3859" spans="1:5">
      <c r="A3859" s="164">
        <v>45084.833333324146</v>
      </c>
      <c r="B3859" s="45">
        <f ca="1"/>
        <v>1.119</v>
      </c>
      <c r="E3859">
        <v>13.8</v>
      </c>
    </row>
    <row r="3860" spans="1:5">
      <c r="A3860" s="164">
        <v>45084.87499999081</v>
      </c>
      <c r="B3860" s="45">
        <f ca="1"/>
        <v>1.3640000000000001</v>
      </c>
      <c r="E3860">
        <v>13.8</v>
      </c>
    </row>
    <row r="3861" spans="1:5">
      <c r="A3861" s="164">
        <v>45084.916666657475</v>
      </c>
      <c r="B3861" s="45">
        <f ca="1"/>
        <v>1.6870000000000001</v>
      </c>
      <c r="E3861">
        <v>13.8</v>
      </c>
    </row>
    <row r="3862" spans="1:5">
      <c r="A3862" s="164">
        <v>45084.958333324139</v>
      </c>
      <c r="B3862" s="45">
        <f ca="1"/>
        <v>1.9770000000000001</v>
      </c>
      <c r="E3862">
        <v>13.8</v>
      </c>
    </row>
    <row r="3863" spans="1:5">
      <c r="A3863" s="164">
        <v>45084.999999990803</v>
      </c>
      <c r="B3863" s="45">
        <f ca="1"/>
        <v>1.8420000000000001</v>
      </c>
      <c r="E3863">
        <v>13.8</v>
      </c>
    </row>
    <row r="3864" spans="1:5">
      <c r="A3864" s="164">
        <v>45085.041666657467</v>
      </c>
      <c r="B3864" s="45">
        <f ca="1"/>
        <v>1.9730000000000001</v>
      </c>
      <c r="E3864">
        <v>13.8</v>
      </c>
    </row>
    <row r="3865" spans="1:5">
      <c r="A3865" s="164">
        <v>45085.083333324132</v>
      </c>
      <c r="B3865" s="45">
        <f ca="1"/>
        <v>2.1880000000000002</v>
      </c>
      <c r="E3865">
        <v>13.8</v>
      </c>
    </row>
    <row r="3866" spans="1:5">
      <c r="A3866" s="164">
        <v>45085.124999990796</v>
      </c>
      <c r="B3866" s="45">
        <f ca="1"/>
        <v>2.085</v>
      </c>
      <c r="E3866">
        <v>13.8</v>
      </c>
    </row>
    <row r="3867" spans="1:5">
      <c r="A3867" s="164">
        <v>45085.16666665746</v>
      </c>
      <c r="B3867" s="45">
        <f ca="1"/>
        <v>1.339</v>
      </c>
      <c r="E3867">
        <v>13.8</v>
      </c>
    </row>
    <row r="3868" spans="1:5">
      <c r="A3868" s="164">
        <v>45085.208333324124</v>
      </c>
      <c r="B3868" s="45">
        <f ca="1"/>
        <v>1.474</v>
      </c>
      <c r="E3868">
        <v>13.8</v>
      </c>
    </row>
    <row r="3869" spans="1:5">
      <c r="A3869" s="164">
        <v>45085.249999990789</v>
      </c>
      <c r="B3869" s="45">
        <f ca="1"/>
        <v>1.7490000000000001</v>
      </c>
      <c r="E3869">
        <v>13.8</v>
      </c>
    </row>
    <row r="3870" spans="1:5">
      <c r="A3870" s="164">
        <v>45085.291666657453</v>
      </c>
      <c r="B3870" s="45">
        <f ca="1"/>
        <v>0.255</v>
      </c>
      <c r="E3870">
        <v>13.8</v>
      </c>
    </row>
    <row r="3871" spans="1:5">
      <c r="A3871" s="164">
        <v>45085.333333324117</v>
      </c>
      <c r="B3871" s="45">
        <f ca="1"/>
        <v>0.66400000000000003</v>
      </c>
      <c r="E3871">
        <v>13.8</v>
      </c>
    </row>
    <row r="3872" spans="1:5">
      <c r="A3872" s="164">
        <v>45085.374999990781</v>
      </c>
      <c r="B3872" s="45">
        <f ca="1"/>
        <v>0.24299999999999999</v>
      </c>
      <c r="E3872">
        <v>13.8</v>
      </c>
    </row>
    <row r="3873" spans="1:5">
      <c r="A3873" s="164">
        <v>45085.416666657446</v>
      </c>
      <c r="B3873" s="45">
        <f ca="1"/>
        <v>0.41799999999999998</v>
      </c>
      <c r="E3873">
        <v>13.8</v>
      </c>
    </row>
    <row r="3874" spans="1:5">
      <c r="A3874" s="164">
        <v>45085.45833332411</v>
      </c>
      <c r="B3874" s="45">
        <f ca="1"/>
        <v>0.224</v>
      </c>
      <c r="E3874">
        <v>13.8</v>
      </c>
    </row>
    <row r="3875" spans="1:5">
      <c r="A3875" s="164">
        <v>45085.499999990774</v>
      </c>
      <c r="B3875" s="45">
        <f ca="1"/>
        <v>0.433</v>
      </c>
      <c r="E3875">
        <v>13.8</v>
      </c>
    </row>
    <row r="3876" spans="1:5">
      <c r="A3876" s="164">
        <v>45085.541666657438</v>
      </c>
      <c r="B3876" s="45">
        <f ca="1"/>
        <v>0.432</v>
      </c>
      <c r="E3876">
        <v>13.8</v>
      </c>
    </row>
    <row r="3877" spans="1:5">
      <c r="A3877" s="164">
        <v>45085.583333324103</v>
      </c>
      <c r="B3877" s="45">
        <f ca="1"/>
        <v>0.36</v>
      </c>
      <c r="E3877">
        <v>13.8</v>
      </c>
    </row>
    <row r="3878" spans="1:5">
      <c r="A3878" s="164">
        <v>45085.624999990767</v>
      </c>
      <c r="B3878" s="45">
        <f ca="1"/>
        <v>0.35599999999999998</v>
      </c>
      <c r="E3878">
        <v>13.8</v>
      </c>
    </row>
    <row r="3879" spans="1:5">
      <c r="A3879" s="164">
        <v>45085.666666657431</v>
      </c>
      <c r="B3879" s="45">
        <f ca="1"/>
        <v>0.24299999999999999</v>
      </c>
      <c r="E3879">
        <v>13.8</v>
      </c>
    </row>
    <row r="3880" spans="1:5">
      <c r="A3880" s="164">
        <v>45085.708333324095</v>
      </c>
      <c r="B3880" s="45">
        <f ca="1"/>
        <v>0.56000000000000005</v>
      </c>
      <c r="E3880">
        <v>13.8</v>
      </c>
    </row>
    <row r="3881" spans="1:5">
      <c r="A3881" s="164">
        <v>45085.74999999076</v>
      </c>
      <c r="B3881" s="45">
        <f ca="1"/>
        <v>0.28199999999999997</v>
      </c>
      <c r="E3881">
        <v>13.8</v>
      </c>
    </row>
    <row r="3882" spans="1:5">
      <c r="A3882" s="164">
        <v>45085.791666657424</v>
      </c>
      <c r="B3882" s="45">
        <f ca="1"/>
        <v>1.085</v>
      </c>
      <c r="E3882">
        <v>13.8</v>
      </c>
    </row>
    <row r="3883" spans="1:5">
      <c r="A3883" s="164">
        <v>45085.833333324088</v>
      </c>
      <c r="B3883" s="45">
        <f ca="1"/>
        <v>0.66500000000000004</v>
      </c>
      <c r="E3883">
        <v>13.8</v>
      </c>
    </row>
    <row r="3884" spans="1:5">
      <c r="A3884" s="164">
        <v>45085.874999990752</v>
      </c>
      <c r="B3884" s="45">
        <f ca="1"/>
        <v>1.083</v>
      </c>
      <c r="E3884">
        <v>13.8</v>
      </c>
    </row>
    <row r="3885" spans="1:5">
      <c r="A3885" s="164">
        <v>45085.916666657416</v>
      </c>
      <c r="B3885" s="45">
        <f ca="1"/>
        <v>1.956</v>
      </c>
      <c r="E3885">
        <v>13.8</v>
      </c>
    </row>
    <row r="3886" spans="1:5">
      <c r="A3886" s="164">
        <v>45085.958333324081</v>
      </c>
      <c r="B3886" s="45">
        <f ca="1"/>
        <v>1.9019999999999999</v>
      </c>
      <c r="E3886">
        <v>13.8</v>
      </c>
    </row>
    <row r="3887" spans="1:5">
      <c r="A3887" s="164">
        <v>45085.999999990745</v>
      </c>
      <c r="B3887" s="45">
        <f ca="1"/>
        <v>2.024</v>
      </c>
      <c r="E3887">
        <v>13.8</v>
      </c>
    </row>
    <row r="3888" spans="1:5">
      <c r="A3888" s="164">
        <v>45086.041666657409</v>
      </c>
      <c r="B3888" s="45">
        <f ca="1"/>
        <v>2.0249999999999999</v>
      </c>
      <c r="E3888">
        <v>13.8</v>
      </c>
    </row>
    <row r="3889" spans="1:5">
      <c r="A3889" s="164">
        <v>45086.083333324073</v>
      </c>
      <c r="B3889" s="45">
        <f ca="1"/>
        <v>1.91</v>
      </c>
      <c r="E3889">
        <v>13.8</v>
      </c>
    </row>
    <row r="3890" spans="1:5">
      <c r="A3890" s="164">
        <v>45086.124999990738</v>
      </c>
      <c r="B3890" s="45">
        <f ca="1"/>
        <v>1.988</v>
      </c>
      <c r="E3890">
        <v>13.8</v>
      </c>
    </row>
    <row r="3891" spans="1:5">
      <c r="A3891" s="164">
        <v>45086.166666657402</v>
      </c>
      <c r="B3891" s="45">
        <f ca="1"/>
        <v>1.292</v>
      </c>
      <c r="E3891">
        <v>13.8</v>
      </c>
    </row>
    <row r="3892" spans="1:5">
      <c r="A3892" s="164">
        <v>45086.208333324066</v>
      </c>
      <c r="B3892" s="45">
        <f ca="1"/>
        <v>1.3260000000000001</v>
      </c>
      <c r="E3892">
        <v>13.8</v>
      </c>
    </row>
    <row r="3893" spans="1:5">
      <c r="A3893" s="164">
        <v>45086.24999999073</v>
      </c>
      <c r="B3893" s="45">
        <f ca="1"/>
        <v>1.3080000000000001</v>
      </c>
      <c r="E3893">
        <v>13.8</v>
      </c>
    </row>
    <row r="3894" spans="1:5">
      <c r="A3894" s="164">
        <v>45086.291666657395</v>
      </c>
      <c r="B3894" s="45">
        <f ca="1"/>
        <v>0.35399999999999998</v>
      </c>
      <c r="E3894">
        <v>13.8</v>
      </c>
    </row>
    <row r="3895" spans="1:5">
      <c r="A3895" s="164">
        <v>45086.333333324059</v>
      </c>
      <c r="B3895" s="45">
        <f ca="1"/>
        <v>0.377</v>
      </c>
      <c r="E3895">
        <v>13.8</v>
      </c>
    </row>
    <row r="3896" spans="1:5">
      <c r="A3896" s="164">
        <v>45086.374999990723</v>
      </c>
      <c r="B3896" s="45">
        <f ca="1"/>
        <v>0.373</v>
      </c>
      <c r="E3896">
        <v>13.8</v>
      </c>
    </row>
    <row r="3897" spans="1:5">
      <c r="A3897" s="164">
        <v>45086.416666657387</v>
      </c>
      <c r="B3897" s="45">
        <f ca="1"/>
        <v>0.35399999999999998</v>
      </c>
      <c r="E3897">
        <v>13.8</v>
      </c>
    </row>
    <row r="3898" spans="1:5">
      <c r="A3898" s="164">
        <v>45086.458333324052</v>
      </c>
      <c r="B3898" s="45">
        <f ca="1"/>
        <v>1.27</v>
      </c>
      <c r="E3898">
        <v>13.8</v>
      </c>
    </row>
    <row r="3899" spans="1:5">
      <c r="A3899" s="164">
        <v>45086.499999990716</v>
      </c>
      <c r="B3899" s="45">
        <f ca="1"/>
        <v>1.143</v>
      </c>
      <c r="E3899">
        <v>13.8</v>
      </c>
    </row>
    <row r="3900" spans="1:5">
      <c r="A3900" s="164">
        <v>45086.54166665738</v>
      </c>
      <c r="B3900" s="45">
        <f ca="1"/>
        <v>0.42</v>
      </c>
      <c r="E3900">
        <v>13.8</v>
      </c>
    </row>
    <row r="3901" spans="1:5">
      <c r="A3901" s="164">
        <v>45086.583333324044</v>
      </c>
      <c r="B3901" s="45">
        <f ca="1"/>
        <v>0.41499999999999998</v>
      </c>
      <c r="E3901">
        <v>13.8</v>
      </c>
    </row>
    <row r="3902" spans="1:5">
      <c r="A3902" s="164">
        <v>45086.624999990709</v>
      </c>
      <c r="B3902" s="45">
        <f ca="1"/>
        <v>0.31</v>
      </c>
      <c r="E3902">
        <v>13.8</v>
      </c>
    </row>
    <row r="3903" spans="1:5">
      <c r="A3903" s="164">
        <v>45086.666666657373</v>
      </c>
      <c r="B3903" s="45">
        <f ca="1"/>
        <v>0.41499999999999998</v>
      </c>
      <c r="E3903">
        <v>13.8</v>
      </c>
    </row>
    <row r="3904" spans="1:5">
      <c r="A3904" s="164">
        <v>45086.708333324037</v>
      </c>
      <c r="B3904" s="45">
        <f ca="1"/>
        <v>1.018</v>
      </c>
      <c r="E3904">
        <v>13.8</v>
      </c>
    </row>
    <row r="3905" spans="1:5">
      <c r="A3905" s="164">
        <v>45086.749999990701</v>
      </c>
      <c r="B3905" s="45">
        <f ca="1"/>
        <v>3.1739999999999999</v>
      </c>
      <c r="E3905">
        <v>13.8</v>
      </c>
    </row>
    <row r="3906" spans="1:5">
      <c r="A3906" s="164">
        <v>45086.791666657366</v>
      </c>
      <c r="B3906" s="45">
        <f ca="1"/>
        <v>4.101</v>
      </c>
      <c r="E3906">
        <v>13.8</v>
      </c>
    </row>
    <row r="3907" spans="1:5">
      <c r="A3907" s="164">
        <v>45086.83333332403</v>
      </c>
      <c r="B3907" s="45">
        <f ca="1"/>
        <v>3.4769999999999999</v>
      </c>
      <c r="E3907">
        <v>13.8</v>
      </c>
    </row>
    <row r="3908" spans="1:5">
      <c r="A3908" s="164">
        <v>45086.874999990694</v>
      </c>
      <c r="B3908" s="45">
        <f ca="1"/>
        <v>4.008</v>
      </c>
      <c r="E3908">
        <v>13.8</v>
      </c>
    </row>
    <row r="3909" spans="1:5">
      <c r="A3909" s="164">
        <v>45086.916666657358</v>
      </c>
      <c r="B3909" s="45">
        <f ca="1"/>
        <v>6.2380000000000004</v>
      </c>
      <c r="E3909">
        <v>13.8</v>
      </c>
    </row>
    <row r="3910" spans="1:5">
      <c r="A3910" s="164">
        <v>45086.958333324023</v>
      </c>
      <c r="B3910" s="45">
        <f ca="1"/>
        <v>4.3559999999999999</v>
      </c>
      <c r="E3910">
        <v>13.8</v>
      </c>
    </row>
    <row r="3911" spans="1:5">
      <c r="A3911" s="164">
        <v>45086.999999990687</v>
      </c>
      <c r="B3911" s="45">
        <f ca="1"/>
        <v>4.1399999999999997</v>
      </c>
      <c r="E3911">
        <v>13.8</v>
      </c>
    </row>
    <row r="3912" spans="1:5">
      <c r="A3912" s="164">
        <v>45087.041666657351</v>
      </c>
      <c r="B3912" s="45">
        <f ca="1"/>
        <v>4.0330000000000004</v>
      </c>
      <c r="E3912">
        <v>13.8</v>
      </c>
    </row>
    <row r="3913" spans="1:5">
      <c r="A3913" s="164">
        <v>45087.083333324015</v>
      </c>
      <c r="B3913" s="45">
        <f ca="1"/>
        <v>4.2039999999999997</v>
      </c>
      <c r="E3913">
        <v>13.8</v>
      </c>
    </row>
    <row r="3914" spans="1:5">
      <c r="A3914" s="164">
        <v>45087.124999990679</v>
      </c>
      <c r="B3914" s="45">
        <f ca="1"/>
        <v>3.9750000000000001</v>
      </c>
      <c r="E3914">
        <v>13.8</v>
      </c>
    </row>
    <row r="3915" spans="1:5">
      <c r="A3915" s="164">
        <v>45087.166666657344</v>
      </c>
      <c r="B3915" s="45">
        <f ca="1"/>
        <v>3.4470000000000001</v>
      </c>
      <c r="E3915">
        <v>13.8</v>
      </c>
    </row>
    <row r="3916" spans="1:5">
      <c r="A3916" s="164">
        <v>45087.208333324008</v>
      </c>
      <c r="B3916" s="45">
        <f ca="1"/>
        <v>3.1880000000000002</v>
      </c>
      <c r="E3916">
        <v>13.8</v>
      </c>
    </row>
    <row r="3917" spans="1:5">
      <c r="A3917" s="164">
        <v>45087.249999990672</v>
      </c>
      <c r="B3917" s="45">
        <f ca="1"/>
        <v>3.9889999999999999</v>
      </c>
      <c r="E3917">
        <v>13.8</v>
      </c>
    </row>
    <row r="3918" spans="1:5">
      <c r="A3918" s="164">
        <v>45087.291666657336</v>
      </c>
      <c r="B3918" s="45">
        <f ca="1"/>
        <v>3.4220000000000002</v>
      </c>
      <c r="E3918">
        <v>13.8</v>
      </c>
    </row>
    <row r="3919" spans="1:5">
      <c r="A3919" s="164">
        <v>45087.333333324001</v>
      </c>
      <c r="B3919" s="45">
        <f ca="1"/>
        <v>4.1710000000000003</v>
      </c>
      <c r="E3919">
        <v>13.8</v>
      </c>
    </row>
    <row r="3920" spans="1:5">
      <c r="A3920" s="164">
        <v>45087.374999990665</v>
      </c>
      <c r="B3920" s="45">
        <f ca="1"/>
        <v>3.4550000000000001</v>
      </c>
      <c r="E3920">
        <v>13.8</v>
      </c>
    </row>
    <row r="3921" spans="1:5">
      <c r="A3921" s="164">
        <v>45087.416666657329</v>
      </c>
      <c r="B3921" s="45">
        <f ca="1"/>
        <v>3.2189999999999999</v>
      </c>
      <c r="E3921">
        <v>13.8</v>
      </c>
    </row>
    <row r="3922" spans="1:5">
      <c r="A3922" s="164">
        <v>45087.458333323993</v>
      </c>
      <c r="B3922" s="45">
        <f ca="1"/>
        <v>3.508</v>
      </c>
      <c r="E3922">
        <v>13.8</v>
      </c>
    </row>
    <row r="3923" spans="1:5">
      <c r="A3923" s="164">
        <v>45087.499999990658</v>
      </c>
      <c r="B3923" s="45">
        <f ca="1"/>
        <v>4.8840000000000003</v>
      </c>
      <c r="E3923">
        <v>13.8</v>
      </c>
    </row>
    <row r="3924" spans="1:5">
      <c r="A3924" s="164">
        <v>45087.541666657322</v>
      </c>
      <c r="B3924" s="45">
        <f ca="1"/>
        <v>4.6139999999999999</v>
      </c>
      <c r="E3924">
        <v>13.8</v>
      </c>
    </row>
    <row r="3925" spans="1:5">
      <c r="A3925" s="164">
        <v>45087.583333323986</v>
      </c>
      <c r="B3925" s="45">
        <f ca="1"/>
        <v>4.01</v>
      </c>
      <c r="E3925">
        <v>13.8</v>
      </c>
    </row>
    <row r="3926" spans="1:5">
      <c r="A3926" s="164">
        <v>45087.62499999065</v>
      </c>
      <c r="B3926" s="45">
        <f ca="1"/>
        <v>3.9550000000000001</v>
      </c>
      <c r="E3926">
        <v>13.8</v>
      </c>
    </row>
    <row r="3927" spans="1:5">
      <c r="A3927" s="164">
        <v>45087.666666657315</v>
      </c>
      <c r="B3927" s="45">
        <f ca="1"/>
        <v>4.2279999999999998</v>
      </c>
      <c r="E3927">
        <v>13.8</v>
      </c>
    </row>
    <row r="3928" spans="1:5">
      <c r="A3928" s="164">
        <v>45087.708333323979</v>
      </c>
      <c r="B3928" s="45">
        <f ca="1"/>
        <v>5.0640000000000001</v>
      </c>
      <c r="E3928">
        <v>13.8</v>
      </c>
    </row>
    <row r="3929" spans="1:5">
      <c r="A3929" s="164">
        <v>45087.749999990643</v>
      </c>
      <c r="B3929" s="45">
        <f ca="1"/>
        <v>3.5550000000000002</v>
      </c>
      <c r="E3929">
        <v>13.8</v>
      </c>
    </row>
    <row r="3930" spans="1:5">
      <c r="A3930" s="164">
        <v>45087.791666657307</v>
      </c>
      <c r="B3930" s="45">
        <f ca="1"/>
        <v>3.5960000000000001</v>
      </c>
      <c r="E3930">
        <v>13.8</v>
      </c>
    </row>
    <row r="3931" spans="1:5">
      <c r="A3931" s="164">
        <v>45087.833333323972</v>
      </c>
      <c r="B3931" s="45">
        <f ca="1"/>
        <v>1.889</v>
      </c>
      <c r="E3931">
        <v>13.8</v>
      </c>
    </row>
    <row r="3932" spans="1:5">
      <c r="A3932" s="164">
        <v>45087.874999990636</v>
      </c>
      <c r="B3932" s="45">
        <f ca="1"/>
        <v>0.76800000000000002</v>
      </c>
      <c r="E3932">
        <v>13.8</v>
      </c>
    </row>
    <row r="3933" spans="1:5">
      <c r="A3933" s="164">
        <v>45087.9166666573</v>
      </c>
      <c r="B3933" s="45">
        <f ca="1"/>
        <v>1.5940000000000001</v>
      </c>
      <c r="E3933">
        <v>13.8</v>
      </c>
    </row>
    <row r="3934" spans="1:5">
      <c r="A3934" s="164">
        <v>45087.958333323964</v>
      </c>
      <c r="B3934" s="45">
        <f ca="1"/>
        <v>1.5529999999999999</v>
      </c>
      <c r="E3934">
        <v>13.8</v>
      </c>
    </row>
    <row r="3935" spans="1:5">
      <c r="A3935" s="164">
        <v>45087.999999990629</v>
      </c>
      <c r="B3935" s="45">
        <f ca="1"/>
        <v>1.8220000000000001</v>
      </c>
      <c r="E3935">
        <v>13.8</v>
      </c>
    </row>
    <row r="3936" spans="1:5">
      <c r="A3936" s="164">
        <v>45088.041666657293</v>
      </c>
      <c r="B3936" s="45">
        <f ca="1"/>
        <v>1.5389999999999999</v>
      </c>
      <c r="E3936">
        <v>13.8</v>
      </c>
    </row>
    <row r="3937" spans="1:5">
      <c r="A3937" s="164">
        <v>45088.083333323957</v>
      </c>
      <c r="B3937" s="45">
        <f ca="1"/>
        <v>1.4450000000000001</v>
      </c>
      <c r="E3937">
        <v>13.8</v>
      </c>
    </row>
    <row r="3938" spans="1:5">
      <c r="A3938" s="164">
        <v>45088.124999990621</v>
      </c>
      <c r="B3938" s="45">
        <f ca="1"/>
        <v>1.8320000000000001</v>
      </c>
      <c r="E3938">
        <v>13.8</v>
      </c>
    </row>
    <row r="3939" spans="1:5">
      <c r="A3939" s="164">
        <v>45088.166666657286</v>
      </c>
      <c r="B3939" s="45">
        <f ca="1"/>
        <v>2.5619999999999998</v>
      </c>
      <c r="E3939">
        <v>13.8</v>
      </c>
    </row>
    <row r="3940" spans="1:5">
      <c r="A3940" s="164">
        <v>45088.20833332395</v>
      </c>
      <c r="B3940" s="45">
        <f ca="1"/>
        <v>1.3140000000000001</v>
      </c>
      <c r="E3940">
        <v>13.8</v>
      </c>
    </row>
    <row r="3941" spans="1:5">
      <c r="A3941" s="164">
        <v>45088.249999990614</v>
      </c>
      <c r="B3941" s="45">
        <f ca="1"/>
        <v>1.6559999999999999</v>
      </c>
      <c r="E3941">
        <v>13.8</v>
      </c>
    </row>
    <row r="3942" spans="1:5">
      <c r="A3942" s="164">
        <v>45088.291666657278</v>
      </c>
      <c r="B3942" s="45">
        <f ca="1"/>
        <v>1.7649999999999999</v>
      </c>
      <c r="E3942">
        <v>13.8</v>
      </c>
    </row>
    <row r="3943" spans="1:5">
      <c r="A3943" s="164">
        <v>45088.333333323942</v>
      </c>
      <c r="B3943" s="45">
        <f ca="1"/>
        <v>1.222</v>
      </c>
      <c r="E3943">
        <v>13.8</v>
      </c>
    </row>
    <row r="3944" spans="1:5">
      <c r="A3944" s="164">
        <v>45088.374999990607</v>
      </c>
      <c r="B3944" s="45">
        <f ca="1"/>
        <v>0.79300000000000004</v>
      </c>
      <c r="E3944">
        <v>13.8</v>
      </c>
    </row>
    <row r="3945" spans="1:5">
      <c r="A3945" s="164">
        <v>45088.416666657271</v>
      </c>
      <c r="B3945" s="45">
        <f ca="1"/>
        <v>0.94899999999999995</v>
      </c>
      <c r="E3945">
        <v>13.8</v>
      </c>
    </row>
    <row r="3946" spans="1:5">
      <c r="A3946" s="164">
        <v>45088.458333323935</v>
      </c>
      <c r="B3946" s="45">
        <f ca="1"/>
        <v>1.1919999999999999</v>
      </c>
      <c r="E3946">
        <v>13.8</v>
      </c>
    </row>
    <row r="3947" spans="1:5">
      <c r="A3947" s="164">
        <v>45088.499999990599</v>
      </c>
      <c r="B3947" s="45">
        <f ca="1"/>
        <v>0.53400000000000003</v>
      </c>
      <c r="E3947">
        <v>13.8</v>
      </c>
    </row>
    <row r="3948" spans="1:5">
      <c r="A3948" s="164">
        <v>45088.541666657264</v>
      </c>
      <c r="B3948" s="45">
        <f ca="1"/>
        <v>0.36299999999999999</v>
      </c>
      <c r="E3948">
        <v>13.8</v>
      </c>
    </row>
    <row r="3949" spans="1:5">
      <c r="A3949" s="164">
        <v>45088.583333323928</v>
      </c>
      <c r="B3949" s="45">
        <f ca="1"/>
        <v>0.41099999999999998</v>
      </c>
      <c r="E3949">
        <v>13.8</v>
      </c>
    </row>
    <row r="3950" spans="1:5">
      <c r="A3950" s="164">
        <v>45088.624999990592</v>
      </c>
      <c r="B3950" s="45">
        <f ca="1"/>
        <v>0.34200000000000003</v>
      </c>
      <c r="E3950">
        <v>13.8</v>
      </c>
    </row>
    <row r="3951" spans="1:5">
      <c r="A3951" s="164">
        <v>45088.666666657256</v>
      </c>
      <c r="B3951" s="45">
        <f ca="1"/>
        <v>0.45</v>
      </c>
      <c r="E3951">
        <v>13.8</v>
      </c>
    </row>
    <row r="3952" spans="1:5">
      <c r="A3952" s="164">
        <v>45088.708333323921</v>
      </c>
      <c r="B3952" s="45">
        <f ca="1"/>
        <v>0.61799999999999999</v>
      </c>
      <c r="E3952">
        <v>13.8</v>
      </c>
    </row>
    <row r="3953" spans="1:5">
      <c r="A3953" s="164">
        <v>45088.749999990585</v>
      </c>
      <c r="B3953" s="45">
        <f ca="1"/>
        <v>0.626</v>
      </c>
      <c r="E3953">
        <v>13.8</v>
      </c>
    </row>
    <row r="3954" spans="1:5">
      <c r="A3954" s="164">
        <v>45088.791666657249</v>
      </c>
      <c r="B3954" s="45">
        <f ca="1"/>
        <v>0.42899999999999999</v>
      </c>
      <c r="E3954">
        <v>13.8</v>
      </c>
    </row>
    <row r="3955" spans="1:5">
      <c r="A3955" s="164">
        <v>45088.833333323913</v>
      </c>
      <c r="B3955" s="45">
        <f ca="1"/>
        <v>0.33300000000000002</v>
      </c>
      <c r="E3955">
        <v>13.8</v>
      </c>
    </row>
    <row r="3956" spans="1:5">
      <c r="A3956" s="164">
        <v>45088.874999990578</v>
      </c>
      <c r="B3956" s="45">
        <f ca="1"/>
        <v>0.53400000000000003</v>
      </c>
      <c r="E3956">
        <v>13.8</v>
      </c>
    </row>
    <row r="3957" spans="1:5">
      <c r="A3957" s="164">
        <v>45088.916666657242</v>
      </c>
      <c r="B3957" s="45">
        <f ca="1"/>
        <v>1.0049999999999999</v>
      </c>
      <c r="E3957">
        <v>13.8</v>
      </c>
    </row>
    <row r="3958" spans="1:5">
      <c r="A3958" s="164">
        <v>45088.958333323906</v>
      </c>
      <c r="B3958" s="45">
        <f ca="1"/>
        <v>1.0860000000000001</v>
      </c>
      <c r="E3958">
        <v>13.8</v>
      </c>
    </row>
    <row r="3959" spans="1:5">
      <c r="A3959" s="164">
        <v>45088.99999999057</v>
      </c>
      <c r="B3959" s="45">
        <f ca="1"/>
        <v>1.1719999999999999</v>
      </c>
      <c r="E3959">
        <v>13.8</v>
      </c>
    </row>
    <row r="3960" spans="1:5">
      <c r="A3960" s="164">
        <v>45089.041666657235</v>
      </c>
      <c r="B3960" s="45">
        <f ca="1"/>
        <v>1.218</v>
      </c>
      <c r="E3960">
        <v>13.8</v>
      </c>
    </row>
    <row r="3961" spans="1:5">
      <c r="A3961" s="164">
        <v>45089.083333323899</v>
      </c>
      <c r="B3961" s="45">
        <f ca="1"/>
        <v>1.1779999999999999</v>
      </c>
      <c r="E3961">
        <v>13.8</v>
      </c>
    </row>
    <row r="3962" spans="1:5">
      <c r="A3962" s="164">
        <v>45089.124999990563</v>
      </c>
      <c r="B3962" s="45">
        <f ca="1"/>
        <v>1.081</v>
      </c>
      <c r="E3962">
        <v>13.8</v>
      </c>
    </row>
    <row r="3963" spans="1:5">
      <c r="A3963" s="164">
        <v>45089.166666657227</v>
      </c>
      <c r="B3963" s="45">
        <f ca="1"/>
        <v>0.47399999999999998</v>
      </c>
      <c r="E3963">
        <v>13.8</v>
      </c>
    </row>
    <row r="3964" spans="1:5">
      <c r="A3964" s="164">
        <v>45089.208333323892</v>
      </c>
      <c r="B3964" s="45">
        <f ca="1"/>
        <v>0.65200000000000002</v>
      </c>
      <c r="E3964">
        <v>13.8</v>
      </c>
    </row>
    <row r="3965" spans="1:5">
      <c r="A3965" s="164">
        <v>45089.249999990556</v>
      </c>
      <c r="B3965" s="45">
        <f ca="1"/>
        <v>0.45100000000000001</v>
      </c>
      <c r="E3965">
        <v>13.8</v>
      </c>
    </row>
    <row r="3966" spans="1:5">
      <c r="A3966" s="164">
        <v>45089.29166665722</v>
      </c>
      <c r="B3966" s="45">
        <f ca="1"/>
        <v>0.40799999999999997</v>
      </c>
      <c r="E3966">
        <v>13.8</v>
      </c>
    </row>
    <row r="3967" spans="1:5">
      <c r="A3967" s="164">
        <v>45089.333333323884</v>
      </c>
      <c r="B3967" s="45">
        <f ca="1"/>
        <v>0.58499999999999996</v>
      </c>
      <c r="E3967">
        <v>13.8</v>
      </c>
    </row>
    <row r="3968" spans="1:5">
      <c r="A3968" s="164">
        <v>45089.374999990549</v>
      </c>
      <c r="B3968" s="45">
        <f ca="1"/>
        <v>0.36599999999999999</v>
      </c>
      <c r="E3968">
        <v>13.8</v>
      </c>
    </row>
    <row r="3969" spans="1:5">
      <c r="A3969" s="164">
        <v>45089.416666657213</v>
      </c>
      <c r="B3969" s="45">
        <f ca="1"/>
        <v>0.46899999999999997</v>
      </c>
      <c r="E3969">
        <v>13.8</v>
      </c>
    </row>
    <row r="3970" spans="1:5">
      <c r="A3970" s="164">
        <v>45089.458333323877</v>
      </c>
      <c r="B3970" s="45">
        <f ca="1"/>
        <v>0.439</v>
      </c>
      <c r="E3970">
        <v>13.8</v>
      </c>
    </row>
    <row r="3971" spans="1:5">
      <c r="A3971" s="164">
        <v>45089.499999990541</v>
      </c>
      <c r="B3971" s="45">
        <f ca="1"/>
        <v>0.35499999999999998</v>
      </c>
      <c r="E3971">
        <v>13.8</v>
      </c>
    </row>
    <row r="3972" spans="1:5">
      <c r="A3972" s="164">
        <v>45089.541666657205</v>
      </c>
      <c r="B3972" s="45">
        <f ca="1"/>
        <v>0.44900000000000001</v>
      </c>
      <c r="E3972">
        <v>13.8</v>
      </c>
    </row>
    <row r="3973" spans="1:5">
      <c r="A3973" s="164">
        <v>45089.58333332387</v>
      </c>
      <c r="B3973" s="45">
        <f ca="1"/>
        <v>0.30599999999999999</v>
      </c>
      <c r="E3973">
        <v>13.8</v>
      </c>
    </row>
    <row r="3974" spans="1:5">
      <c r="A3974" s="164">
        <v>45089.624999990534</v>
      </c>
      <c r="B3974" s="45">
        <f ca="1"/>
        <v>0.73799999999999999</v>
      </c>
      <c r="E3974">
        <v>13.8</v>
      </c>
    </row>
    <row r="3975" spans="1:5">
      <c r="A3975" s="164">
        <v>45089.666666657198</v>
      </c>
      <c r="B3975" s="45">
        <f ca="1"/>
        <v>0.52600000000000002</v>
      </c>
      <c r="E3975">
        <v>13.8</v>
      </c>
    </row>
    <row r="3976" spans="1:5">
      <c r="A3976" s="164">
        <v>45089.708333323862</v>
      </c>
      <c r="B3976" s="45">
        <f ca="1"/>
        <v>0.57499999999999996</v>
      </c>
      <c r="E3976">
        <v>13.8</v>
      </c>
    </row>
    <row r="3977" spans="1:5">
      <c r="A3977" s="164">
        <v>45089.749999990527</v>
      </c>
      <c r="B3977" s="45">
        <f ca="1"/>
        <v>0.66100000000000003</v>
      </c>
      <c r="E3977">
        <v>13.8</v>
      </c>
    </row>
    <row r="3978" spans="1:5">
      <c r="A3978" s="164">
        <v>45089.791666657191</v>
      </c>
      <c r="B3978" s="45">
        <f ca="1"/>
        <v>0.56799999999999995</v>
      </c>
      <c r="E3978">
        <v>13.8</v>
      </c>
    </row>
    <row r="3979" spans="1:5">
      <c r="A3979" s="164">
        <v>45089.833333323855</v>
      </c>
      <c r="B3979" s="45">
        <f ca="1"/>
        <v>0.315</v>
      </c>
      <c r="E3979">
        <v>13.8</v>
      </c>
    </row>
    <row r="3980" spans="1:5">
      <c r="A3980" s="164">
        <v>45089.874999990519</v>
      </c>
      <c r="B3980" s="45">
        <f ca="1"/>
        <v>0.37</v>
      </c>
      <c r="E3980">
        <v>13.8</v>
      </c>
    </row>
    <row r="3981" spans="1:5">
      <c r="A3981" s="164">
        <v>45089.916666657184</v>
      </c>
      <c r="B3981" s="45">
        <f ca="1"/>
        <v>1.026</v>
      </c>
      <c r="E3981">
        <v>13.8</v>
      </c>
    </row>
    <row r="3982" spans="1:5">
      <c r="A3982" s="164">
        <v>45089.958333323848</v>
      </c>
      <c r="B3982" s="45">
        <f ca="1"/>
        <v>1.0840000000000001</v>
      </c>
      <c r="E3982">
        <v>13.8</v>
      </c>
    </row>
    <row r="3983" spans="1:5">
      <c r="A3983" s="164">
        <v>45089.999999990512</v>
      </c>
      <c r="B3983" s="45">
        <f ca="1"/>
        <v>1.22</v>
      </c>
      <c r="E3983">
        <v>13.8</v>
      </c>
    </row>
    <row r="3984" spans="1:5">
      <c r="A3984" s="164">
        <v>45090.041666657176</v>
      </c>
      <c r="B3984" s="45">
        <f ca="1"/>
        <v>1.155</v>
      </c>
      <c r="E3984">
        <v>13.8</v>
      </c>
    </row>
    <row r="3985" spans="1:5">
      <c r="A3985" s="164">
        <v>45090.083333323841</v>
      </c>
      <c r="B3985" s="45">
        <f ca="1"/>
        <v>1.0720000000000001</v>
      </c>
      <c r="E3985">
        <v>13.8</v>
      </c>
    </row>
    <row r="3986" spans="1:5">
      <c r="A3986" s="164">
        <v>45090.124999990505</v>
      </c>
      <c r="B3986" s="45">
        <f ca="1"/>
        <v>1.214</v>
      </c>
      <c r="E3986">
        <v>13.8</v>
      </c>
    </row>
    <row r="3987" spans="1:5">
      <c r="A3987" s="164">
        <v>45090.166666657169</v>
      </c>
      <c r="B3987" s="45">
        <f ca="1"/>
        <v>0.71599999999999997</v>
      </c>
      <c r="E3987">
        <v>13.8</v>
      </c>
    </row>
    <row r="3988" spans="1:5">
      <c r="A3988" s="164">
        <v>45090.208333323833</v>
      </c>
      <c r="B3988" s="45">
        <f ca="1"/>
        <v>0.47399999999999998</v>
      </c>
      <c r="E3988">
        <v>13.8</v>
      </c>
    </row>
    <row r="3989" spans="1:5">
      <c r="A3989" s="164">
        <v>45090.249999990498</v>
      </c>
      <c r="B3989" s="45">
        <f ca="1"/>
        <v>0.88500000000000001</v>
      </c>
      <c r="E3989">
        <v>13.8</v>
      </c>
    </row>
    <row r="3990" spans="1:5">
      <c r="A3990" s="164">
        <v>45090.291666657162</v>
      </c>
      <c r="B3990" s="45">
        <f ca="1"/>
        <v>1.304</v>
      </c>
      <c r="E3990">
        <v>13.8</v>
      </c>
    </row>
    <row r="3991" spans="1:5">
      <c r="A3991" s="164">
        <v>45090.333333323826</v>
      </c>
      <c r="B3991" s="45">
        <f ca="1"/>
        <v>3.6720000000000002</v>
      </c>
      <c r="E3991">
        <v>13.8</v>
      </c>
    </row>
    <row r="3992" spans="1:5">
      <c r="A3992" s="164">
        <v>45090.37499999049</v>
      </c>
      <c r="B3992" s="45">
        <f ca="1"/>
        <v>2.7269999999999999</v>
      </c>
      <c r="E3992">
        <v>13.8</v>
      </c>
    </row>
    <row r="3993" spans="1:5">
      <c r="A3993" s="164">
        <v>45090.416666657155</v>
      </c>
      <c r="B3993" s="45">
        <f ca="1"/>
        <v>0.21299999999999999</v>
      </c>
      <c r="E3993">
        <v>13.8</v>
      </c>
    </row>
    <row r="3994" spans="1:5">
      <c r="A3994" s="164">
        <v>45090.458333323819</v>
      </c>
      <c r="B3994" s="45">
        <f ca="1"/>
        <v>0.42599999999999999</v>
      </c>
      <c r="E3994">
        <v>13.8</v>
      </c>
    </row>
    <row r="3995" spans="1:5">
      <c r="A3995" s="164">
        <v>45090.499999990483</v>
      </c>
      <c r="B3995" s="45">
        <f ca="1"/>
        <v>0.23400000000000001</v>
      </c>
      <c r="E3995">
        <v>13.8</v>
      </c>
    </row>
    <row r="3996" spans="1:5">
      <c r="A3996" s="164">
        <v>45090.541666657147</v>
      </c>
      <c r="B3996" s="45">
        <f ca="1"/>
        <v>0.36199999999999999</v>
      </c>
      <c r="E3996">
        <v>13.8</v>
      </c>
    </row>
    <row r="3997" spans="1:5">
      <c r="A3997" s="164">
        <v>45090.583333323812</v>
      </c>
      <c r="B3997" s="45">
        <f ca="1"/>
        <v>0.36499999999999999</v>
      </c>
      <c r="E3997">
        <v>13.8</v>
      </c>
    </row>
    <row r="3998" spans="1:5">
      <c r="A3998" s="164">
        <v>45090.624999990476</v>
      </c>
      <c r="B3998" s="45">
        <f ca="1"/>
        <v>0.223</v>
      </c>
      <c r="E3998">
        <v>13.8</v>
      </c>
    </row>
    <row r="3999" spans="1:5">
      <c r="A3999" s="164">
        <v>45090.66666665714</v>
      </c>
      <c r="B3999" s="45">
        <f ca="1"/>
        <v>0.372</v>
      </c>
      <c r="E3999">
        <v>13.8</v>
      </c>
    </row>
    <row r="4000" spans="1:5">
      <c r="A4000" s="164">
        <v>45090.708333323804</v>
      </c>
      <c r="B4000" s="45">
        <f ca="1"/>
        <v>0.309</v>
      </c>
      <c r="E4000">
        <v>13.8</v>
      </c>
    </row>
    <row r="4001" spans="1:5">
      <c r="A4001" s="164">
        <v>45090.749999990468</v>
      </c>
      <c r="B4001" s="45">
        <f ca="1"/>
        <v>0.222</v>
      </c>
      <c r="E4001">
        <v>13.8</v>
      </c>
    </row>
    <row r="4002" spans="1:5">
      <c r="A4002" s="164">
        <v>45090.791666657133</v>
      </c>
      <c r="B4002" s="45">
        <f ca="1"/>
        <v>0.34399999999999997</v>
      </c>
      <c r="E4002">
        <v>13.8</v>
      </c>
    </row>
    <row r="4003" spans="1:5">
      <c r="A4003" s="164">
        <v>45090.833333323797</v>
      </c>
      <c r="B4003" s="45">
        <f ca="1"/>
        <v>0.42399999999999999</v>
      </c>
      <c r="E4003">
        <v>13.8</v>
      </c>
    </row>
    <row r="4004" spans="1:5">
      <c r="A4004" s="164">
        <v>45090.874999990461</v>
      </c>
      <c r="B4004" s="45">
        <f ca="1"/>
        <v>0.26700000000000002</v>
      </c>
      <c r="E4004">
        <v>13.8</v>
      </c>
    </row>
    <row r="4005" spans="1:5">
      <c r="A4005" s="164">
        <v>45090.916666657125</v>
      </c>
      <c r="B4005" s="45">
        <f ca="1"/>
        <v>0.89600000000000002</v>
      </c>
      <c r="E4005">
        <v>13.8</v>
      </c>
    </row>
    <row r="4006" spans="1:5">
      <c r="A4006" s="164">
        <v>45090.95833332379</v>
      </c>
      <c r="B4006" s="45">
        <f ca="1"/>
        <v>1.274</v>
      </c>
      <c r="E4006">
        <v>13.8</v>
      </c>
    </row>
    <row r="4007" spans="1:5">
      <c r="A4007" s="164">
        <v>45090.999999990454</v>
      </c>
      <c r="B4007" s="45">
        <f ca="1"/>
        <v>1.0469999999999999</v>
      </c>
      <c r="E4007">
        <v>13.8</v>
      </c>
    </row>
    <row r="4008" spans="1:5">
      <c r="A4008" s="164">
        <v>45091.041666657118</v>
      </c>
      <c r="B4008" s="45">
        <f ca="1"/>
        <v>1.1379999999999999</v>
      </c>
      <c r="E4008">
        <v>13.8</v>
      </c>
    </row>
    <row r="4009" spans="1:5">
      <c r="A4009" s="164">
        <v>45091.083333323782</v>
      </c>
      <c r="B4009" s="45">
        <f ca="1"/>
        <v>1.032</v>
      </c>
      <c r="E4009">
        <v>13.8</v>
      </c>
    </row>
    <row r="4010" spans="1:5">
      <c r="A4010" s="164">
        <v>45091.124999990447</v>
      </c>
      <c r="B4010" s="45">
        <f ca="1"/>
        <v>1.169</v>
      </c>
      <c r="E4010">
        <v>13.8</v>
      </c>
    </row>
    <row r="4011" spans="1:5">
      <c r="A4011" s="164">
        <v>45091.166666657111</v>
      </c>
      <c r="B4011" s="45">
        <f ca="1"/>
        <v>0.45</v>
      </c>
      <c r="E4011">
        <v>13.8</v>
      </c>
    </row>
    <row r="4012" spans="1:5">
      <c r="A4012" s="164">
        <v>45091.208333323775</v>
      </c>
      <c r="B4012" s="45">
        <f ca="1"/>
        <v>0.20300000000000001</v>
      </c>
      <c r="E4012">
        <v>13.8</v>
      </c>
    </row>
    <row r="4013" spans="1:5">
      <c r="A4013" s="164">
        <v>45091.249999990439</v>
      </c>
      <c r="B4013" s="45">
        <f ca="1"/>
        <v>0.307</v>
      </c>
      <c r="E4013">
        <v>13.8</v>
      </c>
    </row>
    <row r="4014" spans="1:5">
      <c r="A4014" s="164">
        <v>45091.291666657104</v>
      </c>
      <c r="B4014" s="45">
        <f ca="1"/>
        <v>0.68700000000000006</v>
      </c>
      <c r="E4014">
        <v>13.8</v>
      </c>
    </row>
    <row r="4015" spans="1:5">
      <c r="A4015" s="164">
        <v>45091.333333323768</v>
      </c>
      <c r="B4015" s="45">
        <f ca="1"/>
        <v>0.25800000000000001</v>
      </c>
      <c r="E4015">
        <v>13.8</v>
      </c>
    </row>
    <row r="4016" spans="1:5">
      <c r="A4016" s="164">
        <v>45091.374999990432</v>
      </c>
      <c r="B4016" s="45">
        <f ca="1"/>
        <v>0.34300000000000003</v>
      </c>
      <c r="E4016">
        <v>13.8</v>
      </c>
    </row>
    <row r="4017" spans="1:5">
      <c r="A4017" s="164">
        <v>45091.416666657096</v>
      </c>
      <c r="B4017" s="45">
        <f ca="1"/>
        <v>0.22</v>
      </c>
      <c r="E4017">
        <v>13.8</v>
      </c>
    </row>
    <row r="4018" spans="1:5">
      <c r="A4018" s="164">
        <v>45091.458333323761</v>
      </c>
      <c r="B4018" s="45">
        <f ca="1"/>
        <v>0.39800000000000002</v>
      </c>
      <c r="E4018">
        <v>13.8</v>
      </c>
    </row>
    <row r="4019" spans="1:5">
      <c r="A4019" s="164">
        <v>45091.499999990425</v>
      </c>
      <c r="B4019" s="45">
        <f ca="1"/>
        <v>0.313</v>
      </c>
      <c r="E4019">
        <v>13.8</v>
      </c>
    </row>
    <row r="4020" spans="1:5">
      <c r="A4020" s="164">
        <v>45091.541666657089</v>
      </c>
      <c r="B4020" s="45">
        <f ca="1"/>
        <v>0.222</v>
      </c>
      <c r="E4020">
        <v>13.8</v>
      </c>
    </row>
    <row r="4021" spans="1:5">
      <c r="A4021" s="164">
        <v>45091.583333323753</v>
      </c>
      <c r="B4021" s="45">
        <f ca="1"/>
        <v>0.314</v>
      </c>
      <c r="E4021">
        <v>13.8</v>
      </c>
    </row>
    <row r="4022" spans="1:5">
      <c r="A4022" s="164">
        <v>45091.624999990418</v>
      </c>
      <c r="B4022" s="45">
        <f ca="1"/>
        <v>0.32600000000000001</v>
      </c>
      <c r="E4022">
        <v>13.8</v>
      </c>
    </row>
    <row r="4023" spans="1:5">
      <c r="A4023" s="164">
        <v>45091.666666657082</v>
      </c>
      <c r="B4023" s="45">
        <f ca="1"/>
        <v>0.34300000000000003</v>
      </c>
      <c r="E4023">
        <v>13.8</v>
      </c>
    </row>
    <row r="4024" spans="1:5">
      <c r="A4024" s="164">
        <v>45091.708333323746</v>
      </c>
      <c r="B4024" s="45">
        <f ca="1"/>
        <v>0.35099999999999998</v>
      </c>
      <c r="E4024">
        <v>13.8</v>
      </c>
    </row>
    <row r="4025" spans="1:5">
      <c r="A4025" s="164">
        <v>45091.74999999041</v>
      </c>
      <c r="B4025" s="45">
        <f ca="1"/>
        <v>0.498</v>
      </c>
      <c r="E4025">
        <v>13.8</v>
      </c>
    </row>
    <row r="4026" spans="1:5">
      <c r="A4026" s="164">
        <v>45091.791666657075</v>
      </c>
      <c r="B4026" s="45">
        <f ca="1"/>
        <v>0.61399999999999999</v>
      </c>
      <c r="E4026">
        <v>13.8</v>
      </c>
    </row>
    <row r="4027" spans="1:5">
      <c r="A4027" s="164">
        <v>45091.833333323739</v>
      </c>
      <c r="B4027" s="45">
        <f ca="1"/>
        <v>1.2350000000000001</v>
      </c>
      <c r="E4027">
        <v>13.8</v>
      </c>
    </row>
    <row r="4028" spans="1:5">
      <c r="A4028" s="164">
        <v>45091.874999990403</v>
      </c>
      <c r="B4028" s="45">
        <f ca="1"/>
        <v>0.52800000000000002</v>
      </c>
      <c r="E4028">
        <v>13.8</v>
      </c>
    </row>
    <row r="4029" spans="1:5">
      <c r="A4029" s="164">
        <v>45091.916666657067</v>
      </c>
      <c r="B4029" s="45">
        <f ca="1"/>
        <v>1.117</v>
      </c>
      <c r="E4029">
        <v>13.8</v>
      </c>
    </row>
    <row r="4030" spans="1:5">
      <c r="A4030" s="164">
        <v>45091.958333323731</v>
      </c>
      <c r="B4030" s="45">
        <f ca="1"/>
        <v>1.3460000000000001</v>
      </c>
      <c r="E4030">
        <v>13.8</v>
      </c>
    </row>
    <row r="4031" spans="1:5">
      <c r="A4031" s="164">
        <v>45091.999999990396</v>
      </c>
      <c r="B4031" s="45">
        <f ca="1"/>
        <v>1.5409999999999999</v>
      </c>
      <c r="E4031">
        <v>13.8</v>
      </c>
    </row>
    <row r="4032" spans="1:5">
      <c r="A4032" s="164">
        <v>45092.04166665706</v>
      </c>
      <c r="B4032" s="45">
        <f ca="1"/>
        <v>1.242</v>
      </c>
      <c r="E4032">
        <v>13.8</v>
      </c>
    </row>
    <row r="4033" spans="1:5">
      <c r="A4033" s="164">
        <v>45092.083333323724</v>
      </c>
      <c r="B4033" s="45">
        <f ca="1"/>
        <v>1.343</v>
      </c>
      <c r="E4033">
        <v>13.8</v>
      </c>
    </row>
    <row r="4034" spans="1:5">
      <c r="A4034" s="164">
        <v>45092.124999990388</v>
      </c>
      <c r="B4034" s="45">
        <f ca="1"/>
        <v>1.411</v>
      </c>
      <c r="E4034">
        <v>13.8</v>
      </c>
    </row>
    <row r="4035" spans="1:5">
      <c r="A4035" s="164">
        <v>45092.166666657053</v>
      </c>
      <c r="B4035" s="45">
        <f ca="1"/>
        <v>0.79800000000000004</v>
      </c>
      <c r="E4035">
        <v>13.8</v>
      </c>
    </row>
    <row r="4036" spans="1:5">
      <c r="A4036" s="164">
        <v>45092.208333323717</v>
      </c>
      <c r="B4036" s="45">
        <f ca="1"/>
        <v>0.42699999999999999</v>
      </c>
      <c r="E4036">
        <v>13.8</v>
      </c>
    </row>
    <row r="4037" spans="1:5">
      <c r="A4037" s="164">
        <v>45092.249999990381</v>
      </c>
      <c r="B4037" s="45">
        <f ca="1"/>
        <v>0.55100000000000005</v>
      </c>
      <c r="E4037">
        <v>13.8</v>
      </c>
    </row>
    <row r="4038" spans="1:5">
      <c r="A4038" s="164">
        <v>45092.291666657045</v>
      </c>
      <c r="B4038" s="45">
        <f ca="1"/>
        <v>1.052</v>
      </c>
      <c r="E4038">
        <v>13.8</v>
      </c>
    </row>
    <row r="4039" spans="1:5">
      <c r="A4039" s="164">
        <v>45092.33333332371</v>
      </c>
      <c r="B4039" s="45">
        <f ca="1"/>
        <v>0.436</v>
      </c>
      <c r="E4039">
        <v>13.8</v>
      </c>
    </row>
    <row r="4040" spans="1:5">
      <c r="A4040" s="164">
        <v>45092.374999990374</v>
      </c>
      <c r="B4040" s="45">
        <f ca="1"/>
        <v>0.81499999999999995</v>
      </c>
      <c r="E4040">
        <v>13.8</v>
      </c>
    </row>
    <row r="4041" spans="1:5">
      <c r="A4041" s="164">
        <v>45092.416666657038</v>
      </c>
      <c r="B4041" s="45">
        <f ca="1"/>
        <v>0.44400000000000001</v>
      </c>
      <c r="E4041">
        <v>13.8</v>
      </c>
    </row>
    <row r="4042" spans="1:5">
      <c r="A4042" s="164">
        <v>45092.458333323702</v>
      </c>
      <c r="B4042" s="45">
        <f ca="1"/>
        <v>0.53300000000000003</v>
      </c>
      <c r="E4042">
        <v>13.8</v>
      </c>
    </row>
    <row r="4043" spans="1:5">
      <c r="A4043" s="164">
        <v>45092.499999990367</v>
      </c>
      <c r="B4043" s="45">
        <f ca="1"/>
        <v>0.63200000000000001</v>
      </c>
      <c r="E4043">
        <v>13.8</v>
      </c>
    </row>
    <row r="4044" spans="1:5">
      <c r="A4044" s="164">
        <v>45092.541666657031</v>
      </c>
      <c r="B4044" s="45">
        <f ca="1"/>
        <v>0.64800000000000002</v>
      </c>
      <c r="E4044">
        <v>13.8</v>
      </c>
    </row>
    <row r="4045" spans="1:5">
      <c r="A4045" s="164">
        <v>45092.583333323695</v>
      </c>
      <c r="B4045" s="45">
        <f ca="1"/>
        <v>0.7</v>
      </c>
      <c r="E4045">
        <v>13.8</v>
      </c>
    </row>
    <row r="4046" spans="1:5">
      <c r="A4046" s="164">
        <v>45092.624999990359</v>
      </c>
      <c r="B4046" s="45">
        <f ca="1"/>
        <v>0.48399999999999999</v>
      </c>
      <c r="E4046">
        <v>13.8</v>
      </c>
    </row>
    <row r="4047" spans="1:5">
      <c r="A4047" s="164">
        <v>45092.666666657024</v>
      </c>
      <c r="B4047" s="45">
        <f ca="1"/>
        <v>0.56000000000000005</v>
      </c>
      <c r="E4047">
        <v>13.8</v>
      </c>
    </row>
    <row r="4048" spans="1:5">
      <c r="A4048" s="164">
        <v>45092.708333323688</v>
      </c>
      <c r="B4048" s="45">
        <f ca="1"/>
        <v>0.873</v>
      </c>
      <c r="E4048">
        <v>13.8</v>
      </c>
    </row>
    <row r="4049" spans="1:5">
      <c r="A4049" s="164">
        <v>45092.749999990352</v>
      </c>
      <c r="B4049" s="45">
        <f ca="1"/>
        <v>0.47899999999999998</v>
      </c>
      <c r="E4049">
        <v>13.8</v>
      </c>
    </row>
    <row r="4050" spans="1:5">
      <c r="A4050" s="164">
        <v>45092.791666657016</v>
      </c>
      <c r="B4050" s="45">
        <f ca="1"/>
        <v>1.4059999999999999</v>
      </c>
      <c r="E4050">
        <v>13.8</v>
      </c>
    </row>
    <row r="4051" spans="1:5">
      <c r="A4051" s="164">
        <v>45092.833333323681</v>
      </c>
      <c r="B4051" s="45">
        <f ca="1"/>
        <v>1.601</v>
      </c>
      <c r="E4051">
        <v>13.8</v>
      </c>
    </row>
    <row r="4052" spans="1:5">
      <c r="A4052" s="164">
        <v>45092.874999990345</v>
      </c>
      <c r="B4052" s="45">
        <f ca="1"/>
        <v>1.788</v>
      </c>
      <c r="E4052">
        <v>13.8</v>
      </c>
    </row>
    <row r="4053" spans="1:5">
      <c r="A4053" s="164">
        <v>45092.916666657009</v>
      </c>
      <c r="B4053" s="45">
        <f ca="1"/>
        <v>1.9850000000000001</v>
      </c>
      <c r="E4053">
        <v>13.8</v>
      </c>
    </row>
    <row r="4054" spans="1:5">
      <c r="A4054" s="164">
        <v>45092.958333323673</v>
      </c>
      <c r="B4054" s="45">
        <f ca="1"/>
        <v>1.748</v>
      </c>
      <c r="E4054">
        <v>13.8</v>
      </c>
    </row>
    <row r="4055" spans="1:5">
      <c r="A4055" s="164">
        <v>45092.999999990338</v>
      </c>
      <c r="B4055" s="45">
        <f ca="1"/>
        <v>1.5629999999999999</v>
      </c>
      <c r="E4055">
        <v>13.8</v>
      </c>
    </row>
    <row r="4056" spans="1:5">
      <c r="A4056" s="164">
        <v>45093.041666657002</v>
      </c>
      <c r="B4056" s="45">
        <f ca="1"/>
        <v>1.5880000000000001</v>
      </c>
      <c r="E4056">
        <v>13.8</v>
      </c>
    </row>
    <row r="4057" spans="1:5">
      <c r="A4057" s="164">
        <v>45093.083333323666</v>
      </c>
      <c r="B4057" s="45">
        <f ca="1"/>
        <v>1.488</v>
      </c>
      <c r="E4057">
        <v>13.8</v>
      </c>
    </row>
    <row r="4058" spans="1:5">
      <c r="A4058" s="164">
        <v>45093.12499999033</v>
      </c>
      <c r="B4058" s="45">
        <f ca="1"/>
        <v>1.49</v>
      </c>
      <c r="E4058">
        <v>13.8</v>
      </c>
    </row>
    <row r="4059" spans="1:5">
      <c r="A4059" s="164">
        <v>45093.166666656994</v>
      </c>
      <c r="B4059" s="45">
        <f ca="1"/>
        <v>0.95699999999999996</v>
      </c>
      <c r="E4059">
        <v>13.8</v>
      </c>
    </row>
    <row r="4060" spans="1:5">
      <c r="A4060" s="164">
        <v>45093.208333323659</v>
      </c>
      <c r="B4060" s="45">
        <f ca="1"/>
        <v>0.56699999999999995</v>
      </c>
      <c r="E4060">
        <v>13.8</v>
      </c>
    </row>
    <row r="4061" spans="1:5">
      <c r="A4061" s="164">
        <v>45093.249999990323</v>
      </c>
      <c r="B4061" s="45">
        <f ca="1"/>
        <v>1.258</v>
      </c>
      <c r="E4061">
        <v>13.8</v>
      </c>
    </row>
    <row r="4062" spans="1:5">
      <c r="A4062" s="164">
        <v>45093.291666656987</v>
      </c>
      <c r="B4062" s="45">
        <f ca="1"/>
        <v>1.115</v>
      </c>
      <c r="E4062">
        <v>13.8</v>
      </c>
    </row>
    <row r="4063" spans="1:5">
      <c r="A4063" s="164">
        <v>45093.333333323651</v>
      </c>
      <c r="B4063" s="45">
        <f ca="1"/>
        <v>1.8260000000000001</v>
      </c>
      <c r="E4063">
        <v>13.8</v>
      </c>
    </row>
    <row r="4064" spans="1:5">
      <c r="A4064" s="164">
        <v>45093.374999990316</v>
      </c>
      <c r="B4064" s="45">
        <f ca="1"/>
        <v>1.5880000000000001</v>
      </c>
      <c r="E4064">
        <v>13.8</v>
      </c>
    </row>
    <row r="4065" spans="1:5">
      <c r="A4065" s="164">
        <v>45093.41666665698</v>
      </c>
      <c r="B4065" s="45">
        <f ca="1"/>
        <v>0.88500000000000001</v>
      </c>
      <c r="E4065">
        <v>13.8</v>
      </c>
    </row>
    <row r="4066" spans="1:5">
      <c r="A4066" s="164">
        <v>45093.458333323644</v>
      </c>
      <c r="B4066" s="45">
        <f ca="1"/>
        <v>0.66300000000000003</v>
      </c>
      <c r="E4066">
        <v>13.8</v>
      </c>
    </row>
    <row r="4067" spans="1:5">
      <c r="A4067" s="164">
        <v>45093.499999990308</v>
      </c>
      <c r="B4067" s="45">
        <f ca="1"/>
        <v>0.59099999999999997</v>
      </c>
      <c r="E4067">
        <v>13.8</v>
      </c>
    </row>
    <row r="4068" spans="1:5">
      <c r="A4068" s="164">
        <v>45093.541666656973</v>
      </c>
      <c r="B4068" s="45">
        <f ca="1"/>
        <v>1.23</v>
      </c>
      <c r="E4068">
        <v>13.8</v>
      </c>
    </row>
    <row r="4069" spans="1:5">
      <c r="A4069" s="164">
        <v>45093.583333323637</v>
      </c>
      <c r="B4069" s="45">
        <f ca="1"/>
        <v>0.55000000000000004</v>
      </c>
      <c r="E4069">
        <v>13.8</v>
      </c>
    </row>
    <row r="4070" spans="1:5">
      <c r="A4070" s="164">
        <v>45093.624999990301</v>
      </c>
      <c r="B4070" s="45">
        <f ca="1"/>
        <v>0.41899999999999998</v>
      </c>
      <c r="E4070">
        <v>13.8</v>
      </c>
    </row>
    <row r="4071" spans="1:5">
      <c r="A4071" s="164">
        <v>45093.666666656965</v>
      </c>
      <c r="B4071" s="45">
        <f ca="1"/>
        <v>0.33400000000000002</v>
      </c>
      <c r="E4071">
        <v>13.8</v>
      </c>
    </row>
    <row r="4072" spans="1:5">
      <c r="A4072" s="164">
        <v>45093.70833332363</v>
      </c>
      <c r="B4072" s="45">
        <f ca="1"/>
        <v>0.317</v>
      </c>
      <c r="E4072">
        <v>13.8</v>
      </c>
    </row>
    <row r="4073" spans="1:5">
      <c r="A4073" s="164">
        <v>45093.749999990294</v>
      </c>
      <c r="B4073" s="45">
        <f ca="1"/>
        <v>0.41799999999999998</v>
      </c>
      <c r="E4073">
        <v>13.8</v>
      </c>
    </row>
    <row r="4074" spans="1:5">
      <c r="A4074" s="164">
        <v>45093.791666656958</v>
      </c>
      <c r="B4074" s="45">
        <f ca="1"/>
        <v>1.556</v>
      </c>
      <c r="E4074">
        <v>13.8</v>
      </c>
    </row>
    <row r="4075" spans="1:5">
      <c r="A4075" s="164">
        <v>45093.833333323622</v>
      </c>
      <c r="B4075" s="45">
        <f ca="1"/>
        <v>1.6040000000000001</v>
      </c>
      <c r="E4075">
        <v>13.8</v>
      </c>
    </row>
    <row r="4076" spans="1:5">
      <c r="A4076" s="164">
        <v>45093.874999990287</v>
      </c>
      <c r="B4076" s="45">
        <f ca="1"/>
        <v>1.4670000000000001</v>
      </c>
      <c r="E4076">
        <v>13.8</v>
      </c>
    </row>
    <row r="4077" spans="1:5">
      <c r="A4077" s="164">
        <v>45093.916666656951</v>
      </c>
      <c r="B4077" s="45">
        <f ca="1"/>
        <v>1.7689999999999999</v>
      </c>
      <c r="E4077">
        <v>13.8</v>
      </c>
    </row>
    <row r="4078" spans="1:5">
      <c r="A4078" s="164">
        <v>45093.958333323615</v>
      </c>
      <c r="B4078" s="45">
        <f ca="1"/>
        <v>1.4219999999999999</v>
      </c>
      <c r="E4078">
        <v>13.8</v>
      </c>
    </row>
    <row r="4079" spans="1:5">
      <c r="A4079" s="164">
        <v>45093.999999990279</v>
      </c>
      <c r="B4079" s="45">
        <f ca="1"/>
        <v>1.5149999999999999</v>
      </c>
      <c r="E4079">
        <v>13.8</v>
      </c>
    </row>
    <row r="4080" spans="1:5">
      <c r="A4080" s="164">
        <v>45094.041666656944</v>
      </c>
      <c r="B4080" s="45">
        <f ca="1"/>
        <v>1.306</v>
      </c>
      <c r="E4080">
        <v>13.8</v>
      </c>
    </row>
    <row r="4081" spans="1:5">
      <c r="A4081" s="164">
        <v>45094.083333323608</v>
      </c>
      <c r="B4081" s="45">
        <f ca="1"/>
        <v>1.379</v>
      </c>
      <c r="E4081">
        <v>13.8</v>
      </c>
    </row>
    <row r="4082" spans="1:5">
      <c r="A4082" s="164">
        <v>45094.124999990272</v>
      </c>
      <c r="B4082" s="45">
        <f ca="1"/>
        <v>1.383</v>
      </c>
      <c r="E4082">
        <v>13.8</v>
      </c>
    </row>
    <row r="4083" spans="1:5">
      <c r="A4083" s="164">
        <v>45094.166666656936</v>
      </c>
      <c r="B4083" s="45">
        <f ca="1"/>
        <v>0.78400000000000003</v>
      </c>
      <c r="E4083">
        <v>13.8</v>
      </c>
    </row>
    <row r="4084" spans="1:5">
      <c r="A4084" s="164">
        <v>45094.208333323601</v>
      </c>
      <c r="B4084" s="45">
        <f ca="1"/>
        <v>0.56299999999999994</v>
      </c>
      <c r="E4084">
        <v>13.8</v>
      </c>
    </row>
    <row r="4085" spans="1:5">
      <c r="A4085" s="164">
        <v>45094.249999990265</v>
      </c>
      <c r="B4085" s="45">
        <f ca="1"/>
        <v>0.46899999999999997</v>
      </c>
      <c r="E4085">
        <v>13.8</v>
      </c>
    </row>
    <row r="4086" spans="1:5">
      <c r="A4086" s="164">
        <v>45094.291666656929</v>
      </c>
      <c r="B4086" s="45">
        <f ca="1"/>
        <v>0.46400000000000002</v>
      </c>
      <c r="E4086">
        <v>13.8</v>
      </c>
    </row>
    <row r="4087" spans="1:5">
      <c r="A4087" s="164">
        <v>45094.333333323593</v>
      </c>
      <c r="B4087" s="45">
        <f ca="1"/>
        <v>1.1220000000000001</v>
      </c>
      <c r="E4087">
        <v>13.8</v>
      </c>
    </row>
    <row r="4088" spans="1:5">
      <c r="A4088" s="164">
        <v>45094.374999990257</v>
      </c>
      <c r="B4088" s="45">
        <f ca="1"/>
        <v>0.755</v>
      </c>
      <c r="E4088">
        <v>13.8</v>
      </c>
    </row>
    <row r="4089" spans="1:5">
      <c r="A4089" s="164">
        <v>45094.416666656922</v>
      </c>
      <c r="B4089" s="45">
        <f ca="1"/>
        <v>0.60599999999999998</v>
      </c>
      <c r="E4089">
        <v>13.8</v>
      </c>
    </row>
    <row r="4090" spans="1:5">
      <c r="A4090" s="164">
        <v>45094.458333323586</v>
      </c>
      <c r="B4090" s="45">
        <f ca="1"/>
        <v>0.52300000000000002</v>
      </c>
      <c r="E4090">
        <v>13.8</v>
      </c>
    </row>
    <row r="4091" spans="1:5">
      <c r="A4091" s="164">
        <v>45094.49999999025</v>
      </c>
      <c r="B4091" s="45">
        <f ca="1"/>
        <v>0.57199999999999995</v>
      </c>
      <c r="E4091">
        <v>13.8</v>
      </c>
    </row>
    <row r="4092" spans="1:5">
      <c r="A4092" s="164">
        <v>45094.541666656914</v>
      </c>
      <c r="B4092" s="45">
        <f ca="1"/>
        <v>0.66200000000000003</v>
      </c>
      <c r="E4092">
        <v>13.8</v>
      </c>
    </row>
    <row r="4093" spans="1:5">
      <c r="A4093" s="164">
        <v>45094.583333323579</v>
      </c>
      <c r="B4093" s="45">
        <f ca="1"/>
        <v>0.373</v>
      </c>
      <c r="E4093">
        <v>13.8</v>
      </c>
    </row>
    <row r="4094" spans="1:5">
      <c r="A4094" s="164">
        <v>45094.624999990243</v>
      </c>
      <c r="B4094" s="45">
        <f ca="1"/>
        <v>0.33600000000000002</v>
      </c>
      <c r="E4094">
        <v>13.8</v>
      </c>
    </row>
    <row r="4095" spans="1:5">
      <c r="A4095" s="164">
        <v>45094.666666656907</v>
      </c>
      <c r="B4095" s="45">
        <f ca="1"/>
        <v>1.1279999999999999</v>
      </c>
      <c r="E4095">
        <v>13.8</v>
      </c>
    </row>
    <row r="4096" spans="1:5">
      <c r="A4096" s="164">
        <v>45094.708333323571</v>
      </c>
      <c r="B4096" s="45">
        <f ca="1"/>
        <v>1.1619999999999999</v>
      </c>
      <c r="E4096">
        <v>13.8</v>
      </c>
    </row>
    <row r="4097" spans="1:5">
      <c r="A4097" s="164">
        <v>45094.749999990236</v>
      </c>
      <c r="B4097" s="45">
        <f ca="1"/>
        <v>0.82399999999999995</v>
      </c>
      <c r="E4097">
        <v>13.8</v>
      </c>
    </row>
    <row r="4098" spans="1:5">
      <c r="A4098" s="164">
        <v>45094.7916666569</v>
      </c>
      <c r="B4098" s="45">
        <f ca="1"/>
        <v>1.2529999999999999</v>
      </c>
      <c r="E4098">
        <v>13.8</v>
      </c>
    </row>
    <row r="4099" spans="1:5">
      <c r="A4099" s="164">
        <v>45094.833333323564</v>
      </c>
      <c r="B4099" s="45">
        <f ca="1"/>
        <v>1.383</v>
      </c>
      <c r="E4099">
        <v>13.8</v>
      </c>
    </row>
    <row r="4100" spans="1:5">
      <c r="A4100" s="164">
        <v>45094.874999990228</v>
      </c>
      <c r="B4100" s="45">
        <f ca="1"/>
        <v>0.88800000000000001</v>
      </c>
      <c r="E4100">
        <v>13.8</v>
      </c>
    </row>
    <row r="4101" spans="1:5">
      <c r="A4101" s="164">
        <v>45094.916666656893</v>
      </c>
      <c r="B4101" s="45">
        <f ca="1"/>
        <v>1.153</v>
      </c>
      <c r="E4101">
        <v>13.8</v>
      </c>
    </row>
    <row r="4102" spans="1:5">
      <c r="A4102" s="164">
        <v>45094.958333323557</v>
      </c>
      <c r="B4102" s="45">
        <f ca="1"/>
        <v>1.17</v>
      </c>
      <c r="E4102">
        <v>13.8</v>
      </c>
    </row>
    <row r="4103" spans="1:5">
      <c r="A4103" s="164">
        <v>45094.999999990221</v>
      </c>
      <c r="B4103" s="45">
        <f ca="1"/>
        <v>1.093</v>
      </c>
      <c r="E4103">
        <v>13.8</v>
      </c>
    </row>
    <row r="4104" spans="1:5">
      <c r="A4104" s="164">
        <v>45095.041666656885</v>
      </c>
      <c r="B4104" s="45">
        <f ca="1"/>
        <v>1.194</v>
      </c>
      <c r="E4104">
        <v>13.8</v>
      </c>
    </row>
    <row r="4105" spans="1:5">
      <c r="A4105" s="164">
        <v>45095.08333332355</v>
      </c>
      <c r="B4105" s="45">
        <f ca="1"/>
        <v>1.1990000000000001</v>
      </c>
      <c r="E4105">
        <v>13.8</v>
      </c>
    </row>
    <row r="4106" spans="1:5">
      <c r="A4106" s="164">
        <v>45095.124999990214</v>
      </c>
      <c r="B4106" s="45">
        <f ca="1"/>
        <v>1.421</v>
      </c>
      <c r="E4106">
        <v>13.8</v>
      </c>
    </row>
    <row r="4107" spans="1:5">
      <c r="A4107" s="164">
        <v>45095.166666656878</v>
      </c>
      <c r="B4107" s="45">
        <f ca="1"/>
        <v>0.73799999999999999</v>
      </c>
      <c r="E4107">
        <v>13.8</v>
      </c>
    </row>
    <row r="4108" spans="1:5">
      <c r="A4108" s="164">
        <v>45095.208333323542</v>
      </c>
      <c r="B4108" s="45">
        <f ca="1"/>
        <v>0.24199999999999999</v>
      </c>
      <c r="E4108">
        <v>13.8</v>
      </c>
    </row>
    <row r="4109" spans="1:5">
      <c r="A4109" s="164">
        <v>45095.249999990207</v>
      </c>
      <c r="B4109" s="45">
        <f ca="1"/>
        <v>0.98899999999999999</v>
      </c>
      <c r="E4109">
        <v>13.8</v>
      </c>
    </row>
    <row r="4110" spans="1:5">
      <c r="A4110" s="164">
        <v>45095.291666656871</v>
      </c>
      <c r="B4110" s="45">
        <f ca="1"/>
        <v>0.71</v>
      </c>
      <c r="E4110">
        <v>13.8</v>
      </c>
    </row>
    <row r="4111" spans="1:5">
      <c r="A4111" s="164">
        <v>45095.333333323535</v>
      </c>
      <c r="B4111" s="45">
        <f ca="1"/>
        <v>1.137</v>
      </c>
      <c r="E4111">
        <v>13.8</v>
      </c>
    </row>
    <row r="4112" spans="1:5">
      <c r="A4112" s="164">
        <v>45095.374999990199</v>
      </c>
      <c r="B4112" s="45">
        <f ca="1"/>
        <v>1.6419999999999999</v>
      </c>
      <c r="E4112">
        <v>13.8</v>
      </c>
    </row>
    <row r="4113" spans="1:5">
      <c r="A4113" s="164">
        <v>45095.416666656864</v>
      </c>
      <c r="B4113" s="45">
        <f ca="1"/>
        <v>0.86599999999999999</v>
      </c>
      <c r="E4113">
        <v>13.8</v>
      </c>
    </row>
    <row r="4114" spans="1:5">
      <c r="A4114" s="164">
        <v>45095.458333323528</v>
      </c>
      <c r="B4114" s="45">
        <f ca="1"/>
        <v>0.82099999999999995</v>
      </c>
      <c r="E4114">
        <v>13.8</v>
      </c>
    </row>
    <row r="4115" spans="1:5">
      <c r="A4115" s="164">
        <v>45095.499999990192</v>
      </c>
      <c r="B4115" s="45">
        <f ca="1"/>
        <v>0.379</v>
      </c>
      <c r="E4115">
        <v>13.8</v>
      </c>
    </row>
    <row r="4116" spans="1:5">
      <c r="A4116" s="164">
        <v>45095.541666656856</v>
      </c>
      <c r="B4116" s="45">
        <f ca="1"/>
        <v>0.66300000000000003</v>
      </c>
      <c r="E4116">
        <v>13.8</v>
      </c>
    </row>
    <row r="4117" spans="1:5">
      <c r="A4117" s="164">
        <v>45095.58333332352</v>
      </c>
      <c r="B4117" s="45">
        <f ca="1"/>
        <v>1.0049999999999999</v>
      </c>
      <c r="E4117">
        <v>13.8</v>
      </c>
    </row>
    <row r="4118" spans="1:5">
      <c r="A4118" s="164">
        <v>45095.624999990185</v>
      </c>
      <c r="B4118" s="45">
        <f ca="1"/>
        <v>0.45400000000000001</v>
      </c>
      <c r="E4118">
        <v>13.8</v>
      </c>
    </row>
    <row r="4119" spans="1:5">
      <c r="A4119" s="164">
        <v>45095.666666656849</v>
      </c>
      <c r="B4119" s="45">
        <f ca="1"/>
        <v>0.629</v>
      </c>
      <c r="E4119">
        <v>13.8</v>
      </c>
    </row>
    <row r="4120" spans="1:5">
      <c r="A4120" s="164">
        <v>45095.708333323513</v>
      </c>
      <c r="B4120" s="45">
        <f ca="1"/>
        <v>0.52400000000000002</v>
      </c>
      <c r="E4120">
        <v>13.8</v>
      </c>
    </row>
    <row r="4121" spans="1:5">
      <c r="A4121" s="164">
        <v>45095.749999990177</v>
      </c>
      <c r="B4121" s="45">
        <f ca="1"/>
        <v>0.41699999999999998</v>
      </c>
      <c r="E4121">
        <v>13.8</v>
      </c>
    </row>
    <row r="4122" spans="1:5">
      <c r="A4122" s="164">
        <v>45095.791666656842</v>
      </c>
      <c r="B4122" s="45">
        <f ca="1"/>
        <v>0.24299999999999999</v>
      </c>
      <c r="E4122">
        <v>13.8</v>
      </c>
    </row>
    <row r="4123" spans="1:5">
      <c r="A4123" s="164">
        <v>45095.833333323506</v>
      </c>
      <c r="B4123" s="45">
        <f ca="1"/>
        <v>0.375</v>
      </c>
      <c r="E4123">
        <v>13.8</v>
      </c>
    </row>
    <row r="4124" spans="1:5">
      <c r="A4124" s="164">
        <v>45095.87499999017</v>
      </c>
      <c r="B4124" s="45">
        <f ca="1"/>
        <v>0.41199999999999998</v>
      </c>
      <c r="E4124">
        <v>13.8</v>
      </c>
    </row>
    <row r="4125" spans="1:5">
      <c r="A4125" s="164">
        <v>45095.916666656834</v>
      </c>
      <c r="B4125" s="45">
        <f ca="1"/>
        <v>1.0660000000000001</v>
      </c>
      <c r="E4125">
        <v>13.8</v>
      </c>
    </row>
    <row r="4126" spans="1:5">
      <c r="A4126" s="164">
        <v>45095.958333323499</v>
      </c>
      <c r="B4126" s="45">
        <f ca="1"/>
        <v>1.337</v>
      </c>
      <c r="E4126">
        <v>13.8</v>
      </c>
    </row>
    <row r="4127" spans="1:5">
      <c r="A4127" s="164">
        <v>45095.999999990163</v>
      </c>
      <c r="B4127" s="45">
        <f ca="1"/>
        <v>1.1459999999999999</v>
      </c>
      <c r="E4127">
        <v>13.8</v>
      </c>
    </row>
    <row r="4128" spans="1:5">
      <c r="A4128" s="164">
        <v>45096.041666656827</v>
      </c>
      <c r="B4128" s="45">
        <f ca="1"/>
        <v>1.1870000000000001</v>
      </c>
      <c r="E4128">
        <v>13.8</v>
      </c>
    </row>
    <row r="4129" spans="1:5">
      <c r="A4129" s="164">
        <v>45096.083333323491</v>
      </c>
      <c r="B4129" s="45">
        <f ca="1"/>
        <v>1.321</v>
      </c>
      <c r="E4129">
        <v>13.8</v>
      </c>
    </row>
    <row r="4130" spans="1:5">
      <c r="A4130" s="164">
        <v>45096.124999990156</v>
      </c>
      <c r="B4130" s="45">
        <f ca="1"/>
        <v>1.3360000000000001</v>
      </c>
      <c r="E4130">
        <v>13.8</v>
      </c>
    </row>
    <row r="4131" spans="1:5">
      <c r="A4131" s="164">
        <v>45096.16666665682</v>
      </c>
      <c r="B4131" s="45">
        <f ca="1"/>
        <v>0.374</v>
      </c>
      <c r="E4131">
        <v>13.8</v>
      </c>
    </row>
    <row r="4132" spans="1:5">
      <c r="A4132" s="164">
        <v>45096.208333323484</v>
      </c>
      <c r="B4132" s="45">
        <f ca="1"/>
        <v>0.80700000000000005</v>
      </c>
      <c r="E4132">
        <v>13.8</v>
      </c>
    </row>
    <row r="4133" spans="1:5">
      <c r="A4133" s="164">
        <v>45096.249999990148</v>
      </c>
      <c r="B4133" s="45">
        <f ca="1"/>
        <v>0.80600000000000005</v>
      </c>
      <c r="E4133">
        <v>13.8</v>
      </c>
    </row>
    <row r="4134" spans="1:5">
      <c r="A4134" s="164">
        <v>45096.291666656813</v>
      </c>
      <c r="B4134" s="45">
        <f ca="1"/>
        <v>0.253</v>
      </c>
      <c r="E4134">
        <v>13.8</v>
      </c>
    </row>
    <row r="4135" spans="1:5">
      <c r="A4135" s="164">
        <v>45096.333333323477</v>
      </c>
      <c r="B4135" s="45">
        <f ca="1"/>
        <v>0.61099999999999999</v>
      </c>
      <c r="E4135">
        <v>13.8</v>
      </c>
    </row>
    <row r="4136" spans="1:5">
      <c r="A4136" s="164">
        <v>45096.374999990141</v>
      </c>
      <c r="B4136" s="45">
        <f ca="1"/>
        <v>0.29799999999999999</v>
      </c>
      <c r="E4136">
        <v>13.8</v>
      </c>
    </row>
    <row r="4137" spans="1:5">
      <c r="A4137" s="164">
        <v>45096.416666656805</v>
      </c>
      <c r="B4137" s="45">
        <f ca="1"/>
        <v>0.27500000000000002</v>
      </c>
      <c r="E4137">
        <v>13.8</v>
      </c>
    </row>
    <row r="4138" spans="1:5">
      <c r="A4138" s="164">
        <v>45096.45833332347</v>
      </c>
      <c r="B4138" s="45">
        <f ca="1"/>
        <v>0.44900000000000001</v>
      </c>
      <c r="E4138">
        <v>13.8</v>
      </c>
    </row>
    <row r="4139" spans="1:5">
      <c r="A4139" s="164">
        <v>45096.499999990134</v>
      </c>
      <c r="B4139" s="45">
        <f ca="1"/>
        <v>0.25600000000000001</v>
      </c>
      <c r="E4139">
        <v>13.8</v>
      </c>
    </row>
    <row r="4140" spans="1:5">
      <c r="A4140" s="164">
        <v>45096.541666656798</v>
      </c>
      <c r="B4140" s="45">
        <f ca="1"/>
        <v>0.29399999999999998</v>
      </c>
      <c r="E4140">
        <v>13.8</v>
      </c>
    </row>
    <row r="4141" spans="1:5">
      <c r="A4141" s="164">
        <v>45096.583333323462</v>
      </c>
      <c r="B4141" s="45">
        <f ca="1"/>
        <v>0.44700000000000001</v>
      </c>
      <c r="E4141">
        <v>13.8</v>
      </c>
    </row>
    <row r="4142" spans="1:5">
      <c r="A4142" s="164">
        <v>45096.624999990127</v>
      </c>
      <c r="B4142" s="45">
        <f ca="1"/>
        <v>0.40699999999999997</v>
      </c>
      <c r="E4142">
        <v>13.8</v>
      </c>
    </row>
    <row r="4143" spans="1:5">
      <c r="A4143" s="164">
        <v>45096.666666656791</v>
      </c>
      <c r="B4143" s="45">
        <f ca="1"/>
        <v>0.38200000000000001</v>
      </c>
      <c r="E4143">
        <v>13.8</v>
      </c>
    </row>
    <row r="4144" spans="1:5">
      <c r="A4144" s="164">
        <v>45096.708333323455</v>
      </c>
      <c r="B4144" s="45">
        <f ca="1"/>
        <v>0.50900000000000001</v>
      </c>
      <c r="E4144">
        <v>13.8</v>
      </c>
    </row>
    <row r="4145" spans="1:5">
      <c r="A4145" s="164">
        <v>45096.749999990119</v>
      </c>
      <c r="B4145" s="45">
        <f ca="1"/>
        <v>0.53200000000000003</v>
      </c>
      <c r="E4145">
        <v>13.8</v>
      </c>
    </row>
    <row r="4146" spans="1:5">
      <c r="A4146" s="164">
        <v>45096.791666656783</v>
      </c>
      <c r="B4146" s="45">
        <f ca="1"/>
        <v>0.49399999999999999</v>
      </c>
      <c r="E4146">
        <v>13.8</v>
      </c>
    </row>
    <row r="4147" spans="1:5">
      <c r="A4147" s="164">
        <v>45096.833333323448</v>
      </c>
      <c r="B4147" s="45">
        <f ca="1"/>
        <v>0.33800000000000002</v>
      </c>
      <c r="E4147">
        <v>13.8</v>
      </c>
    </row>
    <row r="4148" spans="1:5">
      <c r="A4148" s="164">
        <v>45096.874999990112</v>
      </c>
      <c r="B4148" s="45">
        <f ca="1"/>
        <v>0.64600000000000002</v>
      </c>
      <c r="E4148">
        <v>13.8</v>
      </c>
    </row>
    <row r="4149" spans="1:5">
      <c r="A4149" s="164">
        <v>45096.916666656776</v>
      </c>
      <c r="B4149" s="45">
        <f ca="1"/>
        <v>1.153</v>
      </c>
      <c r="E4149">
        <v>13.8</v>
      </c>
    </row>
    <row r="4150" spans="1:5">
      <c r="A4150" s="164">
        <v>45096.95833332344</v>
      </c>
      <c r="B4150" s="45">
        <f ca="1"/>
        <v>1.1339999999999999</v>
      </c>
      <c r="E4150">
        <v>13.8</v>
      </c>
    </row>
    <row r="4151" spans="1:5">
      <c r="A4151" s="164">
        <v>45096.999999990105</v>
      </c>
      <c r="B4151" s="45">
        <f ca="1"/>
        <v>1.1459999999999999</v>
      </c>
      <c r="E4151">
        <v>13.8</v>
      </c>
    </row>
    <row r="4152" spans="1:5">
      <c r="A4152" s="164">
        <v>45097.041666656769</v>
      </c>
      <c r="B4152" s="45">
        <f ca="1"/>
        <v>1.1499999999999999</v>
      </c>
      <c r="E4152">
        <v>13.8</v>
      </c>
    </row>
    <row r="4153" spans="1:5">
      <c r="A4153" s="164">
        <v>45097.083333323433</v>
      </c>
      <c r="B4153" s="45">
        <f ca="1"/>
        <v>1.22</v>
      </c>
      <c r="E4153">
        <v>13.8</v>
      </c>
    </row>
    <row r="4154" spans="1:5">
      <c r="A4154" s="164">
        <v>45097.124999990097</v>
      </c>
      <c r="B4154" s="45">
        <f ca="1"/>
        <v>1.194</v>
      </c>
      <c r="E4154">
        <v>13.8</v>
      </c>
    </row>
    <row r="4155" spans="1:5">
      <c r="A4155" s="164">
        <v>45097.166666656762</v>
      </c>
      <c r="B4155" s="45">
        <f ca="1"/>
        <v>0.44700000000000001</v>
      </c>
      <c r="E4155">
        <v>13.8</v>
      </c>
    </row>
    <row r="4156" spans="1:5">
      <c r="A4156" s="164">
        <v>45097.208333323426</v>
      </c>
      <c r="B4156" s="45">
        <f ca="1"/>
        <v>0.63500000000000001</v>
      </c>
      <c r="E4156">
        <v>13.8</v>
      </c>
    </row>
    <row r="4157" spans="1:5">
      <c r="A4157" s="164">
        <v>45097.24999999009</v>
      </c>
      <c r="B4157" s="45">
        <f ca="1"/>
        <v>0.97699999999999998</v>
      </c>
      <c r="E4157">
        <v>13.8</v>
      </c>
    </row>
    <row r="4158" spans="1:5">
      <c r="A4158" s="164">
        <v>45097.291666656754</v>
      </c>
      <c r="B4158" s="45">
        <f ca="1"/>
        <v>0.92400000000000004</v>
      </c>
      <c r="E4158">
        <v>13.8</v>
      </c>
    </row>
    <row r="4159" spans="1:5">
      <c r="A4159" s="164">
        <v>45097.333333323419</v>
      </c>
      <c r="B4159" s="45">
        <f ca="1"/>
        <v>0.52</v>
      </c>
      <c r="E4159">
        <v>13.8</v>
      </c>
    </row>
    <row r="4160" spans="1:5">
      <c r="A4160" s="164">
        <v>45097.374999990083</v>
      </c>
      <c r="B4160" s="45">
        <f ca="1"/>
        <v>0.31900000000000001</v>
      </c>
      <c r="E4160">
        <v>13.8</v>
      </c>
    </row>
    <row r="4161" spans="1:5">
      <c r="A4161" s="164">
        <v>45097.416666656747</v>
      </c>
      <c r="B4161" s="45">
        <f ca="1"/>
        <v>0.61099999999999999</v>
      </c>
      <c r="E4161">
        <v>13.8</v>
      </c>
    </row>
    <row r="4162" spans="1:5">
      <c r="A4162" s="164">
        <v>45097.458333323411</v>
      </c>
      <c r="B4162" s="45">
        <f ca="1"/>
        <v>0.82199999999999995</v>
      </c>
      <c r="E4162">
        <v>13.8</v>
      </c>
    </row>
    <row r="4163" spans="1:5">
      <c r="A4163" s="164">
        <v>45097.499999990076</v>
      </c>
      <c r="B4163" s="45">
        <f ca="1"/>
        <v>0.65700000000000003</v>
      </c>
      <c r="E4163">
        <v>13.8</v>
      </c>
    </row>
    <row r="4164" spans="1:5">
      <c r="A4164" s="164">
        <v>45097.54166665674</v>
      </c>
      <c r="B4164" s="45">
        <f ca="1"/>
        <v>0.52300000000000002</v>
      </c>
      <c r="E4164">
        <v>13.8</v>
      </c>
    </row>
    <row r="4165" spans="1:5">
      <c r="A4165" s="164">
        <v>45097.583333323404</v>
      </c>
      <c r="B4165" s="45">
        <f ca="1"/>
        <v>0.434</v>
      </c>
      <c r="E4165">
        <v>13.8</v>
      </c>
    </row>
    <row r="4166" spans="1:5">
      <c r="A4166" s="164">
        <v>45097.624999990068</v>
      </c>
      <c r="B4166" s="45">
        <f ca="1"/>
        <v>0.42099999999999999</v>
      </c>
      <c r="E4166">
        <v>13.8</v>
      </c>
    </row>
    <row r="4167" spans="1:5">
      <c r="A4167" s="164">
        <v>45097.666666656733</v>
      </c>
      <c r="B4167" s="45">
        <f ca="1"/>
        <v>0.51</v>
      </c>
      <c r="E4167">
        <v>13.8</v>
      </c>
    </row>
    <row r="4168" spans="1:5">
      <c r="A4168" s="164">
        <v>45097.708333323397</v>
      </c>
      <c r="B4168" s="45">
        <f ca="1"/>
        <v>0.375</v>
      </c>
      <c r="E4168">
        <v>13.8</v>
      </c>
    </row>
    <row r="4169" spans="1:5">
      <c r="A4169" s="164">
        <v>45097.749999990061</v>
      </c>
      <c r="B4169" s="45">
        <f ca="1"/>
        <v>0.439</v>
      </c>
      <c r="E4169">
        <v>13.8</v>
      </c>
    </row>
    <row r="4170" spans="1:5">
      <c r="A4170" s="164">
        <v>45097.791666656725</v>
      </c>
      <c r="B4170" s="45">
        <f ca="1"/>
        <v>0.55400000000000005</v>
      </c>
      <c r="E4170">
        <v>13.8</v>
      </c>
    </row>
    <row r="4171" spans="1:5">
      <c r="A4171" s="164">
        <v>45097.83333332339</v>
      </c>
      <c r="B4171" s="45">
        <f ca="1"/>
        <v>0.38</v>
      </c>
      <c r="E4171">
        <v>13.8</v>
      </c>
    </row>
    <row r="4172" spans="1:5">
      <c r="A4172" s="164">
        <v>45097.874999990054</v>
      </c>
      <c r="B4172" s="45">
        <f ca="1"/>
        <v>0.32700000000000001</v>
      </c>
      <c r="E4172">
        <v>13.8</v>
      </c>
    </row>
    <row r="4173" spans="1:5">
      <c r="A4173" s="164">
        <v>45097.916666656718</v>
      </c>
      <c r="B4173" s="45">
        <f ca="1"/>
        <v>1.0149999999999999</v>
      </c>
      <c r="E4173">
        <v>13.8</v>
      </c>
    </row>
    <row r="4174" spans="1:5">
      <c r="A4174" s="164">
        <v>45097.958333323382</v>
      </c>
      <c r="B4174" s="45">
        <f ca="1"/>
        <v>1.1970000000000001</v>
      </c>
      <c r="E4174">
        <v>13.8</v>
      </c>
    </row>
    <row r="4175" spans="1:5">
      <c r="A4175" s="164">
        <v>45097.999999990046</v>
      </c>
      <c r="B4175" s="45">
        <f ca="1"/>
        <v>1.0680000000000001</v>
      </c>
      <c r="E4175">
        <v>13.8</v>
      </c>
    </row>
    <row r="4176" spans="1:5">
      <c r="A4176" s="164">
        <v>45098.041666656711</v>
      </c>
      <c r="B4176" s="45">
        <f ca="1"/>
        <v>1.149</v>
      </c>
      <c r="E4176">
        <v>13.8</v>
      </c>
    </row>
    <row r="4177" spans="1:5">
      <c r="A4177" s="164">
        <v>45098.083333323375</v>
      </c>
      <c r="B4177" s="45">
        <f ca="1"/>
        <v>1.2330000000000001</v>
      </c>
      <c r="E4177">
        <v>13.8</v>
      </c>
    </row>
    <row r="4178" spans="1:5">
      <c r="A4178" s="164">
        <v>45098.124999990039</v>
      </c>
      <c r="B4178" s="45">
        <f ca="1"/>
        <v>1.4510000000000001</v>
      </c>
      <c r="E4178">
        <v>13.8</v>
      </c>
    </row>
    <row r="4179" spans="1:5">
      <c r="A4179" s="164">
        <v>45098.166666656703</v>
      </c>
      <c r="B4179" s="45">
        <f ca="1"/>
        <v>0.48699999999999999</v>
      </c>
      <c r="E4179">
        <v>13.8</v>
      </c>
    </row>
    <row r="4180" spans="1:5">
      <c r="A4180" s="164">
        <v>45098.208333323368</v>
      </c>
      <c r="B4180" s="45">
        <f ca="1"/>
        <v>0.43</v>
      </c>
      <c r="E4180">
        <v>13.8</v>
      </c>
    </row>
    <row r="4181" spans="1:5">
      <c r="A4181" s="164">
        <v>45098.249999990032</v>
      </c>
      <c r="B4181" s="45">
        <f ca="1"/>
        <v>0.872</v>
      </c>
      <c r="E4181">
        <v>13.8</v>
      </c>
    </row>
    <row r="4182" spans="1:5">
      <c r="A4182" s="164">
        <v>45098.291666656696</v>
      </c>
      <c r="B4182" s="45">
        <f ca="1"/>
        <v>0.46</v>
      </c>
      <c r="E4182">
        <v>13.8</v>
      </c>
    </row>
    <row r="4183" spans="1:5">
      <c r="A4183" s="164">
        <v>45098.33333332336</v>
      </c>
      <c r="B4183" s="45">
        <f ca="1"/>
        <v>0.40500000000000003</v>
      </c>
      <c r="E4183">
        <v>13.8</v>
      </c>
    </row>
    <row r="4184" spans="1:5">
      <c r="A4184" s="164">
        <v>45098.374999990025</v>
      </c>
      <c r="B4184" s="45">
        <f ca="1"/>
        <v>1.343</v>
      </c>
      <c r="E4184">
        <v>13.8</v>
      </c>
    </row>
    <row r="4185" spans="1:5">
      <c r="A4185" s="164">
        <v>45098.416666656689</v>
      </c>
      <c r="B4185" s="45">
        <f ca="1"/>
        <v>0.48699999999999999</v>
      </c>
      <c r="E4185">
        <v>13.8</v>
      </c>
    </row>
    <row r="4186" spans="1:5">
      <c r="A4186" s="164">
        <v>45098.458333323353</v>
      </c>
      <c r="B4186" s="45">
        <f ca="1"/>
        <v>0.377</v>
      </c>
      <c r="E4186">
        <v>13.8</v>
      </c>
    </row>
    <row r="4187" spans="1:5">
      <c r="A4187" s="164">
        <v>45098.499999990017</v>
      </c>
      <c r="B4187" s="45">
        <f ca="1"/>
        <v>0.42799999999999999</v>
      </c>
      <c r="E4187">
        <v>13.8</v>
      </c>
    </row>
    <row r="4188" spans="1:5">
      <c r="A4188" s="164">
        <v>45098.541666656682</v>
      </c>
      <c r="B4188" s="45">
        <f ca="1"/>
        <v>0.96599999999999997</v>
      </c>
      <c r="E4188">
        <v>13.8</v>
      </c>
    </row>
    <row r="4189" spans="1:5">
      <c r="A4189" s="164">
        <v>45098.583333323346</v>
      </c>
      <c r="B4189" s="45">
        <f ca="1"/>
        <v>0.876</v>
      </c>
      <c r="E4189">
        <v>13.8</v>
      </c>
    </row>
    <row r="4190" spans="1:5">
      <c r="A4190" s="164">
        <v>45098.62499999001</v>
      </c>
      <c r="B4190" s="45">
        <f ca="1"/>
        <v>0.52200000000000002</v>
      </c>
      <c r="E4190">
        <v>13.8</v>
      </c>
    </row>
    <row r="4191" spans="1:5">
      <c r="A4191" s="164">
        <v>45098.666666656674</v>
      </c>
      <c r="B4191" s="45">
        <f ca="1"/>
        <v>0.45400000000000001</v>
      </c>
      <c r="E4191">
        <v>13.8</v>
      </c>
    </row>
    <row r="4192" spans="1:5">
      <c r="A4192" s="164">
        <v>45098.708333323339</v>
      </c>
      <c r="B4192" s="45">
        <f ca="1"/>
        <v>0.80400000000000005</v>
      </c>
      <c r="E4192">
        <v>13.8</v>
      </c>
    </row>
    <row r="4193" spans="1:5">
      <c r="A4193" s="164">
        <v>45098.749999990003</v>
      </c>
      <c r="B4193" s="45">
        <f ca="1"/>
        <v>0.97499999999999998</v>
      </c>
      <c r="E4193">
        <v>13.8</v>
      </c>
    </row>
    <row r="4194" spans="1:5">
      <c r="A4194" s="164">
        <v>45098.791666656667</v>
      </c>
      <c r="B4194" s="45">
        <f ca="1"/>
        <v>0.57799999999999996</v>
      </c>
      <c r="E4194">
        <v>13.8</v>
      </c>
    </row>
    <row r="4195" spans="1:5">
      <c r="A4195" s="164">
        <v>45098.833333323331</v>
      </c>
      <c r="B4195" s="45">
        <f ca="1"/>
        <v>0.59299999999999997</v>
      </c>
      <c r="E4195">
        <v>13.8</v>
      </c>
    </row>
    <row r="4196" spans="1:5">
      <c r="A4196" s="164">
        <v>45098.874999989996</v>
      </c>
      <c r="B4196" s="45">
        <f ca="1"/>
        <v>0.74199999999999999</v>
      </c>
      <c r="E4196">
        <v>13.8</v>
      </c>
    </row>
    <row r="4197" spans="1:5">
      <c r="A4197" s="164">
        <v>45098.91666665666</v>
      </c>
      <c r="B4197" s="45">
        <f ca="1"/>
        <v>1.4</v>
      </c>
      <c r="E4197">
        <v>13.8</v>
      </c>
    </row>
    <row r="4198" spans="1:5">
      <c r="A4198" s="164">
        <v>45098.958333323324</v>
      </c>
      <c r="B4198" s="45">
        <f ca="1"/>
        <v>1.5089999999999999</v>
      </c>
      <c r="E4198">
        <v>13.8</v>
      </c>
    </row>
    <row r="4199" spans="1:5">
      <c r="A4199" s="164">
        <v>45098.999999989988</v>
      </c>
      <c r="B4199" s="45">
        <f ca="1"/>
        <v>1.429</v>
      </c>
      <c r="E4199">
        <v>13.8</v>
      </c>
    </row>
    <row r="4200" spans="1:5">
      <c r="A4200" s="164">
        <v>45099.041666656653</v>
      </c>
      <c r="B4200" s="45">
        <f ca="1"/>
        <v>1.5149999999999999</v>
      </c>
      <c r="E4200">
        <v>13.8</v>
      </c>
    </row>
    <row r="4201" spans="1:5">
      <c r="A4201" s="164">
        <v>45099.083333323317</v>
      </c>
      <c r="B4201" s="45">
        <f ca="1"/>
        <v>1.5409999999999999</v>
      </c>
      <c r="E4201">
        <v>13.8</v>
      </c>
    </row>
    <row r="4202" spans="1:5">
      <c r="A4202" s="164">
        <v>45099.124999989981</v>
      </c>
      <c r="B4202" s="45">
        <f ca="1"/>
        <v>1.431</v>
      </c>
      <c r="E4202">
        <v>13.8</v>
      </c>
    </row>
    <row r="4203" spans="1:5">
      <c r="A4203" s="164">
        <v>45099.166666656645</v>
      </c>
      <c r="B4203" s="45">
        <f ca="1"/>
        <v>0.81200000000000006</v>
      </c>
      <c r="E4203">
        <v>13.8</v>
      </c>
    </row>
    <row r="4204" spans="1:5">
      <c r="A4204" s="164">
        <v>45099.208333323309</v>
      </c>
      <c r="B4204" s="45">
        <f ca="1"/>
        <v>1.0029999999999999</v>
      </c>
      <c r="E4204">
        <v>13.8</v>
      </c>
    </row>
    <row r="4205" spans="1:5">
      <c r="A4205" s="164">
        <v>45099.249999989974</v>
      </c>
      <c r="B4205" s="45">
        <f ca="1"/>
        <v>0.58899999999999997</v>
      </c>
      <c r="E4205">
        <v>13.8</v>
      </c>
    </row>
    <row r="4206" spans="1:5">
      <c r="A4206" s="164">
        <v>45099.291666656638</v>
      </c>
      <c r="B4206" s="45">
        <f ca="1"/>
        <v>0.80300000000000005</v>
      </c>
      <c r="E4206">
        <v>13.8</v>
      </c>
    </row>
    <row r="4207" spans="1:5">
      <c r="A4207" s="164">
        <v>45099.333333323302</v>
      </c>
      <c r="B4207" s="45">
        <f ca="1"/>
        <v>0.65400000000000003</v>
      </c>
      <c r="E4207">
        <v>13.8</v>
      </c>
    </row>
    <row r="4208" spans="1:5">
      <c r="A4208" s="164">
        <v>45099.374999989966</v>
      </c>
      <c r="B4208" s="45">
        <f ca="1"/>
        <v>0.308</v>
      </c>
      <c r="E4208">
        <v>13.8</v>
      </c>
    </row>
    <row r="4209" spans="1:5">
      <c r="A4209" s="164">
        <v>45099.416666656631</v>
      </c>
      <c r="B4209" s="45">
        <f ca="1"/>
        <v>0.19900000000000001</v>
      </c>
      <c r="E4209">
        <v>13.8</v>
      </c>
    </row>
    <row r="4210" spans="1:5">
      <c r="A4210" s="164">
        <v>45099.458333323295</v>
      </c>
      <c r="B4210" s="45">
        <f ca="1"/>
        <v>0.28100000000000003</v>
      </c>
      <c r="E4210">
        <v>13.8</v>
      </c>
    </row>
    <row r="4211" spans="1:5">
      <c r="A4211" s="164">
        <v>45099.499999989959</v>
      </c>
      <c r="B4211" s="45">
        <f ca="1"/>
        <v>0.32600000000000001</v>
      </c>
      <c r="E4211">
        <v>13.8</v>
      </c>
    </row>
    <row r="4212" spans="1:5">
      <c r="A4212" s="164">
        <v>45099.541666656623</v>
      </c>
      <c r="B4212" s="45">
        <f ca="1"/>
        <v>0.34300000000000003</v>
      </c>
      <c r="E4212">
        <v>13.8</v>
      </c>
    </row>
    <row r="4213" spans="1:5">
      <c r="A4213" s="164">
        <v>45099.583333323288</v>
      </c>
      <c r="B4213" s="45">
        <f ca="1"/>
        <v>0.214</v>
      </c>
      <c r="E4213">
        <v>13.8</v>
      </c>
    </row>
    <row r="4214" spans="1:5">
      <c r="A4214" s="164">
        <v>45099.624999989952</v>
      </c>
      <c r="B4214" s="45">
        <f ca="1"/>
        <v>0.73799999999999999</v>
      </c>
      <c r="E4214">
        <v>13.8</v>
      </c>
    </row>
    <row r="4215" spans="1:5">
      <c r="A4215" s="164">
        <v>45099.666666656616</v>
      </c>
      <c r="B4215" s="45">
        <f ca="1"/>
        <v>1.9490000000000001</v>
      </c>
      <c r="E4215">
        <v>13.8</v>
      </c>
    </row>
    <row r="4216" spans="1:5">
      <c r="A4216" s="164">
        <v>45099.70833332328</v>
      </c>
      <c r="B4216" s="45">
        <f ca="1"/>
        <v>0.94099999999999995</v>
      </c>
      <c r="E4216">
        <v>13.8</v>
      </c>
    </row>
    <row r="4217" spans="1:5">
      <c r="A4217" s="164">
        <v>45099.749999989945</v>
      </c>
      <c r="B4217" s="45">
        <f ca="1"/>
        <v>0.90500000000000003</v>
      </c>
      <c r="E4217">
        <v>13.8</v>
      </c>
    </row>
    <row r="4218" spans="1:5">
      <c r="A4218" s="164">
        <v>45099.791666656609</v>
      </c>
      <c r="B4218" s="45">
        <f ca="1"/>
        <v>1.24</v>
      </c>
      <c r="E4218">
        <v>13.8</v>
      </c>
    </row>
    <row r="4219" spans="1:5">
      <c r="A4219" s="164">
        <v>45099.833333323273</v>
      </c>
      <c r="B4219" s="45">
        <f ca="1"/>
        <v>1.212</v>
      </c>
      <c r="E4219">
        <v>13.8</v>
      </c>
    </row>
    <row r="4220" spans="1:5">
      <c r="A4220" s="164">
        <v>45099.874999989937</v>
      </c>
      <c r="B4220" s="45">
        <f ca="1"/>
        <v>1.022</v>
      </c>
      <c r="E4220">
        <v>13.8</v>
      </c>
    </row>
    <row r="4221" spans="1:5">
      <c r="A4221" s="164">
        <v>45099.916666656602</v>
      </c>
      <c r="B4221" s="45">
        <f ca="1"/>
        <v>1.587</v>
      </c>
      <c r="E4221">
        <v>13.8</v>
      </c>
    </row>
    <row r="4222" spans="1:5">
      <c r="A4222" s="164">
        <v>45099.958333323266</v>
      </c>
      <c r="B4222" s="45">
        <f ca="1"/>
        <v>2.012</v>
      </c>
      <c r="E4222">
        <v>13.8</v>
      </c>
    </row>
    <row r="4223" spans="1:5">
      <c r="A4223" s="164">
        <v>45099.99999998993</v>
      </c>
      <c r="B4223" s="45">
        <f ca="1"/>
        <v>2.1070000000000002</v>
      </c>
      <c r="E4223">
        <v>13.8</v>
      </c>
    </row>
    <row r="4224" spans="1:5">
      <c r="A4224" s="164">
        <v>45100.041666656594</v>
      </c>
      <c r="B4224" s="45">
        <f ca="1"/>
        <v>1.97</v>
      </c>
      <c r="E4224">
        <v>13.8</v>
      </c>
    </row>
    <row r="4225" spans="1:5">
      <c r="A4225" s="164">
        <v>45100.083333323259</v>
      </c>
      <c r="B4225" s="45">
        <f ca="1"/>
        <v>1.994</v>
      </c>
      <c r="E4225">
        <v>13.8</v>
      </c>
    </row>
    <row r="4226" spans="1:5">
      <c r="A4226" s="164">
        <v>45100.124999989923</v>
      </c>
      <c r="B4226" s="45">
        <f ca="1"/>
        <v>1.8</v>
      </c>
      <c r="E4226">
        <v>13.8</v>
      </c>
    </row>
    <row r="4227" spans="1:5">
      <c r="A4227" s="164">
        <v>45100.166666656587</v>
      </c>
      <c r="B4227" s="45">
        <f ca="1"/>
        <v>1.1339999999999999</v>
      </c>
      <c r="E4227">
        <v>13.8</v>
      </c>
    </row>
    <row r="4228" spans="1:5">
      <c r="A4228" s="164">
        <v>45100.208333323251</v>
      </c>
      <c r="B4228" s="45">
        <f ca="1"/>
        <v>1.298</v>
      </c>
      <c r="E4228">
        <v>13.8</v>
      </c>
    </row>
    <row r="4229" spans="1:5">
      <c r="A4229" s="164">
        <v>45100.249999989916</v>
      </c>
      <c r="B4229" s="45">
        <f ca="1"/>
        <v>1.091</v>
      </c>
      <c r="E4229">
        <v>13.8</v>
      </c>
    </row>
    <row r="4230" spans="1:5">
      <c r="A4230" s="164">
        <v>45100.29166665658</v>
      </c>
      <c r="B4230" s="45">
        <f ca="1"/>
        <v>0.67</v>
      </c>
      <c r="E4230">
        <v>13.8</v>
      </c>
    </row>
    <row r="4231" spans="1:5">
      <c r="A4231" s="164">
        <v>45100.333333323244</v>
      </c>
      <c r="B4231" s="45">
        <f ca="1"/>
        <v>1.28</v>
      </c>
      <c r="E4231">
        <v>13.8</v>
      </c>
    </row>
    <row r="4232" spans="1:5">
      <c r="A4232" s="164">
        <v>45100.374999989908</v>
      </c>
      <c r="B4232" s="45">
        <f ca="1"/>
        <v>1.216</v>
      </c>
      <c r="E4232">
        <v>13.8</v>
      </c>
    </row>
    <row r="4233" spans="1:5">
      <c r="A4233" s="164">
        <v>45100.416666656572</v>
      </c>
      <c r="B4233" s="45">
        <f ca="1"/>
        <v>1.869</v>
      </c>
      <c r="E4233">
        <v>13.8</v>
      </c>
    </row>
    <row r="4234" spans="1:5">
      <c r="A4234" s="164">
        <v>45100.458333323237</v>
      </c>
      <c r="B4234" s="45">
        <f ca="1"/>
        <v>1.7749999999999999</v>
      </c>
      <c r="E4234">
        <v>13.8</v>
      </c>
    </row>
    <row r="4235" spans="1:5">
      <c r="A4235" s="164">
        <v>45100.499999989901</v>
      </c>
      <c r="B4235" s="45">
        <f ca="1"/>
        <v>1.5</v>
      </c>
      <c r="E4235">
        <v>13.8</v>
      </c>
    </row>
    <row r="4236" spans="1:5">
      <c r="A4236" s="164">
        <v>45100.541666656565</v>
      </c>
      <c r="B4236" s="45">
        <f ca="1"/>
        <v>1.3120000000000001</v>
      </c>
      <c r="E4236">
        <v>13.8</v>
      </c>
    </row>
    <row r="4237" spans="1:5">
      <c r="A4237" s="164">
        <v>45100.583333323229</v>
      </c>
      <c r="B4237" s="45">
        <f ca="1"/>
        <v>0.90900000000000003</v>
      </c>
      <c r="E4237">
        <v>13.8</v>
      </c>
    </row>
    <row r="4238" spans="1:5">
      <c r="A4238" s="164">
        <v>45100.624999989894</v>
      </c>
      <c r="B4238" s="45">
        <f ca="1"/>
        <v>0.82399999999999995</v>
      </c>
      <c r="E4238">
        <v>13.8</v>
      </c>
    </row>
    <row r="4239" spans="1:5">
      <c r="A4239" s="164">
        <v>45100.666666656558</v>
      </c>
      <c r="B4239" s="45">
        <f ca="1"/>
        <v>0.86</v>
      </c>
      <c r="E4239">
        <v>13.8</v>
      </c>
    </row>
    <row r="4240" spans="1:5">
      <c r="A4240" s="164">
        <v>45100.708333323222</v>
      </c>
      <c r="B4240" s="45">
        <f ca="1"/>
        <v>0.63200000000000001</v>
      </c>
      <c r="E4240">
        <v>13.8</v>
      </c>
    </row>
    <row r="4241" spans="1:5">
      <c r="A4241" s="164">
        <v>45100.749999989886</v>
      </c>
      <c r="B4241" s="45">
        <f ca="1"/>
        <v>0.88700000000000001</v>
      </c>
      <c r="E4241">
        <v>13.8</v>
      </c>
    </row>
    <row r="4242" spans="1:5">
      <c r="A4242" s="164">
        <v>45100.791666656551</v>
      </c>
      <c r="B4242" s="45">
        <f ca="1"/>
        <v>0.99399999999999999</v>
      </c>
      <c r="E4242">
        <v>13.8</v>
      </c>
    </row>
    <row r="4243" spans="1:5">
      <c r="A4243" s="164">
        <v>45100.833333323215</v>
      </c>
      <c r="B4243" s="45">
        <f ca="1"/>
        <v>0.872</v>
      </c>
      <c r="E4243">
        <v>13.8</v>
      </c>
    </row>
    <row r="4244" spans="1:5">
      <c r="A4244" s="164">
        <v>45100.874999989879</v>
      </c>
      <c r="B4244" s="45">
        <f ca="1"/>
        <v>0.63300000000000001</v>
      </c>
      <c r="E4244">
        <v>13.8</v>
      </c>
    </row>
    <row r="4245" spans="1:5">
      <c r="A4245" s="164">
        <v>45100.916666656543</v>
      </c>
      <c r="B4245" s="45">
        <f ca="1"/>
        <v>1.792</v>
      </c>
      <c r="E4245">
        <v>13.8</v>
      </c>
    </row>
    <row r="4246" spans="1:5">
      <c r="A4246" s="164">
        <v>45100.958333323208</v>
      </c>
      <c r="B4246" s="45">
        <f ca="1"/>
        <v>2.532</v>
      </c>
      <c r="E4246">
        <v>13.8</v>
      </c>
    </row>
    <row r="4247" spans="1:5">
      <c r="A4247" s="164">
        <v>45100.999999989872</v>
      </c>
      <c r="B4247" s="45">
        <f ca="1"/>
        <v>1.8779999999999999</v>
      </c>
      <c r="E4247">
        <v>13.8</v>
      </c>
    </row>
    <row r="4248" spans="1:5">
      <c r="A4248" s="164">
        <v>45101.041666656536</v>
      </c>
      <c r="B4248" s="45">
        <f ca="1"/>
        <v>2.0139999999999998</v>
      </c>
      <c r="E4248">
        <v>13.8</v>
      </c>
    </row>
    <row r="4249" spans="1:5">
      <c r="A4249" s="164">
        <v>45101.0833333232</v>
      </c>
      <c r="B4249" s="45">
        <f ca="1"/>
        <v>1.77</v>
      </c>
      <c r="E4249">
        <v>13.8</v>
      </c>
    </row>
    <row r="4250" spans="1:5">
      <c r="A4250" s="164">
        <v>45101.124999989865</v>
      </c>
      <c r="B4250" s="45">
        <f ca="1"/>
        <v>1.946</v>
      </c>
      <c r="E4250">
        <v>13.8</v>
      </c>
    </row>
    <row r="4251" spans="1:5">
      <c r="A4251" s="164">
        <v>45101.166666656529</v>
      </c>
      <c r="B4251" s="45">
        <f ca="1"/>
        <v>1.224</v>
      </c>
      <c r="E4251">
        <v>13.8</v>
      </c>
    </row>
    <row r="4252" spans="1:5">
      <c r="A4252" s="164">
        <v>45101.208333323193</v>
      </c>
      <c r="B4252" s="45">
        <f ca="1"/>
        <v>1.0660000000000001</v>
      </c>
      <c r="E4252">
        <v>13.8</v>
      </c>
    </row>
    <row r="4253" spans="1:5">
      <c r="A4253" s="164">
        <v>45101.249999989857</v>
      </c>
      <c r="B4253" s="45">
        <f ca="1"/>
        <v>0.82399999999999995</v>
      </c>
      <c r="E4253">
        <v>13.8</v>
      </c>
    </row>
    <row r="4254" spans="1:5">
      <c r="A4254" s="164">
        <v>45101.291666656522</v>
      </c>
      <c r="B4254" s="45">
        <f ca="1"/>
        <v>1.093</v>
      </c>
      <c r="E4254">
        <v>13.8</v>
      </c>
    </row>
    <row r="4255" spans="1:5">
      <c r="A4255" s="164">
        <v>45101.333333323186</v>
      </c>
      <c r="B4255" s="45">
        <f ca="1"/>
        <v>0.75700000000000001</v>
      </c>
      <c r="E4255">
        <v>13.8</v>
      </c>
    </row>
    <row r="4256" spans="1:5">
      <c r="A4256" s="164">
        <v>45101.37499998985</v>
      </c>
      <c r="B4256" s="45">
        <f ca="1"/>
        <v>1.0169999999999999</v>
      </c>
      <c r="E4256">
        <v>13.8</v>
      </c>
    </row>
    <row r="4257" spans="1:5">
      <c r="A4257" s="164">
        <v>45101.416666656514</v>
      </c>
      <c r="B4257" s="45">
        <f ca="1"/>
        <v>0.92700000000000005</v>
      </c>
      <c r="E4257">
        <v>13.8</v>
      </c>
    </row>
    <row r="4258" spans="1:5">
      <c r="A4258" s="164">
        <v>45101.458333323179</v>
      </c>
      <c r="B4258" s="45">
        <f ca="1"/>
        <v>1.0660000000000001</v>
      </c>
      <c r="E4258">
        <v>13.8</v>
      </c>
    </row>
    <row r="4259" spans="1:5">
      <c r="A4259" s="164">
        <v>45101.499999989843</v>
      </c>
      <c r="B4259" s="45">
        <f ca="1"/>
        <v>0.70299999999999996</v>
      </c>
      <c r="E4259">
        <v>13.8</v>
      </c>
    </row>
    <row r="4260" spans="1:5">
      <c r="A4260" s="164">
        <v>45101.541666656507</v>
      </c>
      <c r="B4260" s="45">
        <f ca="1"/>
        <v>0.63</v>
      </c>
      <c r="E4260">
        <v>13.8</v>
      </c>
    </row>
    <row r="4261" spans="1:5">
      <c r="A4261" s="164">
        <v>45101.583333323171</v>
      </c>
      <c r="B4261" s="45">
        <f ca="1"/>
        <v>0.70799999999999996</v>
      </c>
      <c r="E4261">
        <v>13.8</v>
      </c>
    </row>
    <row r="4262" spans="1:5">
      <c r="A4262" s="164">
        <v>45101.624999989835</v>
      </c>
      <c r="B4262" s="45">
        <f ca="1"/>
        <v>0.78100000000000003</v>
      </c>
      <c r="E4262">
        <v>13.8</v>
      </c>
    </row>
    <row r="4263" spans="1:5">
      <c r="A4263" s="164">
        <v>45101.6666666565</v>
      </c>
      <c r="B4263" s="45">
        <f ca="1"/>
        <v>0.55500000000000005</v>
      </c>
      <c r="E4263">
        <v>13.8</v>
      </c>
    </row>
    <row r="4264" spans="1:5">
      <c r="A4264" s="164">
        <v>45101.708333323164</v>
      </c>
      <c r="B4264" s="45">
        <f ca="1"/>
        <v>0.54400000000000004</v>
      </c>
      <c r="E4264">
        <v>13.8</v>
      </c>
    </row>
    <row r="4265" spans="1:5">
      <c r="A4265" s="164">
        <v>45101.749999989828</v>
      </c>
      <c r="B4265" s="45">
        <f ca="1"/>
        <v>0.73599999999999999</v>
      </c>
      <c r="E4265">
        <v>13.8</v>
      </c>
    </row>
    <row r="4266" spans="1:5">
      <c r="A4266" s="164">
        <v>45101.791666656492</v>
      </c>
      <c r="B4266" s="45">
        <f ca="1"/>
        <v>0.92800000000000005</v>
      </c>
      <c r="E4266">
        <v>13.8</v>
      </c>
    </row>
    <row r="4267" spans="1:5">
      <c r="A4267" s="164">
        <v>45101.833333323157</v>
      </c>
      <c r="B4267" s="45">
        <f ca="1"/>
        <v>1.085</v>
      </c>
      <c r="E4267">
        <v>13.8</v>
      </c>
    </row>
    <row r="4268" spans="1:5">
      <c r="A4268" s="164">
        <v>45101.874999989821</v>
      </c>
      <c r="B4268" s="45">
        <f ca="1"/>
        <v>0.78600000000000003</v>
      </c>
      <c r="E4268">
        <v>13.8</v>
      </c>
    </row>
    <row r="4269" spans="1:5">
      <c r="A4269" s="164">
        <v>45101.916666656485</v>
      </c>
      <c r="B4269" s="45">
        <f ca="1"/>
        <v>1.42</v>
      </c>
      <c r="E4269">
        <v>13.8</v>
      </c>
    </row>
    <row r="4270" spans="1:5">
      <c r="A4270" s="164">
        <v>45101.958333323149</v>
      </c>
      <c r="B4270" s="45">
        <f ca="1"/>
        <v>3.2690000000000001</v>
      </c>
      <c r="E4270">
        <v>13.8</v>
      </c>
    </row>
    <row r="4271" spans="1:5">
      <c r="A4271" s="164">
        <v>45101.999999989814</v>
      </c>
      <c r="B4271" s="45">
        <f ca="1"/>
        <v>3.5409999999999999</v>
      </c>
      <c r="E4271">
        <v>13.8</v>
      </c>
    </row>
    <row r="4272" spans="1:5">
      <c r="A4272" s="164">
        <v>45102.041666656478</v>
      </c>
      <c r="B4272" s="45">
        <f ca="1"/>
        <v>2.169</v>
      </c>
      <c r="E4272">
        <v>13.8</v>
      </c>
    </row>
    <row r="4273" spans="1:5">
      <c r="A4273" s="164">
        <v>45102.083333323142</v>
      </c>
      <c r="B4273" s="45">
        <f ca="1"/>
        <v>1.9970000000000001</v>
      </c>
      <c r="E4273">
        <v>13.8</v>
      </c>
    </row>
    <row r="4274" spans="1:5">
      <c r="A4274" s="164">
        <v>45102.124999989806</v>
      </c>
      <c r="B4274" s="45">
        <f ca="1"/>
        <v>1.8149999999999999</v>
      </c>
      <c r="E4274">
        <v>13.8</v>
      </c>
    </row>
    <row r="4275" spans="1:5">
      <c r="A4275" s="164">
        <v>45102.166666656471</v>
      </c>
      <c r="B4275" s="45">
        <f ca="1"/>
        <v>1.1659999999999999</v>
      </c>
      <c r="E4275">
        <v>13.8</v>
      </c>
    </row>
    <row r="4276" spans="1:5">
      <c r="A4276" s="164">
        <v>45102.208333323135</v>
      </c>
      <c r="B4276" s="45">
        <f ca="1"/>
        <v>0.97</v>
      </c>
      <c r="E4276">
        <v>13.8</v>
      </c>
    </row>
    <row r="4277" spans="1:5">
      <c r="A4277" s="164">
        <v>45102.249999989799</v>
      </c>
      <c r="B4277" s="45">
        <f ca="1"/>
        <v>0.745</v>
      </c>
      <c r="E4277">
        <v>13.8</v>
      </c>
    </row>
    <row r="4278" spans="1:5">
      <c r="A4278" s="164">
        <v>45102.291666656463</v>
      </c>
      <c r="B4278" s="45">
        <f ca="1"/>
        <v>2.3450000000000002</v>
      </c>
      <c r="E4278">
        <v>13.8</v>
      </c>
    </row>
    <row r="4279" spans="1:5">
      <c r="A4279" s="164">
        <v>45102.333333323128</v>
      </c>
      <c r="B4279" s="45">
        <f ca="1"/>
        <v>2.415</v>
      </c>
      <c r="E4279">
        <v>13.8</v>
      </c>
    </row>
    <row r="4280" spans="1:5">
      <c r="A4280" s="164">
        <v>45102.374999989792</v>
      </c>
      <c r="B4280" s="45">
        <f ca="1"/>
        <v>0.86599999999999999</v>
      </c>
      <c r="E4280">
        <v>13.8</v>
      </c>
    </row>
    <row r="4281" spans="1:5">
      <c r="A4281" s="164">
        <v>45102.416666656456</v>
      </c>
      <c r="B4281" s="45">
        <f ca="1"/>
        <v>0.91300000000000003</v>
      </c>
      <c r="E4281">
        <v>13.8</v>
      </c>
    </row>
    <row r="4282" spans="1:5">
      <c r="A4282" s="164">
        <v>45102.45833332312</v>
      </c>
      <c r="B4282" s="45">
        <f ca="1"/>
        <v>0.53900000000000003</v>
      </c>
      <c r="E4282">
        <v>13.8</v>
      </c>
    </row>
    <row r="4283" spans="1:5">
      <c r="A4283" s="164">
        <v>45102.499999989785</v>
      </c>
      <c r="B4283" s="45">
        <f ca="1"/>
        <v>0.77600000000000002</v>
      </c>
      <c r="E4283">
        <v>13.8</v>
      </c>
    </row>
    <row r="4284" spans="1:5">
      <c r="A4284" s="164">
        <v>45102.541666656449</v>
      </c>
      <c r="B4284" s="45">
        <f ca="1"/>
        <v>0.68</v>
      </c>
      <c r="E4284">
        <v>13.8</v>
      </c>
    </row>
    <row r="4285" spans="1:5">
      <c r="A4285" s="164">
        <v>45102.583333323113</v>
      </c>
      <c r="B4285" s="45">
        <f ca="1"/>
        <v>0.92200000000000004</v>
      </c>
      <c r="E4285">
        <v>13.8</v>
      </c>
    </row>
    <row r="4286" spans="1:5">
      <c r="A4286" s="164">
        <v>45102.624999989777</v>
      </c>
      <c r="B4286" s="45">
        <f ca="1"/>
        <v>1.3480000000000001</v>
      </c>
      <c r="E4286">
        <v>13.8</v>
      </c>
    </row>
    <row r="4287" spans="1:5">
      <c r="A4287" s="164">
        <v>45102.666666656442</v>
      </c>
      <c r="B4287" s="45">
        <f ca="1"/>
        <v>1.006</v>
      </c>
      <c r="E4287">
        <v>13.8</v>
      </c>
    </row>
    <row r="4288" spans="1:5">
      <c r="A4288" s="164">
        <v>45102.708333323106</v>
      </c>
      <c r="B4288" s="45">
        <f ca="1"/>
        <v>0.47199999999999998</v>
      </c>
      <c r="E4288">
        <v>13.8</v>
      </c>
    </row>
    <row r="4289" spans="1:5">
      <c r="A4289" s="164">
        <v>45102.74999998977</v>
      </c>
      <c r="B4289" s="45">
        <f ca="1"/>
        <v>0.39800000000000002</v>
      </c>
      <c r="E4289">
        <v>13.8</v>
      </c>
    </row>
    <row r="4290" spans="1:5">
      <c r="A4290" s="164">
        <v>45102.791666656434</v>
      </c>
      <c r="B4290" s="45">
        <f ca="1"/>
        <v>0.27900000000000003</v>
      </c>
      <c r="E4290">
        <v>13.8</v>
      </c>
    </row>
    <row r="4291" spans="1:5">
      <c r="A4291" s="164">
        <v>45102.833333323098</v>
      </c>
      <c r="B4291" s="45">
        <f ca="1"/>
        <v>0.51600000000000001</v>
      </c>
      <c r="E4291">
        <v>13.8</v>
      </c>
    </row>
    <row r="4292" spans="1:5">
      <c r="A4292" s="164">
        <v>45102.874999989763</v>
      </c>
      <c r="B4292" s="45">
        <f ca="1"/>
        <v>0.26200000000000001</v>
      </c>
      <c r="E4292">
        <v>13.8</v>
      </c>
    </row>
    <row r="4293" spans="1:5">
      <c r="A4293" s="164">
        <v>45102.916666656427</v>
      </c>
      <c r="B4293" s="45">
        <f ca="1"/>
        <v>0.92300000000000004</v>
      </c>
      <c r="E4293">
        <v>13.8</v>
      </c>
    </row>
    <row r="4294" spans="1:5">
      <c r="A4294" s="164">
        <v>45102.958333323091</v>
      </c>
      <c r="B4294" s="45">
        <f ca="1"/>
        <v>1.06</v>
      </c>
      <c r="E4294">
        <v>13.8</v>
      </c>
    </row>
    <row r="4295" spans="1:5">
      <c r="A4295" s="164">
        <v>45102.999999989755</v>
      </c>
      <c r="B4295" s="45">
        <f ca="1"/>
        <v>1.2789999999999999</v>
      </c>
      <c r="E4295">
        <v>13.8</v>
      </c>
    </row>
    <row r="4296" spans="1:5">
      <c r="A4296" s="164">
        <v>45103.04166665642</v>
      </c>
      <c r="B4296" s="45">
        <f ca="1"/>
        <v>1.0589999999999999</v>
      </c>
      <c r="E4296">
        <v>13.8</v>
      </c>
    </row>
    <row r="4297" spans="1:5">
      <c r="A4297" s="164">
        <v>45103.083333323084</v>
      </c>
      <c r="B4297" s="45">
        <f ca="1"/>
        <v>1.0549999999999999</v>
      </c>
      <c r="E4297">
        <v>13.8</v>
      </c>
    </row>
    <row r="4298" spans="1:5">
      <c r="A4298" s="164">
        <v>45103.124999989748</v>
      </c>
      <c r="B4298" s="45">
        <f ca="1"/>
        <v>1.4630000000000001</v>
      </c>
      <c r="E4298">
        <v>13.8</v>
      </c>
    </row>
    <row r="4299" spans="1:5">
      <c r="A4299" s="164">
        <v>45103.166666656412</v>
      </c>
      <c r="B4299" s="45">
        <f ca="1"/>
        <v>0.88700000000000001</v>
      </c>
      <c r="E4299">
        <v>13.8</v>
      </c>
    </row>
    <row r="4300" spans="1:5">
      <c r="A4300" s="164">
        <v>45103.208333323077</v>
      </c>
      <c r="B4300" s="45">
        <f ca="1"/>
        <v>0.433</v>
      </c>
      <c r="E4300">
        <v>13.8</v>
      </c>
    </row>
    <row r="4301" spans="1:5">
      <c r="A4301" s="164">
        <v>45103.249999989741</v>
      </c>
      <c r="B4301" s="45">
        <f ca="1"/>
        <v>1.012</v>
      </c>
      <c r="E4301">
        <v>13.8</v>
      </c>
    </row>
    <row r="4302" spans="1:5">
      <c r="A4302" s="164">
        <v>45103.291666656405</v>
      </c>
      <c r="B4302" s="45">
        <f ca="1"/>
        <v>0.80300000000000005</v>
      </c>
      <c r="E4302">
        <v>13.8</v>
      </c>
    </row>
    <row r="4303" spans="1:5">
      <c r="A4303" s="164">
        <v>45103.333333323069</v>
      </c>
      <c r="B4303" s="45">
        <f ca="1"/>
        <v>0.249</v>
      </c>
      <c r="E4303">
        <v>13.8</v>
      </c>
    </row>
    <row r="4304" spans="1:5">
      <c r="A4304" s="164">
        <v>45103.374999989734</v>
      </c>
      <c r="B4304" s="45">
        <f ca="1"/>
        <v>0.33200000000000002</v>
      </c>
      <c r="E4304">
        <v>13.8</v>
      </c>
    </row>
    <row r="4305" spans="1:5">
      <c r="A4305" s="164">
        <v>45103.416666656398</v>
      </c>
      <c r="B4305" s="45">
        <f ca="1"/>
        <v>0.35099999999999998</v>
      </c>
      <c r="E4305">
        <v>13.8</v>
      </c>
    </row>
    <row r="4306" spans="1:5">
      <c r="A4306" s="164">
        <v>45103.458333323062</v>
      </c>
      <c r="B4306" s="45">
        <f ca="1"/>
        <v>0.22900000000000001</v>
      </c>
      <c r="E4306">
        <v>13.8</v>
      </c>
    </row>
    <row r="4307" spans="1:5">
      <c r="A4307" s="164">
        <v>45103.499999989726</v>
      </c>
      <c r="B4307" s="45">
        <f ca="1"/>
        <v>0.26400000000000001</v>
      </c>
      <c r="E4307">
        <v>13.8</v>
      </c>
    </row>
    <row r="4308" spans="1:5">
      <c r="A4308" s="164">
        <v>45103.541666656391</v>
      </c>
      <c r="B4308" s="45">
        <f ca="1"/>
        <v>0.36199999999999999</v>
      </c>
      <c r="E4308">
        <v>13.8</v>
      </c>
    </row>
    <row r="4309" spans="1:5">
      <c r="A4309" s="164">
        <v>45103.583333323055</v>
      </c>
      <c r="B4309" s="45">
        <f ca="1"/>
        <v>0.48</v>
      </c>
      <c r="E4309">
        <v>13.8</v>
      </c>
    </row>
    <row r="4310" spans="1:5">
      <c r="A4310" s="164">
        <v>45103.624999989719</v>
      </c>
      <c r="B4310" s="45">
        <f ca="1"/>
        <v>0.47299999999999998</v>
      </c>
      <c r="E4310">
        <v>13.8</v>
      </c>
    </row>
    <row r="4311" spans="1:5">
      <c r="A4311" s="164">
        <v>45103.666666656383</v>
      </c>
      <c r="B4311" s="45">
        <f ca="1"/>
        <v>0.60199999999999998</v>
      </c>
      <c r="E4311">
        <v>13.8</v>
      </c>
    </row>
    <row r="4312" spans="1:5">
      <c r="A4312" s="164">
        <v>45103.708333323048</v>
      </c>
      <c r="B4312" s="45">
        <f ca="1"/>
        <v>0.36799999999999999</v>
      </c>
      <c r="E4312">
        <v>13.8</v>
      </c>
    </row>
    <row r="4313" spans="1:5">
      <c r="A4313" s="164">
        <v>45103.749999989712</v>
      </c>
      <c r="B4313" s="45">
        <f ca="1"/>
        <v>0.34799999999999998</v>
      </c>
      <c r="E4313">
        <v>13.8</v>
      </c>
    </row>
    <row r="4314" spans="1:5">
      <c r="A4314" s="164">
        <v>45103.791666656376</v>
      </c>
      <c r="B4314" s="45">
        <f ca="1"/>
        <v>0.86199999999999999</v>
      </c>
      <c r="E4314">
        <v>13.8</v>
      </c>
    </row>
    <row r="4315" spans="1:5">
      <c r="A4315" s="164">
        <v>45103.83333332304</v>
      </c>
      <c r="B4315" s="45">
        <f ca="1"/>
        <v>1.3420000000000001</v>
      </c>
      <c r="E4315">
        <v>13.8</v>
      </c>
    </row>
    <row r="4316" spans="1:5">
      <c r="A4316" s="164">
        <v>45103.874999989705</v>
      </c>
      <c r="B4316" s="45">
        <f ca="1"/>
        <v>0.873</v>
      </c>
      <c r="E4316">
        <v>13.8</v>
      </c>
    </row>
    <row r="4317" spans="1:5">
      <c r="A4317" s="164">
        <v>45103.916666656369</v>
      </c>
      <c r="B4317" s="45">
        <f ca="1"/>
        <v>1.27</v>
      </c>
      <c r="E4317">
        <v>13.8</v>
      </c>
    </row>
    <row r="4318" spans="1:5">
      <c r="A4318" s="164">
        <v>45103.958333323033</v>
      </c>
      <c r="B4318" s="45">
        <f ca="1"/>
        <v>1.611</v>
      </c>
      <c r="E4318">
        <v>13.8</v>
      </c>
    </row>
    <row r="4319" spans="1:5">
      <c r="A4319" s="164">
        <v>45103.999999989697</v>
      </c>
      <c r="B4319" s="45">
        <f ca="1"/>
        <v>1.8109999999999999</v>
      </c>
      <c r="E4319">
        <v>13.8</v>
      </c>
    </row>
    <row r="4320" spans="1:5">
      <c r="A4320" s="164">
        <v>45104.041666656361</v>
      </c>
      <c r="B4320" s="45">
        <f ca="1"/>
        <v>1.6040000000000001</v>
      </c>
      <c r="E4320">
        <v>13.8</v>
      </c>
    </row>
    <row r="4321" spans="1:5">
      <c r="A4321" s="164">
        <v>45104.083333323026</v>
      </c>
      <c r="B4321" s="45">
        <f ca="1"/>
        <v>1.6579999999999999</v>
      </c>
      <c r="E4321">
        <v>13.8</v>
      </c>
    </row>
    <row r="4322" spans="1:5">
      <c r="A4322" s="164">
        <v>45104.12499998969</v>
      </c>
      <c r="B4322" s="45">
        <f ca="1"/>
        <v>1.673</v>
      </c>
      <c r="E4322">
        <v>13.8</v>
      </c>
    </row>
    <row r="4323" spans="1:5">
      <c r="A4323" s="164">
        <v>45104.166666656354</v>
      </c>
      <c r="B4323" s="45">
        <f ca="1"/>
        <v>0.93</v>
      </c>
      <c r="E4323">
        <v>13.8</v>
      </c>
    </row>
    <row r="4324" spans="1:5">
      <c r="A4324" s="164">
        <v>45104.208333323018</v>
      </c>
      <c r="B4324" s="45">
        <f ca="1"/>
        <v>0.82</v>
      </c>
      <c r="E4324">
        <v>13.8</v>
      </c>
    </row>
    <row r="4325" spans="1:5">
      <c r="A4325" s="164">
        <v>45104.249999989683</v>
      </c>
      <c r="B4325" s="45">
        <f ca="1"/>
        <v>0.95499999999999996</v>
      </c>
      <c r="E4325">
        <v>13.8</v>
      </c>
    </row>
    <row r="4326" spans="1:5">
      <c r="A4326" s="164">
        <v>45104.291666656347</v>
      </c>
      <c r="B4326" s="45">
        <f ca="1"/>
        <v>1.286</v>
      </c>
      <c r="E4326">
        <v>13.8</v>
      </c>
    </row>
    <row r="4327" spans="1:5">
      <c r="A4327" s="164">
        <v>45104.333333323011</v>
      </c>
      <c r="B4327" s="45">
        <f ca="1"/>
        <v>0.71299999999999997</v>
      </c>
      <c r="E4327">
        <v>13.8</v>
      </c>
    </row>
    <row r="4328" spans="1:5">
      <c r="A4328" s="164">
        <v>45104.374999989675</v>
      </c>
      <c r="B4328" s="45">
        <f ca="1"/>
        <v>0.73499999999999999</v>
      </c>
      <c r="E4328">
        <v>13.8</v>
      </c>
    </row>
    <row r="4329" spans="1:5">
      <c r="A4329" s="164">
        <v>45104.41666665634</v>
      </c>
      <c r="B4329" s="45">
        <f ca="1"/>
        <v>0.316</v>
      </c>
      <c r="E4329">
        <v>13.8</v>
      </c>
    </row>
    <row r="4330" spans="1:5">
      <c r="A4330" s="164">
        <v>45104.458333323004</v>
      </c>
      <c r="B4330" s="45">
        <f ca="1"/>
        <v>0.54200000000000004</v>
      </c>
      <c r="E4330">
        <v>13.8</v>
      </c>
    </row>
    <row r="4331" spans="1:5">
      <c r="A4331" s="164">
        <v>45104.499999989668</v>
      </c>
      <c r="B4331" s="45">
        <f ca="1"/>
        <v>0.311</v>
      </c>
      <c r="E4331">
        <v>13.8</v>
      </c>
    </row>
    <row r="4332" spans="1:5">
      <c r="A4332" s="164">
        <v>45104.541666656332</v>
      </c>
      <c r="B4332" s="45">
        <f ca="1"/>
        <v>0.309</v>
      </c>
      <c r="E4332">
        <v>13.8</v>
      </c>
    </row>
    <row r="4333" spans="1:5">
      <c r="A4333" s="164">
        <v>45104.583333322997</v>
      </c>
      <c r="B4333" s="45">
        <f ca="1"/>
        <v>0.40699999999999997</v>
      </c>
      <c r="E4333">
        <v>13.8</v>
      </c>
    </row>
    <row r="4334" spans="1:5">
      <c r="A4334" s="164">
        <v>45104.624999989661</v>
      </c>
      <c r="B4334" s="45">
        <f ca="1"/>
        <v>0.32100000000000001</v>
      </c>
      <c r="E4334">
        <v>13.8</v>
      </c>
    </row>
    <row r="4335" spans="1:5">
      <c r="A4335" s="164">
        <v>45104.666666656325</v>
      </c>
      <c r="B4335" s="45">
        <f ca="1"/>
        <v>0.49299999999999999</v>
      </c>
      <c r="E4335">
        <v>13.8</v>
      </c>
    </row>
    <row r="4336" spans="1:5">
      <c r="A4336" s="164">
        <v>45104.708333322989</v>
      </c>
      <c r="B4336" s="45">
        <f ca="1"/>
        <v>0.38100000000000001</v>
      </c>
      <c r="E4336">
        <v>13.8</v>
      </c>
    </row>
    <row r="4337" spans="1:5">
      <c r="A4337" s="164">
        <v>45104.749999989654</v>
      </c>
      <c r="B4337" s="45">
        <f ca="1"/>
        <v>0.32500000000000001</v>
      </c>
      <c r="E4337">
        <v>13.8</v>
      </c>
    </row>
    <row r="4338" spans="1:5">
      <c r="A4338" s="164">
        <v>45104.791666656318</v>
      </c>
      <c r="B4338" s="45">
        <f ca="1"/>
        <v>0.42299999999999999</v>
      </c>
      <c r="E4338">
        <v>13.8</v>
      </c>
    </row>
    <row r="4339" spans="1:5">
      <c r="A4339" s="164">
        <v>45104.833333322982</v>
      </c>
      <c r="B4339" s="45">
        <f ca="1"/>
        <v>0.39700000000000002</v>
      </c>
      <c r="E4339">
        <v>13.8</v>
      </c>
    </row>
    <row r="4340" spans="1:5">
      <c r="A4340" s="164">
        <v>45104.874999989646</v>
      </c>
      <c r="B4340" s="45">
        <f ca="1"/>
        <v>0.70799999999999996</v>
      </c>
      <c r="E4340">
        <v>13.8</v>
      </c>
    </row>
    <row r="4341" spans="1:5">
      <c r="A4341" s="164">
        <v>45104.916666656311</v>
      </c>
      <c r="B4341" s="45">
        <f ca="1"/>
        <v>1.2270000000000001</v>
      </c>
      <c r="E4341">
        <v>13.8</v>
      </c>
    </row>
    <row r="4342" spans="1:5">
      <c r="A4342" s="164">
        <v>45104.958333322975</v>
      </c>
      <c r="B4342" s="45">
        <f ca="1"/>
        <v>1.3620000000000001</v>
      </c>
      <c r="E4342">
        <v>13.8</v>
      </c>
    </row>
    <row r="4343" spans="1:5">
      <c r="A4343" s="164">
        <v>45104.999999989639</v>
      </c>
      <c r="B4343" s="45">
        <f ca="1"/>
        <v>1.548</v>
      </c>
      <c r="E4343">
        <v>13.8</v>
      </c>
    </row>
    <row r="4344" spans="1:5">
      <c r="A4344" s="164">
        <v>45105.041666656303</v>
      </c>
      <c r="B4344" s="45">
        <f ca="1"/>
        <v>1.5720000000000001</v>
      </c>
      <c r="E4344">
        <v>13.8</v>
      </c>
    </row>
    <row r="4345" spans="1:5">
      <c r="A4345" s="164">
        <v>45105.083333322968</v>
      </c>
      <c r="B4345" s="45">
        <f ca="1"/>
        <v>1.671</v>
      </c>
      <c r="E4345">
        <v>13.8</v>
      </c>
    </row>
    <row r="4346" spans="1:5">
      <c r="A4346" s="164">
        <v>45105.124999989632</v>
      </c>
      <c r="B4346" s="45">
        <f ca="1"/>
        <v>1.802</v>
      </c>
      <c r="E4346">
        <v>13.8</v>
      </c>
    </row>
    <row r="4347" spans="1:5">
      <c r="A4347" s="164">
        <v>45105.166666656296</v>
      </c>
      <c r="B4347" s="45">
        <f ca="1"/>
        <v>0.745</v>
      </c>
      <c r="E4347">
        <v>13.8</v>
      </c>
    </row>
    <row r="4348" spans="1:5">
      <c r="A4348" s="164">
        <v>45105.20833332296</v>
      </c>
      <c r="B4348" s="45">
        <f ca="1"/>
        <v>0.64300000000000002</v>
      </c>
      <c r="E4348">
        <v>13.8</v>
      </c>
    </row>
    <row r="4349" spans="1:5">
      <c r="A4349" s="164">
        <v>45105.249999989624</v>
      </c>
      <c r="B4349" s="45">
        <f ca="1"/>
        <v>0.88200000000000001</v>
      </c>
      <c r="E4349">
        <v>13.8</v>
      </c>
    </row>
    <row r="4350" spans="1:5">
      <c r="A4350" s="164">
        <v>45105.291666656289</v>
      </c>
      <c r="B4350" s="45">
        <f ca="1"/>
        <v>1.2150000000000001</v>
      </c>
      <c r="E4350">
        <v>13.8</v>
      </c>
    </row>
    <row r="4351" spans="1:5">
      <c r="A4351" s="164">
        <v>45105.333333322953</v>
      </c>
      <c r="B4351" s="45">
        <f ca="1"/>
        <v>0.42399999999999999</v>
      </c>
      <c r="E4351">
        <v>13.8</v>
      </c>
    </row>
    <row r="4352" spans="1:5">
      <c r="A4352" s="164">
        <v>45105.374999989617</v>
      </c>
      <c r="B4352" s="45">
        <f ca="1"/>
        <v>0.51200000000000001</v>
      </c>
      <c r="E4352">
        <v>13.8</v>
      </c>
    </row>
    <row r="4353" spans="1:5">
      <c r="A4353" s="164">
        <v>45105.416666656281</v>
      </c>
      <c r="B4353" s="45">
        <f ca="1"/>
        <v>0.38200000000000001</v>
      </c>
      <c r="E4353">
        <v>13.8</v>
      </c>
    </row>
    <row r="4354" spans="1:5">
      <c r="A4354" s="164">
        <v>45105.458333322946</v>
      </c>
      <c r="B4354" s="45">
        <f ca="1"/>
        <v>0.80600000000000005</v>
      </c>
      <c r="E4354">
        <v>13.8</v>
      </c>
    </row>
    <row r="4355" spans="1:5">
      <c r="A4355" s="164">
        <v>45105.49999998961</v>
      </c>
      <c r="B4355" s="45">
        <f ca="1"/>
        <v>0.32</v>
      </c>
      <c r="E4355">
        <v>13.8</v>
      </c>
    </row>
    <row r="4356" spans="1:5">
      <c r="A4356" s="164">
        <v>45105.541666656274</v>
      </c>
      <c r="B4356" s="45">
        <f ca="1"/>
        <v>0.33900000000000002</v>
      </c>
      <c r="E4356">
        <v>13.8</v>
      </c>
    </row>
    <row r="4357" spans="1:5">
      <c r="A4357" s="164">
        <v>45105.583333322938</v>
      </c>
      <c r="B4357" s="45">
        <f ca="1"/>
        <v>0.58199999999999996</v>
      </c>
      <c r="E4357">
        <v>13.8</v>
      </c>
    </row>
    <row r="4358" spans="1:5">
      <c r="A4358" s="164">
        <v>45105.624999989603</v>
      </c>
      <c r="B4358" s="45">
        <f ca="1"/>
        <v>3.1619999999999999</v>
      </c>
      <c r="E4358">
        <v>13.8</v>
      </c>
    </row>
    <row r="4359" spans="1:5">
      <c r="A4359" s="164">
        <v>45105.666666656267</v>
      </c>
      <c r="B4359" s="45">
        <f ca="1"/>
        <v>3.1520000000000001</v>
      </c>
      <c r="E4359">
        <v>13.8</v>
      </c>
    </row>
    <row r="4360" spans="1:5">
      <c r="A4360" s="164">
        <v>45105.708333322931</v>
      </c>
      <c r="B4360" s="45">
        <f ca="1"/>
        <v>3.0379999999999998</v>
      </c>
      <c r="E4360">
        <v>13.8</v>
      </c>
    </row>
    <row r="4361" spans="1:5">
      <c r="A4361" s="164">
        <v>45105.749999989595</v>
      </c>
      <c r="B4361" s="45">
        <f ca="1"/>
        <v>3.0510000000000002</v>
      </c>
      <c r="E4361">
        <v>13.8</v>
      </c>
    </row>
    <row r="4362" spans="1:5">
      <c r="A4362" s="164">
        <v>45105.79166665626</v>
      </c>
      <c r="B4362" s="45">
        <f ca="1"/>
        <v>2.98</v>
      </c>
      <c r="E4362">
        <v>13.8</v>
      </c>
    </row>
    <row r="4363" spans="1:5">
      <c r="A4363" s="164">
        <v>45105.833333322924</v>
      </c>
      <c r="B4363" s="45">
        <f ca="1"/>
        <v>3.242</v>
      </c>
      <c r="E4363">
        <v>13.8</v>
      </c>
    </row>
    <row r="4364" spans="1:5">
      <c r="A4364" s="164">
        <v>45105.874999989588</v>
      </c>
      <c r="B4364" s="45">
        <f ca="1"/>
        <v>3.2229999999999999</v>
      </c>
      <c r="E4364">
        <v>13.8</v>
      </c>
    </row>
    <row r="4365" spans="1:5">
      <c r="A4365" s="164">
        <v>45105.916666656252</v>
      </c>
      <c r="B4365" s="45">
        <f ca="1"/>
        <v>3.6749999999999998</v>
      </c>
      <c r="E4365">
        <v>13.8</v>
      </c>
    </row>
    <row r="4366" spans="1:5">
      <c r="A4366" s="164">
        <v>45105.958333322917</v>
      </c>
      <c r="B4366" s="45">
        <f ca="1"/>
        <v>3.8490000000000002</v>
      </c>
      <c r="E4366">
        <v>13.8</v>
      </c>
    </row>
    <row r="4367" spans="1:5">
      <c r="A4367" s="164">
        <v>45105.999999989581</v>
      </c>
      <c r="B4367" s="45">
        <f ca="1"/>
        <v>3.746</v>
      </c>
      <c r="E4367">
        <v>13.8</v>
      </c>
    </row>
    <row r="4368" spans="1:5">
      <c r="A4368" s="164">
        <v>45106.041666656245</v>
      </c>
      <c r="B4368" s="45">
        <f ca="1"/>
        <v>4.0819999999999999</v>
      </c>
      <c r="E4368">
        <v>13.8</v>
      </c>
    </row>
    <row r="4369" spans="1:5">
      <c r="A4369" s="164">
        <v>45106.083333322909</v>
      </c>
      <c r="B4369" s="45">
        <f ca="1"/>
        <v>4.0369999999999999</v>
      </c>
      <c r="E4369">
        <v>13.8</v>
      </c>
    </row>
    <row r="4370" spans="1:5">
      <c r="A4370" s="164">
        <v>45106.124999989574</v>
      </c>
      <c r="B4370" s="45">
        <f ca="1"/>
        <v>4.1349999999999998</v>
      </c>
      <c r="E4370">
        <v>13.8</v>
      </c>
    </row>
    <row r="4371" spans="1:5">
      <c r="A4371" s="164">
        <v>45106.166666656238</v>
      </c>
      <c r="B4371" s="45">
        <f ca="1"/>
        <v>3.4049999999999998</v>
      </c>
      <c r="E4371">
        <v>13.8</v>
      </c>
    </row>
    <row r="4372" spans="1:5">
      <c r="A4372" s="164">
        <v>45106.208333322902</v>
      </c>
      <c r="B4372" s="45">
        <f ca="1"/>
        <v>3.3460000000000001</v>
      </c>
      <c r="E4372">
        <v>13.8</v>
      </c>
    </row>
    <row r="4373" spans="1:5">
      <c r="A4373" s="164">
        <v>45106.249999989566</v>
      </c>
      <c r="B4373" s="45">
        <f ca="1"/>
        <v>3.2930000000000001</v>
      </c>
      <c r="E4373">
        <v>13.8</v>
      </c>
    </row>
    <row r="4374" spans="1:5">
      <c r="A4374" s="164">
        <v>45106.291666656231</v>
      </c>
      <c r="B4374" s="45">
        <f ca="1"/>
        <v>3.2509999999999999</v>
      </c>
      <c r="E4374">
        <v>13.8</v>
      </c>
    </row>
    <row r="4375" spans="1:5">
      <c r="A4375" s="164">
        <v>45106.333333322895</v>
      </c>
      <c r="B4375" s="45">
        <f ca="1"/>
        <v>0.78800000000000003</v>
      </c>
      <c r="E4375">
        <v>13.8</v>
      </c>
    </row>
    <row r="4376" spans="1:5">
      <c r="A4376" s="164">
        <v>45106.374999989559</v>
      </c>
      <c r="B4376" s="45">
        <f ca="1"/>
        <v>0.88600000000000001</v>
      </c>
      <c r="E4376">
        <v>13.8</v>
      </c>
    </row>
    <row r="4377" spans="1:5">
      <c r="A4377" s="164">
        <v>45106.416666656223</v>
      </c>
      <c r="B4377" s="45">
        <f ca="1"/>
        <v>0.54</v>
      </c>
      <c r="E4377">
        <v>13.8</v>
      </c>
    </row>
    <row r="4378" spans="1:5">
      <c r="A4378" s="164">
        <v>45106.458333322887</v>
      </c>
      <c r="B4378" s="45">
        <f ca="1"/>
        <v>0.47699999999999998</v>
      </c>
      <c r="E4378">
        <v>13.8</v>
      </c>
    </row>
    <row r="4379" spans="1:5">
      <c r="A4379" s="164">
        <v>45106.499999989552</v>
      </c>
      <c r="B4379" s="45">
        <f ca="1"/>
        <v>0.316</v>
      </c>
      <c r="E4379">
        <v>13.8</v>
      </c>
    </row>
    <row r="4380" spans="1:5">
      <c r="A4380" s="164">
        <v>45106.541666656216</v>
      </c>
      <c r="B4380" s="45">
        <f ca="1"/>
        <v>0.48199999999999998</v>
      </c>
      <c r="E4380">
        <v>13.8</v>
      </c>
    </row>
    <row r="4381" spans="1:5">
      <c r="A4381" s="164">
        <v>45106.58333332288</v>
      </c>
      <c r="B4381" s="45">
        <f ca="1"/>
        <v>0.36199999999999999</v>
      </c>
      <c r="E4381">
        <v>13.8</v>
      </c>
    </row>
    <row r="4382" spans="1:5">
      <c r="A4382" s="164">
        <v>45106.624999989544</v>
      </c>
      <c r="B4382" s="45">
        <f ca="1"/>
        <v>0.35099999999999998</v>
      </c>
      <c r="E4382">
        <v>13.8</v>
      </c>
    </row>
    <row r="4383" spans="1:5">
      <c r="A4383" s="164">
        <v>45106.666666656209</v>
      </c>
      <c r="B4383" s="45">
        <f ca="1"/>
        <v>0.38700000000000001</v>
      </c>
      <c r="E4383">
        <v>13.8</v>
      </c>
    </row>
    <row r="4384" spans="1:5">
      <c r="A4384" s="164">
        <v>45106.708333322873</v>
      </c>
      <c r="B4384" s="45">
        <f ca="1"/>
        <v>0.52500000000000002</v>
      </c>
      <c r="E4384">
        <v>13.8</v>
      </c>
    </row>
    <row r="4385" spans="1:5">
      <c r="A4385" s="164">
        <v>45106.749999989537</v>
      </c>
      <c r="B4385" s="45">
        <f ca="1"/>
        <v>0.50600000000000001</v>
      </c>
      <c r="E4385">
        <v>13.8</v>
      </c>
    </row>
    <row r="4386" spans="1:5">
      <c r="A4386" s="164">
        <v>45106.791666656201</v>
      </c>
      <c r="B4386" s="45">
        <f ca="1"/>
        <v>0.39100000000000001</v>
      </c>
      <c r="E4386">
        <v>13.8</v>
      </c>
    </row>
    <row r="4387" spans="1:5">
      <c r="A4387" s="164">
        <v>45106.833333322866</v>
      </c>
      <c r="B4387" s="45">
        <f ca="1"/>
        <v>0.621</v>
      </c>
      <c r="E4387">
        <v>13.8</v>
      </c>
    </row>
    <row r="4388" spans="1:5">
      <c r="A4388" s="164">
        <v>45106.87499998953</v>
      </c>
      <c r="B4388" s="45">
        <f ca="1"/>
        <v>0.59099999999999997</v>
      </c>
      <c r="E4388">
        <v>13.8</v>
      </c>
    </row>
    <row r="4389" spans="1:5">
      <c r="A4389" s="164">
        <v>45106.916666656194</v>
      </c>
      <c r="B4389" s="45">
        <f ca="1"/>
        <v>1.4670000000000001</v>
      </c>
      <c r="E4389">
        <v>13.8</v>
      </c>
    </row>
    <row r="4390" spans="1:5">
      <c r="A4390" s="164">
        <v>45106.958333322858</v>
      </c>
      <c r="B4390" s="45">
        <f ca="1"/>
        <v>1.6639999999999999</v>
      </c>
      <c r="E4390">
        <v>13.8</v>
      </c>
    </row>
    <row r="4391" spans="1:5">
      <c r="A4391" s="164">
        <v>45106.999999989523</v>
      </c>
      <c r="B4391" s="45">
        <f ca="1"/>
        <v>1.651</v>
      </c>
      <c r="E4391">
        <v>13.8</v>
      </c>
    </row>
    <row r="4392" spans="1:5">
      <c r="A4392" s="164">
        <v>45107.041666656187</v>
      </c>
      <c r="B4392" s="45">
        <f ca="1"/>
        <v>1.786</v>
      </c>
      <c r="E4392">
        <v>13.8</v>
      </c>
    </row>
    <row r="4393" spans="1:5">
      <c r="A4393" s="164">
        <v>45107.083333322851</v>
      </c>
      <c r="B4393" s="45">
        <f ca="1"/>
        <v>1.764</v>
      </c>
      <c r="E4393">
        <v>13.8</v>
      </c>
    </row>
    <row r="4394" spans="1:5">
      <c r="A4394" s="164">
        <v>45107.124999989515</v>
      </c>
      <c r="B4394" s="45">
        <f ca="1"/>
        <v>1.7849999999999999</v>
      </c>
      <c r="E4394">
        <v>13.8</v>
      </c>
    </row>
    <row r="4395" spans="1:5">
      <c r="A4395" s="164">
        <v>45107.16666665618</v>
      </c>
      <c r="B4395" s="45">
        <f ca="1"/>
        <v>0.98799999999999999</v>
      </c>
      <c r="E4395">
        <v>13.8</v>
      </c>
    </row>
    <row r="4396" spans="1:5">
      <c r="A4396" s="164">
        <v>45107.208333322844</v>
      </c>
      <c r="B4396" s="45">
        <f ca="1"/>
        <v>0.82599999999999996</v>
      </c>
      <c r="E4396">
        <v>13.8</v>
      </c>
    </row>
    <row r="4397" spans="1:5">
      <c r="A4397" s="164">
        <v>45107.249999989508</v>
      </c>
      <c r="B4397" s="45">
        <f ca="1"/>
        <v>1.0069999999999999</v>
      </c>
      <c r="E4397">
        <v>13.8</v>
      </c>
    </row>
    <row r="4398" spans="1:5">
      <c r="A4398" s="164">
        <v>45107.291666656172</v>
      </c>
      <c r="B4398" s="45">
        <f ca="1"/>
        <v>0.88</v>
      </c>
      <c r="E4398">
        <v>13.8</v>
      </c>
    </row>
    <row r="4399" spans="1:5">
      <c r="A4399" s="164">
        <v>45107.333333322837</v>
      </c>
      <c r="B4399" s="45">
        <f ca="1"/>
        <v>2.2730000000000001</v>
      </c>
      <c r="E4399">
        <v>13.8</v>
      </c>
    </row>
    <row r="4400" spans="1:5">
      <c r="A4400" s="164">
        <v>45107.374999989501</v>
      </c>
      <c r="B4400" s="45">
        <f ca="1"/>
        <v>1.321</v>
      </c>
      <c r="E4400">
        <v>13.8</v>
      </c>
    </row>
    <row r="4401" spans="1:5">
      <c r="A4401" s="164">
        <v>45107.416666656165</v>
      </c>
      <c r="B4401" s="45">
        <f ca="1"/>
        <v>0.39400000000000002</v>
      </c>
      <c r="E4401">
        <v>13.8</v>
      </c>
    </row>
    <row r="4402" spans="1:5">
      <c r="A4402" s="164">
        <v>45107.458333322829</v>
      </c>
      <c r="B4402" s="45">
        <f ca="1"/>
        <v>0.434</v>
      </c>
      <c r="E4402">
        <v>13.8</v>
      </c>
    </row>
    <row r="4403" spans="1:5">
      <c r="A4403" s="164">
        <v>45107.499999989494</v>
      </c>
      <c r="B4403" s="45">
        <f ca="1"/>
        <v>0.61099999999999999</v>
      </c>
      <c r="E4403">
        <v>13.8</v>
      </c>
    </row>
    <row r="4404" spans="1:5">
      <c r="A4404" s="164">
        <v>45107.541666656158</v>
      </c>
      <c r="B4404" s="45">
        <f ca="1"/>
        <v>0.42599999999999999</v>
      </c>
      <c r="E4404">
        <v>13.8</v>
      </c>
    </row>
    <row r="4405" spans="1:5">
      <c r="A4405" s="164">
        <v>45107.583333322822</v>
      </c>
      <c r="B4405" s="45">
        <f ca="1"/>
        <v>0.38</v>
      </c>
      <c r="E4405">
        <v>13.8</v>
      </c>
    </row>
    <row r="4406" spans="1:5">
      <c r="A4406" s="164">
        <v>45107.624999989486</v>
      </c>
      <c r="B4406" s="45">
        <f ca="1"/>
        <v>0.24099999999999999</v>
      </c>
      <c r="E4406">
        <v>13.8</v>
      </c>
    </row>
    <row r="4407" spans="1:5">
      <c r="A4407" s="164">
        <v>45107.66666665615</v>
      </c>
      <c r="B4407" s="45">
        <f ca="1"/>
        <v>0.46500000000000002</v>
      </c>
      <c r="E4407">
        <v>13.8</v>
      </c>
    </row>
    <row r="4408" spans="1:5">
      <c r="A4408" s="164">
        <v>45107.708333322815</v>
      </c>
      <c r="B4408" s="45">
        <f ca="1"/>
        <v>0.23799999999999999</v>
      </c>
      <c r="E4408">
        <v>13.8</v>
      </c>
    </row>
    <row r="4409" spans="1:5">
      <c r="A4409" s="164">
        <v>45107.749999989479</v>
      </c>
      <c r="B4409" s="45">
        <f ca="1"/>
        <v>0.36199999999999999</v>
      </c>
      <c r="E4409">
        <v>13.8</v>
      </c>
    </row>
    <row r="4410" spans="1:5">
      <c r="A4410" s="164">
        <v>45107.791666656143</v>
      </c>
      <c r="B4410" s="45">
        <f ca="1"/>
        <v>0.61599999999999999</v>
      </c>
      <c r="E4410">
        <v>13.8</v>
      </c>
    </row>
    <row r="4411" spans="1:5">
      <c r="A4411" s="164">
        <v>45107.833333322807</v>
      </c>
      <c r="B4411" s="45">
        <f ca="1"/>
        <v>0.39400000000000002</v>
      </c>
      <c r="E4411">
        <v>13.8</v>
      </c>
    </row>
    <row r="4412" spans="1:5">
      <c r="A4412" s="164">
        <v>45107.874999989472</v>
      </c>
      <c r="B4412" s="45">
        <f ca="1"/>
        <v>0.68799999999999994</v>
      </c>
      <c r="E4412">
        <v>13.8</v>
      </c>
    </row>
    <row r="4413" spans="1:5">
      <c r="A4413" s="164">
        <v>45107.916666656136</v>
      </c>
      <c r="B4413" s="45">
        <f ca="1"/>
        <v>1.014</v>
      </c>
      <c r="E4413">
        <v>13.8</v>
      </c>
    </row>
    <row r="4414" spans="1:5">
      <c r="A4414" s="164">
        <v>45107.9583333228</v>
      </c>
      <c r="B4414" s="45">
        <f ca="1"/>
        <v>1.4750000000000001</v>
      </c>
      <c r="E4414">
        <v>13.8</v>
      </c>
    </row>
    <row r="4415" spans="1:5">
      <c r="A4415" s="164">
        <v>45107.999999989464</v>
      </c>
      <c r="B4415" s="45">
        <f ca="1"/>
        <v>1.488</v>
      </c>
      <c r="E4415">
        <v>13.8</v>
      </c>
    </row>
    <row r="4416" spans="1:5">
      <c r="A4416" s="164">
        <v>45108.041666656129</v>
      </c>
      <c r="B4416" s="45">
        <f ca="1"/>
        <v>1.73</v>
      </c>
      <c r="E4416">
        <v>13.8</v>
      </c>
    </row>
    <row r="4417" spans="1:5">
      <c r="A4417" s="164">
        <v>45108.083333322793</v>
      </c>
      <c r="B4417" s="45">
        <f ca="1"/>
        <v>1.667</v>
      </c>
      <c r="E4417">
        <v>13.8</v>
      </c>
    </row>
    <row r="4418" spans="1:5">
      <c r="A4418" s="164">
        <v>45108.124999989457</v>
      </c>
      <c r="B4418" s="45">
        <f ca="1"/>
        <v>1.5680000000000001</v>
      </c>
      <c r="E4418">
        <v>13.8</v>
      </c>
    </row>
    <row r="4419" spans="1:5">
      <c r="A4419" s="164">
        <v>45108.166666656121</v>
      </c>
      <c r="B4419" s="45">
        <f ca="1"/>
        <v>1.091</v>
      </c>
      <c r="E4419">
        <v>13.8</v>
      </c>
    </row>
    <row r="4420" spans="1:5">
      <c r="A4420" s="164">
        <v>45108.208333322786</v>
      </c>
      <c r="B4420" s="45">
        <f ca="1"/>
        <v>0.69</v>
      </c>
      <c r="E4420">
        <v>13.8</v>
      </c>
    </row>
    <row r="4421" spans="1:5">
      <c r="A4421" s="164">
        <v>45108.24999998945</v>
      </c>
      <c r="B4421" s="45">
        <f ca="1"/>
        <v>0.93500000000000005</v>
      </c>
      <c r="E4421">
        <v>13.8</v>
      </c>
    </row>
    <row r="4422" spans="1:5">
      <c r="A4422" s="164">
        <v>45108.291666656114</v>
      </c>
      <c r="B4422" s="45">
        <f ca="1"/>
        <v>0.55000000000000004</v>
      </c>
      <c r="E4422">
        <v>13.8</v>
      </c>
    </row>
    <row r="4423" spans="1:5">
      <c r="A4423" s="164">
        <v>45108.333333322778</v>
      </c>
      <c r="B4423" s="45">
        <f ca="1"/>
        <v>0.95599999999999996</v>
      </c>
      <c r="E4423">
        <v>13.8</v>
      </c>
    </row>
    <row r="4424" spans="1:5">
      <c r="A4424" s="164">
        <v>45108.374999989443</v>
      </c>
      <c r="B4424" s="45">
        <f ca="1"/>
        <v>0.50800000000000001</v>
      </c>
      <c r="E4424">
        <v>13.8</v>
      </c>
    </row>
    <row r="4425" spans="1:5">
      <c r="A4425" s="164">
        <v>45108.416666656107</v>
      </c>
      <c r="B4425" s="45">
        <f ca="1"/>
        <v>0.626</v>
      </c>
      <c r="E4425">
        <v>13.8</v>
      </c>
    </row>
    <row r="4426" spans="1:5">
      <c r="A4426" s="164">
        <v>45108.458333322771</v>
      </c>
      <c r="B4426" s="45">
        <f ca="1"/>
        <v>0.36599999999999999</v>
      </c>
      <c r="E4426">
        <v>13.8</v>
      </c>
    </row>
    <row r="4427" spans="1:5">
      <c r="A4427" s="164">
        <v>45108.499999989435</v>
      </c>
      <c r="B4427" s="45">
        <f ca="1"/>
        <v>0.627</v>
      </c>
      <c r="E4427">
        <v>13.8</v>
      </c>
    </row>
    <row r="4428" spans="1:5">
      <c r="A4428" s="164">
        <v>45108.5416666561</v>
      </c>
      <c r="B4428" s="45">
        <f ca="1"/>
        <v>0.54500000000000004</v>
      </c>
      <c r="E4428">
        <v>13.8</v>
      </c>
    </row>
    <row r="4429" spans="1:5">
      <c r="A4429" s="164">
        <v>45108.583333322764</v>
      </c>
      <c r="B4429" s="45">
        <f ca="1"/>
        <v>0.32400000000000001</v>
      </c>
      <c r="E4429">
        <v>13.8</v>
      </c>
    </row>
    <row r="4430" spans="1:5">
      <c r="A4430" s="164">
        <v>45108.624999989428</v>
      </c>
      <c r="B4430" s="45">
        <f ca="1"/>
        <v>0.64900000000000002</v>
      </c>
      <c r="E4430">
        <v>13.8</v>
      </c>
    </row>
    <row r="4431" spans="1:5">
      <c r="A4431" s="164">
        <v>45108.666666656092</v>
      </c>
      <c r="B4431" s="45">
        <f ca="1"/>
        <v>0.83399999999999996</v>
      </c>
      <c r="E4431">
        <v>13.8</v>
      </c>
    </row>
    <row r="4432" spans="1:5">
      <c r="A4432" s="164">
        <v>45108.708333322757</v>
      </c>
      <c r="B4432" s="45">
        <f ca="1"/>
        <v>1.2230000000000001</v>
      </c>
      <c r="E4432">
        <v>13.8</v>
      </c>
    </row>
    <row r="4433" spans="1:5">
      <c r="A4433" s="164">
        <v>45108.749999989421</v>
      </c>
      <c r="B4433" s="45">
        <f ca="1"/>
        <v>1.6</v>
      </c>
      <c r="E4433">
        <v>13.8</v>
      </c>
    </row>
    <row r="4434" spans="1:5">
      <c r="A4434" s="164">
        <v>45108.791666656085</v>
      </c>
      <c r="B4434" s="45">
        <f ca="1"/>
        <v>1.54</v>
      </c>
      <c r="E4434">
        <v>13.8</v>
      </c>
    </row>
    <row r="4435" spans="1:5">
      <c r="A4435" s="164">
        <v>45108.833333322749</v>
      </c>
      <c r="B4435" s="45">
        <f ca="1"/>
        <v>1.141</v>
      </c>
      <c r="E4435">
        <v>13.8</v>
      </c>
    </row>
    <row r="4436" spans="1:5">
      <c r="A4436" s="164">
        <v>45108.874999989413</v>
      </c>
      <c r="B4436" s="45">
        <f ca="1"/>
        <v>1.093</v>
      </c>
      <c r="E4436">
        <v>13.8</v>
      </c>
    </row>
    <row r="4437" spans="1:5">
      <c r="A4437" s="164">
        <v>45108.916666656078</v>
      </c>
      <c r="B4437" s="45">
        <f ca="1"/>
        <v>1.8839999999999999</v>
      </c>
      <c r="E4437">
        <v>13.8</v>
      </c>
    </row>
    <row r="4438" spans="1:5">
      <c r="A4438" s="164">
        <v>45108.958333322742</v>
      </c>
      <c r="B4438" s="45">
        <f ca="1"/>
        <v>1.802</v>
      </c>
      <c r="E4438">
        <v>13.8</v>
      </c>
    </row>
    <row r="4439" spans="1:5">
      <c r="A4439" s="164">
        <v>45108.999999989406</v>
      </c>
      <c r="B4439" s="45">
        <f ca="1"/>
        <v>1.8440000000000001</v>
      </c>
      <c r="E4439">
        <v>13.8</v>
      </c>
    </row>
    <row r="4440" spans="1:5">
      <c r="A4440" s="164">
        <v>45109.04166665607</v>
      </c>
      <c r="B4440" s="45">
        <f ca="1"/>
        <v>1.8129999999999999</v>
      </c>
      <c r="E4440">
        <v>13.8</v>
      </c>
    </row>
    <row r="4441" spans="1:5">
      <c r="A4441" s="164">
        <v>45109.083333322735</v>
      </c>
      <c r="B4441" s="45">
        <f ca="1"/>
        <v>1.6850000000000001</v>
      </c>
      <c r="E4441">
        <v>13.8</v>
      </c>
    </row>
    <row r="4442" spans="1:5">
      <c r="A4442" s="164">
        <v>45109.124999989399</v>
      </c>
      <c r="B4442" s="45">
        <f ca="1"/>
        <v>1.7589999999999999</v>
      </c>
      <c r="E4442">
        <v>13.8</v>
      </c>
    </row>
    <row r="4443" spans="1:5">
      <c r="A4443" s="164">
        <v>45109.166666656063</v>
      </c>
      <c r="B4443" s="45">
        <f ca="1"/>
        <v>1.2190000000000001</v>
      </c>
      <c r="E4443">
        <v>13.8</v>
      </c>
    </row>
    <row r="4444" spans="1:5">
      <c r="A4444" s="164">
        <v>45109.208333322727</v>
      </c>
      <c r="B4444" s="45">
        <f ca="1"/>
        <v>0.88100000000000001</v>
      </c>
      <c r="E4444">
        <v>13.8</v>
      </c>
    </row>
    <row r="4445" spans="1:5">
      <c r="A4445" s="164">
        <v>45109.249999989392</v>
      </c>
      <c r="B4445" s="45">
        <f ca="1"/>
        <v>1.6080000000000001</v>
      </c>
      <c r="E4445">
        <v>13.8</v>
      </c>
    </row>
    <row r="4446" spans="1:5">
      <c r="A4446" s="164">
        <v>45109.291666656056</v>
      </c>
      <c r="B4446" s="45">
        <f ca="1"/>
        <v>1.04</v>
      </c>
      <c r="E4446">
        <v>13.8</v>
      </c>
    </row>
    <row r="4447" spans="1:5">
      <c r="A4447" s="164">
        <v>45109.33333332272</v>
      </c>
      <c r="B4447" s="45">
        <f ca="1"/>
        <v>0.55200000000000005</v>
      </c>
      <c r="E4447">
        <v>13.8</v>
      </c>
    </row>
    <row r="4448" spans="1:5">
      <c r="A4448" s="164">
        <v>45109.374999989384</v>
      </c>
      <c r="B4448" s="45">
        <f ca="1"/>
        <v>0.53900000000000003</v>
      </c>
      <c r="E4448">
        <v>13.8</v>
      </c>
    </row>
    <row r="4449" spans="1:5">
      <c r="A4449" s="164">
        <v>45109.416666656049</v>
      </c>
      <c r="B4449" s="45">
        <f ca="1"/>
        <v>0.621</v>
      </c>
      <c r="E4449">
        <v>13.8</v>
      </c>
    </row>
    <row r="4450" spans="1:5">
      <c r="A4450" s="164">
        <v>45109.458333322713</v>
      </c>
      <c r="B4450" s="45">
        <f ca="1"/>
        <v>1.0980000000000001</v>
      </c>
      <c r="E4450">
        <v>13.8</v>
      </c>
    </row>
    <row r="4451" spans="1:5">
      <c r="A4451" s="164">
        <v>45109.499999989377</v>
      </c>
      <c r="B4451" s="45">
        <f ca="1"/>
        <v>0.80300000000000005</v>
      </c>
      <c r="E4451">
        <v>13.8</v>
      </c>
    </row>
    <row r="4452" spans="1:5">
      <c r="A4452" s="164">
        <v>45109.541666656041</v>
      </c>
      <c r="B4452" s="45">
        <f ca="1"/>
        <v>0.44500000000000001</v>
      </c>
      <c r="E4452">
        <v>13.8</v>
      </c>
    </row>
    <row r="4453" spans="1:5">
      <c r="A4453" s="164">
        <v>45109.583333322706</v>
      </c>
      <c r="B4453" s="45">
        <f ca="1"/>
        <v>1.117</v>
      </c>
      <c r="E4453">
        <v>13.8</v>
      </c>
    </row>
    <row r="4454" spans="1:5">
      <c r="A4454" s="164">
        <v>45109.62499998937</v>
      </c>
      <c r="B4454" s="45">
        <f ca="1"/>
        <v>1.149</v>
      </c>
      <c r="E4454">
        <v>13.8</v>
      </c>
    </row>
    <row r="4455" spans="1:5">
      <c r="A4455" s="164">
        <v>45109.666666656034</v>
      </c>
      <c r="B4455" s="45">
        <f ca="1"/>
        <v>1.238</v>
      </c>
      <c r="E4455">
        <v>13.8</v>
      </c>
    </row>
    <row r="4456" spans="1:5">
      <c r="A4456" s="164">
        <v>45109.708333322698</v>
      </c>
      <c r="B4456" s="45">
        <f ca="1"/>
        <v>0.52800000000000002</v>
      </c>
      <c r="E4456">
        <v>13.8</v>
      </c>
    </row>
    <row r="4457" spans="1:5">
      <c r="A4457" s="164">
        <v>45109.749999989363</v>
      </c>
      <c r="B4457" s="45">
        <f ca="1"/>
        <v>0.63</v>
      </c>
      <c r="E4457">
        <v>13.8</v>
      </c>
    </row>
    <row r="4458" spans="1:5">
      <c r="A4458" s="164">
        <v>45109.791666656027</v>
      </c>
      <c r="B4458" s="45">
        <f ca="1"/>
        <v>0.55500000000000005</v>
      </c>
      <c r="E4458">
        <v>13.8</v>
      </c>
    </row>
    <row r="4459" spans="1:5">
      <c r="A4459" s="164">
        <v>45109.833333322691</v>
      </c>
      <c r="B4459" s="45">
        <f ca="1"/>
        <v>1.161</v>
      </c>
      <c r="E4459">
        <v>13.8</v>
      </c>
    </row>
    <row r="4460" spans="1:5">
      <c r="A4460" s="164">
        <v>45109.874999989355</v>
      </c>
      <c r="B4460" s="45">
        <f ca="1"/>
        <v>1.2490000000000001</v>
      </c>
      <c r="E4460">
        <v>13.8</v>
      </c>
    </row>
    <row r="4461" spans="1:5">
      <c r="A4461" s="164">
        <v>45109.91666665602</v>
      </c>
      <c r="B4461" s="45">
        <f ca="1"/>
        <v>1.68</v>
      </c>
      <c r="E4461">
        <v>13.8</v>
      </c>
    </row>
    <row r="4462" spans="1:5">
      <c r="A4462" s="164">
        <v>45109.958333322684</v>
      </c>
      <c r="B4462" s="45">
        <f ca="1"/>
        <v>1.9379999999999999</v>
      </c>
      <c r="E4462">
        <v>13.8</v>
      </c>
    </row>
    <row r="4463" spans="1:5">
      <c r="A4463" s="164">
        <v>45109.999999989348</v>
      </c>
      <c r="B4463" s="45">
        <f ca="1"/>
        <v>1.681</v>
      </c>
      <c r="E4463">
        <v>13.8</v>
      </c>
    </row>
    <row r="4464" spans="1:5">
      <c r="A4464" s="164">
        <v>45110.041666656012</v>
      </c>
      <c r="B4464" s="45">
        <f ca="1"/>
        <v>1.7609999999999999</v>
      </c>
      <c r="E4464">
        <v>13.8</v>
      </c>
    </row>
    <row r="4465" spans="1:5">
      <c r="A4465" s="164">
        <v>45110.083333322676</v>
      </c>
      <c r="B4465" s="45">
        <f ca="1"/>
        <v>1.71</v>
      </c>
      <c r="E4465">
        <v>13.8</v>
      </c>
    </row>
    <row r="4466" spans="1:5">
      <c r="A4466" s="164">
        <v>45110.124999989341</v>
      </c>
      <c r="B4466" s="45">
        <f ca="1"/>
        <v>1.8049999999999999</v>
      </c>
      <c r="E4466">
        <v>13.8</v>
      </c>
    </row>
    <row r="4467" spans="1:5">
      <c r="A4467" s="164">
        <v>45110.166666656005</v>
      </c>
      <c r="B4467" s="45">
        <f ca="1"/>
        <v>1.161</v>
      </c>
      <c r="E4467">
        <v>13.8</v>
      </c>
    </row>
    <row r="4468" spans="1:5">
      <c r="A4468" s="164">
        <v>45110.208333322669</v>
      </c>
      <c r="B4468" s="45">
        <f ca="1"/>
        <v>0.86599999999999999</v>
      </c>
      <c r="E4468">
        <v>13.8</v>
      </c>
    </row>
    <row r="4469" spans="1:5">
      <c r="A4469" s="164">
        <v>45110.249999989333</v>
      </c>
      <c r="B4469" s="45">
        <f ca="1"/>
        <v>0.91900000000000004</v>
      </c>
      <c r="E4469">
        <v>13.8</v>
      </c>
    </row>
    <row r="4470" spans="1:5">
      <c r="A4470" s="164">
        <v>45110.291666655998</v>
      </c>
      <c r="B4470" s="45">
        <f ca="1"/>
        <v>1.347</v>
      </c>
      <c r="E4470">
        <v>13.8</v>
      </c>
    </row>
    <row r="4471" spans="1:5">
      <c r="A4471" s="164">
        <v>45110.333333322662</v>
      </c>
      <c r="B4471" s="45">
        <f ca="1"/>
        <v>1.0509999999999999</v>
      </c>
      <c r="E4471">
        <v>13.8</v>
      </c>
    </row>
    <row r="4472" spans="1:5">
      <c r="A4472" s="164">
        <v>45110.374999989326</v>
      </c>
      <c r="B4472" s="45">
        <f ca="1"/>
        <v>1.403</v>
      </c>
      <c r="E4472">
        <v>13.8</v>
      </c>
    </row>
    <row r="4473" spans="1:5">
      <c r="A4473" s="164">
        <v>45110.41666665599</v>
      </c>
      <c r="B4473" s="45">
        <f ca="1"/>
        <v>1.181</v>
      </c>
      <c r="E4473">
        <v>13.8</v>
      </c>
    </row>
    <row r="4474" spans="1:5">
      <c r="A4474" s="164">
        <v>45110.458333322655</v>
      </c>
      <c r="B4474" s="45">
        <f ca="1"/>
        <v>0.81499999999999995</v>
      </c>
      <c r="E4474">
        <v>13.8</v>
      </c>
    </row>
    <row r="4475" spans="1:5">
      <c r="A4475" s="164">
        <v>45110.499999989319</v>
      </c>
      <c r="B4475" s="45">
        <f ca="1"/>
        <v>0.876</v>
      </c>
      <c r="E4475">
        <v>13.8</v>
      </c>
    </row>
    <row r="4476" spans="1:5">
      <c r="A4476" s="164">
        <v>45110.541666655983</v>
      </c>
      <c r="B4476" s="45">
        <f ca="1"/>
        <v>1.0329999999999999</v>
      </c>
      <c r="E4476">
        <v>13.8</v>
      </c>
    </row>
    <row r="4477" spans="1:5">
      <c r="A4477" s="164">
        <v>45110.583333322647</v>
      </c>
      <c r="B4477" s="45">
        <f ca="1"/>
        <v>0.54200000000000004</v>
      </c>
      <c r="E4477">
        <v>13.8</v>
      </c>
    </row>
    <row r="4478" spans="1:5">
      <c r="A4478" s="164">
        <v>45110.624999989312</v>
      </c>
      <c r="B4478" s="45">
        <f ca="1"/>
        <v>0.48399999999999999</v>
      </c>
      <c r="E4478">
        <v>13.8</v>
      </c>
    </row>
    <row r="4479" spans="1:5">
      <c r="A4479" s="164">
        <v>45110.666666655976</v>
      </c>
      <c r="B4479" s="45">
        <f ca="1"/>
        <v>0.60199999999999998</v>
      </c>
      <c r="E4479">
        <v>13.8</v>
      </c>
    </row>
    <row r="4480" spans="1:5">
      <c r="A4480" s="164">
        <v>45110.70833332264</v>
      </c>
      <c r="B4480" s="45">
        <f ca="1"/>
        <v>0.46200000000000002</v>
      </c>
      <c r="E4480">
        <v>13.8</v>
      </c>
    </row>
    <row r="4481" spans="1:5">
      <c r="A4481" s="164">
        <v>45110.749999989304</v>
      </c>
      <c r="B4481" s="45">
        <f ca="1"/>
        <v>0.52400000000000002</v>
      </c>
      <c r="E4481">
        <v>13.8</v>
      </c>
    </row>
    <row r="4482" spans="1:5">
      <c r="A4482" s="164">
        <v>45110.791666655969</v>
      </c>
      <c r="B4482" s="45">
        <f ca="1"/>
        <v>0.40400000000000003</v>
      </c>
      <c r="E4482">
        <v>13.8</v>
      </c>
    </row>
    <row r="4483" spans="1:5">
      <c r="A4483" s="164">
        <v>45110.833333322633</v>
      </c>
      <c r="B4483" s="45">
        <f ca="1"/>
        <v>0.48599999999999999</v>
      </c>
      <c r="E4483">
        <v>13.8</v>
      </c>
    </row>
    <row r="4484" spans="1:5">
      <c r="A4484" s="164">
        <v>45110.874999989297</v>
      </c>
      <c r="B4484" s="45">
        <f ca="1"/>
        <v>0.68</v>
      </c>
      <c r="E4484">
        <v>13.8</v>
      </c>
    </row>
    <row r="4485" spans="1:5">
      <c r="A4485" s="164">
        <v>45110.916666655961</v>
      </c>
      <c r="B4485" s="45">
        <f ca="1"/>
        <v>1.228</v>
      </c>
      <c r="E4485">
        <v>13.8</v>
      </c>
    </row>
    <row r="4486" spans="1:5">
      <c r="A4486" s="164">
        <v>45110.958333322626</v>
      </c>
      <c r="B4486" s="45">
        <f ca="1"/>
        <v>1.712</v>
      </c>
      <c r="E4486">
        <v>13.8</v>
      </c>
    </row>
    <row r="4487" spans="1:5">
      <c r="A4487" s="164">
        <v>45110.99999998929</v>
      </c>
      <c r="B4487" s="45">
        <f ca="1"/>
        <v>1.7410000000000001</v>
      </c>
      <c r="E4487">
        <v>13.8</v>
      </c>
    </row>
    <row r="4488" spans="1:5">
      <c r="A4488" s="164">
        <v>45111.041666655954</v>
      </c>
      <c r="B4488" s="45">
        <f ca="1"/>
        <v>1.714</v>
      </c>
      <c r="E4488">
        <v>13.8</v>
      </c>
    </row>
    <row r="4489" spans="1:5">
      <c r="A4489" s="164">
        <v>45111.083333322618</v>
      </c>
      <c r="B4489" s="45">
        <f ca="1"/>
        <v>1.6</v>
      </c>
      <c r="E4489">
        <v>13.8</v>
      </c>
    </row>
    <row r="4490" spans="1:5">
      <c r="A4490" s="164">
        <v>45111.124999989283</v>
      </c>
      <c r="B4490" s="45">
        <f ca="1"/>
        <v>1.698</v>
      </c>
      <c r="E4490">
        <v>13.8</v>
      </c>
    </row>
    <row r="4491" spans="1:5">
      <c r="A4491" s="164">
        <v>45111.166666655947</v>
      </c>
      <c r="B4491" s="45">
        <f ca="1"/>
        <v>1.147</v>
      </c>
      <c r="E4491">
        <v>13.8</v>
      </c>
    </row>
    <row r="4492" spans="1:5">
      <c r="A4492" s="164">
        <v>45111.208333322611</v>
      </c>
      <c r="B4492" s="45">
        <f ca="1"/>
        <v>0.84899999999999998</v>
      </c>
      <c r="E4492">
        <v>13.8</v>
      </c>
    </row>
    <row r="4493" spans="1:5">
      <c r="A4493" s="164">
        <v>45111.249999989275</v>
      </c>
      <c r="B4493" s="45">
        <f ca="1"/>
        <v>0.77300000000000002</v>
      </c>
      <c r="E4493">
        <v>13.8</v>
      </c>
    </row>
    <row r="4494" spans="1:5">
      <c r="A4494" s="164">
        <v>45111.291666655939</v>
      </c>
      <c r="B4494" s="45">
        <f ca="1"/>
        <v>1.4</v>
      </c>
      <c r="E4494">
        <v>13.8</v>
      </c>
    </row>
    <row r="4495" spans="1:5">
      <c r="A4495" s="164">
        <v>45111.333333322604</v>
      </c>
      <c r="B4495" s="45">
        <f ca="1"/>
        <v>1.681</v>
      </c>
      <c r="E4495">
        <v>13.8</v>
      </c>
    </row>
    <row r="4496" spans="1:5">
      <c r="A4496" s="164">
        <v>45111.374999989268</v>
      </c>
      <c r="B4496" s="45">
        <f ca="1"/>
        <v>1.127</v>
      </c>
      <c r="E4496">
        <v>13.8</v>
      </c>
    </row>
    <row r="4497" spans="1:5">
      <c r="A4497" s="164">
        <v>45111.416666655932</v>
      </c>
      <c r="B4497" s="45">
        <f ca="1"/>
        <v>0.44900000000000001</v>
      </c>
      <c r="E4497">
        <v>13.8</v>
      </c>
    </row>
    <row r="4498" spans="1:5">
      <c r="A4498" s="164">
        <v>45111.458333322596</v>
      </c>
      <c r="B4498" s="45">
        <f ca="1"/>
        <v>0.70199999999999996</v>
      </c>
      <c r="E4498">
        <v>13.8</v>
      </c>
    </row>
    <row r="4499" spans="1:5">
      <c r="A4499" s="164">
        <v>45111.499999989261</v>
      </c>
      <c r="B4499" s="45">
        <f ca="1"/>
        <v>1.139</v>
      </c>
      <c r="E4499">
        <v>13.8</v>
      </c>
    </row>
    <row r="4500" spans="1:5">
      <c r="A4500" s="164">
        <v>45111.541666655925</v>
      </c>
      <c r="B4500" s="45">
        <f ca="1"/>
        <v>0.83799999999999997</v>
      </c>
      <c r="E4500">
        <v>13.8</v>
      </c>
    </row>
    <row r="4501" spans="1:5">
      <c r="A4501" s="164">
        <v>45111.583333322589</v>
      </c>
      <c r="B4501" s="45">
        <f ca="1"/>
        <v>0.751</v>
      </c>
      <c r="E4501">
        <v>13.8</v>
      </c>
    </row>
    <row r="4502" spans="1:5">
      <c r="A4502" s="164">
        <v>45111.624999989253</v>
      </c>
      <c r="B4502" s="45">
        <f ca="1"/>
        <v>0.748</v>
      </c>
      <c r="E4502">
        <v>13.8</v>
      </c>
    </row>
    <row r="4503" spans="1:5">
      <c r="A4503" s="164">
        <v>45111.666666655918</v>
      </c>
      <c r="B4503" s="45">
        <f ca="1"/>
        <v>1.319</v>
      </c>
      <c r="E4503">
        <v>13.8</v>
      </c>
    </row>
    <row r="4504" spans="1:5">
      <c r="A4504" s="164">
        <v>45111.708333322582</v>
      </c>
      <c r="B4504" s="45">
        <f ca="1"/>
        <v>0.751</v>
      </c>
      <c r="E4504">
        <v>13.8</v>
      </c>
    </row>
    <row r="4505" spans="1:5">
      <c r="A4505" s="164">
        <v>45111.749999989246</v>
      </c>
      <c r="B4505" s="45">
        <f ca="1"/>
        <v>0.76</v>
      </c>
      <c r="E4505">
        <v>13.8</v>
      </c>
    </row>
    <row r="4506" spans="1:5">
      <c r="A4506" s="164">
        <v>45111.79166665591</v>
      </c>
      <c r="B4506" s="45">
        <f ca="1"/>
        <v>1.0089999999999999</v>
      </c>
      <c r="E4506">
        <v>13.8</v>
      </c>
    </row>
    <row r="4507" spans="1:5">
      <c r="A4507" s="164">
        <v>45111.833333322575</v>
      </c>
      <c r="B4507" s="45">
        <f ca="1"/>
        <v>0.83699999999999997</v>
      </c>
      <c r="E4507">
        <v>13.8</v>
      </c>
    </row>
    <row r="4508" spans="1:5">
      <c r="A4508" s="164">
        <v>45111.874999989239</v>
      </c>
      <c r="B4508" s="45">
        <f ca="1"/>
        <v>0.76600000000000001</v>
      </c>
      <c r="E4508">
        <v>13.8</v>
      </c>
    </row>
    <row r="4509" spans="1:5">
      <c r="A4509" s="164">
        <v>45111.916666655903</v>
      </c>
      <c r="B4509" s="45">
        <f ca="1"/>
        <v>1.2869999999999999</v>
      </c>
      <c r="E4509">
        <v>13.8</v>
      </c>
    </row>
    <row r="4510" spans="1:5">
      <c r="A4510" s="164">
        <v>45111.958333322567</v>
      </c>
      <c r="B4510" s="45">
        <f ca="1"/>
        <v>1.7170000000000001</v>
      </c>
      <c r="E4510">
        <v>13.8</v>
      </c>
    </row>
    <row r="4511" spans="1:5">
      <c r="A4511" s="164">
        <v>45111.999999989232</v>
      </c>
      <c r="B4511" s="45">
        <f ca="1"/>
        <v>1.5309999999999999</v>
      </c>
      <c r="E4511">
        <v>13.8</v>
      </c>
    </row>
    <row r="4512" spans="1:5">
      <c r="A4512" s="164">
        <v>45112.041666655896</v>
      </c>
      <c r="B4512" s="45">
        <f ca="1"/>
        <v>1.6259999999999999</v>
      </c>
      <c r="E4512">
        <v>13.8</v>
      </c>
    </row>
    <row r="4513" spans="1:5">
      <c r="A4513" s="164">
        <v>45112.08333332256</v>
      </c>
      <c r="B4513" s="45">
        <f ca="1"/>
        <v>1.526</v>
      </c>
      <c r="E4513">
        <v>13.8</v>
      </c>
    </row>
    <row r="4514" spans="1:5">
      <c r="A4514" s="164">
        <v>45112.124999989224</v>
      </c>
      <c r="B4514" s="45">
        <f ca="1"/>
        <v>1.647</v>
      </c>
      <c r="E4514">
        <v>13.8</v>
      </c>
    </row>
    <row r="4515" spans="1:5">
      <c r="A4515" s="164">
        <v>45112.166666655889</v>
      </c>
      <c r="B4515" s="45">
        <f ca="1"/>
        <v>1.0169999999999999</v>
      </c>
      <c r="E4515">
        <v>13.8</v>
      </c>
    </row>
    <row r="4516" spans="1:5">
      <c r="A4516" s="164">
        <v>45112.208333322553</v>
      </c>
      <c r="B4516" s="45">
        <f ca="1"/>
        <v>0.66600000000000004</v>
      </c>
      <c r="E4516">
        <v>13.8</v>
      </c>
    </row>
    <row r="4517" spans="1:5">
      <c r="A4517" s="164">
        <v>45112.249999989217</v>
      </c>
      <c r="B4517" s="45">
        <f ca="1"/>
        <v>0.745</v>
      </c>
      <c r="E4517">
        <v>13.8</v>
      </c>
    </row>
    <row r="4518" spans="1:5">
      <c r="A4518" s="164">
        <v>45112.291666655881</v>
      </c>
      <c r="B4518" s="45">
        <f ca="1"/>
        <v>1.276</v>
      </c>
      <c r="E4518">
        <v>13.8</v>
      </c>
    </row>
    <row r="4519" spans="1:5">
      <c r="A4519" s="164">
        <v>45112.333333322546</v>
      </c>
      <c r="B4519" s="45">
        <f ca="1"/>
        <v>0.53300000000000003</v>
      </c>
      <c r="E4519">
        <v>13.8</v>
      </c>
    </row>
    <row r="4520" spans="1:5">
      <c r="A4520" s="164">
        <v>45112.37499998921</v>
      </c>
      <c r="B4520" s="45">
        <f ca="1"/>
        <v>0.33100000000000002</v>
      </c>
      <c r="E4520">
        <v>13.8</v>
      </c>
    </row>
    <row r="4521" spans="1:5">
      <c r="A4521" s="164">
        <v>45112.416666655874</v>
      </c>
      <c r="B4521" s="45">
        <f ca="1"/>
        <v>0.26200000000000001</v>
      </c>
      <c r="E4521">
        <v>13.8</v>
      </c>
    </row>
    <row r="4522" spans="1:5">
      <c r="A4522" s="164">
        <v>45112.458333322538</v>
      </c>
      <c r="B4522" s="45">
        <f ca="1"/>
        <v>0.38600000000000001</v>
      </c>
      <c r="E4522">
        <v>13.8</v>
      </c>
    </row>
    <row r="4523" spans="1:5">
      <c r="A4523" s="164">
        <v>45112.499999989202</v>
      </c>
      <c r="B4523" s="45">
        <f ca="1"/>
        <v>0.48099999999999998</v>
      </c>
      <c r="E4523">
        <v>13.8</v>
      </c>
    </row>
    <row r="4524" spans="1:5">
      <c r="A4524" s="164">
        <v>45112.541666655867</v>
      </c>
      <c r="B4524" s="45">
        <f ca="1"/>
        <v>0.67600000000000005</v>
      </c>
      <c r="E4524">
        <v>13.8</v>
      </c>
    </row>
    <row r="4525" spans="1:5">
      <c r="A4525" s="164">
        <v>45112.583333322531</v>
      </c>
      <c r="B4525" s="45">
        <f ca="1"/>
        <v>0.39500000000000002</v>
      </c>
      <c r="E4525">
        <v>13.8</v>
      </c>
    </row>
    <row r="4526" spans="1:5">
      <c r="A4526" s="164">
        <v>45112.624999989195</v>
      </c>
      <c r="B4526" s="45">
        <f ca="1"/>
        <v>0.91500000000000004</v>
      </c>
      <c r="E4526">
        <v>13.8</v>
      </c>
    </row>
    <row r="4527" spans="1:5">
      <c r="A4527" s="164">
        <v>45112.666666655859</v>
      </c>
      <c r="B4527" s="45">
        <f ca="1"/>
        <v>2.0680000000000001</v>
      </c>
      <c r="E4527">
        <v>13.8</v>
      </c>
    </row>
    <row r="4528" spans="1:5">
      <c r="A4528" s="164">
        <v>45112.708333322524</v>
      </c>
      <c r="B4528" s="45">
        <f ca="1"/>
        <v>1.399</v>
      </c>
      <c r="E4528">
        <v>13.8</v>
      </c>
    </row>
    <row r="4529" spans="1:5">
      <c r="A4529" s="164">
        <v>45112.749999989188</v>
      </c>
      <c r="B4529" s="45">
        <f ca="1"/>
        <v>1.0760000000000001</v>
      </c>
      <c r="E4529">
        <v>13.8</v>
      </c>
    </row>
    <row r="4530" spans="1:5">
      <c r="A4530" s="164">
        <v>45112.791666655852</v>
      </c>
      <c r="B4530" s="45">
        <f ca="1"/>
        <v>1.101</v>
      </c>
      <c r="E4530">
        <v>13.8</v>
      </c>
    </row>
    <row r="4531" spans="1:5">
      <c r="A4531" s="164">
        <v>45112.833333322516</v>
      </c>
      <c r="B4531" s="45">
        <f ca="1"/>
        <v>1.0620000000000001</v>
      </c>
      <c r="E4531">
        <v>13.8</v>
      </c>
    </row>
    <row r="4532" spans="1:5">
      <c r="A4532" s="164">
        <v>45112.874999989181</v>
      </c>
      <c r="B4532" s="45">
        <f ca="1"/>
        <v>1.55</v>
      </c>
      <c r="E4532">
        <v>13.8</v>
      </c>
    </row>
    <row r="4533" spans="1:5">
      <c r="A4533" s="164">
        <v>45112.916666655845</v>
      </c>
      <c r="B4533" s="45">
        <f ca="1"/>
        <v>1.661</v>
      </c>
      <c r="E4533">
        <v>13.8</v>
      </c>
    </row>
    <row r="4534" spans="1:5">
      <c r="A4534" s="164">
        <v>45112.958333322509</v>
      </c>
      <c r="B4534" s="45">
        <f ca="1"/>
        <v>1.7549999999999999</v>
      </c>
      <c r="E4534">
        <v>13.8</v>
      </c>
    </row>
    <row r="4535" spans="1:5">
      <c r="A4535" s="164">
        <v>45112.999999989173</v>
      </c>
      <c r="B4535" s="45">
        <f ca="1"/>
        <v>1.8560000000000001</v>
      </c>
      <c r="E4535">
        <v>13.8</v>
      </c>
    </row>
    <row r="4536" spans="1:5">
      <c r="A4536" s="164">
        <v>45113.041666655838</v>
      </c>
      <c r="B4536" s="45">
        <f ca="1"/>
        <v>2.0190000000000001</v>
      </c>
      <c r="E4536">
        <v>13.8</v>
      </c>
    </row>
    <row r="4537" spans="1:5">
      <c r="A4537" s="164">
        <v>45113.083333322502</v>
      </c>
      <c r="B4537" s="45">
        <f ca="1"/>
        <v>1.7110000000000001</v>
      </c>
      <c r="E4537">
        <v>13.8</v>
      </c>
    </row>
    <row r="4538" spans="1:5">
      <c r="A4538" s="164">
        <v>45113.124999989166</v>
      </c>
      <c r="B4538" s="45">
        <f ca="1"/>
        <v>1.81</v>
      </c>
      <c r="E4538">
        <v>13.8</v>
      </c>
    </row>
    <row r="4539" spans="1:5">
      <c r="A4539" s="164">
        <v>45113.16666665583</v>
      </c>
      <c r="B4539" s="45">
        <f ca="1"/>
        <v>1.5669999999999999</v>
      </c>
      <c r="E4539">
        <v>13.8</v>
      </c>
    </row>
    <row r="4540" spans="1:5">
      <c r="A4540" s="164">
        <v>45113.208333322495</v>
      </c>
      <c r="B4540" s="45">
        <f ca="1"/>
        <v>0.97499999999999998</v>
      </c>
      <c r="E4540">
        <v>13.8</v>
      </c>
    </row>
    <row r="4541" spans="1:5">
      <c r="A4541" s="164">
        <v>45113.249999989159</v>
      </c>
      <c r="B4541" s="45">
        <f ca="1"/>
        <v>0.87</v>
      </c>
      <c r="E4541">
        <v>13.8</v>
      </c>
    </row>
    <row r="4542" spans="1:5">
      <c r="A4542" s="164">
        <v>45113.291666655823</v>
      </c>
      <c r="B4542" s="45">
        <f ca="1"/>
        <v>1.609</v>
      </c>
      <c r="E4542">
        <v>13.8</v>
      </c>
    </row>
    <row r="4543" spans="1:5">
      <c r="A4543" s="164">
        <v>45113.333333322487</v>
      </c>
      <c r="B4543" s="45">
        <f ca="1"/>
        <v>1.26</v>
      </c>
      <c r="E4543">
        <v>13.8</v>
      </c>
    </row>
    <row r="4544" spans="1:5">
      <c r="A4544" s="164">
        <v>45113.374999989152</v>
      </c>
      <c r="B4544" s="45">
        <f ca="1"/>
        <v>0.98499999999999999</v>
      </c>
      <c r="E4544">
        <v>13.8</v>
      </c>
    </row>
    <row r="4545" spans="1:5">
      <c r="A4545" s="164">
        <v>45113.416666655816</v>
      </c>
      <c r="B4545" s="45">
        <f ca="1"/>
        <v>1.1399999999999999</v>
      </c>
      <c r="E4545">
        <v>13.8</v>
      </c>
    </row>
    <row r="4546" spans="1:5">
      <c r="A4546" s="164">
        <v>45113.45833332248</v>
      </c>
      <c r="B4546" s="45">
        <f ca="1"/>
        <v>3.0670000000000002</v>
      </c>
      <c r="E4546">
        <v>13.8</v>
      </c>
    </row>
    <row r="4547" spans="1:5">
      <c r="A4547" s="164">
        <v>45113.499999989144</v>
      </c>
      <c r="B4547" s="45">
        <f ca="1"/>
        <v>2.8809999999999998</v>
      </c>
      <c r="E4547">
        <v>13.8</v>
      </c>
    </row>
    <row r="4548" spans="1:5">
      <c r="A4548" s="164">
        <v>45113.541666655809</v>
      </c>
      <c r="B4548" s="45">
        <f ca="1"/>
        <v>1.127</v>
      </c>
      <c r="E4548">
        <v>13.8</v>
      </c>
    </row>
    <row r="4549" spans="1:5">
      <c r="A4549" s="164">
        <v>45113.583333322473</v>
      </c>
      <c r="B4549" s="45">
        <f ca="1"/>
        <v>1.0169999999999999</v>
      </c>
      <c r="E4549">
        <v>13.8</v>
      </c>
    </row>
    <row r="4550" spans="1:5">
      <c r="A4550" s="164">
        <v>45113.624999989137</v>
      </c>
      <c r="B4550" s="45">
        <f ca="1"/>
        <v>0.96199999999999997</v>
      </c>
      <c r="E4550">
        <v>13.8</v>
      </c>
    </row>
    <row r="4551" spans="1:5">
      <c r="A4551" s="164">
        <v>45113.666666655801</v>
      </c>
      <c r="B4551" s="45">
        <f ca="1"/>
        <v>1.6419999999999999</v>
      </c>
      <c r="E4551">
        <v>13.8</v>
      </c>
    </row>
    <row r="4552" spans="1:5">
      <c r="A4552" s="164">
        <v>45113.708333322465</v>
      </c>
      <c r="B4552" s="45">
        <f ca="1"/>
        <v>1.2649999999999999</v>
      </c>
      <c r="E4552">
        <v>13.8</v>
      </c>
    </row>
    <row r="4553" spans="1:5">
      <c r="A4553" s="164">
        <v>45113.74999998913</v>
      </c>
      <c r="B4553" s="45">
        <f ca="1"/>
        <v>0.874</v>
      </c>
      <c r="E4553">
        <v>13.8</v>
      </c>
    </row>
    <row r="4554" spans="1:5">
      <c r="A4554" s="164">
        <v>45113.791666655794</v>
      </c>
      <c r="B4554" s="45">
        <f ca="1"/>
        <v>1.1579999999999999</v>
      </c>
      <c r="E4554">
        <v>13.8</v>
      </c>
    </row>
    <row r="4555" spans="1:5">
      <c r="A4555" s="164">
        <v>45113.833333322458</v>
      </c>
      <c r="B4555" s="45">
        <f ca="1"/>
        <v>1.163</v>
      </c>
      <c r="E4555">
        <v>13.8</v>
      </c>
    </row>
    <row r="4556" spans="1:5">
      <c r="A4556" s="164">
        <v>45113.874999989122</v>
      </c>
      <c r="B4556" s="45">
        <f ca="1"/>
        <v>1.4730000000000001</v>
      </c>
      <c r="E4556">
        <v>13.8</v>
      </c>
    </row>
    <row r="4557" spans="1:5">
      <c r="A4557" s="164">
        <v>45113.916666655787</v>
      </c>
      <c r="B4557" s="45">
        <f ca="1"/>
        <v>1.9810000000000001</v>
      </c>
      <c r="E4557">
        <v>13.8</v>
      </c>
    </row>
    <row r="4558" spans="1:5">
      <c r="A4558" s="164">
        <v>45113.958333322451</v>
      </c>
      <c r="B4558" s="45">
        <f ca="1"/>
        <v>2.645</v>
      </c>
      <c r="E4558">
        <v>13.8</v>
      </c>
    </row>
    <row r="4559" spans="1:5">
      <c r="A4559" s="164">
        <v>45113.999999989115</v>
      </c>
      <c r="B4559" s="45">
        <f ca="1"/>
        <v>2.6779999999999999</v>
      </c>
      <c r="E4559">
        <v>13.8</v>
      </c>
    </row>
    <row r="4560" spans="1:5">
      <c r="A4560" s="164">
        <v>45114.041666655779</v>
      </c>
      <c r="B4560" s="45">
        <f ca="1"/>
        <v>2.5150000000000001</v>
      </c>
      <c r="E4560">
        <v>13.8</v>
      </c>
    </row>
    <row r="4561" spans="1:5">
      <c r="A4561" s="164">
        <v>45114.083333322444</v>
      </c>
      <c r="B4561" s="45">
        <f ca="1"/>
        <v>2.5310000000000001</v>
      </c>
      <c r="E4561">
        <v>13.8</v>
      </c>
    </row>
    <row r="4562" spans="1:5">
      <c r="A4562" s="164">
        <v>45114.124999989108</v>
      </c>
      <c r="B4562" s="45">
        <f ca="1"/>
        <v>2.613</v>
      </c>
      <c r="E4562">
        <v>13.8</v>
      </c>
    </row>
    <row r="4563" spans="1:5">
      <c r="A4563" s="164">
        <v>45114.166666655772</v>
      </c>
      <c r="B4563" s="45">
        <f ca="1"/>
        <v>2.105</v>
      </c>
      <c r="E4563">
        <v>13.8</v>
      </c>
    </row>
    <row r="4564" spans="1:5">
      <c r="A4564" s="164">
        <v>45114.208333322436</v>
      </c>
      <c r="B4564" s="45">
        <f ca="1"/>
        <v>1.643</v>
      </c>
      <c r="E4564">
        <v>13.8</v>
      </c>
    </row>
    <row r="4565" spans="1:5">
      <c r="A4565" s="164">
        <v>45114.249999989101</v>
      </c>
      <c r="B4565" s="45">
        <f ca="1"/>
        <v>1.9910000000000001</v>
      </c>
      <c r="E4565">
        <v>13.8</v>
      </c>
    </row>
    <row r="4566" spans="1:5">
      <c r="A4566" s="164">
        <v>45114.291666655765</v>
      </c>
      <c r="B4566" s="45">
        <f ca="1"/>
        <v>1.6519999999999999</v>
      </c>
      <c r="E4566">
        <v>13.8</v>
      </c>
    </row>
    <row r="4567" spans="1:5">
      <c r="A4567" s="164">
        <v>45114.333333322429</v>
      </c>
      <c r="B4567" s="45">
        <f ca="1"/>
        <v>1.538</v>
      </c>
      <c r="E4567">
        <v>13.8</v>
      </c>
    </row>
    <row r="4568" spans="1:5">
      <c r="A4568" s="164">
        <v>45114.374999989093</v>
      </c>
      <c r="B4568" s="45">
        <f ca="1"/>
        <v>1.2250000000000001</v>
      </c>
      <c r="E4568">
        <v>13.8</v>
      </c>
    </row>
    <row r="4569" spans="1:5">
      <c r="A4569" s="164">
        <v>45114.416666655758</v>
      </c>
      <c r="B4569" s="45">
        <f ca="1"/>
        <v>0.46500000000000002</v>
      </c>
      <c r="E4569">
        <v>13.8</v>
      </c>
    </row>
    <row r="4570" spans="1:5">
      <c r="A4570" s="164">
        <v>45114.458333322422</v>
      </c>
      <c r="B4570" s="45">
        <f ca="1"/>
        <v>0.64400000000000002</v>
      </c>
      <c r="E4570">
        <v>13.8</v>
      </c>
    </row>
    <row r="4571" spans="1:5">
      <c r="A4571" s="164">
        <v>45114.499999989086</v>
      </c>
      <c r="B4571" s="45">
        <f ca="1"/>
        <v>0.38600000000000001</v>
      </c>
      <c r="E4571">
        <v>13.8</v>
      </c>
    </row>
    <row r="4572" spans="1:5">
      <c r="A4572" s="164">
        <v>45114.54166665575</v>
      </c>
      <c r="B4572" s="45">
        <f ca="1"/>
        <v>0.46700000000000003</v>
      </c>
      <c r="E4572">
        <v>13.8</v>
      </c>
    </row>
    <row r="4573" spans="1:5">
      <c r="A4573" s="164">
        <v>45114.583333322415</v>
      </c>
      <c r="B4573" s="45">
        <f ca="1"/>
        <v>0.67</v>
      </c>
      <c r="E4573">
        <v>13.8</v>
      </c>
    </row>
    <row r="4574" spans="1:5">
      <c r="A4574" s="164">
        <v>45114.624999989079</v>
      </c>
      <c r="B4574" s="45">
        <f ca="1"/>
        <v>0.86299999999999999</v>
      </c>
      <c r="E4574">
        <v>13.8</v>
      </c>
    </row>
    <row r="4575" spans="1:5">
      <c r="A4575" s="164">
        <v>45114.666666655743</v>
      </c>
      <c r="B4575" s="45">
        <f ca="1"/>
        <v>0.58199999999999996</v>
      </c>
      <c r="E4575">
        <v>13.8</v>
      </c>
    </row>
    <row r="4576" spans="1:5">
      <c r="A4576" s="164">
        <v>45114.708333322407</v>
      </c>
      <c r="B4576" s="45">
        <f ca="1"/>
        <v>1.323</v>
      </c>
      <c r="E4576">
        <v>13.8</v>
      </c>
    </row>
    <row r="4577" spans="1:5">
      <c r="A4577" s="164">
        <v>45114.749999989072</v>
      </c>
      <c r="B4577" s="45">
        <f ca="1"/>
        <v>1.581</v>
      </c>
      <c r="E4577">
        <v>13.8</v>
      </c>
    </row>
    <row r="4578" spans="1:5">
      <c r="A4578" s="164">
        <v>45114.791666655736</v>
      </c>
      <c r="B4578" s="45">
        <f ca="1"/>
        <v>1.4730000000000001</v>
      </c>
      <c r="E4578">
        <v>13.8</v>
      </c>
    </row>
    <row r="4579" spans="1:5">
      <c r="A4579" s="164">
        <v>45114.8333333224</v>
      </c>
      <c r="B4579" s="45">
        <f ca="1"/>
        <v>1.524</v>
      </c>
      <c r="E4579">
        <v>13.8</v>
      </c>
    </row>
    <row r="4580" spans="1:5">
      <c r="A4580" s="164">
        <v>45114.874999989064</v>
      </c>
      <c r="B4580" s="45">
        <f ca="1"/>
        <v>0.96899999999999997</v>
      </c>
      <c r="E4580">
        <v>13.8</v>
      </c>
    </row>
    <row r="4581" spans="1:5">
      <c r="A4581" s="164">
        <v>45114.916666655728</v>
      </c>
      <c r="B4581" s="45">
        <f ca="1"/>
        <v>1.6910000000000001</v>
      </c>
      <c r="E4581">
        <v>13.8</v>
      </c>
    </row>
    <row r="4582" spans="1:5">
      <c r="A4582" s="164">
        <v>45114.958333322393</v>
      </c>
      <c r="B4582" s="45">
        <f ca="1"/>
        <v>1.726</v>
      </c>
      <c r="E4582">
        <v>13.8</v>
      </c>
    </row>
    <row r="4583" spans="1:5">
      <c r="A4583" s="164">
        <v>45114.999999989057</v>
      </c>
      <c r="B4583" s="45">
        <f ca="1"/>
        <v>1.615</v>
      </c>
      <c r="E4583">
        <v>13.8</v>
      </c>
    </row>
    <row r="4584" spans="1:5">
      <c r="A4584" s="164">
        <v>45115.041666655721</v>
      </c>
      <c r="B4584" s="45">
        <f ca="1"/>
        <v>1.7210000000000001</v>
      </c>
      <c r="E4584">
        <v>13.8</v>
      </c>
    </row>
    <row r="4585" spans="1:5">
      <c r="A4585" s="164">
        <v>45115.083333322385</v>
      </c>
      <c r="B4585" s="45">
        <f ca="1"/>
        <v>2.0169999999999999</v>
      </c>
      <c r="E4585">
        <v>13.8</v>
      </c>
    </row>
    <row r="4586" spans="1:5">
      <c r="A4586" s="164">
        <v>45115.12499998905</v>
      </c>
      <c r="B4586" s="45">
        <f ca="1"/>
        <v>2.09</v>
      </c>
      <c r="E4586">
        <v>13.8</v>
      </c>
    </row>
    <row r="4587" spans="1:5">
      <c r="A4587" s="164">
        <v>45115.166666655714</v>
      </c>
      <c r="B4587" s="45">
        <f ca="1"/>
        <v>1.49</v>
      </c>
      <c r="E4587">
        <v>13.8</v>
      </c>
    </row>
    <row r="4588" spans="1:5">
      <c r="A4588" s="164">
        <v>45115.208333322378</v>
      </c>
      <c r="B4588" s="45">
        <f ca="1"/>
        <v>1.1879999999999999</v>
      </c>
      <c r="E4588">
        <v>13.8</v>
      </c>
    </row>
    <row r="4589" spans="1:5">
      <c r="A4589" s="164">
        <v>45115.249999989042</v>
      </c>
      <c r="B4589" s="45">
        <f ca="1"/>
        <v>0.71099999999999997</v>
      </c>
      <c r="E4589">
        <v>13.8</v>
      </c>
    </row>
    <row r="4590" spans="1:5">
      <c r="A4590" s="164">
        <v>45115.291666655707</v>
      </c>
      <c r="B4590" s="45">
        <f ca="1"/>
        <v>1.7669999999999999</v>
      </c>
      <c r="E4590">
        <v>13.8</v>
      </c>
    </row>
    <row r="4591" spans="1:5">
      <c r="A4591" s="164">
        <v>45115.333333322371</v>
      </c>
      <c r="B4591" s="45">
        <f ca="1"/>
        <v>1.111</v>
      </c>
      <c r="E4591">
        <v>13.8</v>
      </c>
    </row>
    <row r="4592" spans="1:5">
      <c r="A4592" s="164">
        <v>45115.374999989035</v>
      </c>
      <c r="B4592" s="45">
        <f ca="1"/>
        <v>1.153</v>
      </c>
      <c r="E4592">
        <v>13.8</v>
      </c>
    </row>
    <row r="4593" spans="1:5">
      <c r="A4593" s="164">
        <v>45115.416666655699</v>
      </c>
      <c r="B4593" s="45">
        <f ca="1"/>
        <v>0.86599999999999999</v>
      </c>
      <c r="E4593">
        <v>13.8</v>
      </c>
    </row>
    <row r="4594" spans="1:5">
      <c r="A4594" s="164">
        <v>45115.458333322364</v>
      </c>
      <c r="B4594" s="45">
        <f ca="1"/>
        <v>0.746</v>
      </c>
      <c r="E4594">
        <v>13.8</v>
      </c>
    </row>
    <row r="4595" spans="1:5">
      <c r="A4595" s="164">
        <v>45115.499999989028</v>
      </c>
      <c r="B4595" s="45">
        <f ca="1"/>
        <v>0.36099999999999999</v>
      </c>
      <c r="E4595">
        <v>13.8</v>
      </c>
    </row>
    <row r="4596" spans="1:5">
      <c r="A4596" s="164">
        <v>45115.541666655692</v>
      </c>
      <c r="B4596" s="45">
        <f ca="1"/>
        <v>0.77300000000000002</v>
      </c>
      <c r="E4596">
        <v>13.8</v>
      </c>
    </row>
    <row r="4597" spans="1:5">
      <c r="A4597" s="164">
        <v>45115.583333322356</v>
      </c>
      <c r="B4597" s="45">
        <f ca="1"/>
        <v>0.505</v>
      </c>
      <c r="E4597">
        <v>13.8</v>
      </c>
    </row>
    <row r="4598" spans="1:5">
      <c r="A4598" s="164">
        <v>45115.624999989021</v>
      </c>
      <c r="B4598" s="45">
        <f ca="1"/>
        <v>0.53900000000000003</v>
      </c>
      <c r="E4598">
        <v>13.8</v>
      </c>
    </row>
    <row r="4599" spans="1:5">
      <c r="A4599" s="164">
        <v>45115.666666655685</v>
      </c>
      <c r="B4599" s="45">
        <f ca="1"/>
        <v>0.36</v>
      </c>
      <c r="E4599">
        <v>13.8</v>
      </c>
    </row>
    <row r="4600" spans="1:5">
      <c r="A4600" s="164">
        <v>45115.708333322349</v>
      </c>
      <c r="B4600" s="45">
        <f ca="1"/>
        <v>0.56100000000000005</v>
      </c>
      <c r="E4600">
        <v>13.8</v>
      </c>
    </row>
    <row r="4601" spans="1:5">
      <c r="A4601" s="164">
        <v>45115.749999989013</v>
      </c>
      <c r="B4601" s="45">
        <f ca="1"/>
        <v>0.68300000000000005</v>
      </c>
      <c r="E4601">
        <v>13.8</v>
      </c>
    </row>
    <row r="4602" spans="1:5">
      <c r="A4602" s="164">
        <v>45115.791666655678</v>
      </c>
      <c r="B4602" s="45">
        <f ca="1"/>
        <v>0.48499999999999999</v>
      </c>
      <c r="E4602">
        <v>13.8</v>
      </c>
    </row>
    <row r="4603" spans="1:5">
      <c r="A4603" s="164">
        <v>45115.833333322342</v>
      </c>
      <c r="B4603" s="45">
        <f ca="1"/>
        <v>0.55800000000000005</v>
      </c>
      <c r="E4603">
        <v>13.8</v>
      </c>
    </row>
    <row r="4604" spans="1:5">
      <c r="A4604" s="164">
        <v>45115.874999989006</v>
      </c>
      <c r="B4604" s="45">
        <f ca="1"/>
        <v>0.74099999999999999</v>
      </c>
      <c r="E4604">
        <v>13.8</v>
      </c>
    </row>
    <row r="4605" spans="1:5">
      <c r="A4605" s="164">
        <v>45115.91666665567</v>
      </c>
      <c r="B4605" s="45">
        <f ca="1"/>
        <v>1.3720000000000001</v>
      </c>
      <c r="E4605">
        <v>13.8</v>
      </c>
    </row>
    <row r="4606" spans="1:5">
      <c r="A4606" s="164">
        <v>45115.958333322335</v>
      </c>
      <c r="B4606" s="45">
        <f ca="1"/>
        <v>1.448</v>
      </c>
      <c r="E4606">
        <v>13.8</v>
      </c>
    </row>
    <row r="4607" spans="1:5">
      <c r="A4607" s="164">
        <v>45115.999999988999</v>
      </c>
      <c r="B4607" s="45">
        <f ca="1"/>
        <v>1.5149999999999999</v>
      </c>
      <c r="E4607">
        <v>13.8</v>
      </c>
    </row>
    <row r="4608" spans="1:5">
      <c r="A4608" s="164">
        <v>45116.041666655663</v>
      </c>
      <c r="B4608" s="45">
        <f ca="1"/>
        <v>1.4930000000000001</v>
      </c>
      <c r="E4608">
        <v>13.8</v>
      </c>
    </row>
    <row r="4609" spans="1:5">
      <c r="A4609" s="164">
        <v>45116.083333322327</v>
      </c>
      <c r="B4609" s="45">
        <f ca="1"/>
        <v>1.3660000000000001</v>
      </c>
      <c r="E4609">
        <v>13.8</v>
      </c>
    </row>
    <row r="4610" spans="1:5">
      <c r="A4610" s="164">
        <v>45116.124999988991</v>
      </c>
      <c r="B4610" s="45">
        <f ca="1"/>
        <v>1.3380000000000001</v>
      </c>
      <c r="E4610">
        <v>13.8</v>
      </c>
    </row>
    <row r="4611" spans="1:5">
      <c r="A4611" s="164">
        <v>45116.166666655656</v>
      </c>
      <c r="B4611" s="45">
        <f ca="1"/>
        <v>1.052</v>
      </c>
      <c r="E4611">
        <v>13.8</v>
      </c>
    </row>
    <row r="4612" spans="1:5">
      <c r="A4612" s="164">
        <v>45116.20833332232</v>
      </c>
      <c r="B4612" s="45">
        <f ca="1"/>
        <v>0.42</v>
      </c>
      <c r="E4612">
        <v>13.8</v>
      </c>
    </row>
    <row r="4613" spans="1:5">
      <c r="A4613" s="164">
        <v>45116.249999988984</v>
      </c>
      <c r="B4613" s="45">
        <f ca="1"/>
        <v>0.96699999999999997</v>
      </c>
      <c r="E4613">
        <v>13.8</v>
      </c>
    </row>
    <row r="4614" spans="1:5">
      <c r="A4614" s="164">
        <v>45116.291666655648</v>
      </c>
      <c r="B4614" s="45">
        <f ca="1"/>
        <v>0.373</v>
      </c>
      <c r="E4614">
        <v>13.8</v>
      </c>
    </row>
    <row r="4615" spans="1:5">
      <c r="A4615" s="164">
        <v>45116.333333322313</v>
      </c>
      <c r="B4615" s="45">
        <f ca="1"/>
        <v>0.67200000000000004</v>
      </c>
      <c r="E4615">
        <v>13.8</v>
      </c>
    </row>
    <row r="4616" spans="1:5">
      <c r="A4616" s="164">
        <v>45116.374999988977</v>
      </c>
      <c r="B4616" s="45">
        <f ca="1"/>
        <v>0.63500000000000001</v>
      </c>
      <c r="E4616">
        <v>13.8</v>
      </c>
    </row>
    <row r="4617" spans="1:5">
      <c r="A4617" s="164">
        <v>45116.416666655641</v>
      </c>
      <c r="B4617" s="45">
        <f ca="1"/>
        <v>0.80300000000000005</v>
      </c>
      <c r="E4617">
        <v>13.8</v>
      </c>
    </row>
    <row r="4618" spans="1:5">
      <c r="A4618" s="164">
        <v>45116.458333322305</v>
      </c>
      <c r="B4618" s="45">
        <f ca="1"/>
        <v>0.79100000000000004</v>
      </c>
      <c r="E4618">
        <v>13.8</v>
      </c>
    </row>
    <row r="4619" spans="1:5">
      <c r="A4619" s="164">
        <v>45116.49999998897</v>
      </c>
      <c r="B4619" s="45">
        <f ca="1"/>
        <v>0.77900000000000003</v>
      </c>
      <c r="E4619">
        <v>13.8</v>
      </c>
    </row>
    <row r="4620" spans="1:5">
      <c r="A4620" s="164">
        <v>45116.541666655634</v>
      </c>
      <c r="B4620" s="45">
        <f ca="1"/>
        <v>0.626</v>
      </c>
      <c r="E4620">
        <v>13.8</v>
      </c>
    </row>
    <row r="4621" spans="1:5">
      <c r="A4621" s="164">
        <v>45116.583333322298</v>
      </c>
      <c r="B4621" s="45">
        <f ca="1"/>
        <v>0.65300000000000002</v>
      </c>
      <c r="E4621">
        <v>13.8</v>
      </c>
    </row>
    <row r="4622" spans="1:5">
      <c r="A4622" s="164">
        <v>45116.624999988962</v>
      </c>
      <c r="B4622" s="45">
        <f ca="1"/>
        <v>0.79</v>
      </c>
      <c r="E4622">
        <v>13.8</v>
      </c>
    </row>
    <row r="4623" spans="1:5">
      <c r="A4623" s="164">
        <v>45116.666666655627</v>
      </c>
      <c r="B4623" s="45">
        <f ca="1"/>
        <v>0.41</v>
      </c>
      <c r="E4623">
        <v>13.8</v>
      </c>
    </row>
    <row r="4624" spans="1:5">
      <c r="A4624" s="164">
        <v>45116.708333322291</v>
      </c>
      <c r="B4624" s="45">
        <f ca="1"/>
        <v>0.55300000000000005</v>
      </c>
      <c r="E4624">
        <v>13.8</v>
      </c>
    </row>
    <row r="4625" spans="1:5">
      <c r="A4625" s="164">
        <v>45116.749999988955</v>
      </c>
      <c r="B4625" s="45">
        <f ca="1"/>
        <v>1.482</v>
      </c>
      <c r="E4625">
        <v>13.8</v>
      </c>
    </row>
    <row r="4626" spans="1:5">
      <c r="A4626" s="164">
        <v>45116.791666655619</v>
      </c>
      <c r="B4626" s="45">
        <f ca="1"/>
        <v>1.4990000000000001</v>
      </c>
      <c r="E4626">
        <v>13.8</v>
      </c>
    </row>
    <row r="4627" spans="1:5">
      <c r="A4627" s="164">
        <v>45116.833333322284</v>
      </c>
      <c r="B4627" s="45">
        <f ca="1"/>
        <v>0.77100000000000002</v>
      </c>
      <c r="E4627">
        <v>13.8</v>
      </c>
    </row>
    <row r="4628" spans="1:5">
      <c r="A4628" s="164">
        <v>45116.874999988948</v>
      </c>
      <c r="B4628" s="45">
        <f ca="1"/>
        <v>0.86299999999999999</v>
      </c>
      <c r="E4628">
        <v>13.8</v>
      </c>
    </row>
    <row r="4629" spans="1:5">
      <c r="A4629" s="164">
        <v>45116.916666655612</v>
      </c>
      <c r="B4629" s="45">
        <f ca="1"/>
        <v>2.6539999999999999</v>
      </c>
      <c r="E4629">
        <v>13.8</v>
      </c>
    </row>
    <row r="4630" spans="1:5">
      <c r="A4630" s="164">
        <v>45116.958333322276</v>
      </c>
      <c r="B4630" s="45">
        <f ca="1"/>
        <v>2.5680000000000001</v>
      </c>
      <c r="E4630">
        <v>13.8</v>
      </c>
    </row>
    <row r="4631" spans="1:5">
      <c r="A4631" s="164">
        <v>45116.999999988941</v>
      </c>
      <c r="B4631" s="45">
        <f ca="1"/>
        <v>2.601</v>
      </c>
      <c r="E4631">
        <v>13.8</v>
      </c>
    </row>
    <row r="4632" spans="1:5">
      <c r="A4632" s="164">
        <v>45117.041666655605</v>
      </c>
      <c r="B4632" s="45">
        <f ca="1"/>
        <v>2.395</v>
      </c>
      <c r="E4632">
        <v>13.8</v>
      </c>
    </row>
    <row r="4633" spans="1:5">
      <c r="A4633" s="164">
        <v>45117.083333322269</v>
      </c>
      <c r="B4633" s="45">
        <f ca="1"/>
        <v>2.2909999999999999</v>
      </c>
      <c r="E4633">
        <v>13.8</v>
      </c>
    </row>
    <row r="4634" spans="1:5">
      <c r="A4634" s="164">
        <v>45117.124999988933</v>
      </c>
      <c r="B4634" s="45">
        <f ca="1"/>
        <v>1.5149999999999999</v>
      </c>
      <c r="E4634">
        <v>13.8</v>
      </c>
    </row>
    <row r="4635" spans="1:5">
      <c r="A4635" s="164">
        <v>45117.166666655598</v>
      </c>
      <c r="B4635" s="45">
        <f ca="1"/>
        <v>1.1930000000000001</v>
      </c>
      <c r="E4635">
        <v>13.8</v>
      </c>
    </row>
    <row r="4636" spans="1:5">
      <c r="A4636" s="164">
        <v>45117.208333322262</v>
      </c>
      <c r="B4636" s="45">
        <f ca="1"/>
        <v>0.39900000000000002</v>
      </c>
      <c r="E4636">
        <v>13.8</v>
      </c>
    </row>
    <row r="4637" spans="1:5">
      <c r="A4637" s="164">
        <v>45117.249999988926</v>
      </c>
      <c r="B4637" s="45">
        <f ca="1"/>
        <v>0.95499999999999996</v>
      </c>
      <c r="E4637">
        <v>13.8</v>
      </c>
    </row>
    <row r="4638" spans="1:5">
      <c r="A4638" s="164">
        <v>45117.29166665559</v>
      </c>
      <c r="B4638" s="45">
        <f ca="1"/>
        <v>1.4410000000000001</v>
      </c>
      <c r="E4638">
        <v>13.8</v>
      </c>
    </row>
    <row r="4639" spans="1:5">
      <c r="A4639" s="164">
        <v>45117.333333322254</v>
      </c>
      <c r="B4639" s="45">
        <f ca="1"/>
        <v>1.452</v>
      </c>
      <c r="E4639">
        <v>13.8</v>
      </c>
    </row>
    <row r="4640" spans="1:5">
      <c r="A4640" s="164">
        <v>45117.374999988919</v>
      </c>
      <c r="B4640" s="45">
        <f ca="1"/>
        <v>1.1359999999999999</v>
      </c>
      <c r="E4640">
        <v>13.8</v>
      </c>
    </row>
    <row r="4641" spans="1:5">
      <c r="A4641" s="164">
        <v>45117.416666655583</v>
      </c>
      <c r="B4641" s="45">
        <f ca="1"/>
        <v>1.5880000000000001</v>
      </c>
      <c r="E4641">
        <v>13.8</v>
      </c>
    </row>
    <row r="4642" spans="1:5">
      <c r="A4642" s="164">
        <v>45117.458333322247</v>
      </c>
      <c r="B4642" s="45">
        <f ca="1"/>
        <v>0.76400000000000001</v>
      </c>
      <c r="E4642">
        <v>13.8</v>
      </c>
    </row>
    <row r="4643" spans="1:5">
      <c r="A4643" s="164">
        <v>45117.499999988911</v>
      </c>
      <c r="B4643" s="45">
        <f ca="1"/>
        <v>0.70699999999999996</v>
      </c>
      <c r="E4643">
        <v>13.8</v>
      </c>
    </row>
    <row r="4644" spans="1:5">
      <c r="A4644" s="164">
        <v>45117.541666655576</v>
      </c>
      <c r="B4644" s="45">
        <f ca="1"/>
        <v>0.61</v>
      </c>
      <c r="E4644">
        <v>13.8</v>
      </c>
    </row>
    <row r="4645" spans="1:5">
      <c r="A4645" s="164">
        <v>45117.58333332224</v>
      </c>
      <c r="B4645" s="45">
        <f ca="1"/>
        <v>0.44500000000000001</v>
      </c>
      <c r="E4645">
        <v>13.8</v>
      </c>
    </row>
    <row r="4646" spans="1:5">
      <c r="A4646" s="164">
        <v>45117.624999988904</v>
      </c>
      <c r="B4646" s="45">
        <f ca="1"/>
        <v>0.90300000000000002</v>
      </c>
      <c r="E4646">
        <v>13.8</v>
      </c>
    </row>
    <row r="4647" spans="1:5">
      <c r="A4647" s="164">
        <v>45117.666666655568</v>
      </c>
      <c r="B4647" s="45">
        <f ca="1"/>
        <v>0.47699999999999998</v>
      </c>
      <c r="E4647">
        <v>13.8</v>
      </c>
    </row>
    <row r="4648" spans="1:5">
      <c r="A4648" s="164">
        <v>45117.708333322233</v>
      </c>
      <c r="B4648" s="45">
        <f ca="1"/>
        <v>0.78100000000000003</v>
      </c>
      <c r="E4648">
        <v>13.8</v>
      </c>
    </row>
    <row r="4649" spans="1:5">
      <c r="A4649" s="164">
        <v>45117.749999988897</v>
      </c>
      <c r="B4649" s="45">
        <f ca="1"/>
        <v>1.131</v>
      </c>
      <c r="E4649">
        <v>13.8</v>
      </c>
    </row>
    <row r="4650" spans="1:5">
      <c r="A4650" s="164">
        <v>45117.791666655561</v>
      </c>
      <c r="B4650" s="45">
        <f ca="1"/>
        <v>1.9670000000000001</v>
      </c>
      <c r="E4650">
        <v>13.8</v>
      </c>
    </row>
    <row r="4651" spans="1:5">
      <c r="A4651" s="164">
        <v>45117.833333322225</v>
      </c>
      <c r="B4651" s="45">
        <f ca="1"/>
        <v>1.891</v>
      </c>
      <c r="E4651">
        <v>13.8</v>
      </c>
    </row>
    <row r="4652" spans="1:5">
      <c r="A4652" s="164">
        <v>45117.87499998889</v>
      </c>
      <c r="B4652" s="45">
        <f ca="1"/>
        <v>0.85399999999999998</v>
      </c>
      <c r="E4652">
        <v>13.8</v>
      </c>
    </row>
    <row r="4653" spans="1:5">
      <c r="A4653" s="164">
        <v>45117.916666655554</v>
      </c>
      <c r="B4653" s="45">
        <f ca="1"/>
        <v>2.169</v>
      </c>
      <c r="E4653">
        <v>13.8</v>
      </c>
    </row>
    <row r="4654" spans="1:5">
      <c r="A4654" s="164">
        <v>45117.958333322218</v>
      </c>
      <c r="B4654" s="45">
        <f ca="1"/>
        <v>2.71</v>
      </c>
      <c r="E4654">
        <v>13.8</v>
      </c>
    </row>
    <row r="4655" spans="1:5">
      <c r="A4655" s="164">
        <v>45117.999999988882</v>
      </c>
      <c r="B4655" s="45">
        <f ca="1"/>
        <v>1.5169999999999999</v>
      </c>
      <c r="E4655">
        <v>13.8</v>
      </c>
    </row>
    <row r="4656" spans="1:5">
      <c r="A4656" s="164">
        <v>45118.041666655547</v>
      </c>
      <c r="B4656" s="45">
        <f ca="1"/>
        <v>1.42</v>
      </c>
      <c r="E4656">
        <v>13.8</v>
      </c>
    </row>
    <row r="4657" spans="1:5">
      <c r="A4657" s="164">
        <v>45118.083333322211</v>
      </c>
      <c r="B4657" s="45">
        <f ca="1"/>
        <v>1.3180000000000001</v>
      </c>
      <c r="E4657">
        <v>13.8</v>
      </c>
    </row>
    <row r="4658" spans="1:5">
      <c r="A4658" s="164">
        <v>45118.124999988875</v>
      </c>
      <c r="B4658" s="45">
        <f ca="1"/>
        <v>1.4259999999999999</v>
      </c>
      <c r="E4658">
        <v>13.8</v>
      </c>
    </row>
    <row r="4659" spans="1:5">
      <c r="A4659" s="164">
        <v>45118.166666655539</v>
      </c>
      <c r="B4659" s="45">
        <f ca="1"/>
        <v>1.1120000000000001</v>
      </c>
      <c r="E4659">
        <v>13.8</v>
      </c>
    </row>
    <row r="4660" spans="1:5">
      <c r="A4660" s="164">
        <v>45118.208333322204</v>
      </c>
      <c r="B4660" s="45">
        <f ca="1"/>
        <v>0.46300000000000002</v>
      </c>
      <c r="E4660">
        <v>13.8</v>
      </c>
    </row>
    <row r="4661" spans="1:5">
      <c r="A4661" s="164">
        <v>45118.249999988868</v>
      </c>
      <c r="B4661" s="45">
        <f ca="1"/>
        <v>1.0229999999999999</v>
      </c>
      <c r="E4661">
        <v>13.8</v>
      </c>
    </row>
    <row r="4662" spans="1:5">
      <c r="A4662" s="164">
        <v>45118.291666655532</v>
      </c>
      <c r="B4662" s="45">
        <f ca="1"/>
        <v>0.91</v>
      </c>
      <c r="E4662">
        <v>13.8</v>
      </c>
    </row>
    <row r="4663" spans="1:5">
      <c r="A4663" s="164">
        <v>45118.333333322196</v>
      </c>
      <c r="B4663" s="45">
        <f ca="1"/>
        <v>0.41</v>
      </c>
      <c r="E4663">
        <v>13.8</v>
      </c>
    </row>
    <row r="4664" spans="1:5">
      <c r="A4664" s="164">
        <v>45118.374999988861</v>
      </c>
      <c r="B4664" s="45">
        <f ca="1"/>
        <v>0.34300000000000003</v>
      </c>
      <c r="E4664">
        <v>13.8</v>
      </c>
    </row>
    <row r="4665" spans="1:5">
      <c r="A4665" s="164">
        <v>45118.416666655525</v>
      </c>
      <c r="B4665" s="45">
        <f ca="1"/>
        <v>0.312</v>
      </c>
      <c r="E4665">
        <v>13.8</v>
      </c>
    </row>
    <row r="4666" spans="1:5">
      <c r="A4666" s="164">
        <v>45118.458333322189</v>
      </c>
      <c r="B4666" s="45">
        <f ca="1"/>
        <v>0.32300000000000001</v>
      </c>
      <c r="E4666">
        <v>13.8</v>
      </c>
    </row>
    <row r="4667" spans="1:5">
      <c r="A4667" s="164">
        <v>45118.499999988853</v>
      </c>
      <c r="B4667" s="45">
        <f ca="1"/>
        <v>0.223</v>
      </c>
      <c r="E4667">
        <v>13.8</v>
      </c>
    </row>
    <row r="4668" spans="1:5">
      <c r="A4668" s="164">
        <v>45118.541666655517</v>
      </c>
      <c r="B4668" s="45">
        <f ca="1"/>
        <v>0.222</v>
      </c>
      <c r="E4668">
        <v>13.8</v>
      </c>
    </row>
    <row r="4669" spans="1:5">
      <c r="A4669" s="164">
        <v>45118.583333322182</v>
      </c>
      <c r="B4669" s="45">
        <f ca="1"/>
        <v>0.46500000000000002</v>
      </c>
      <c r="E4669">
        <v>13.8</v>
      </c>
    </row>
    <row r="4670" spans="1:5">
      <c r="A4670" s="164">
        <v>45118.624999988846</v>
      </c>
      <c r="B4670" s="45">
        <f ca="1"/>
        <v>1.147</v>
      </c>
      <c r="E4670">
        <v>13.8</v>
      </c>
    </row>
    <row r="4671" spans="1:5">
      <c r="A4671" s="164">
        <v>45118.66666665551</v>
      </c>
      <c r="B4671" s="45">
        <f ca="1"/>
        <v>1.3640000000000001</v>
      </c>
      <c r="E4671">
        <v>13.8</v>
      </c>
    </row>
    <row r="4672" spans="1:5">
      <c r="A4672" s="164">
        <v>45118.708333322174</v>
      </c>
      <c r="B4672" s="45">
        <f ca="1"/>
        <v>0.72799999999999998</v>
      </c>
      <c r="E4672">
        <v>13.8</v>
      </c>
    </row>
    <row r="4673" spans="1:5">
      <c r="A4673" s="164">
        <v>45118.749999988839</v>
      </c>
      <c r="B4673" s="45">
        <f ca="1"/>
        <v>0.57299999999999995</v>
      </c>
      <c r="E4673">
        <v>13.8</v>
      </c>
    </row>
    <row r="4674" spans="1:5">
      <c r="A4674" s="164">
        <v>45118.791666655503</v>
      </c>
      <c r="B4674" s="45">
        <f ca="1"/>
        <v>0.84899999999999998</v>
      </c>
      <c r="E4674">
        <v>13.8</v>
      </c>
    </row>
    <row r="4675" spans="1:5">
      <c r="A4675" s="164">
        <v>45118.833333322167</v>
      </c>
      <c r="B4675" s="45">
        <f ca="1"/>
        <v>0.56499999999999995</v>
      </c>
      <c r="E4675">
        <v>13.8</v>
      </c>
    </row>
    <row r="4676" spans="1:5">
      <c r="A4676" s="164">
        <v>45118.874999988831</v>
      </c>
      <c r="B4676" s="45">
        <f ca="1"/>
        <v>0.64200000000000002</v>
      </c>
      <c r="E4676">
        <v>13.8</v>
      </c>
    </row>
    <row r="4677" spans="1:5">
      <c r="A4677" s="164">
        <v>45118.916666655496</v>
      </c>
      <c r="B4677" s="45">
        <f ca="1"/>
        <v>1.1279999999999999</v>
      </c>
      <c r="E4677">
        <v>13.8</v>
      </c>
    </row>
    <row r="4678" spans="1:5">
      <c r="A4678" s="164">
        <v>45118.95833332216</v>
      </c>
      <c r="B4678" s="45">
        <f ca="1"/>
        <v>1.4490000000000001</v>
      </c>
      <c r="E4678">
        <v>13.8</v>
      </c>
    </row>
    <row r="4679" spans="1:5">
      <c r="A4679" s="164">
        <v>45118.999999988824</v>
      </c>
      <c r="B4679" s="45">
        <f ca="1"/>
        <v>1.373</v>
      </c>
      <c r="E4679">
        <v>13.8</v>
      </c>
    </row>
    <row r="4680" spans="1:5">
      <c r="A4680" s="164">
        <v>45119.041666655488</v>
      </c>
      <c r="B4680" s="45">
        <f ca="1"/>
        <v>1.2490000000000001</v>
      </c>
      <c r="E4680">
        <v>13.8</v>
      </c>
    </row>
    <row r="4681" spans="1:5">
      <c r="A4681" s="164">
        <v>45119.083333322153</v>
      </c>
      <c r="B4681" s="45">
        <f ca="1"/>
        <v>1.4339999999999999</v>
      </c>
      <c r="E4681">
        <v>13.8</v>
      </c>
    </row>
    <row r="4682" spans="1:5">
      <c r="A4682" s="164">
        <v>45119.124999988817</v>
      </c>
      <c r="B4682" s="45">
        <f ca="1"/>
        <v>1.3340000000000001</v>
      </c>
      <c r="E4682">
        <v>13.8</v>
      </c>
    </row>
    <row r="4683" spans="1:5">
      <c r="A4683" s="164">
        <v>45119.166666655481</v>
      </c>
      <c r="B4683" s="45">
        <f ca="1"/>
        <v>0.93500000000000005</v>
      </c>
      <c r="E4683">
        <v>13.8</v>
      </c>
    </row>
    <row r="4684" spans="1:5">
      <c r="A4684" s="164">
        <v>45119.208333322145</v>
      </c>
      <c r="B4684" s="45">
        <f ca="1"/>
        <v>0.39700000000000002</v>
      </c>
      <c r="E4684">
        <v>13.8</v>
      </c>
    </row>
    <row r="4685" spans="1:5">
      <c r="A4685" s="164">
        <v>45119.24999998881</v>
      </c>
      <c r="B4685" s="45">
        <f ca="1"/>
        <v>0.52500000000000002</v>
      </c>
      <c r="E4685">
        <v>13.8</v>
      </c>
    </row>
    <row r="4686" spans="1:5">
      <c r="A4686" s="164">
        <v>45119.291666655474</v>
      </c>
      <c r="B4686" s="45">
        <f ca="1"/>
        <v>0.94599999999999995</v>
      </c>
      <c r="E4686">
        <v>13.8</v>
      </c>
    </row>
    <row r="4687" spans="1:5">
      <c r="A4687" s="164">
        <v>45119.333333322138</v>
      </c>
      <c r="B4687" s="45">
        <f ca="1"/>
        <v>0.78400000000000003</v>
      </c>
      <c r="E4687">
        <v>13.8</v>
      </c>
    </row>
    <row r="4688" spans="1:5">
      <c r="A4688" s="164">
        <v>45119.374999988802</v>
      </c>
      <c r="B4688" s="45">
        <f ca="1"/>
        <v>0.54400000000000004</v>
      </c>
      <c r="E4688">
        <v>13.8</v>
      </c>
    </row>
    <row r="4689" spans="1:5">
      <c r="A4689" s="164">
        <v>45119.416666655467</v>
      </c>
      <c r="B4689" s="45">
        <f ca="1"/>
        <v>0.52600000000000002</v>
      </c>
      <c r="E4689">
        <v>13.8</v>
      </c>
    </row>
    <row r="4690" spans="1:5">
      <c r="A4690" s="164">
        <v>45119.458333322131</v>
      </c>
      <c r="B4690" s="45">
        <f ca="1"/>
        <v>0.55500000000000005</v>
      </c>
      <c r="E4690">
        <v>13.8</v>
      </c>
    </row>
    <row r="4691" spans="1:5">
      <c r="A4691" s="164">
        <v>45119.499999988795</v>
      </c>
      <c r="B4691" s="45">
        <f ca="1"/>
        <v>0.76100000000000001</v>
      </c>
      <c r="E4691">
        <v>13.8</v>
      </c>
    </row>
    <row r="4692" spans="1:5">
      <c r="A4692" s="164">
        <v>45119.541666655459</v>
      </c>
      <c r="B4692" s="45">
        <f ca="1"/>
        <v>0.54300000000000004</v>
      </c>
      <c r="E4692">
        <v>13.8</v>
      </c>
    </row>
    <row r="4693" spans="1:5">
      <c r="A4693" s="164">
        <v>45119.583333322124</v>
      </c>
      <c r="B4693" s="45">
        <f ca="1"/>
        <v>0.34799999999999998</v>
      </c>
      <c r="E4693">
        <v>13.8</v>
      </c>
    </row>
    <row r="4694" spans="1:5">
      <c r="A4694" s="164">
        <v>45119.624999988788</v>
      </c>
      <c r="B4694" s="45">
        <f ca="1"/>
        <v>0.65200000000000002</v>
      </c>
      <c r="E4694">
        <v>13.8</v>
      </c>
    </row>
    <row r="4695" spans="1:5">
      <c r="A4695" s="164">
        <v>45119.666666655452</v>
      </c>
      <c r="B4695" s="45">
        <f ca="1"/>
        <v>0.34599999999999997</v>
      </c>
      <c r="E4695">
        <v>13.8</v>
      </c>
    </row>
    <row r="4696" spans="1:5">
      <c r="A4696" s="164">
        <v>45119.708333322116</v>
      </c>
      <c r="B4696" s="45">
        <f ca="1"/>
        <v>0.33500000000000002</v>
      </c>
      <c r="E4696">
        <v>13.8</v>
      </c>
    </row>
    <row r="4697" spans="1:5">
      <c r="A4697" s="164">
        <v>45119.74999998878</v>
      </c>
      <c r="B4697" s="45">
        <f ca="1"/>
        <v>1.2410000000000001</v>
      </c>
      <c r="E4697">
        <v>13.8</v>
      </c>
    </row>
    <row r="4698" spans="1:5">
      <c r="A4698" s="164">
        <v>45119.791666655445</v>
      </c>
      <c r="B4698" s="45">
        <f ca="1"/>
        <v>0.55100000000000005</v>
      </c>
      <c r="E4698">
        <v>13.8</v>
      </c>
    </row>
    <row r="4699" spans="1:5">
      <c r="A4699" s="164">
        <v>45119.833333322109</v>
      </c>
      <c r="B4699" s="45">
        <f ca="1"/>
        <v>0.61699999999999999</v>
      </c>
      <c r="E4699">
        <v>13.8</v>
      </c>
    </row>
    <row r="4700" spans="1:5">
      <c r="A4700" s="164">
        <v>45119.874999988773</v>
      </c>
      <c r="B4700" s="45">
        <f ca="1"/>
        <v>0.625</v>
      </c>
      <c r="E4700">
        <v>13.8</v>
      </c>
    </row>
    <row r="4701" spans="1:5">
      <c r="A4701" s="164">
        <v>45119.916666655437</v>
      </c>
      <c r="B4701" s="45">
        <f ca="1"/>
        <v>1.262</v>
      </c>
      <c r="E4701">
        <v>13.8</v>
      </c>
    </row>
    <row r="4702" spans="1:5">
      <c r="A4702" s="164">
        <v>45119.958333322102</v>
      </c>
      <c r="B4702" s="45">
        <f ca="1"/>
        <v>1.5589999999999999</v>
      </c>
      <c r="E4702">
        <v>13.8</v>
      </c>
    </row>
    <row r="4703" spans="1:5">
      <c r="A4703" s="164">
        <v>45119.999999988766</v>
      </c>
      <c r="B4703" s="45">
        <f ca="1"/>
        <v>1.212</v>
      </c>
      <c r="E4703">
        <v>13.8</v>
      </c>
    </row>
    <row r="4704" spans="1:5">
      <c r="A4704" s="164">
        <v>45120.04166665543</v>
      </c>
      <c r="B4704" s="45">
        <f ca="1"/>
        <v>1.5469999999999999</v>
      </c>
      <c r="E4704">
        <v>13.8</v>
      </c>
    </row>
    <row r="4705" spans="1:5">
      <c r="A4705" s="164">
        <v>45120.083333322094</v>
      </c>
      <c r="B4705" s="45">
        <f ca="1"/>
        <v>1.1559999999999999</v>
      </c>
      <c r="E4705">
        <v>13.8</v>
      </c>
    </row>
    <row r="4706" spans="1:5">
      <c r="A4706" s="164">
        <v>45120.124999988759</v>
      </c>
      <c r="B4706" s="45">
        <f ca="1"/>
        <v>1.409</v>
      </c>
      <c r="E4706">
        <v>13.8</v>
      </c>
    </row>
    <row r="4707" spans="1:5">
      <c r="A4707" s="164">
        <v>45120.166666655423</v>
      </c>
      <c r="B4707" s="45">
        <f ca="1"/>
        <v>0.872</v>
      </c>
      <c r="E4707">
        <v>13.8</v>
      </c>
    </row>
    <row r="4708" spans="1:5">
      <c r="A4708" s="164">
        <v>45120.208333322087</v>
      </c>
      <c r="B4708" s="45">
        <f ca="1"/>
        <v>0.45400000000000001</v>
      </c>
      <c r="E4708">
        <v>13.8</v>
      </c>
    </row>
    <row r="4709" spans="1:5">
      <c r="A4709" s="164">
        <v>45120.249999988751</v>
      </c>
      <c r="B4709" s="45">
        <f ca="1"/>
        <v>0.70299999999999996</v>
      </c>
      <c r="E4709">
        <v>13.8</v>
      </c>
    </row>
    <row r="4710" spans="1:5">
      <c r="A4710" s="164">
        <v>45120.291666655416</v>
      </c>
      <c r="B4710" s="45">
        <f ca="1"/>
        <v>0.75900000000000001</v>
      </c>
      <c r="E4710">
        <v>13.8</v>
      </c>
    </row>
    <row r="4711" spans="1:5">
      <c r="A4711" s="164">
        <v>45120.33333332208</v>
      </c>
      <c r="B4711" s="45">
        <f ca="1"/>
        <v>0.64300000000000002</v>
      </c>
      <c r="E4711">
        <v>13.8</v>
      </c>
    </row>
    <row r="4712" spans="1:5">
      <c r="A4712" s="164">
        <v>45120.374999988744</v>
      </c>
      <c r="B4712" s="45">
        <f ca="1"/>
        <v>0.61499999999999999</v>
      </c>
      <c r="E4712">
        <v>13.8</v>
      </c>
    </row>
    <row r="4713" spans="1:5">
      <c r="A4713" s="164">
        <v>45120.416666655408</v>
      </c>
      <c r="B4713" s="45">
        <f ca="1"/>
        <v>0.89500000000000002</v>
      </c>
      <c r="E4713">
        <v>13.8</v>
      </c>
    </row>
    <row r="4714" spans="1:5">
      <c r="A4714" s="164">
        <v>45120.458333322073</v>
      </c>
      <c r="B4714" s="45">
        <f ca="1"/>
        <v>1.0109999999999999</v>
      </c>
      <c r="E4714">
        <v>13.8</v>
      </c>
    </row>
    <row r="4715" spans="1:5">
      <c r="A4715" s="164">
        <v>45120.499999988737</v>
      </c>
      <c r="B4715" s="45">
        <f ca="1"/>
        <v>1.2669999999999999</v>
      </c>
      <c r="E4715">
        <v>13.8</v>
      </c>
    </row>
    <row r="4716" spans="1:5">
      <c r="A4716" s="164">
        <v>45120.541666655401</v>
      </c>
      <c r="B4716" s="45">
        <f ca="1"/>
        <v>1.216</v>
      </c>
      <c r="E4716">
        <v>13.8</v>
      </c>
    </row>
    <row r="4717" spans="1:5">
      <c r="A4717" s="164">
        <v>45120.583333322065</v>
      </c>
      <c r="B4717" s="45">
        <f ca="1"/>
        <v>1.6459999999999999</v>
      </c>
      <c r="E4717">
        <v>13.8</v>
      </c>
    </row>
    <row r="4718" spans="1:5">
      <c r="A4718" s="164">
        <v>45120.62499998873</v>
      </c>
      <c r="B4718" s="45">
        <f ca="1"/>
        <v>1.1859999999999999</v>
      </c>
      <c r="E4718">
        <v>13.8</v>
      </c>
    </row>
    <row r="4719" spans="1:5">
      <c r="A4719" s="164">
        <v>45120.666666655394</v>
      </c>
      <c r="B4719" s="45">
        <f ca="1"/>
        <v>0.57999999999999996</v>
      </c>
      <c r="E4719">
        <v>13.8</v>
      </c>
    </row>
    <row r="4720" spans="1:5">
      <c r="A4720" s="164">
        <v>45120.708333322058</v>
      </c>
      <c r="B4720" s="45">
        <f ca="1"/>
        <v>0.51800000000000002</v>
      </c>
      <c r="E4720">
        <v>13.8</v>
      </c>
    </row>
    <row r="4721" spans="1:5">
      <c r="A4721" s="164">
        <v>45120.749999988722</v>
      </c>
      <c r="B4721" s="45">
        <f ca="1"/>
        <v>0.499</v>
      </c>
      <c r="E4721">
        <v>13.8</v>
      </c>
    </row>
    <row r="4722" spans="1:5">
      <c r="A4722" s="164">
        <v>45120.791666655387</v>
      </c>
      <c r="B4722" s="45">
        <f ca="1"/>
        <v>0.54400000000000004</v>
      </c>
      <c r="E4722">
        <v>13.8</v>
      </c>
    </row>
    <row r="4723" spans="1:5">
      <c r="A4723" s="164">
        <v>45120.833333322051</v>
      </c>
      <c r="B4723" s="45">
        <f ca="1"/>
        <v>0.36199999999999999</v>
      </c>
      <c r="E4723">
        <v>13.8</v>
      </c>
    </row>
    <row r="4724" spans="1:5">
      <c r="A4724" s="164">
        <v>45120.874999988715</v>
      </c>
      <c r="B4724" s="45">
        <f ca="1"/>
        <v>0.64400000000000002</v>
      </c>
      <c r="E4724">
        <v>13.8</v>
      </c>
    </row>
    <row r="4725" spans="1:5">
      <c r="A4725" s="164">
        <v>45120.916666655379</v>
      </c>
      <c r="B4725" s="45">
        <f ca="1"/>
        <v>1.2769999999999999</v>
      </c>
      <c r="E4725">
        <v>13.8</v>
      </c>
    </row>
    <row r="4726" spans="1:5">
      <c r="A4726" s="164">
        <v>45120.958333322043</v>
      </c>
      <c r="B4726" s="45">
        <f ca="1"/>
        <v>1.502</v>
      </c>
      <c r="E4726">
        <v>13.8</v>
      </c>
    </row>
    <row r="4727" spans="1:5">
      <c r="A4727" s="164">
        <v>45120.999999988708</v>
      </c>
      <c r="B4727" s="45">
        <f ca="1"/>
        <v>1.226</v>
      </c>
      <c r="E4727">
        <v>13.8</v>
      </c>
    </row>
    <row r="4728" spans="1:5">
      <c r="A4728" s="164">
        <v>45121.041666655372</v>
      </c>
      <c r="B4728" s="45">
        <f ca="1"/>
        <v>1.339</v>
      </c>
      <c r="E4728">
        <v>13.8</v>
      </c>
    </row>
    <row r="4729" spans="1:5">
      <c r="A4729" s="164">
        <v>45121.083333322036</v>
      </c>
      <c r="B4729" s="45">
        <f ca="1"/>
        <v>1.375</v>
      </c>
      <c r="E4729">
        <v>13.8</v>
      </c>
    </row>
    <row r="4730" spans="1:5">
      <c r="A4730" s="164">
        <v>45121.1249999887</v>
      </c>
      <c r="B4730" s="45">
        <f ca="1"/>
        <v>1.244</v>
      </c>
      <c r="E4730">
        <v>13.8</v>
      </c>
    </row>
    <row r="4731" spans="1:5">
      <c r="A4731" s="164">
        <v>45121.166666655365</v>
      </c>
      <c r="B4731" s="45">
        <f ca="1"/>
        <v>0.94199999999999995</v>
      </c>
      <c r="E4731">
        <v>13.8</v>
      </c>
    </row>
    <row r="4732" spans="1:5">
      <c r="A4732" s="164">
        <v>45121.208333322029</v>
      </c>
      <c r="B4732" s="45">
        <f ca="1"/>
        <v>0.375</v>
      </c>
      <c r="E4732">
        <v>13.8</v>
      </c>
    </row>
    <row r="4733" spans="1:5">
      <c r="A4733" s="164">
        <v>45121.249999988693</v>
      </c>
      <c r="B4733" s="45">
        <f ca="1"/>
        <v>0.60399999999999998</v>
      </c>
      <c r="E4733">
        <v>13.8</v>
      </c>
    </row>
    <row r="4734" spans="1:5">
      <c r="A4734" s="164">
        <v>45121.291666655357</v>
      </c>
      <c r="B4734" s="45">
        <f ca="1"/>
        <v>1.23</v>
      </c>
      <c r="E4734">
        <v>13.8</v>
      </c>
    </row>
    <row r="4735" spans="1:5">
      <c r="A4735" s="164">
        <v>45121.333333322022</v>
      </c>
      <c r="B4735" s="45">
        <f ca="1"/>
        <v>0.45500000000000002</v>
      </c>
      <c r="E4735">
        <v>13.8</v>
      </c>
    </row>
    <row r="4736" spans="1:5">
      <c r="A4736" s="164">
        <v>45121.374999988686</v>
      </c>
      <c r="B4736" s="45">
        <f ca="1"/>
        <v>0.46800000000000003</v>
      </c>
      <c r="E4736">
        <v>13.8</v>
      </c>
    </row>
    <row r="4737" spans="1:5">
      <c r="A4737" s="164">
        <v>45121.41666665535</v>
      </c>
      <c r="B4737" s="45">
        <f ca="1"/>
        <v>0.27500000000000002</v>
      </c>
      <c r="E4737">
        <v>13.8</v>
      </c>
    </row>
    <row r="4738" spans="1:5">
      <c r="A4738" s="164">
        <v>45121.458333322014</v>
      </c>
      <c r="B4738" s="45">
        <f ca="1"/>
        <v>0.502</v>
      </c>
      <c r="E4738">
        <v>13.8</v>
      </c>
    </row>
    <row r="4739" spans="1:5">
      <c r="A4739" s="164">
        <v>45121.499999988679</v>
      </c>
      <c r="B4739" s="45">
        <f ca="1"/>
        <v>0.36199999999999999</v>
      </c>
      <c r="E4739">
        <v>13.8</v>
      </c>
    </row>
    <row r="4740" spans="1:5">
      <c r="A4740" s="164">
        <v>45121.541666655343</v>
      </c>
      <c r="B4740" s="45">
        <f ca="1"/>
        <v>0.42699999999999999</v>
      </c>
      <c r="E4740">
        <v>13.8</v>
      </c>
    </row>
    <row r="4741" spans="1:5">
      <c r="A4741" s="164">
        <v>45121.583333322007</v>
      </c>
      <c r="B4741" s="45">
        <f ca="1"/>
        <v>0.45100000000000001</v>
      </c>
      <c r="E4741">
        <v>13.8</v>
      </c>
    </row>
    <row r="4742" spans="1:5">
      <c r="A4742" s="164">
        <v>45121.624999988671</v>
      </c>
      <c r="B4742" s="45">
        <f ca="1"/>
        <v>0.26400000000000001</v>
      </c>
      <c r="E4742">
        <v>13.8</v>
      </c>
    </row>
    <row r="4743" spans="1:5">
      <c r="A4743" s="164">
        <v>45121.666666655336</v>
      </c>
      <c r="B4743" s="45">
        <f ca="1"/>
        <v>0.44600000000000001</v>
      </c>
      <c r="E4743">
        <v>13.8</v>
      </c>
    </row>
    <row r="4744" spans="1:5">
      <c r="A4744" s="164">
        <v>45121.708333322</v>
      </c>
      <c r="B4744" s="45">
        <f ca="1"/>
        <v>0.22600000000000001</v>
      </c>
      <c r="E4744">
        <v>13.8</v>
      </c>
    </row>
    <row r="4745" spans="1:5">
      <c r="A4745" s="164">
        <v>45121.749999988664</v>
      </c>
      <c r="B4745" s="45">
        <f ca="1"/>
        <v>0.34300000000000003</v>
      </c>
      <c r="E4745">
        <v>13.8</v>
      </c>
    </row>
    <row r="4746" spans="1:5">
      <c r="A4746" s="164">
        <v>45121.791666655328</v>
      </c>
      <c r="B4746" s="45">
        <f ca="1"/>
        <v>0.314</v>
      </c>
      <c r="E4746">
        <v>13.8</v>
      </c>
    </row>
    <row r="4747" spans="1:5">
      <c r="A4747" s="164">
        <v>45121.833333321993</v>
      </c>
      <c r="B4747" s="45">
        <f ca="1"/>
        <v>0.247</v>
      </c>
      <c r="E4747">
        <v>13.8</v>
      </c>
    </row>
    <row r="4748" spans="1:5">
      <c r="A4748" s="164">
        <v>45121.874999988657</v>
      </c>
      <c r="B4748" s="45">
        <f ca="1"/>
        <v>0.42</v>
      </c>
      <c r="E4748">
        <v>13.8</v>
      </c>
    </row>
    <row r="4749" spans="1:5">
      <c r="A4749" s="164">
        <v>45121.916666655321</v>
      </c>
      <c r="B4749" s="45">
        <f ca="1"/>
        <v>1.3009999999999999</v>
      </c>
      <c r="E4749">
        <v>13.8</v>
      </c>
    </row>
    <row r="4750" spans="1:5">
      <c r="A4750" s="164">
        <v>45121.958333321985</v>
      </c>
      <c r="B4750" s="45">
        <f ca="1"/>
        <v>1.1040000000000001</v>
      </c>
      <c r="E4750">
        <v>13.8</v>
      </c>
    </row>
    <row r="4751" spans="1:5">
      <c r="A4751" s="164">
        <v>45121.99999998865</v>
      </c>
      <c r="B4751" s="45">
        <f ca="1"/>
        <v>1.1850000000000001</v>
      </c>
      <c r="E4751">
        <v>13.8</v>
      </c>
    </row>
    <row r="4752" spans="1:5">
      <c r="A4752" s="164">
        <v>45122.041666655314</v>
      </c>
      <c r="B4752" s="45">
        <f ca="1"/>
        <v>1.0980000000000001</v>
      </c>
      <c r="E4752">
        <v>13.8</v>
      </c>
    </row>
    <row r="4753" spans="1:5">
      <c r="A4753" s="164">
        <v>45122.083333321978</v>
      </c>
      <c r="B4753" s="45">
        <f ca="1"/>
        <v>1.232</v>
      </c>
      <c r="E4753">
        <v>13.8</v>
      </c>
    </row>
    <row r="4754" spans="1:5">
      <c r="A4754" s="164">
        <v>45122.124999988642</v>
      </c>
      <c r="B4754" s="45">
        <f ca="1"/>
        <v>1.19</v>
      </c>
      <c r="E4754">
        <v>13.8</v>
      </c>
    </row>
    <row r="4755" spans="1:5">
      <c r="A4755" s="164">
        <v>45122.166666655306</v>
      </c>
      <c r="B4755" s="45">
        <f ca="1"/>
        <v>0.72399999999999998</v>
      </c>
      <c r="E4755">
        <v>13.8</v>
      </c>
    </row>
    <row r="4756" spans="1:5">
      <c r="A4756" s="164">
        <v>45122.208333321971</v>
      </c>
      <c r="B4756" s="45">
        <f ca="1"/>
        <v>0.36799999999999999</v>
      </c>
      <c r="E4756">
        <v>13.8</v>
      </c>
    </row>
    <row r="4757" spans="1:5">
      <c r="A4757" s="164">
        <v>45122.249999988635</v>
      </c>
      <c r="B4757" s="45">
        <f ca="1"/>
        <v>0.39500000000000002</v>
      </c>
      <c r="E4757">
        <v>13.8</v>
      </c>
    </row>
    <row r="4758" spans="1:5">
      <c r="A4758" s="164">
        <v>45122.291666655299</v>
      </c>
      <c r="B4758" s="45">
        <f ca="1"/>
        <v>1.266</v>
      </c>
      <c r="E4758">
        <v>13.8</v>
      </c>
    </row>
    <row r="4759" spans="1:5">
      <c r="A4759" s="164">
        <v>45122.333333321963</v>
      </c>
      <c r="B4759" s="45">
        <f ca="1"/>
        <v>0.57799999999999996</v>
      </c>
      <c r="E4759">
        <v>13.8</v>
      </c>
    </row>
    <row r="4760" spans="1:5">
      <c r="A4760" s="164">
        <v>45122.374999988628</v>
      </c>
      <c r="B4760" s="45">
        <f ca="1"/>
        <v>0.45100000000000001</v>
      </c>
      <c r="E4760">
        <v>13.8</v>
      </c>
    </row>
    <row r="4761" spans="1:5">
      <c r="A4761" s="164">
        <v>45122.416666655292</v>
      </c>
      <c r="B4761" s="45">
        <f ca="1"/>
        <v>0.32800000000000001</v>
      </c>
      <c r="E4761">
        <v>13.8</v>
      </c>
    </row>
    <row r="4762" spans="1:5">
      <c r="A4762" s="164">
        <v>45122.458333321956</v>
      </c>
      <c r="B4762" s="45">
        <f ca="1"/>
        <v>0.27400000000000002</v>
      </c>
      <c r="E4762">
        <v>13.8</v>
      </c>
    </row>
    <row r="4763" spans="1:5">
      <c r="A4763" s="164">
        <v>45122.49999998862</v>
      </c>
      <c r="B4763" s="45">
        <f ca="1"/>
        <v>0.503</v>
      </c>
      <c r="E4763">
        <v>13.8</v>
      </c>
    </row>
    <row r="4764" spans="1:5">
      <c r="A4764" s="164">
        <v>45122.541666655285</v>
      </c>
      <c r="B4764" s="45">
        <f ca="1"/>
        <v>0.28199999999999997</v>
      </c>
      <c r="E4764">
        <v>13.8</v>
      </c>
    </row>
    <row r="4765" spans="1:5">
      <c r="A4765" s="164">
        <v>45122.583333321949</v>
      </c>
      <c r="B4765" s="45">
        <f ca="1"/>
        <v>0.57999999999999996</v>
      </c>
      <c r="E4765">
        <v>13.8</v>
      </c>
    </row>
    <row r="4766" spans="1:5">
      <c r="A4766" s="164">
        <v>45122.624999988613</v>
      </c>
      <c r="B4766" s="45">
        <f ca="1"/>
        <v>0.66600000000000004</v>
      </c>
      <c r="E4766">
        <v>13.8</v>
      </c>
    </row>
    <row r="4767" spans="1:5">
      <c r="A4767" s="164">
        <v>45122.666666655277</v>
      </c>
      <c r="B4767" s="45">
        <f ca="1"/>
        <v>0.46100000000000002</v>
      </c>
      <c r="E4767">
        <v>13.8</v>
      </c>
    </row>
    <row r="4768" spans="1:5">
      <c r="A4768" s="164">
        <v>45122.708333321942</v>
      </c>
      <c r="B4768" s="45">
        <f ca="1"/>
        <v>0.39200000000000002</v>
      </c>
      <c r="E4768">
        <v>13.8</v>
      </c>
    </row>
    <row r="4769" spans="1:5">
      <c r="A4769" s="164">
        <v>45122.749999988606</v>
      </c>
      <c r="B4769" s="45">
        <f ca="1"/>
        <v>0.46</v>
      </c>
      <c r="E4769">
        <v>13.8</v>
      </c>
    </row>
    <row r="4770" spans="1:5">
      <c r="A4770" s="164">
        <v>45122.79166665527</v>
      </c>
      <c r="B4770" s="45">
        <f ca="1"/>
        <v>0.69399999999999995</v>
      </c>
      <c r="E4770">
        <v>13.8</v>
      </c>
    </row>
    <row r="4771" spans="1:5">
      <c r="A4771" s="164">
        <v>45122.833333321934</v>
      </c>
      <c r="B4771" s="45">
        <f ca="1"/>
        <v>0.46899999999999997</v>
      </c>
      <c r="E4771">
        <v>13.8</v>
      </c>
    </row>
    <row r="4772" spans="1:5">
      <c r="A4772" s="164">
        <v>45122.874999988599</v>
      </c>
      <c r="B4772" s="45">
        <f ca="1"/>
        <v>0.61799999999999999</v>
      </c>
      <c r="E4772">
        <v>13.8</v>
      </c>
    </row>
    <row r="4773" spans="1:5">
      <c r="A4773" s="164">
        <v>45122.916666655263</v>
      </c>
      <c r="B4773" s="45">
        <f ca="1"/>
        <v>1.34</v>
      </c>
      <c r="E4773">
        <v>13.8</v>
      </c>
    </row>
    <row r="4774" spans="1:5">
      <c r="A4774" s="164">
        <v>45122.958333321927</v>
      </c>
      <c r="B4774" s="45">
        <f ca="1"/>
        <v>1.246</v>
      </c>
      <c r="E4774">
        <v>13.8</v>
      </c>
    </row>
    <row r="4775" spans="1:5">
      <c r="A4775" s="164">
        <v>45122.999999988591</v>
      </c>
      <c r="B4775" s="45">
        <f ca="1"/>
        <v>1.37</v>
      </c>
      <c r="E4775">
        <v>13.8</v>
      </c>
    </row>
    <row r="4776" spans="1:5">
      <c r="A4776" s="164">
        <v>45123.041666655256</v>
      </c>
      <c r="B4776" s="45">
        <f ca="1"/>
        <v>1.3879999999999999</v>
      </c>
      <c r="E4776">
        <v>13.8</v>
      </c>
    </row>
    <row r="4777" spans="1:5">
      <c r="A4777" s="164">
        <v>45123.08333332192</v>
      </c>
      <c r="B4777" s="45">
        <f ca="1"/>
        <v>1.327</v>
      </c>
      <c r="E4777">
        <v>13.8</v>
      </c>
    </row>
    <row r="4778" spans="1:5">
      <c r="A4778" s="164">
        <v>45123.124999988584</v>
      </c>
      <c r="B4778" s="45">
        <f ca="1"/>
        <v>1.238</v>
      </c>
      <c r="E4778">
        <v>13.8</v>
      </c>
    </row>
    <row r="4779" spans="1:5">
      <c r="A4779" s="164">
        <v>45123.166666655248</v>
      </c>
      <c r="B4779" s="45">
        <f ca="1"/>
        <v>1.1259999999999999</v>
      </c>
      <c r="E4779">
        <v>13.8</v>
      </c>
    </row>
    <row r="4780" spans="1:5">
      <c r="A4780" s="164">
        <v>45123.208333321913</v>
      </c>
      <c r="B4780" s="45">
        <f ca="1"/>
        <v>0.52200000000000002</v>
      </c>
      <c r="E4780">
        <v>13.8</v>
      </c>
    </row>
    <row r="4781" spans="1:5">
      <c r="A4781" s="164">
        <v>45123.249999988577</v>
      </c>
      <c r="B4781" s="45">
        <f ca="1"/>
        <v>0.38100000000000001</v>
      </c>
      <c r="E4781">
        <v>13.8</v>
      </c>
    </row>
    <row r="4782" spans="1:5">
      <c r="A4782" s="164">
        <v>45123.291666655241</v>
      </c>
      <c r="B4782" s="45">
        <f ca="1"/>
        <v>0.55000000000000004</v>
      </c>
      <c r="E4782">
        <v>13.8</v>
      </c>
    </row>
    <row r="4783" spans="1:5">
      <c r="A4783" s="164">
        <v>45123.333333321905</v>
      </c>
      <c r="B4783" s="45">
        <f ca="1"/>
        <v>1.046</v>
      </c>
      <c r="E4783">
        <v>13.8</v>
      </c>
    </row>
    <row r="4784" spans="1:5">
      <c r="A4784" s="164">
        <v>45123.374999988569</v>
      </c>
      <c r="B4784" s="45">
        <f ca="1"/>
        <v>0.59599999999999997</v>
      </c>
      <c r="E4784">
        <v>13.8</v>
      </c>
    </row>
    <row r="4785" spans="1:5">
      <c r="A4785" s="164">
        <v>45123.416666655234</v>
      </c>
      <c r="B4785" s="45">
        <f ca="1"/>
        <v>0.496</v>
      </c>
      <c r="E4785">
        <v>13.8</v>
      </c>
    </row>
    <row r="4786" spans="1:5">
      <c r="A4786" s="164">
        <v>45123.458333321898</v>
      </c>
      <c r="B4786" s="45">
        <f ca="1"/>
        <v>0.26700000000000002</v>
      </c>
      <c r="E4786">
        <v>13.8</v>
      </c>
    </row>
    <row r="4787" spans="1:5">
      <c r="A4787" s="164">
        <v>45123.499999988562</v>
      </c>
      <c r="B4787" s="45">
        <f ca="1"/>
        <v>0.98699999999999999</v>
      </c>
      <c r="E4787">
        <v>13.8</v>
      </c>
    </row>
    <row r="4788" spans="1:5">
      <c r="A4788" s="164">
        <v>45123.541666655226</v>
      </c>
      <c r="B4788" s="45">
        <f ca="1"/>
        <v>0.32800000000000001</v>
      </c>
      <c r="E4788">
        <v>13.8</v>
      </c>
    </row>
    <row r="4789" spans="1:5">
      <c r="A4789" s="164">
        <v>45123.583333321891</v>
      </c>
      <c r="B4789" s="45">
        <f ca="1"/>
        <v>0.21199999999999999</v>
      </c>
      <c r="E4789">
        <v>13.8</v>
      </c>
    </row>
    <row r="4790" spans="1:5">
      <c r="A4790" s="164">
        <v>45123.624999988555</v>
      </c>
      <c r="B4790" s="45">
        <f ca="1"/>
        <v>0.33</v>
      </c>
      <c r="E4790">
        <v>13.8</v>
      </c>
    </row>
    <row r="4791" spans="1:5">
      <c r="A4791" s="164">
        <v>45123.666666655219</v>
      </c>
      <c r="B4791" s="45">
        <f ca="1"/>
        <v>0.23599999999999999</v>
      </c>
      <c r="E4791">
        <v>13.8</v>
      </c>
    </row>
    <row r="4792" spans="1:5">
      <c r="A4792" s="164">
        <v>45123.708333321883</v>
      </c>
      <c r="B4792" s="45">
        <f ca="1"/>
        <v>0.69799999999999995</v>
      </c>
      <c r="E4792">
        <v>13.8</v>
      </c>
    </row>
    <row r="4793" spans="1:5">
      <c r="A4793" s="164">
        <v>45123.749999988548</v>
      </c>
      <c r="B4793" s="45">
        <f ca="1"/>
        <v>0.35599999999999998</v>
      </c>
      <c r="E4793">
        <v>13.8</v>
      </c>
    </row>
    <row r="4794" spans="1:5">
      <c r="A4794" s="164">
        <v>45123.791666655212</v>
      </c>
      <c r="B4794" s="45">
        <f ca="1"/>
        <v>0.30199999999999999</v>
      </c>
      <c r="E4794">
        <v>13.8</v>
      </c>
    </row>
    <row r="4795" spans="1:5">
      <c r="A4795" s="164">
        <v>45123.833333321876</v>
      </c>
      <c r="B4795" s="45">
        <f ca="1"/>
        <v>0.38400000000000001</v>
      </c>
      <c r="E4795">
        <v>13.8</v>
      </c>
    </row>
    <row r="4796" spans="1:5">
      <c r="A4796" s="164">
        <v>45123.87499998854</v>
      </c>
      <c r="B4796" s="45">
        <f ca="1"/>
        <v>0.42199999999999999</v>
      </c>
      <c r="E4796">
        <v>13.8</v>
      </c>
    </row>
    <row r="4797" spans="1:5">
      <c r="A4797" s="164">
        <v>45123.916666655205</v>
      </c>
      <c r="B4797" s="45">
        <f ca="1"/>
        <v>1.1910000000000001</v>
      </c>
      <c r="E4797">
        <v>13.8</v>
      </c>
    </row>
    <row r="4798" spans="1:5">
      <c r="A4798" s="164">
        <v>45123.958333321869</v>
      </c>
      <c r="B4798" s="45">
        <f ca="1"/>
        <v>1.3029999999999999</v>
      </c>
      <c r="E4798">
        <v>13.8</v>
      </c>
    </row>
    <row r="4799" spans="1:5">
      <c r="A4799" s="164">
        <v>45123.999999988533</v>
      </c>
      <c r="B4799" s="45">
        <f ca="1"/>
        <v>1.147</v>
      </c>
      <c r="E4799">
        <v>13.8</v>
      </c>
    </row>
    <row r="4800" spans="1:5">
      <c r="A4800" s="164">
        <v>45124.041666655197</v>
      </c>
      <c r="B4800" s="45">
        <f ca="1"/>
        <v>1.345</v>
      </c>
      <c r="E4800">
        <v>13.8</v>
      </c>
    </row>
    <row r="4801" spans="1:5">
      <c r="A4801" s="164">
        <v>45124.083333321862</v>
      </c>
      <c r="B4801" s="45">
        <f ca="1"/>
        <v>1.2</v>
      </c>
      <c r="E4801">
        <v>13.8</v>
      </c>
    </row>
    <row r="4802" spans="1:5">
      <c r="A4802" s="164">
        <v>45124.124999988526</v>
      </c>
      <c r="B4802" s="45">
        <f ca="1"/>
        <v>1.171</v>
      </c>
      <c r="E4802">
        <v>13.8</v>
      </c>
    </row>
    <row r="4803" spans="1:5">
      <c r="A4803" s="164">
        <v>45124.16666665519</v>
      </c>
      <c r="B4803" s="45">
        <f ca="1"/>
        <v>0.95499999999999996</v>
      </c>
      <c r="E4803">
        <v>13.8</v>
      </c>
    </row>
    <row r="4804" spans="1:5">
      <c r="A4804" s="164">
        <v>45124.208333321854</v>
      </c>
      <c r="B4804" s="45">
        <f ca="1"/>
        <v>0.373</v>
      </c>
      <c r="E4804">
        <v>13.8</v>
      </c>
    </row>
    <row r="4805" spans="1:5">
      <c r="A4805" s="164">
        <v>45124.249999988519</v>
      </c>
      <c r="B4805" s="45">
        <f ca="1"/>
        <v>0.33</v>
      </c>
      <c r="E4805">
        <v>13.8</v>
      </c>
    </row>
    <row r="4806" spans="1:5">
      <c r="A4806" s="164">
        <v>45124.291666655183</v>
      </c>
      <c r="B4806" s="45">
        <f ca="1"/>
        <v>0.82199999999999995</v>
      </c>
      <c r="E4806">
        <v>13.8</v>
      </c>
    </row>
    <row r="4807" spans="1:5">
      <c r="A4807" s="164">
        <v>45124.333333321847</v>
      </c>
      <c r="B4807" s="45">
        <f ca="1"/>
        <v>0.29399999999999998</v>
      </c>
      <c r="E4807">
        <v>13.8</v>
      </c>
    </row>
    <row r="4808" spans="1:5">
      <c r="A4808" s="164">
        <v>45124.374999988511</v>
      </c>
      <c r="B4808" s="45">
        <f ca="1"/>
        <v>0.45100000000000001</v>
      </c>
      <c r="E4808">
        <v>13.8</v>
      </c>
    </row>
    <row r="4809" spans="1:5">
      <c r="A4809" s="164">
        <v>45124.416666655176</v>
      </c>
      <c r="B4809" s="45">
        <f ca="1"/>
        <v>0.222</v>
      </c>
      <c r="E4809">
        <v>13.8</v>
      </c>
    </row>
    <row r="4810" spans="1:5">
      <c r="A4810" s="164">
        <v>45124.45833332184</v>
      </c>
      <c r="B4810" s="45">
        <f ca="1"/>
        <v>0.60299999999999998</v>
      </c>
      <c r="E4810">
        <v>13.8</v>
      </c>
    </row>
    <row r="4811" spans="1:5">
      <c r="A4811" s="164">
        <v>45124.499999988504</v>
      </c>
      <c r="B4811" s="45">
        <f ca="1"/>
        <v>0.52700000000000002</v>
      </c>
      <c r="E4811">
        <v>13.8</v>
      </c>
    </row>
    <row r="4812" spans="1:5">
      <c r="A4812" s="164">
        <v>45124.541666655168</v>
      </c>
      <c r="B4812" s="45">
        <f ca="1"/>
        <v>0.42</v>
      </c>
      <c r="E4812">
        <v>13.8</v>
      </c>
    </row>
    <row r="4813" spans="1:5">
      <c r="A4813" s="164">
        <v>45124.583333321832</v>
      </c>
      <c r="B4813" s="45">
        <f ca="1"/>
        <v>0.254</v>
      </c>
      <c r="E4813">
        <v>13.8</v>
      </c>
    </row>
    <row r="4814" spans="1:5">
      <c r="A4814" s="164">
        <v>45124.624999988497</v>
      </c>
      <c r="B4814" s="45">
        <f ca="1"/>
        <v>0.26200000000000001</v>
      </c>
      <c r="E4814">
        <v>13.8</v>
      </c>
    </row>
    <row r="4815" spans="1:5">
      <c r="A4815" s="164">
        <v>45124.666666655161</v>
      </c>
      <c r="B4815" s="45">
        <f ca="1"/>
        <v>0.45100000000000001</v>
      </c>
      <c r="E4815">
        <v>13.8</v>
      </c>
    </row>
    <row r="4816" spans="1:5">
      <c r="A4816" s="164">
        <v>45124.708333321825</v>
      </c>
      <c r="B4816" s="45">
        <f ca="1"/>
        <v>0.17299999999999999</v>
      </c>
      <c r="E4816">
        <v>13.8</v>
      </c>
    </row>
    <row r="4817" spans="1:5">
      <c r="A4817" s="164">
        <v>45124.749999988489</v>
      </c>
      <c r="B4817" s="45">
        <f ca="1"/>
        <v>0.32500000000000001</v>
      </c>
      <c r="E4817">
        <v>13.8</v>
      </c>
    </row>
    <row r="4818" spans="1:5">
      <c r="A4818" s="164">
        <v>45124.791666655154</v>
      </c>
      <c r="B4818" s="45">
        <f ca="1"/>
        <v>0.42799999999999999</v>
      </c>
      <c r="E4818">
        <v>13.8</v>
      </c>
    </row>
    <row r="4819" spans="1:5">
      <c r="A4819" s="164">
        <v>45124.833333321818</v>
      </c>
      <c r="B4819" s="45">
        <f ca="1"/>
        <v>0.41699999999999998</v>
      </c>
      <c r="E4819">
        <v>13.8</v>
      </c>
    </row>
    <row r="4820" spans="1:5">
      <c r="A4820" s="164">
        <v>45124.874999988482</v>
      </c>
      <c r="B4820" s="45">
        <f ca="1"/>
        <v>0.48599999999999999</v>
      </c>
      <c r="E4820">
        <v>13.8</v>
      </c>
    </row>
    <row r="4821" spans="1:5">
      <c r="A4821" s="164">
        <v>45124.916666655146</v>
      </c>
      <c r="B4821" s="45">
        <f ca="1"/>
        <v>1.1819999999999999</v>
      </c>
      <c r="E4821">
        <v>13.8</v>
      </c>
    </row>
    <row r="4822" spans="1:5">
      <c r="A4822" s="164">
        <v>45124.958333321811</v>
      </c>
      <c r="B4822" s="45">
        <f ca="1"/>
        <v>1.3280000000000001</v>
      </c>
      <c r="E4822">
        <v>13.8</v>
      </c>
    </row>
    <row r="4823" spans="1:5">
      <c r="A4823" s="164">
        <v>45124.999999988475</v>
      </c>
      <c r="B4823" s="45">
        <f ca="1"/>
        <v>1.181</v>
      </c>
      <c r="E4823">
        <v>13.8</v>
      </c>
    </row>
    <row r="4824" spans="1:5">
      <c r="A4824" s="164">
        <v>45125.041666655139</v>
      </c>
      <c r="B4824" s="45">
        <f ca="1"/>
        <v>1.2410000000000001</v>
      </c>
      <c r="E4824">
        <v>13.8</v>
      </c>
    </row>
    <row r="4825" spans="1:5">
      <c r="A4825" s="164">
        <v>45125.083333321803</v>
      </c>
      <c r="B4825" s="45">
        <f ca="1"/>
        <v>1.3180000000000001</v>
      </c>
      <c r="E4825">
        <v>13.8</v>
      </c>
    </row>
    <row r="4826" spans="1:5">
      <c r="A4826" s="164">
        <v>45125.124999988468</v>
      </c>
      <c r="B4826" s="45">
        <f ca="1"/>
        <v>1.133</v>
      </c>
      <c r="E4826">
        <v>13.8</v>
      </c>
    </row>
    <row r="4827" spans="1:5">
      <c r="A4827" s="164">
        <v>45125.166666655132</v>
      </c>
      <c r="B4827" s="45">
        <f ca="1"/>
        <v>0.91800000000000004</v>
      </c>
      <c r="E4827">
        <v>13.8</v>
      </c>
    </row>
    <row r="4828" spans="1:5">
      <c r="A4828" s="164">
        <v>45125.208333321796</v>
      </c>
      <c r="B4828" s="45">
        <f ca="1"/>
        <v>0.22900000000000001</v>
      </c>
      <c r="E4828">
        <v>13.8</v>
      </c>
    </row>
    <row r="4829" spans="1:5">
      <c r="A4829" s="164">
        <v>45125.24999998846</v>
      </c>
      <c r="B4829" s="45">
        <f ca="1"/>
        <v>0.44</v>
      </c>
      <c r="E4829">
        <v>13.8</v>
      </c>
    </row>
    <row r="4830" spans="1:5">
      <c r="A4830" s="164">
        <v>45125.291666655125</v>
      </c>
      <c r="B4830" s="45">
        <f ca="1"/>
        <v>0.32900000000000001</v>
      </c>
      <c r="E4830">
        <v>13.8</v>
      </c>
    </row>
    <row r="4831" spans="1:5">
      <c r="A4831" s="164">
        <v>45125.333333321789</v>
      </c>
      <c r="B4831" s="45">
        <f ca="1"/>
        <v>0.87</v>
      </c>
      <c r="E4831">
        <v>13.8</v>
      </c>
    </row>
    <row r="4832" spans="1:5">
      <c r="A4832" s="164">
        <v>45125.374999988453</v>
      </c>
      <c r="B4832" s="45">
        <f ca="1"/>
        <v>0.45</v>
      </c>
      <c r="E4832">
        <v>13.8</v>
      </c>
    </row>
    <row r="4833" spans="1:5">
      <c r="A4833" s="164">
        <v>45125.416666655117</v>
      </c>
      <c r="B4833" s="45">
        <f ca="1"/>
        <v>0.22700000000000001</v>
      </c>
      <c r="E4833">
        <v>13.8</v>
      </c>
    </row>
    <row r="4834" spans="1:5">
      <c r="A4834" s="164">
        <v>45125.458333321782</v>
      </c>
      <c r="B4834" s="45">
        <f ca="1"/>
        <v>0.28399999999999997</v>
      </c>
      <c r="E4834">
        <v>13.8</v>
      </c>
    </row>
    <row r="4835" spans="1:5">
      <c r="A4835" s="164">
        <v>45125.499999988446</v>
      </c>
      <c r="B4835" s="45">
        <f ca="1"/>
        <v>0.17599999999999999</v>
      </c>
      <c r="E4835">
        <v>13.8</v>
      </c>
    </row>
    <row r="4836" spans="1:5">
      <c r="A4836" s="164">
        <v>45125.54166665511</v>
      </c>
      <c r="B4836" s="45">
        <f ca="1"/>
        <v>0.27400000000000002</v>
      </c>
      <c r="E4836">
        <v>13.8</v>
      </c>
    </row>
    <row r="4837" spans="1:5">
      <c r="A4837" s="164">
        <v>45125.583333321774</v>
      </c>
      <c r="B4837" s="45">
        <f ca="1"/>
        <v>0.313</v>
      </c>
      <c r="E4837">
        <v>13.8</v>
      </c>
    </row>
    <row r="4838" spans="1:5">
      <c r="A4838" s="164">
        <v>45125.624999988439</v>
      </c>
      <c r="B4838" s="45">
        <f ca="1"/>
        <v>0.67600000000000005</v>
      </c>
      <c r="E4838">
        <v>13.8</v>
      </c>
    </row>
    <row r="4839" spans="1:5">
      <c r="A4839" s="164">
        <v>45125.666666655103</v>
      </c>
      <c r="B4839" s="45">
        <f ca="1"/>
        <v>0.56499999999999995</v>
      </c>
      <c r="E4839">
        <v>13.8</v>
      </c>
    </row>
    <row r="4840" spans="1:5">
      <c r="A4840" s="164">
        <v>45125.708333321767</v>
      </c>
      <c r="B4840" s="45">
        <f ca="1"/>
        <v>0.58899999999999997</v>
      </c>
      <c r="E4840">
        <v>13.8</v>
      </c>
    </row>
    <row r="4841" spans="1:5">
      <c r="A4841" s="164">
        <v>45125.749999988431</v>
      </c>
      <c r="B4841" s="45">
        <f ca="1"/>
        <v>0.318</v>
      </c>
      <c r="E4841">
        <v>13.8</v>
      </c>
    </row>
    <row r="4842" spans="1:5">
      <c r="A4842" s="164">
        <v>45125.791666655095</v>
      </c>
      <c r="B4842" s="45">
        <f ca="1"/>
        <v>0.32300000000000001</v>
      </c>
      <c r="E4842">
        <v>13.8</v>
      </c>
    </row>
    <row r="4843" spans="1:5">
      <c r="A4843" s="164">
        <v>45125.83333332176</v>
      </c>
      <c r="B4843" s="45">
        <f ca="1"/>
        <v>0.439</v>
      </c>
      <c r="E4843">
        <v>13.8</v>
      </c>
    </row>
    <row r="4844" spans="1:5">
      <c r="A4844" s="164">
        <v>45125.874999988424</v>
      </c>
      <c r="B4844" s="45">
        <f ca="1"/>
        <v>0.4</v>
      </c>
      <c r="E4844">
        <v>13.8</v>
      </c>
    </row>
    <row r="4845" spans="1:5">
      <c r="A4845" s="164">
        <v>45125.916666655088</v>
      </c>
      <c r="B4845" s="45">
        <f ca="1"/>
        <v>1.3</v>
      </c>
      <c r="E4845">
        <v>13.8</v>
      </c>
    </row>
    <row r="4846" spans="1:5">
      <c r="A4846" s="164">
        <v>45125.958333321752</v>
      </c>
      <c r="B4846" s="45">
        <f ca="1"/>
        <v>1.212</v>
      </c>
      <c r="E4846">
        <v>13.8</v>
      </c>
    </row>
    <row r="4847" spans="1:5">
      <c r="A4847" s="164">
        <v>45125.999999988417</v>
      </c>
      <c r="B4847" s="45">
        <f ca="1"/>
        <v>1.216</v>
      </c>
      <c r="E4847">
        <v>13.8</v>
      </c>
    </row>
    <row r="4848" spans="1:5">
      <c r="A4848" s="164">
        <v>45126.041666655081</v>
      </c>
      <c r="B4848" s="45">
        <f ca="1"/>
        <v>1.137</v>
      </c>
      <c r="E4848">
        <v>13.8</v>
      </c>
    </row>
    <row r="4849" spans="1:5">
      <c r="A4849" s="164">
        <v>45126.083333321745</v>
      </c>
      <c r="B4849" s="45">
        <f ca="1"/>
        <v>1.36</v>
      </c>
      <c r="E4849">
        <v>13.8</v>
      </c>
    </row>
    <row r="4850" spans="1:5">
      <c r="A4850" s="164">
        <v>45126.124999988409</v>
      </c>
      <c r="B4850" s="45">
        <f ca="1"/>
        <v>1.157</v>
      </c>
      <c r="E4850">
        <v>13.8</v>
      </c>
    </row>
    <row r="4851" spans="1:5">
      <c r="A4851" s="164">
        <v>45126.166666655074</v>
      </c>
      <c r="B4851" s="45">
        <f ca="1"/>
        <v>0.94</v>
      </c>
      <c r="E4851">
        <v>13.8</v>
      </c>
    </row>
    <row r="4852" spans="1:5">
      <c r="A4852" s="164">
        <v>45126.208333321738</v>
      </c>
      <c r="B4852" s="45">
        <f ca="1"/>
        <v>0.40100000000000002</v>
      </c>
      <c r="E4852">
        <v>13.8</v>
      </c>
    </row>
    <row r="4853" spans="1:5">
      <c r="A4853" s="164">
        <v>45126.249999988402</v>
      </c>
      <c r="B4853" s="45">
        <f ca="1"/>
        <v>0.23599999999999999</v>
      </c>
      <c r="E4853">
        <v>13.8</v>
      </c>
    </row>
    <row r="4854" spans="1:5">
      <c r="A4854" s="164">
        <v>45126.291666655066</v>
      </c>
      <c r="B4854" s="45">
        <f ca="1"/>
        <v>0.45800000000000002</v>
      </c>
      <c r="E4854">
        <v>13.8</v>
      </c>
    </row>
    <row r="4855" spans="1:5">
      <c r="A4855" s="164">
        <v>45126.333333321731</v>
      </c>
      <c r="B4855" s="45">
        <f ca="1"/>
        <v>0.49</v>
      </c>
      <c r="E4855">
        <v>13.8</v>
      </c>
    </row>
    <row r="4856" spans="1:5">
      <c r="A4856" s="164">
        <v>45126.374999988395</v>
      </c>
      <c r="B4856" s="45">
        <f ca="1"/>
        <v>0.28899999999999998</v>
      </c>
      <c r="E4856">
        <v>13.8</v>
      </c>
    </row>
    <row r="4857" spans="1:5">
      <c r="A4857" s="164">
        <v>45126.416666655059</v>
      </c>
      <c r="B4857" s="45">
        <f ca="1"/>
        <v>0.18099999999999999</v>
      </c>
      <c r="E4857">
        <v>13.8</v>
      </c>
    </row>
    <row r="4858" spans="1:5">
      <c r="A4858" s="164">
        <v>45126.458333321723</v>
      </c>
      <c r="B4858" s="45">
        <f ca="1"/>
        <v>0.31900000000000001</v>
      </c>
      <c r="E4858">
        <v>13.8</v>
      </c>
    </row>
    <row r="4859" spans="1:5">
      <c r="A4859" s="164">
        <v>45126.499999988388</v>
      </c>
      <c r="B4859" s="45">
        <f ca="1"/>
        <v>0.32100000000000001</v>
      </c>
      <c r="E4859">
        <v>13.8</v>
      </c>
    </row>
    <row r="4860" spans="1:5">
      <c r="A4860" s="164">
        <v>45126.541666655052</v>
      </c>
      <c r="B4860" s="45">
        <f ca="1"/>
        <v>0.222</v>
      </c>
      <c r="E4860">
        <v>13.8</v>
      </c>
    </row>
    <row r="4861" spans="1:5">
      <c r="A4861" s="164">
        <v>45126.583333321716</v>
      </c>
      <c r="B4861" s="45">
        <f ca="1"/>
        <v>0.29299999999999998</v>
      </c>
      <c r="E4861">
        <v>13.8</v>
      </c>
    </row>
    <row r="4862" spans="1:5">
      <c r="A4862" s="164">
        <v>45126.62499998838</v>
      </c>
      <c r="B4862" s="45">
        <f ca="1"/>
        <v>0.43099999999999999</v>
      </c>
      <c r="E4862">
        <v>13.8</v>
      </c>
    </row>
    <row r="4863" spans="1:5">
      <c r="A4863" s="164">
        <v>45126.666666655045</v>
      </c>
      <c r="B4863" s="45">
        <f ca="1"/>
        <v>0.215</v>
      </c>
      <c r="E4863">
        <v>13.8</v>
      </c>
    </row>
    <row r="4864" spans="1:5">
      <c r="A4864" s="164">
        <v>45126.708333321709</v>
      </c>
      <c r="B4864" s="45">
        <f ca="1"/>
        <v>1.024</v>
      </c>
      <c r="E4864">
        <v>13.8</v>
      </c>
    </row>
    <row r="4865" spans="1:5">
      <c r="A4865" s="164">
        <v>45126.749999988373</v>
      </c>
      <c r="B4865" s="45">
        <f ca="1"/>
        <v>0.88800000000000001</v>
      </c>
      <c r="E4865">
        <v>13.8</v>
      </c>
    </row>
    <row r="4866" spans="1:5">
      <c r="A4866" s="164">
        <v>45126.791666655037</v>
      </c>
      <c r="B4866" s="45">
        <f ca="1"/>
        <v>0.877</v>
      </c>
      <c r="E4866">
        <v>13.8</v>
      </c>
    </row>
    <row r="4867" spans="1:5">
      <c r="A4867" s="164">
        <v>45126.833333321702</v>
      </c>
      <c r="B4867" s="45">
        <f ca="1"/>
        <v>1.9790000000000001</v>
      </c>
      <c r="E4867">
        <v>13.8</v>
      </c>
    </row>
    <row r="4868" spans="1:5">
      <c r="A4868" s="164">
        <v>45126.874999988366</v>
      </c>
      <c r="B4868" s="45">
        <f ca="1"/>
        <v>2.7610000000000001</v>
      </c>
      <c r="E4868">
        <v>13.8</v>
      </c>
    </row>
    <row r="4869" spans="1:5">
      <c r="A4869" s="164">
        <v>45126.91666665503</v>
      </c>
      <c r="B4869" s="45">
        <f ca="1"/>
        <v>3.4350000000000001</v>
      </c>
      <c r="E4869">
        <v>13.8</v>
      </c>
    </row>
    <row r="4870" spans="1:5">
      <c r="A4870" s="164">
        <v>45126.958333321694</v>
      </c>
      <c r="B4870" s="45">
        <f ca="1"/>
        <v>3.4580000000000002</v>
      </c>
      <c r="E4870">
        <v>13.8</v>
      </c>
    </row>
    <row r="4871" spans="1:5">
      <c r="A4871" s="164">
        <v>45126.999999988358</v>
      </c>
      <c r="B4871" s="45">
        <f ca="1"/>
        <v>2.5169999999999999</v>
      </c>
      <c r="E4871">
        <v>13.8</v>
      </c>
    </row>
    <row r="4872" spans="1:5">
      <c r="A4872" s="164">
        <v>45127.041666655023</v>
      </c>
      <c r="B4872" s="45">
        <f ca="1"/>
        <v>1.9019999999999999</v>
      </c>
      <c r="E4872">
        <v>13.8</v>
      </c>
    </row>
    <row r="4873" spans="1:5">
      <c r="A4873" s="164">
        <v>45127.083333321687</v>
      </c>
      <c r="B4873" s="45">
        <f ca="1"/>
        <v>1.913</v>
      </c>
      <c r="E4873">
        <v>13.8</v>
      </c>
    </row>
    <row r="4874" spans="1:5">
      <c r="A4874" s="164">
        <v>45127.124999988351</v>
      </c>
      <c r="B4874" s="45">
        <f ca="1"/>
        <v>1.8169999999999999</v>
      </c>
      <c r="E4874">
        <v>13.8</v>
      </c>
    </row>
    <row r="4875" spans="1:5">
      <c r="A4875" s="164">
        <v>45127.166666655015</v>
      </c>
      <c r="B4875" s="45">
        <f ca="1"/>
        <v>1.8220000000000001</v>
      </c>
      <c r="E4875">
        <v>13.8</v>
      </c>
    </row>
    <row r="4876" spans="1:5">
      <c r="A4876" s="164">
        <v>45127.20833332168</v>
      </c>
      <c r="B4876" s="45">
        <f ca="1"/>
        <v>1.24</v>
      </c>
      <c r="E4876">
        <v>13.8</v>
      </c>
    </row>
    <row r="4877" spans="1:5">
      <c r="A4877" s="164">
        <v>45127.249999988344</v>
      </c>
      <c r="B4877" s="45">
        <f ca="1"/>
        <v>1.8029999999999999</v>
      </c>
      <c r="E4877">
        <v>13.8</v>
      </c>
    </row>
    <row r="4878" spans="1:5">
      <c r="A4878" s="164">
        <v>45127.291666655008</v>
      </c>
      <c r="B4878" s="45">
        <f ca="1"/>
        <v>2.0299999999999998</v>
      </c>
      <c r="E4878">
        <v>13.8</v>
      </c>
    </row>
    <row r="4879" spans="1:5">
      <c r="A4879" s="164">
        <v>45127.333333321672</v>
      </c>
      <c r="B4879" s="45">
        <f ca="1"/>
        <v>2.3479999999999999</v>
      </c>
      <c r="E4879">
        <v>13.8</v>
      </c>
    </row>
    <row r="4880" spans="1:5">
      <c r="A4880" s="164">
        <v>45127.374999988337</v>
      </c>
      <c r="B4880" s="45">
        <f ca="1"/>
        <v>3.319</v>
      </c>
      <c r="E4880">
        <v>13.8</v>
      </c>
    </row>
    <row r="4881" spans="1:5">
      <c r="A4881" s="164">
        <v>45127.416666655001</v>
      </c>
      <c r="B4881" s="45">
        <f ca="1"/>
        <v>1.7</v>
      </c>
      <c r="E4881">
        <v>13.8</v>
      </c>
    </row>
    <row r="4882" spans="1:5">
      <c r="A4882" s="164">
        <v>45127.458333321665</v>
      </c>
      <c r="B4882" s="45">
        <f ca="1"/>
        <v>2.5259999999999998</v>
      </c>
      <c r="E4882">
        <v>13.8</v>
      </c>
    </row>
    <row r="4883" spans="1:5">
      <c r="A4883" s="164">
        <v>45127.499999988329</v>
      </c>
      <c r="B4883" s="45">
        <f ca="1"/>
        <v>2.339</v>
      </c>
      <c r="E4883">
        <v>13.8</v>
      </c>
    </row>
    <row r="4884" spans="1:5">
      <c r="A4884" s="164">
        <v>45127.541666654994</v>
      </c>
      <c r="B4884" s="45">
        <f ca="1"/>
        <v>2.169</v>
      </c>
      <c r="E4884">
        <v>13.8</v>
      </c>
    </row>
    <row r="4885" spans="1:5">
      <c r="A4885" s="164">
        <v>45127.583333321658</v>
      </c>
      <c r="B4885" s="45">
        <f ca="1"/>
        <v>1.506</v>
      </c>
      <c r="E4885">
        <v>13.8</v>
      </c>
    </row>
    <row r="4886" spans="1:5">
      <c r="A4886" s="164">
        <v>45127.624999988322</v>
      </c>
      <c r="B4886" s="45">
        <f ca="1"/>
        <v>1.0940000000000001</v>
      </c>
      <c r="E4886">
        <v>13.8</v>
      </c>
    </row>
    <row r="4887" spans="1:5">
      <c r="A4887" s="164">
        <v>45127.666666654986</v>
      </c>
      <c r="B4887" s="45">
        <f ca="1"/>
        <v>0.92100000000000004</v>
      </c>
      <c r="E4887">
        <v>13.8</v>
      </c>
    </row>
    <row r="4888" spans="1:5">
      <c r="A4888" s="164">
        <v>45127.708333321651</v>
      </c>
      <c r="B4888" s="45">
        <f ca="1"/>
        <v>0.71299999999999997</v>
      </c>
      <c r="E4888">
        <v>13.8</v>
      </c>
    </row>
    <row r="4889" spans="1:5">
      <c r="A4889" s="164">
        <v>45127.749999988315</v>
      </c>
      <c r="B4889" s="45">
        <f ca="1"/>
        <v>1.034</v>
      </c>
      <c r="E4889">
        <v>13.8</v>
      </c>
    </row>
    <row r="4890" spans="1:5">
      <c r="A4890" s="164">
        <v>45127.791666654979</v>
      </c>
      <c r="B4890" s="45">
        <f ca="1"/>
        <v>1.141</v>
      </c>
      <c r="E4890">
        <v>13.8</v>
      </c>
    </row>
    <row r="4891" spans="1:5">
      <c r="A4891" s="164">
        <v>45127.833333321643</v>
      </c>
      <c r="B4891" s="45">
        <f ca="1"/>
        <v>0.86799999999999999</v>
      </c>
      <c r="E4891">
        <v>13.8</v>
      </c>
    </row>
    <row r="4892" spans="1:5">
      <c r="A4892" s="164">
        <v>45127.874999988308</v>
      </c>
      <c r="B4892" s="45">
        <f ca="1"/>
        <v>1.2430000000000001</v>
      </c>
      <c r="E4892">
        <v>13.8</v>
      </c>
    </row>
    <row r="4893" spans="1:5">
      <c r="A4893" s="164">
        <v>45127.916666654972</v>
      </c>
      <c r="B4893" s="45">
        <f ca="1"/>
        <v>1.482</v>
      </c>
      <c r="E4893">
        <v>13.8</v>
      </c>
    </row>
    <row r="4894" spans="1:5">
      <c r="A4894" s="164">
        <v>45127.958333321636</v>
      </c>
      <c r="B4894" s="45">
        <f ca="1"/>
        <v>1.6579999999999999</v>
      </c>
      <c r="E4894">
        <v>13.8</v>
      </c>
    </row>
    <row r="4895" spans="1:5">
      <c r="A4895" s="164">
        <v>45127.9999999883</v>
      </c>
      <c r="B4895" s="45">
        <f ca="1"/>
        <v>1.367</v>
      </c>
      <c r="E4895">
        <v>13.8</v>
      </c>
    </row>
    <row r="4896" spans="1:5">
      <c r="A4896" s="164">
        <v>45128.041666654965</v>
      </c>
      <c r="B4896" s="45">
        <f ca="1"/>
        <v>1.7</v>
      </c>
      <c r="E4896">
        <v>13.8</v>
      </c>
    </row>
    <row r="4897" spans="1:5">
      <c r="A4897" s="164">
        <v>45128.083333321629</v>
      </c>
      <c r="B4897" s="45">
        <f ca="1"/>
        <v>1.306</v>
      </c>
      <c r="E4897">
        <v>13.8</v>
      </c>
    </row>
    <row r="4898" spans="1:5">
      <c r="A4898" s="164">
        <v>45128.124999988293</v>
      </c>
      <c r="B4898" s="45">
        <f ca="1"/>
        <v>1.52</v>
      </c>
      <c r="E4898">
        <v>13.8</v>
      </c>
    </row>
    <row r="4899" spans="1:5">
      <c r="A4899" s="164">
        <v>45128.166666654957</v>
      </c>
      <c r="B4899" s="45">
        <f ca="1"/>
        <v>1.2</v>
      </c>
      <c r="E4899">
        <v>13.8</v>
      </c>
    </row>
    <row r="4900" spans="1:5">
      <c r="A4900" s="164">
        <v>45128.208333321621</v>
      </c>
      <c r="B4900" s="45">
        <f ca="1"/>
        <v>0.46500000000000002</v>
      </c>
      <c r="E4900">
        <v>13.8</v>
      </c>
    </row>
    <row r="4901" spans="1:5">
      <c r="A4901" s="164">
        <v>45128.249999988286</v>
      </c>
      <c r="B4901" s="45">
        <f ca="1"/>
        <v>0.72699999999999998</v>
      </c>
      <c r="E4901">
        <v>13.8</v>
      </c>
    </row>
    <row r="4902" spans="1:5">
      <c r="A4902" s="164">
        <v>45128.29166665495</v>
      </c>
      <c r="B4902" s="45">
        <f ca="1"/>
        <v>1.492</v>
      </c>
      <c r="E4902">
        <v>13.8</v>
      </c>
    </row>
    <row r="4903" spans="1:5">
      <c r="A4903" s="164">
        <v>45128.333333321614</v>
      </c>
      <c r="B4903" s="45">
        <f ca="1"/>
        <v>1.1399999999999999</v>
      </c>
      <c r="E4903">
        <v>13.8</v>
      </c>
    </row>
    <row r="4904" spans="1:5">
      <c r="A4904" s="164">
        <v>45128.374999988278</v>
      </c>
      <c r="B4904" s="45">
        <f ca="1"/>
        <v>0.68200000000000005</v>
      </c>
      <c r="E4904">
        <v>13.8</v>
      </c>
    </row>
    <row r="4905" spans="1:5">
      <c r="A4905" s="164">
        <v>45128.416666654943</v>
      </c>
      <c r="B4905" s="45">
        <f ca="1"/>
        <v>0.56799999999999995</v>
      </c>
      <c r="E4905">
        <v>13.8</v>
      </c>
    </row>
    <row r="4906" spans="1:5">
      <c r="A4906" s="164">
        <v>45128.458333321607</v>
      </c>
      <c r="B4906" s="45">
        <f ca="1"/>
        <v>0.629</v>
      </c>
      <c r="E4906">
        <v>13.8</v>
      </c>
    </row>
    <row r="4907" spans="1:5">
      <c r="A4907" s="164">
        <v>45128.499999988271</v>
      </c>
      <c r="B4907" s="45">
        <f ca="1"/>
        <v>1.8620000000000001</v>
      </c>
      <c r="E4907">
        <v>13.8</v>
      </c>
    </row>
    <row r="4908" spans="1:5">
      <c r="A4908" s="164">
        <v>45128.541666654935</v>
      </c>
      <c r="B4908" s="45">
        <f ca="1"/>
        <v>0.45</v>
      </c>
      <c r="E4908">
        <v>13.8</v>
      </c>
    </row>
    <row r="4909" spans="1:5">
      <c r="A4909" s="164">
        <v>45128.5833333216</v>
      </c>
      <c r="B4909" s="45">
        <f ca="1"/>
        <v>0.219</v>
      </c>
      <c r="E4909">
        <v>13.8</v>
      </c>
    </row>
    <row r="4910" spans="1:5">
      <c r="A4910" s="164">
        <v>45128.624999988264</v>
      </c>
      <c r="B4910" s="45">
        <f ca="1"/>
        <v>0.34599999999999997</v>
      </c>
      <c r="E4910">
        <v>13.8</v>
      </c>
    </row>
    <row r="4911" spans="1:5">
      <c r="A4911" s="164">
        <v>45128.666666654928</v>
      </c>
      <c r="B4911" s="45">
        <f ca="1"/>
        <v>0.42799999999999999</v>
      </c>
      <c r="E4911">
        <v>13.8</v>
      </c>
    </row>
    <row r="4912" spans="1:5">
      <c r="A4912" s="164">
        <v>45128.708333321592</v>
      </c>
      <c r="B4912" s="45">
        <f ca="1"/>
        <v>0.52500000000000002</v>
      </c>
      <c r="E4912">
        <v>13.8</v>
      </c>
    </row>
    <row r="4913" spans="1:5">
      <c r="A4913" s="164">
        <v>45128.749999988257</v>
      </c>
      <c r="B4913" s="45">
        <f ca="1"/>
        <v>0.32200000000000001</v>
      </c>
      <c r="E4913">
        <v>13.8</v>
      </c>
    </row>
    <row r="4914" spans="1:5">
      <c r="A4914" s="164">
        <v>45128.791666654921</v>
      </c>
      <c r="B4914" s="45">
        <f ca="1"/>
        <v>0.27800000000000002</v>
      </c>
      <c r="E4914">
        <v>13.8</v>
      </c>
    </row>
    <row r="4915" spans="1:5">
      <c r="A4915" s="164">
        <v>45128.833333321585</v>
      </c>
      <c r="B4915" s="45">
        <f ca="1"/>
        <v>0.56499999999999995</v>
      </c>
      <c r="E4915">
        <v>13.8</v>
      </c>
    </row>
    <row r="4916" spans="1:5">
      <c r="A4916" s="164">
        <v>45128.874999988249</v>
      </c>
      <c r="B4916" s="45">
        <f ca="1"/>
        <v>0.622</v>
      </c>
      <c r="E4916">
        <v>13.8</v>
      </c>
    </row>
    <row r="4917" spans="1:5">
      <c r="A4917" s="164">
        <v>45128.916666654914</v>
      </c>
      <c r="B4917" s="45">
        <f ca="1"/>
        <v>1.4039999999999999</v>
      </c>
      <c r="E4917">
        <v>13.8</v>
      </c>
    </row>
    <row r="4918" spans="1:5">
      <c r="A4918" s="164">
        <v>45128.958333321578</v>
      </c>
      <c r="B4918" s="45">
        <f ca="1"/>
        <v>1.482</v>
      </c>
      <c r="E4918">
        <v>13.8</v>
      </c>
    </row>
    <row r="4919" spans="1:5">
      <c r="A4919" s="164">
        <v>45128.999999988242</v>
      </c>
      <c r="B4919" s="45">
        <f ca="1"/>
        <v>1.9350000000000001</v>
      </c>
      <c r="E4919">
        <v>13.8</v>
      </c>
    </row>
    <row r="4920" spans="1:5">
      <c r="A4920" s="164">
        <v>45129.041666654906</v>
      </c>
      <c r="B4920" s="45">
        <f ca="1"/>
        <v>1.367</v>
      </c>
      <c r="E4920">
        <v>13.8</v>
      </c>
    </row>
    <row r="4921" spans="1:5">
      <c r="A4921" s="164">
        <v>45129.083333321571</v>
      </c>
      <c r="B4921" s="45">
        <f ca="1"/>
        <v>1.4470000000000001</v>
      </c>
      <c r="E4921">
        <v>13.8</v>
      </c>
    </row>
    <row r="4922" spans="1:5">
      <c r="A4922" s="164">
        <v>45129.124999988235</v>
      </c>
      <c r="B4922" s="45">
        <f ca="1"/>
        <v>1.325</v>
      </c>
      <c r="E4922">
        <v>13.8</v>
      </c>
    </row>
    <row r="4923" spans="1:5">
      <c r="A4923" s="164">
        <v>45129.166666654899</v>
      </c>
      <c r="B4923" s="45">
        <f ca="1"/>
        <v>1.171</v>
      </c>
      <c r="E4923">
        <v>13.8</v>
      </c>
    </row>
    <row r="4924" spans="1:5">
      <c r="A4924" s="164">
        <v>45129.208333321563</v>
      </c>
      <c r="B4924" s="45">
        <f ca="1"/>
        <v>0.59599999999999997</v>
      </c>
      <c r="E4924">
        <v>13.8</v>
      </c>
    </row>
    <row r="4925" spans="1:5">
      <c r="A4925" s="164">
        <v>45129.249999988228</v>
      </c>
      <c r="B4925" s="45">
        <f ca="1"/>
        <v>0.45300000000000001</v>
      </c>
      <c r="E4925">
        <v>13.8</v>
      </c>
    </row>
    <row r="4926" spans="1:5">
      <c r="A4926" s="164">
        <v>45129.291666654892</v>
      </c>
      <c r="B4926" s="45">
        <f ca="1"/>
        <v>0.747</v>
      </c>
      <c r="E4926">
        <v>13.8</v>
      </c>
    </row>
    <row r="4927" spans="1:5">
      <c r="A4927" s="164">
        <v>45129.333333321556</v>
      </c>
      <c r="B4927" s="45">
        <f ca="1"/>
        <v>0.51700000000000002</v>
      </c>
      <c r="E4927">
        <v>13.8</v>
      </c>
    </row>
    <row r="4928" spans="1:5">
      <c r="A4928" s="164">
        <v>45129.37499998822</v>
      </c>
      <c r="B4928" s="45">
        <f ca="1"/>
        <v>0.63600000000000001</v>
      </c>
      <c r="E4928">
        <v>13.8</v>
      </c>
    </row>
    <row r="4929" spans="1:5">
      <c r="A4929" s="164">
        <v>45129.416666654884</v>
      </c>
      <c r="B4929" s="45">
        <f ca="1"/>
        <v>0.41899999999999998</v>
      </c>
      <c r="E4929">
        <v>13.8</v>
      </c>
    </row>
    <row r="4930" spans="1:5">
      <c r="A4930" s="164">
        <v>45129.458333321549</v>
      </c>
      <c r="B4930" s="45">
        <f ca="1"/>
        <v>0.48299999999999998</v>
      </c>
      <c r="E4930">
        <v>13.8</v>
      </c>
    </row>
    <row r="4931" spans="1:5">
      <c r="A4931" s="164">
        <v>45129.499999988213</v>
      </c>
      <c r="B4931" s="45">
        <f ca="1"/>
        <v>0.86199999999999999</v>
      </c>
      <c r="E4931">
        <v>13.8</v>
      </c>
    </row>
    <row r="4932" spans="1:5">
      <c r="A4932" s="164">
        <v>45129.541666654877</v>
      </c>
      <c r="B4932" s="45">
        <f ca="1"/>
        <v>0.81200000000000006</v>
      </c>
      <c r="E4932">
        <v>13.8</v>
      </c>
    </row>
    <row r="4933" spans="1:5">
      <c r="A4933" s="164">
        <v>45129.583333321541</v>
      </c>
      <c r="B4933" s="45">
        <f ca="1"/>
        <v>1.0449999999999999</v>
      </c>
      <c r="E4933">
        <v>13.8</v>
      </c>
    </row>
    <row r="4934" spans="1:5">
      <c r="A4934" s="164">
        <v>45129.624999988206</v>
      </c>
      <c r="B4934" s="45">
        <f ca="1"/>
        <v>0.83699999999999997</v>
      </c>
      <c r="E4934">
        <v>13.8</v>
      </c>
    </row>
    <row r="4935" spans="1:5">
      <c r="A4935" s="164">
        <v>45129.66666665487</v>
      </c>
      <c r="B4935" s="45">
        <f ca="1"/>
        <v>3.02</v>
      </c>
      <c r="E4935">
        <v>13.8</v>
      </c>
    </row>
    <row r="4936" spans="1:5">
      <c r="A4936" s="164">
        <v>45129.708333321534</v>
      </c>
      <c r="B4936" s="45">
        <f ca="1"/>
        <v>1.6870000000000001</v>
      </c>
      <c r="E4936">
        <v>13.8</v>
      </c>
    </row>
    <row r="4937" spans="1:5">
      <c r="A4937" s="164">
        <v>45129.749999988198</v>
      </c>
      <c r="B4937" s="45">
        <f ca="1"/>
        <v>1.581</v>
      </c>
      <c r="E4937">
        <v>13.8</v>
      </c>
    </row>
    <row r="4938" spans="1:5">
      <c r="A4938" s="164">
        <v>45129.791666654863</v>
      </c>
      <c r="B4938" s="45">
        <f ca="1"/>
        <v>1.093</v>
      </c>
      <c r="E4938">
        <v>13.8</v>
      </c>
    </row>
    <row r="4939" spans="1:5">
      <c r="A4939" s="164">
        <v>45129.833333321527</v>
      </c>
      <c r="B4939" s="45">
        <f ca="1"/>
        <v>0.94599999999999995</v>
      </c>
      <c r="E4939">
        <v>13.8</v>
      </c>
    </row>
    <row r="4940" spans="1:5">
      <c r="A4940" s="164">
        <v>45129.874999988191</v>
      </c>
      <c r="B4940" s="45">
        <f ca="1"/>
        <v>2.4289999999999998</v>
      </c>
      <c r="E4940">
        <v>13.8</v>
      </c>
    </row>
    <row r="4941" spans="1:5">
      <c r="A4941" s="164">
        <v>45129.916666654855</v>
      </c>
      <c r="B4941" s="45">
        <f ca="1"/>
        <v>1.819</v>
      </c>
      <c r="E4941">
        <v>13.8</v>
      </c>
    </row>
    <row r="4942" spans="1:5">
      <c r="A4942" s="164">
        <v>45129.95833332152</v>
      </c>
      <c r="B4942" s="45">
        <f ca="1"/>
        <v>2.8559999999999999</v>
      </c>
      <c r="E4942">
        <v>13.8</v>
      </c>
    </row>
    <row r="4943" spans="1:5">
      <c r="A4943" s="164">
        <v>45129.999999988184</v>
      </c>
      <c r="B4943" s="45">
        <f ca="1"/>
        <v>2.0009999999999999</v>
      </c>
      <c r="E4943">
        <v>13.8</v>
      </c>
    </row>
    <row r="4944" spans="1:5">
      <c r="A4944" s="164">
        <v>45130.041666654848</v>
      </c>
      <c r="B4944" s="45">
        <f ca="1"/>
        <v>1.5649999999999999</v>
      </c>
      <c r="E4944">
        <v>13.8</v>
      </c>
    </row>
    <row r="4945" spans="1:5">
      <c r="A4945" s="164">
        <v>45130.083333321512</v>
      </c>
      <c r="B4945" s="45">
        <f ca="1"/>
        <v>1.5249999999999999</v>
      </c>
      <c r="E4945">
        <v>13.8</v>
      </c>
    </row>
    <row r="4946" spans="1:5">
      <c r="A4946" s="164">
        <v>45130.124999988177</v>
      </c>
      <c r="B4946" s="45">
        <f ca="1"/>
        <v>1.633</v>
      </c>
      <c r="E4946">
        <v>13.8</v>
      </c>
    </row>
    <row r="4947" spans="1:5">
      <c r="A4947" s="164">
        <v>45130.166666654841</v>
      </c>
      <c r="B4947" s="45">
        <f ca="1"/>
        <v>1.4339999999999999</v>
      </c>
      <c r="E4947">
        <v>13.8</v>
      </c>
    </row>
    <row r="4948" spans="1:5">
      <c r="A4948" s="164">
        <v>45130.208333321505</v>
      </c>
      <c r="B4948" s="45">
        <f ca="1"/>
        <v>0.65200000000000002</v>
      </c>
      <c r="E4948">
        <v>13.8</v>
      </c>
    </row>
    <row r="4949" spans="1:5">
      <c r="A4949" s="164">
        <v>45130.249999988169</v>
      </c>
      <c r="B4949" s="45">
        <f ca="1"/>
        <v>0.55300000000000005</v>
      </c>
      <c r="E4949">
        <v>13.8</v>
      </c>
    </row>
    <row r="4950" spans="1:5">
      <c r="A4950" s="164">
        <v>45130.291666654834</v>
      </c>
      <c r="B4950" s="45">
        <f ca="1"/>
        <v>1.1240000000000001</v>
      </c>
      <c r="E4950">
        <v>13.8</v>
      </c>
    </row>
    <row r="4951" spans="1:5">
      <c r="A4951" s="164">
        <v>45130.333333321498</v>
      </c>
      <c r="B4951" s="45">
        <f ca="1"/>
        <v>0.70799999999999996</v>
      </c>
      <c r="E4951">
        <v>13.8</v>
      </c>
    </row>
    <row r="4952" spans="1:5">
      <c r="A4952" s="164">
        <v>45130.374999988162</v>
      </c>
      <c r="B4952" s="45">
        <f ca="1"/>
        <v>0.28899999999999998</v>
      </c>
      <c r="E4952">
        <v>13.8</v>
      </c>
    </row>
    <row r="4953" spans="1:5">
      <c r="A4953" s="164">
        <v>45130.416666654826</v>
      </c>
      <c r="B4953" s="45">
        <f ca="1"/>
        <v>0.50600000000000001</v>
      </c>
      <c r="E4953">
        <v>13.8</v>
      </c>
    </row>
    <row r="4954" spans="1:5">
      <c r="A4954" s="164">
        <v>45130.45833332149</v>
      </c>
      <c r="B4954" s="45">
        <f ca="1"/>
        <v>0.45100000000000001</v>
      </c>
      <c r="E4954">
        <v>13.8</v>
      </c>
    </row>
    <row r="4955" spans="1:5">
      <c r="A4955" s="164">
        <v>45130.499999988155</v>
      </c>
      <c r="B4955" s="45">
        <f ca="1"/>
        <v>0.35599999999999998</v>
      </c>
      <c r="E4955">
        <v>13.8</v>
      </c>
    </row>
    <row r="4956" spans="1:5">
      <c r="A4956" s="164">
        <v>45130.541666654819</v>
      </c>
      <c r="B4956" s="45">
        <f ca="1"/>
        <v>0.441</v>
      </c>
      <c r="E4956">
        <v>13.8</v>
      </c>
    </row>
    <row r="4957" spans="1:5">
      <c r="A4957" s="164">
        <v>45130.583333321483</v>
      </c>
      <c r="B4957" s="45">
        <f ca="1"/>
        <v>0.78100000000000003</v>
      </c>
      <c r="E4957">
        <v>13.8</v>
      </c>
    </row>
    <row r="4958" spans="1:5">
      <c r="A4958" s="164">
        <v>45130.624999988147</v>
      </c>
      <c r="B4958" s="45">
        <f ca="1"/>
        <v>0.67200000000000004</v>
      </c>
      <c r="E4958">
        <v>13.8</v>
      </c>
    </row>
    <row r="4959" spans="1:5">
      <c r="A4959" s="164">
        <v>45130.666666654812</v>
      </c>
      <c r="B4959" s="45">
        <f ca="1"/>
        <v>1.3169999999999999</v>
      </c>
      <c r="E4959">
        <v>13.8</v>
      </c>
    </row>
    <row r="4960" spans="1:5">
      <c r="A4960" s="164">
        <v>45130.708333321476</v>
      </c>
      <c r="B4960" s="45">
        <f ca="1"/>
        <v>1.357</v>
      </c>
      <c r="E4960">
        <v>13.8</v>
      </c>
    </row>
    <row r="4961" spans="1:5">
      <c r="A4961" s="164">
        <v>45130.74999998814</v>
      </c>
      <c r="B4961" s="45">
        <f ca="1"/>
        <v>0.97399999999999998</v>
      </c>
      <c r="E4961">
        <v>13.8</v>
      </c>
    </row>
    <row r="4962" spans="1:5">
      <c r="A4962" s="164">
        <v>45130.791666654804</v>
      </c>
      <c r="B4962" s="45">
        <f ca="1"/>
        <v>1.327</v>
      </c>
      <c r="E4962">
        <v>13.8</v>
      </c>
    </row>
    <row r="4963" spans="1:5">
      <c r="A4963" s="164">
        <v>45130.833333321469</v>
      </c>
      <c r="B4963" s="45">
        <f ca="1"/>
        <v>1.226</v>
      </c>
      <c r="E4963">
        <v>13.8</v>
      </c>
    </row>
    <row r="4964" spans="1:5">
      <c r="A4964" s="164">
        <v>45130.874999988133</v>
      </c>
      <c r="B4964" s="45">
        <f ca="1"/>
        <v>1.337</v>
      </c>
      <c r="E4964">
        <v>13.8</v>
      </c>
    </row>
    <row r="4965" spans="1:5">
      <c r="A4965" s="164">
        <v>45130.916666654797</v>
      </c>
      <c r="B4965" s="45">
        <f ca="1"/>
        <v>2.1440000000000001</v>
      </c>
      <c r="E4965">
        <v>13.8</v>
      </c>
    </row>
    <row r="4966" spans="1:5">
      <c r="A4966" s="164">
        <v>45130.958333321461</v>
      </c>
      <c r="B4966" s="45">
        <f ca="1"/>
        <v>2.1469999999999998</v>
      </c>
      <c r="E4966">
        <v>13.8</v>
      </c>
    </row>
    <row r="4967" spans="1:5">
      <c r="A4967" s="164">
        <v>45130.999999988126</v>
      </c>
      <c r="B4967" s="45">
        <f ca="1"/>
        <v>1.885</v>
      </c>
      <c r="E4967">
        <v>13.8</v>
      </c>
    </row>
    <row r="4968" spans="1:5">
      <c r="A4968" s="164">
        <v>45131.04166665479</v>
      </c>
      <c r="B4968" s="45">
        <f ca="1"/>
        <v>2.0329999999999999</v>
      </c>
      <c r="E4968">
        <v>13.8</v>
      </c>
    </row>
    <row r="4969" spans="1:5">
      <c r="A4969" s="164">
        <v>45131.083333321454</v>
      </c>
      <c r="B4969" s="45">
        <f ca="1"/>
        <v>1.9650000000000001</v>
      </c>
      <c r="E4969">
        <v>13.8</v>
      </c>
    </row>
    <row r="4970" spans="1:5">
      <c r="A4970" s="164">
        <v>45131.124999988118</v>
      </c>
      <c r="B4970" s="45">
        <f ca="1"/>
        <v>2.073</v>
      </c>
      <c r="E4970">
        <v>13.8</v>
      </c>
    </row>
    <row r="4971" spans="1:5">
      <c r="A4971" s="164">
        <v>45131.166666654783</v>
      </c>
      <c r="B4971" s="45">
        <f ca="1"/>
        <v>1.847</v>
      </c>
      <c r="E4971">
        <v>13.8</v>
      </c>
    </row>
    <row r="4972" spans="1:5">
      <c r="A4972" s="164">
        <v>45131.208333321447</v>
      </c>
      <c r="B4972" s="45">
        <f ca="1"/>
        <v>0.92100000000000004</v>
      </c>
      <c r="E4972">
        <v>13.8</v>
      </c>
    </row>
    <row r="4973" spans="1:5">
      <c r="A4973" s="164">
        <v>45131.249999988111</v>
      </c>
      <c r="B4973" s="45">
        <f ca="1"/>
        <v>1.121</v>
      </c>
      <c r="E4973">
        <v>13.8</v>
      </c>
    </row>
    <row r="4974" spans="1:5">
      <c r="A4974" s="164">
        <v>45131.291666654775</v>
      </c>
      <c r="B4974" s="45">
        <f ca="1"/>
        <v>1.867</v>
      </c>
      <c r="E4974">
        <v>13.8</v>
      </c>
    </row>
    <row r="4975" spans="1:5">
      <c r="A4975" s="164">
        <v>45131.33333332144</v>
      </c>
      <c r="B4975" s="45">
        <f ca="1"/>
        <v>1.052</v>
      </c>
      <c r="E4975">
        <v>13.8</v>
      </c>
    </row>
    <row r="4976" spans="1:5">
      <c r="A4976" s="164">
        <v>45131.374999988104</v>
      </c>
      <c r="B4976" s="45">
        <f ca="1"/>
        <v>1.046</v>
      </c>
      <c r="E4976">
        <v>13.8</v>
      </c>
    </row>
    <row r="4977" spans="1:5">
      <c r="A4977" s="164">
        <v>45131.416666654768</v>
      </c>
      <c r="B4977" s="45">
        <f ca="1"/>
        <v>0.872</v>
      </c>
      <c r="E4977">
        <v>13.8</v>
      </c>
    </row>
    <row r="4978" spans="1:5">
      <c r="A4978" s="164">
        <v>45131.458333321432</v>
      </c>
      <c r="B4978" s="45">
        <f ca="1"/>
        <v>0.84199999999999997</v>
      </c>
      <c r="E4978">
        <v>13.8</v>
      </c>
    </row>
    <row r="4979" spans="1:5">
      <c r="A4979" s="164">
        <v>45131.499999988097</v>
      </c>
      <c r="B4979" s="45">
        <f ca="1"/>
        <v>0.92900000000000005</v>
      </c>
      <c r="E4979">
        <v>13.8</v>
      </c>
    </row>
    <row r="4980" spans="1:5">
      <c r="A4980" s="164">
        <v>45131.541666654761</v>
      </c>
      <c r="B4980" s="45">
        <f ca="1"/>
        <v>0.47699999999999998</v>
      </c>
      <c r="E4980">
        <v>13.8</v>
      </c>
    </row>
    <row r="4981" spans="1:5">
      <c r="A4981" s="164">
        <v>45131.583333321425</v>
      </c>
      <c r="B4981" s="45">
        <f ca="1"/>
        <v>0.42099999999999999</v>
      </c>
      <c r="E4981">
        <v>13.8</v>
      </c>
    </row>
    <row r="4982" spans="1:5">
      <c r="A4982" s="164">
        <v>45131.624999988089</v>
      </c>
      <c r="B4982" s="45">
        <f ca="1"/>
        <v>0.74</v>
      </c>
      <c r="E4982">
        <v>13.8</v>
      </c>
    </row>
    <row r="4983" spans="1:5">
      <c r="A4983" s="164">
        <v>45131.666666654753</v>
      </c>
      <c r="B4983" s="45">
        <f ca="1"/>
        <v>0.69599999999999995</v>
      </c>
      <c r="E4983">
        <v>13.8</v>
      </c>
    </row>
    <row r="4984" spans="1:5">
      <c r="A4984" s="164">
        <v>45131.708333321418</v>
      </c>
      <c r="B4984" s="45">
        <f ca="1"/>
        <v>0.45700000000000002</v>
      </c>
      <c r="E4984">
        <v>13.8</v>
      </c>
    </row>
    <row r="4985" spans="1:5">
      <c r="A4985" s="164">
        <v>45131.749999988082</v>
      </c>
      <c r="B4985" s="45">
        <f ca="1"/>
        <v>0.45300000000000001</v>
      </c>
      <c r="E4985">
        <v>13.8</v>
      </c>
    </row>
    <row r="4986" spans="1:5">
      <c r="A4986" s="164">
        <v>45131.791666654746</v>
      </c>
      <c r="B4986" s="45">
        <f ca="1"/>
        <v>0.74399999999999999</v>
      </c>
      <c r="E4986">
        <v>13.8</v>
      </c>
    </row>
    <row r="4987" spans="1:5">
      <c r="A4987" s="164">
        <v>45131.83333332141</v>
      </c>
      <c r="B4987" s="45">
        <f ca="1"/>
        <v>0.60499999999999998</v>
      </c>
      <c r="E4987">
        <v>13.8</v>
      </c>
    </row>
    <row r="4988" spans="1:5">
      <c r="A4988" s="164">
        <v>45131.874999988075</v>
      </c>
      <c r="B4988" s="45">
        <f ca="1"/>
        <v>0.74</v>
      </c>
      <c r="E4988">
        <v>13.8</v>
      </c>
    </row>
    <row r="4989" spans="1:5">
      <c r="A4989" s="164">
        <v>45131.916666654739</v>
      </c>
      <c r="B4989" s="45">
        <f ca="1"/>
        <v>1.321</v>
      </c>
      <c r="E4989">
        <v>13.8</v>
      </c>
    </row>
    <row r="4990" spans="1:5">
      <c r="A4990" s="164">
        <v>45131.958333321403</v>
      </c>
      <c r="B4990" s="45">
        <f ca="1"/>
        <v>1.3440000000000001</v>
      </c>
      <c r="E4990">
        <v>13.8</v>
      </c>
    </row>
    <row r="4991" spans="1:5">
      <c r="A4991" s="164">
        <v>45131.999999988067</v>
      </c>
      <c r="B4991" s="45">
        <f ca="1"/>
        <v>1.4770000000000001</v>
      </c>
      <c r="E4991">
        <v>13.8</v>
      </c>
    </row>
    <row r="4992" spans="1:5">
      <c r="A4992" s="164">
        <v>45132.041666654732</v>
      </c>
      <c r="B4992" s="45">
        <f ca="1"/>
        <v>1.294</v>
      </c>
      <c r="E4992">
        <v>13.8</v>
      </c>
    </row>
    <row r="4993" spans="1:5">
      <c r="A4993" s="164">
        <v>45132.083333321396</v>
      </c>
      <c r="B4993" s="45">
        <f ca="1"/>
        <v>1.4039999999999999</v>
      </c>
      <c r="E4993">
        <v>13.8</v>
      </c>
    </row>
    <row r="4994" spans="1:5">
      <c r="A4994" s="164">
        <v>45132.12499998806</v>
      </c>
      <c r="B4994" s="45">
        <f ca="1"/>
        <v>1.403</v>
      </c>
      <c r="E4994">
        <v>13.8</v>
      </c>
    </row>
    <row r="4995" spans="1:5">
      <c r="A4995" s="164">
        <v>45132.166666654724</v>
      </c>
      <c r="B4995" s="45">
        <f ca="1"/>
        <v>1.19</v>
      </c>
      <c r="E4995">
        <v>13.8</v>
      </c>
    </row>
    <row r="4996" spans="1:5">
      <c r="A4996" s="164">
        <v>45132.208333321389</v>
      </c>
      <c r="B4996" s="45">
        <f ca="1"/>
        <v>0.47299999999999998</v>
      </c>
      <c r="E4996">
        <v>13.8</v>
      </c>
    </row>
    <row r="4997" spans="1:5">
      <c r="A4997" s="164">
        <v>45132.249999988053</v>
      </c>
      <c r="B4997" s="45">
        <f ca="1"/>
        <v>0.442</v>
      </c>
      <c r="E4997">
        <v>13.8</v>
      </c>
    </row>
    <row r="4998" spans="1:5">
      <c r="A4998" s="164">
        <v>45132.291666654717</v>
      </c>
      <c r="B4998" s="45">
        <f ca="1"/>
        <v>0.96199999999999997</v>
      </c>
      <c r="E4998">
        <v>13.8</v>
      </c>
    </row>
    <row r="4999" spans="1:5">
      <c r="A4999" s="164">
        <v>45132.333333321381</v>
      </c>
      <c r="B4999" s="45">
        <f ca="1"/>
        <v>0.45700000000000002</v>
      </c>
      <c r="E4999">
        <v>13.8</v>
      </c>
    </row>
    <row r="5000" spans="1:5">
      <c r="A5000" s="164">
        <v>45132.374999988046</v>
      </c>
      <c r="B5000" s="45">
        <f ca="1"/>
        <v>0.45600000000000002</v>
      </c>
      <c r="E5000">
        <v>13.8</v>
      </c>
    </row>
    <row r="5001" spans="1:5">
      <c r="A5001" s="164">
        <v>45132.41666665471</v>
      </c>
      <c r="B5001" s="45">
        <f ca="1"/>
        <v>0.46600000000000003</v>
      </c>
      <c r="E5001">
        <v>13.8</v>
      </c>
    </row>
    <row r="5002" spans="1:5">
      <c r="A5002" s="164">
        <v>45132.458333321374</v>
      </c>
      <c r="B5002" s="45">
        <f ca="1"/>
        <v>1.8029999999999999</v>
      </c>
      <c r="E5002">
        <v>13.8</v>
      </c>
    </row>
    <row r="5003" spans="1:5">
      <c r="A5003" s="164">
        <v>45132.499999988038</v>
      </c>
      <c r="B5003" s="45">
        <f ca="1"/>
        <v>0.74299999999999999</v>
      </c>
      <c r="E5003">
        <v>13.8</v>
      </c>
    </row>
    <row r="5004" spans="1:5">
      <c r="A5004" s="164">
        <v>45132.541666654703</v>
      </c>
      <c r="B5004" s="45">
        <f ca="1"/>
        <v>0.49099999999999999</v>
      </c>
      <c r="E5004">
        <v>13.8</v>
      </c>
    </row>
    <row r="5005" spans="1:5">
      <c r="A5005" s="164">
        <v>45132.583333321367</v>
      </c>
      <c r="B5005" s="45">
        <f ca="1"/>
        <v>0.44</v>
      </c>
      <c r="E5005">
        <v>13.8</v>
      </c>
    </row>
    <row r="5006" spans="1:5">
      <c r="A5006" s="164">
        <v>45132.624999988031</v>
      </c>
      <c r="B5006" s="45">
        <f ca="1"/>
        <v>0.91</v>
      </c>
      <c r="E5006">
        <v>13.8</v>
      </c>
    </row>
    <row r="5007" spans="1:5">
      <c r="A5007" s="164">
        <v>45132.666666654695</v>
      </c>
      <c r="B5007" s="45">
        <f ca="1"/>
        <v>0.59099999999999997</v>
      </c>
      <c r="E5007">
        <v>13.8</v>
      </c>
    </row>
    <row r="5008" spans="1:5">
      <c r="A5008" s="164">
        <v>45132.70833332136</v>
      </c>
      <c r="B5008" s="45">
        <f ca="1"/>
        <v>0.98399999999999999</v>
      </c>
      <c r="E5008">
        <v>13.8</v>
      </c>
    </row>
    <row r="5009" spans="1:5">
      <c r="A5009" s="164">
        <v>45132.749999988024</v>
      </c>
      <c r="B5009" s="45">
        <f ca="1"/>
        <v>1.02</v>
      </c>
      <c r="E5009">
        <v>13.8</v>
      </c>
    </row>
    <row r="5010" spans="1:5">
      <c r="A5010" s="164">
        <v>45132.791666654688</v>
      </c>
      <c r="B5010" s="45">
        <f ca="1"/>
        <v>0.68100000000000005</v>
      </c>
      <c r="E5010">
        <v>13.8</v>
      </c>
    </row>
    <row r="5011" spans="1:5">
      <c r="A5011" s="164">
        <v>45132.833333321352</v>
      </c>
      <c r="B5011" s="45">
        <f ca="1"/>
        <v>1.5329999999999999</v>
      </c>
      <c r="E5011">
        <v>13.8</v>
      </c>
    </row>
    <row r="5012" spans="1:5">
      <c r="A5012" s="164">
        <v>45132.874999988016</v>
      </c>
      <c r="B5012" s="45">
        <f ca="1"/>
        <v>2.4420000000000002</v>
      </c>
      <c r="E5012">
        <v>13.8</v>
      </c>
    </row>
    <row r="5013" spans="1:5">
      <c r="A5013" s="164">
        <v>45132.916666654681</v>
      </c>
      <c r="B5013" s="45">
        <f ca="1"/>
        <v>3.4369999999999998</v>
      </c>
      <c r="E5013">
        <v>13.8</v>
      </c>
    </row>
    <row r="5014" spans="1:5">
      <c r="A5014" s="164">
        <v>45132.958333321345</v>
      </c>
      <c r="B5014" s="45">
        <f ca="1"/>
        <v>3.5369999999999999</v>
      </c>
      <c r="E5014">
        <v>13.8</v>
      </c>
    </row>
    <row r="5015" spans="1:5">
      <c r="A5015" s="164">
        <v>45132.999999988009</v>
      </c>
      <c r="B5015" s="45">
        <f ca="1"/>
        <v>3.5009999999999999</v>
      </c>
      <c r="E5015">
        <v>13.8</v>
      </c>
    </row>
    <row r="5016" spans="1:5">
      <c r="A5016" s="164">
        <v>45133.041666654673</v>
      </c>
      <c r="B5016" s="45">
        <f ca="1"/>
        <v>3.41</v>
      </c>
      <c r="E5016">
        <v>13.8</v>
      </c>
    </row>
    <row r="5017" spans="1:5">
      <c r="A5017" s="164">
        <v>45133.083333321338</v>
      </c>
      <c r="B5017" s="45">
        <f ca="1"/>
        <v>3.468</v>
      </c>
      <c r="E5017">
        <v>13.8</v>
      </c>
    </row>
    <row r="5018" spans="1:5">
      <c r="A5018" s="164">
        <v>45133.124999988002</v>
      </c>
      <c r="B5018" s="45">
        <f ca="1"/>
        <v>3.617</v>
      </c>
      <c r="E5018">
        <v>13.8</v>
      </c>
    </row>
    <row r="5019" spans="1:5">
      <c r="A5019" s="164">
        <v>45133.166666654666</v>
      </c>
      <c r="B5019" s="45">
        <f ca="1"/>
        <v>3.411</v>
      </c>
      <c r="E5019">
        <v>13.8</v>
      </c>
    </row>
    <row r="5020" spans="1:5">
      <c r="A5020" s="164">
        <v>45133.20833332133</v>
      </c>
      <c r="B5020" s="45">
        <f ca="1"/>
        <v>2.5510000000000002</v>
      </c>
      <c r="E5020">
        <v>13.8</v>
      </c>
    </row>
    <row r="5021" spans="1:5">
      <c r="A5021" s="164">
        <v>45133.249999987995</v>
      </c>
      <c r="B5021" s="45">
        <f ca="1"/>
        <v>2.6040000000000001</v>
      </c>
      <c r="E5021">
        <v>13.8</v>
      </c>
    </row>
    <row r="5022" spans="1:5">
      <c r="A5022" s="164">
        <v>45133.291666654659</v>
      </c>
      <c r="B5022" s="45">
        <f ca="1"/>
        <v>2.7480000000000002</v>
      </c>
      <c r="E5022">
        <v>13.8</v>
      </c>
    </row>
    <row r="5023" spans="1:5">
      <c r="A5023" s="164">
        <v>45133.333333321323</v>
      </c>
      <c r="B5023" s="45">
        <f ca="1"/>
        <v>2.262</v>
      </c>
      <c r="E5023">
        <v>13.8</v>
      </c>
    </row>
    <row r="5024" spans="1:5">
      <c r="A5024" s="164">
        <v>45133.374999987987</v>
      </c>
      <c r="B5024" s="45">
        <f ca="1"/>
        <v>0.91200000000000003</v>
      </c>
      <c r="E5024">
        <v>13.8</v>
      </c>
    </row>
    <row r="5025" spans="1:5">
      <c r="A5025" s="164">
        <v>45133.416666654652</v>
      </c>
      <c r="B5025" s="45">
        <f ca="1"/>
        <v>0.55000000000000004</v>
      </c>
      <c r="E5025">
        <v>13.8</v>
      </c>
    </row>
    <row r="5026" spans="1:5">
      <c r="A5026" s="164">
        <v>45133.458333321316</v>
      </c>
      <c r="B5026" s="45">
        <f ca="1"/>
        <v>0.90500000000000003</v>
      </c>
      <c r="E5026">
        <v>13.8</v>
      </c>
    </row>
    <row r="5027" spans="1:5">
      <c r="A5027" s="164">
        <v>45133.49999998798</v>
      </c>
      <c r="B5027" s="45">
        <f ca="1"/>
        <v>0.25700000000000001</v>
      </c>
      <c r="E5027">
        <v>13.8</v>
      </c>
    </row>
    <row r="5028" spans="1:5">
      <c r="A5028" s="164">
        <v>45133.541666654644</v>
      </c>
      <c r="B5028" s="45">
        <f ca="1"/>
        <v>0.42899999999999999</v>
      </c>
      <c r="E5028">
        <v>13.8</v>
      </c>
    </row>
    <row r="5029" spans="1:5">
      <c r="A5029" s="164">
        <v>45133.583333321309</v>
      </c>
      <c r="B5029" s="45">
        <f ca="1"/>
        <v>0.42799999999999999</v>
      </c>
      <c r="E5029">
        <v>13.8</v>
      </c>
    </row>
    <row r="5030" spans="1:5">
      <c r="A5030" s="164">
        <v>45133.624999987973</v>
      </c>
      <c r="B5030" s="45">
        <f ca="1"/>
        <v>1.069</v>
      </c>
      <c r="E5030">
        <v>13.8</v>
      </c>
    </row>
    <row r="5031" spans="1:5">
      <c r="A5031" s="164">
        <v>45133.666666654637</v>
      </c>
      <c r="B5031" s="45">
        <f ca="1"/>
        <v>2.3530000000000002</v>
      </c>
      <c r="E5031">
        <v>13.8</v>
      </c>
    </row>
    <row r="5032" spans="1:5">
      <c r="A5032" s="164">
        <v>45133.708333321301</v>
      </c>
      <c r="B5032" s="45">
        <f ca="1"/>
        <v>2.4260000000000002</v>
      </c>
      <c r="E5032">
        <v>13.8</v>
      </c>
    </row>
    <row r="5033" spans="1:5">
      <c r="A5033" s="164">
        <v>45133.749999987966</v>
      </c>
      <c r="B5033" s="45">
        <f ca="1"/>
        <v>1.349</v>
      </c>
      <c r="E5033">
        <v>13.8</v>
      </c>
    </row>
    <row r="5034" spans="1:5">
      <c r="A5034" s="164">
        <v>45133.79166665463</v>
      </c>
      <c r="B5034" s="45">
        <f ca="1"/>
        <v>1.367</v>
      </c>
      <c r="E5034">
        <v>13.8</v>
      </c>
    </row>
    <row r="5035" spans="1:5">
      <c r="A5035" s="164">
        <v>45133.833333321294</v>
      </c>
      <c r="B5035" s="45">
        <f ca="1"/>
        <v>1.4390000000000001</v>
      </c>
      <c r="E5035">
        <v>13.8</v>
      </c>
    </row>
    <row r="5036" spans="1:5">
      <c r="A5036" s="164">
        <v>45133.874999987958</v>
      </c>
      <c r="B5036" s="45">
        <f ca="1"/>
        <v>1.85</v>
      </c>
      <c r="E5036">
        <v>13.8</v>
      </c>
    </row>
    <row r="5037" spans="1:5">
      <c r="A5037" s="164">
        <v>45133.916666654623</v>
      </c>
      <c r="B5037" s="45">
        <f ca="1"/>
        <v>1.897</v>
      </c>
      <c r="E5037">
        <v>13.8</v>
      </c>
    </row>
    <row r="5038" spans="1:5">
      <c r="A5038" s="164">
        <v>45133.958333321287</v>
      </c>
      <c r="B5038" s="45">
        <f ca="1"/>
        <v>2.1749999999999998</v>
      </c>
      <c r="E5038">
        <v>13.8</v>
      </c>
    </row>
    <row r="5039" spans="1:5">
      <c r="A5039" s="164">
        <v>45133.999999987951</v>
      </c>
      <c r="B5039" s="45">
        <f ca="1"/>
        <v>1.8440000000000001</v>
      </c>
      <c r="E5039">
        <v>13.8</v>
      </c>
    </row>
    <row r="5040" spans="1:5">
      <c r="A5040" s="164">
        <v>45134.041666654615</v>
      </c>
      <c r="B5040" s="45">
        <f ca="1"/>
        <v>1.97</v>
      </c>
      <c r="E5040">
        <v>13.8</v>
      </c>
    </row>
    <row r="5041" spans="1:5">
      <c r="A5041" s="164">
        <v>45134.083333321279</v>
      </c>
      <c r="B5041" s="45">
        <f ca="1"/>
        <v>1.921</v>
      </c>
      <c r="E5041">
        <v>13.8</v>
      </c>
    </row>
    <row r="5042" spans="1:5">
      <c r="A5042" s="164">
        <v>45134.124999987944</v>
      </c>
      <c r="B5042" s="45">
        <f ca="1"/>
        <v>1.8819999999999999</v>
      </c>
      <c r="E5042">
        <v>13.8</v>
      </c>
    </row>
    <row r="5043" spans="1:5">
      <c r="A5043" s="164">
        <v>45134.166666654608</v>
      </c>
      <c r="B5043" s="45">
        <f ca="1"/>
        <v>1.875</v>
      </c>
      <c r="E5043">
        <v>13.8</v>
      </c>
    </row>
    <row r="5044" spans="1:5">
      <c r="A5044" s="164">
        <v>45134.208333321272</v>
      </c>
      <c r="B5044" s="45">
        <f ca="1"/>
        <v>1.391</v>
      </c>
      <c r="E5044">
        <v>13.8</v>
      </c>
    </row>
    <row r="5045" spans="1:5">
      <c r="A5045" s="164">
        <v>45134.249999987936</v>
      </c>
      <c r="B5045" s="45">
        <f ca="1"/>
        <v>1.266</v>
      </c>
      <c r="E5045">
        <v>13.8</v>
      </c>
    </row>
    <row r="5046" spans="1:5">
      <c r="A5046" s="164">
        <v>45134.291666654601</v>
      </c>
      <c r="B5046" s="45">
        <f ca="1"/>
        <v>1.831</v>
      </c>
      <c r="E5046">
        <v>13.8</v>
      </c>
    </row>
    <row r="5047" spans="1:5">
      <c r="A5047" s="164">
        <v>45134.333333321265</v>
      </c>
      <c r="B5047" s="45">
        <f ca="1"/>
        <v>0.77300000000000002</v>
      </c>
      <c r="E5047">
        <v>13.8</v>
      </c>
    </row>
    <row r="5048" spans="1:5">
      <c r="A5048" s="164">
        <v>45134.374999987929</v>
      </c>
      <c r="B5048" s="45">
        <f ca="1"/>
        <v>0.80400000000000005</v>
      </c>
      <c r="E5048">
        <v>13.8</v>
      </c>
    </row>
    <row r="5049" spans="1:5">
      <c r="A5049" s="164">
        <v>45134.416666654593</v>
      </c>
      <c r="B5049" s="45">
        <f ca="1"/>
        <v>0.85799999999999998</v>
      </c>
      <c r="E5049">
        <v>13.8</v>
      </c>
    </row>
    <row r="5050" spans="1:5">
      <c r="A5050" s="164">
        <v>45134.458333321258</v>
      </c>
      <c r="B5050" s="45">
        <f ca="1"/>
        <v>0.72599999999999998</v>
      </c>
      <c r="E5050">
        <v>13.8</v>
      </c>
    </row>
    <row r="5051" spans="1:5">
      <c r="A5051" s="164">
        <v>45134.499999987922</v>
      </c>
      <c r="B5051" s="45">
        <f ca="1"/>
        <v>0.58599999999999997</v>
      </c>
      <c r="E5051">
        <v>13.8</v>
      </c>
    </row>
    <row r="5052" spans="1:5">
      <c r="A5052" s="164">
        <v>45134.541666654586</v>
      </c>
      <c r="B5052" s="45">
        <f ca="1"/>
        <v>0.624</v>
      </c>
      <c r="E5052">
        <v>13.8</v>
      </c>
    </row>
    <row r="5053" spans="1:5">
      <c r="A5053" s="164">
        <v>45134.58333332125</v>
      </c>
      <c r="B5053" s="45">
        <f ca="1"/>
        <v>0.55900000000000005</v>
      </c>
      <c r="E5053">
        <v>13.8</v>
      </c>
    </row>
    <row r="5054" spans="1:5">
      <c r="A5054" s="164">
        <v>45134.624999987915</v>
      </c>
      <c r="B5054" s="45">
        <f ca="1"/>
        <v>1.1399999999999999</v>
      </c>
      <c r="E5054">
        <v>13.8</v>
      </c>
    </row>
    <row r="5055" spans="1:5">
      <c r="A5055" s="164">
        <v>45134.666666654579</v>
      </c>
      <c r="B5055" s="45">
        <f ca="1"/>
        <v>0.78700000000000003</v>
      </c>
      <c r="E5055">
        <v>13.8</v>
      </c>
    </row>
    <row r="5056" spans="1:5">
      <c r="A5056" s="164">
        <v>45134.708333321243</v>
      </c>
      <c r="B5056" s="45">
        <f ca="1"/>
        <v>0.71499999999999997</v>
      </c>
      <c r="E5056">
        <v>13.8</v>
      </c>
    </row>
    <row r="5057" spans="1:5">
      <c r="A5057" s="164">
        <v>45134.749999987907</v>
      </c>
      <c r="B5057" s="45">
        <f ca="1"/>
        <v>0.49</v>
      </c>
      <c r="E5057">
        <v>13.8</v>
      </c>
    </row>
    <row r="5058" spans="1:5">
      <c r="A5058" s="164">
        <v>45134.791666654572</v>
      </c>
      <c r="B5058" s="45">
        <f ca="1"/>
        <v>1.228</v>
      </c>
      <c r="E5058">
        <v>13.8</v>
      </c>
    </row>
    <row r="5059" spans="1:5">
      <c r="A5059" s="164">
        <v>45134.833333321236</v>
      </c>
      <c r="B5059" s="45">
        <f ca="1"/>
        <v>0.96499999999999997</v>
      </c>
      <c r="E5059">
        <v>13.8</v>
      </c>
    </row>
    <row r="5060" spans="1:5">
      <c r="A5060" s="164">
        <v>45134.8749999879</v>
      </c>
      <c r="B5060" s="45">
        <f ca="1"/>
        <v>1.004</v>
      </c>
      <c r="E5060">
        <v>13.8</v>
      </c>
    </row>
    <row r="5061" spans="1:5">
      <c r="A5061" s="164">
        <v>45134.916666654564</v>
      </c>
      <c r="B5061" s="45">
        <f ca="1"/>
        <v>1.917</v>
      </c>
      <c r="E5061">
        <v>13.8</v>
      </c>
    </row>
    <row r="5062" spans="1:5">
      <c r="A5062" s="164">
        <v>45134.958333321229</v>
      </c>
      <c r="B5062" s="45">
        <f ca="1"/>
        <v>3.0680000000000001</v>
      </c>
      <c r="E5062">
        <v>13.8</v>
      </c>
    </row>
    <row r="5063" spans="1:5">
      <c r="A5063" s="164">
        <v>45134.999999987893</v>
      </c>
      <c r="B5063" s="45">
        <f ca="1"/>
        <v>2.5030000000000001</v>
      </c>
      <c r="E5063">
        <v>13.8</v>
      </c>
    </row>
    <row r="5064" spans="1:5">
      <c r="A5064" s="164">
        <v>45135.041666654557</v>
      </c>
      <c r="B5064" s="45">
        <f ca="1"/>
        <v>1.927</v>
      </c>
      <c r="E5064">
        <v>13.8</v>
      </c>
    </row>
    <row r="5065" spans="1:5">
      <c r="A5065" s="164">
        <v>45135.083333321221</v>
      </c>
      <c r="B5065" s="45">
        <f ca="1"/>
        <v>1.7410000000000001</v>
      </c>
      <c r="E5065">
        <v>13.8</v>
      </c>
    </row>
    <row r="5066" spans="1:5">
      <c r="A5066" s="164">
        <v>45135.124999987886</v>
      </c>
      <c r="B5066" s="45">
        <f ca="1"/>
        <v>1.5880000000000001</v>
      </c>
      <c r="E5066">
        <v>13.8</v>
      </c>
    </row>
    <row r="5067" spans="1:5">
      <c r="A5067" s="164">
        <v>45135.16666665455</v>
      </c>
      <c r="B5067" s="45">
        <f ca="1"/>
        <v>1.6819999999999999</v>
      </c>
      <c r="E5067">
        <v>13.8</v>
      </c>
    </row>
    <row r="5068" spans="1:5">
      <c r="A5068" s="164">
        <v>45135.208333321214</v>
      </c>
      <c r="B5068" s="45">
        <f ca="1"/>
        <v>0.60899999999999999</v>
      </c>
      <c r="E5068">
        <v>13.8</v>
      </c>
    </row>
    <row r="5069" spans="1:5">
      <c r="A5069" s="164">
        <v>45135.249999987878</v>
      </c>
      <c r="B5069" s="45">
        <f ca="1"/>
        <v>1.4259999999999999</v>
      </c>
      <c r="E5069">
        <v>13.8</v>
      </c>
    </row>
    <row r="5070" spans="1:5">
      <c r="A5070" s="164">
        <v>45135.291666654542</v>
      </c>
      <c r="B5070" s="45">
        <f ca="1"/>
        <v>0.65700000000000003</v>
      </c>
      <c r="E5070">
        <v>13.8</v>
      </c>
    </row>
    <row r="5071" spans="1:5">
      <c r="A5071" s="164">
        <v>45135.333333321207</v>
      </c>
      <c r="B5071" s="45">
        <f ca="1"/>
        <v>1.0489999999999999</v>
      </c>
      <c r="E5071">
        <v>13.8</v>
      </c>
    </row>
    <row r="5072" spans="1:5">
      <c r="A5072" s="164">
        <v>45135.374999987871</v>
      </c>
      <c r="B5072" s="45">
        <f ca="1"/>
        <v>0.27300000000000002</v>
      </c>
      <c r="E5072">
        <v>13.8</v>
      </c>
    </row>
    <row r="5073" spans="1:5">
      <c r="A5073" s="164">
        <v>45135.416666654535</v>
      </c>
      <c r="B5073" s="45">
        <f ca="1"/>
        <v>0.504</v>
      </c>
      <c r="E5073">
        <v>13.8</v>
      </c>
    </row>
    <row r="5074" spans="1:5">
      <c r="A5074" s="164">
        <v>45135.458333321199</v>
      </c>
      <c r="B5074" s="45">
        <f ca="1"/>
        <v>0.31900000000000001</v>
      </c>
      <c r="E5074">
        <v>13.8</v>
      </c>
    </row>
    <row r="5075" spans="1:5">
      <c r="A5075" s="164">
        <v>45135.499999987864</v>
      </c>
      <c r="B5075" s="45">
        <f ca="1"/>
        <v>0.27500000000000002</v>
      </c>
      <c r="E5075">
        <v>13.8</v>
      </c>
    </row>
    <row r="5076" spans="1:5">
      <c r="A5076" s="164">
        <v>45135.541666654528</v>
      </c>
      <c r="B5076" s="45">
        <f ca="1"/>
        <v>0.49199999999999999</v>
      </c>
      <c r="E5076">
        <v>13.8</v>
      </c>
    </row>
    <row r="5077" spans="1:5">
      <c r="A5077" s="164">
        <v>45135.583333321192</v>
      </c>
      <c r="B5077" s="45">
        <f ca="1"/>
        <v>0.22600000000000001</v>
      </c>
      <c r="E5077">
        <v>13.8</v>
      </c>
    </row>
    <row r="5078" spans="1:5">
      <c r="A5078" s="164">
        <v>45135.624999987856</v>
      </c>
      <c r="B5078" s="45">
        <f ca="1"/>
        <v>0.313</v>
      </c>
      <c r="E5078">
        <v>13.8</v>
      </c>
    </row>
    <row r="5079" spans="1:5">
      <c r="A5079" s="164">
        <v>45135.666666654521</v>
      </c>
      <c r="B5079" s="45">
        <f ca="1"/>
        <v>0.33600000000000002</v>
      </c>
      <c r="E5079">
        <v>13.8</v>
      </c>
    </row>
    <row r="5080" spans="1:5">
      <c r="A5080" s="164">
        <v>45135.708333321185</v>
      </c>
      <c r="B5080" s="45">
        <f ca="1"/>
        <v>0.214</v>
      </c>
      <c r="E5080">
        <v>13.8</v>
      </c>
    </row>
    <row r="5081" spans="1:5">
      <c r="A5081" s="164">
        <v>45135.749999987849</v>
      </c>
      <c r="B5081" s="45">
        <f ca="1"/>
        <v>0.374</v>
      </c>
      <c r="E5081">
        <v>13.8</v>
      </c>
    </row>
    <row r="5082" spans="1:5">
      <c r="A5082" s="164">
        <v>45135.791666654513</v>
      </c>
      <c r="B5082" s="45">
        <f ca="1"/>
        <v>0.28699999999999998</v>
      </c>
      <c r="E5082">
        <v>13.8</v>
      </c>
    </row>
    <row r="5083" spans="1:5">
      <c r="A5083" s="164">
        <v>45135.833333321178</v>
      </c>
      <c r="B5083" s="45">
        <f ca="1"/>
        <v>0.629</v>
      </c>
      <c r="E5083">
        <v>13.8</v>
      </c>
    </row>
    <row r="5084" spans="1:5">
      <c r="A5084" s="164">
        <v>45135.874999987842</v>
      </c>
      <c r="B5084" s="45">
        <f ca="1"/>
        <v>0.54900000000000004</v>
      </c>
      <c r="E5084">
        <v>13.8</v>
      </c>
    </row>
    <row r="5085" spans="1:5">
      <c r="A5085" s="164">
        <v>45135.916666654506</v>
      </c>
      <c r="B5085" s="45">
        <f ca="1"/>
        <v>1.2490000000000001</v>
      </c>
      <c r="E5085">
        <v>13.8</v>
      </c>
    </row>
    <row r="5086" spans="1:5">
      <c r="A5086" s="164">
        <v>45135.95833332117</v>
      </c>
      <c r="B5086" s="45">
        <f ca="1"/>
        <v>1.175</v>
      </c>
      <c r="E5086">
        <v>13.8</v>
      </c>
    </row>
    <row r="5087" spans="1:5">
      <c r="A5087" s="164">
        <v>45135.999999987835</v>
      </c>
      <c r="B5087" s="45">
        <f ca="1"/>
        <v>1.2869999999999999</v>
      </c>
      <c r="E5087">
        <v>13.8</v>
      </c>
    </row>
    <row r="5088" spans="1:5">
      <c r="A5088" s="164">
        <v>45136.041666654499</v>
      </c>
      <c r="B5088" s="45">
        <f ca="1"/>
        <v>1.1060000000000001</v>
      </c>
      <c r="E5088">
        <v>13.8</v>
      </c>
    </row>
    <row r="5089" spans="1:5">
      <c r="A5089" s="164">
        <v>45136.083333321163</v>
      </c>
      <c r="B5089" s="45">
        <f ca="1"/>
        <v>1.1180000000000001</v>
      </c>
      <c r="E5089">
        <v>13.8</v>
      </c>
    </row>
    <row r="5090" spans="1:5">
      <c r="A5090" s="164">
        <v>45136.124999987827</v>
      </c>
      <c r="B5090" s="45">
        <f ca="1"/>
        <v>1.2010000000000001</v>
      </c>
      <c r="E5090">
        <v>13.8</v>
      </c>
    </row>
    <row r="5091" spans="1:5">
      <c r="A5091" s="164">
        <v>45136.166666654492</v>
      </c>
      <c r="B5091" s="45">
        <f ca="1"/>
        <v>1.208</v>
      </c>
      <c r="E5091">
        <v>13.8</v>
      </c>
    </row>
    <row r="5092" spans="1:5">
      <c r="A5092" s="164">
        <v>45136.208333321156</v>
      </c>
      <c r="B5092" s="45">
        <f ca="1"/>
        <v>0.35599999999999998</v>
      </c>
      <c r="E5092">
        <v>13.8</v>
      </c>
    </row>
    <row r="5093" spans="1:5">
      <c r="A5093" s="164">
        <v>45136.24999998782</v>
      </c>
      <c r="B5093" s="45">
        <f ca="1"/>
        <v>0.20100000000000001</v>
      </c>
      <c r="E5093">
        <v>13.8</v>
      </c>
    </row>
    <row r="5094" spans="1:5">
      <c r="A5094" s="164">
        <v>45136.291666654484</v>
      </c>
      <c r="B5094" s="45">
        <f ca="1"/>
        <v>0.67800000000000005</v>
      </c>
      <c r="E5094">
        <v>13.8</v>
      </c>
    </row>
    <row r="5095" spans="1:5">
      <c r="A5095" s="164">
        <v>45136.333333321149</v>
      </c>
      <c r="B5095" s="45">
        <f ca="1"/>
        <v>0.318</v>
      </c>
      <c r="E5095">
        <v>13.8</v>
      </c>
    </row>
    <row r="5096" spans="1:5">
      <c r="A5096" s="164">
        <v>45136.374999987813</v>
      </c>
      <c r="B5096" s="45">
        <f ca="1"/>
        <v>0.45300000000000001</v>
      </c>
      <c r="E5096">
        <v>13.8</v>
      </c>
    </row>
    <row r="5097" spans="1:5">
      <c r="A5097" s="164">
        <v>45136.416666654477</v>
      </c>
      <c r="B5097" s="45">
        <f ca="1"/>
        <v>0.46899999999999997</v>
      </c>
      <c r="E5097">
        <v>13.8</v>
      </c>
    </row>
    <row r="5098" spans="1:5">
      <c r="A5098" s="164">
        <v>45136.458333321141</v>
      </c>
      <c r="B5098" s="45">
        <f ca="1"/>
        <v>0.625</v>
      </c>
      <c r="E5098">
        <v>13.8</v>
      </c>
    </row>
    <row r="5099" spans="1:5">
      <c r="A5099" s="164">
        <v>45136.499999987805</v>
      </c>
      <c r="B5099" s="45">
        <f ca="1"/>
        <v>0.44600000000000001</v>
      </c>
      <c r="E5099">
        <v>13.8</v>
      </c>
    </row>
    <row r="5100" spans="1:5">
      <c r="A5100" s="164">
        <v>45136.54166665447</v>
      </c>
      <c r="B5100" s="45">
        <f ca="1"/>
        <v>0.53900000000000003</v>
      </c>
      <c r="E5100">
        <v>13.8</v>
      </c>
    </row>
    <row r="5101" spans="1:5">
      <c r="A5101" s="164">
        <v>45136.583333321134</v>
      </c>
      <c r="B5101" s="45">
        <f ca="1"/>
        <v>0.48399999999999999</v>
      </c>
      <c r="E5101">
        <v>13.8</v>
      </c>
    </row>
    <row r="5102" spans="1:5">
      <c r="A5102" s="164">
        <v>45136.624999987798</v>
      </c>
      <c r="B5102" s="45">
        <f ca="1"/>
        <v>0.33300000000000002</v>
      </c>
      <c r="E5102">
        <v>13.8</v>
      </c>
    </row>
    <row r="5103" spans="1:5">
      <c r="A5103" s="164">
        <v>45136.666666654462</v>
      </c>
      <c r="B5103" s="45">
        <f ca="1"/>
        <v>0.47899999999999998</v>
      </c>
      <c r="E5103">
        <v>13.8</v>
      </c>
    </row>
    <row r="5104" spans="1:5">
      <c r="A5104" s="164">
        <v>45136.708333321127</v>
      </c>
      <c r="B5104" s="45">
        <f ca="1"/>
        <v>0.30099999999999999</v>
      </c>
      <c r="E5104">
        <v>13.8</v>
      </c>
    </row>
    <row r="5105" spans="1:5">
      <c r="A5105" s="164">
        <v>45136.749999987791</v>
      </c>
      <c r="B5105" s="45">
        <f ca="1"/>
        <v>0.19400000000000001</v>
      </c>
      <c r="E5105">
        <v>13.8</v>
      </c>
    </row>
    <row r="5106" spans="1:5">
      <c r="A5106" s="164">
        <v>45136.791666654455</v>
      </c>
      <c r="B5106" s="45">
        <f ca="1"/>
        <v>0.41</v>
      </c>
      <c r="E5106">
        <v>13.8</v>
      </c>
    </row>
    <row r="5107" spans="1:5">
      <c r="A5107" s="164">
        <v>45136.833333321119</v>
      </c>
      <c r="B5107" s="45">
        <f ca="1"/>
        <v>0.56499999999999995</v>
      </c>
      <c r="E5107">
        <v>13.8</v>
      </c>
    </row>
    <row r="5108" spans="1:5">
      <c r="A5108" s="164">
        <v>45136.874999987784</v>
      </c>
      <c r="B5108" s="45">
        <f ca="1"/>
        <v>0.75</v>
      </c>
      <c r="E5108">
        <v>13.8</v>
      </c>
    </row>
    <row r="5109" spans="1:5">
      <c r="A5109" s="164">
        <v>45136.916666654448</v>
      </c>
      <c r="B5109" s="45">
        <f ca="1"/>
        <v>1.085</v>
      </c>
      <c r="E5109">
        <v>13.8</v>
      </c>
    </row>
    <row r="5110" spans="1:5">
      <c r="A5110" s="164">
        <v>45136.958333321112</v>
      </c>
      <c r="B5110" s="45">
        <f ca="1"/>
        <v>1.343</v>
      </c>
      <c r="E5110">
        <v>13.8</v>
      </c>
    </row>
    <row r="5111" spans="1:5">
      <c r="A5111" s="164">
        <v>45136.999999987776</v>
      </c>
      <c r="B5111" s="45">
        <f ca="1"/>
        <v>1.077</v>
      </c>
      <c r="E5111">
        <v>13.8</v>
      </c>
    </row>
    <row r="5112" spans="1:5">
      <c r="A5112" s="164">
        <v>45137.041666654441</v>
      </c>
      <c r="B5112" s="45">
        <f ca="1"/>
        <v>1.1719999999999999</v>
      </c>
      <c r="E5112">
        <v>13.8</v>
      </c>
    </row>
    <row r="5113" spans="1:5">
      <c r="A5113" s="164">
        <v>45137.083333321105</v>
      </c>
      <c r="B5113" s="45">
        <f ca="1"/>
        <v>1.0820000000000001</v>
      </c>
      <c r="E5113">
        <v>13.8</v>
      </c>
    </row>
    <row r="5114" spans="1:5">
      <c r="A5114" s="164">
        <v>45137.124999987769</v>
      </c>
      <c r="B5114" s="45">
        <f ca="1"/>
        <v>1.206</v>
      </c>
      <c r="E5114">
        <v>13.8</v>
      </c>
    </row>
    <row r="5115" spans="1:5">
      <c r="A5115" s="164">
        <v>45137.166666654433</v>
      </c>
      <c r="B5115" s="45">
        <f ca="1"/>
        <v>1.1659999999999999</v>
      </c>
      <c r="E5115">
        <v>13.8</v>
      </c>
    </row>
    <row r="5116" spans="1:5">
      <c r="A5116" s="164">
        <v>45137.208333321098</v>
      </c>
      <c r="B5116" s="45">
        <f ca="1"/>
        <v>0.248</v>
      </c>
      <c r="E5116">
        <v>13.8</v>
      </c>
    </row>
    <row r="5117" spans="1:5">
      <c r="A5117" s="164">
        <v>45137.249999987762</v>
      </c>
      <c r="B5117" s="45">
        <f ca="1"/>
        <v>0.26100000000000001</v>
      </c>
      <c r="E5117">
        <v>13.8</v>
      </c>
    </row>
    <row r="5118" spans="1:5">
      <c r="A5118" s="164">
        <v>45137.291666654426</v>
      </c>
      <c r="B5118" s="45">
        <f ca="1"/>
        <v>0.376</v>
      </c>
      <c r="E5118">
        <v>13.8</v>
      </c>
    </row>
    <row r="5119" spans="1:5">
      <c r="A5119" s="164">
        <v>45137.33333332109</v>
      </c>
      <c r="B5119" s="45">
        <f ca="1"/>
        <v>0.81499999999999995</v>
      </c>
      <c r="E5119">
        <v>13.8</v>
      </c>
    </row>
    <row r="5120" spans="1:5">
      <c r="A5120" s="164">
        <v>45137.374999987755</v>
      </c>
      <c r="B5120" s="45">
        <f ca="1"/>
        <v>1.645</v>
      </c>
      <c r="E5120">
        <v>13.8</v>
      </c>
    </row>
    <row r="5121" spans="1:5">
      <c r="A5121" s="164">
        <v>45137.416666654419</v>
      </c>
      <c r="B5121" s="45">
        <f ca="1"/>
        <v>1.194</v>
      </c>
      <c r="E5121">
        <v>13.8</v>
      </c>
    </row>
    <row r="5122" spans="1:5">
      <c r="A5122" s="164">
        <v>45137.458333321083</v>
      </c>
      <c r="B5122" s="45">
        <f ca="1"/>
        <v>0.94799999999999995</v>
      </c>
      <c r="E5122">
        <v>13.8</v>
      </c>
    </row>
    <row r="5123" spans="1:5">
      <c r="A5123" s="164">
        <v>45137.499999987747</v>
      </c>
      <c r="B5123" s="45">
        <f ca="1"/>
        <v>0.66500000000000004</v>
      </c>
      <c r="E5123">
        <v>13.8</v>
      </c>
    </row>
    <row r="5124" spans="1:5">
      <c r="A5124" s="164">
        <v>45137.541666654412</v>
      </c>
      <c r="B5124" s="45">
        <f ca="1"/>
        <v>0.52200000000000002</v>
      </c>
      <c r="E5124">
        <v>13.8</v>
      </c>
    </row>
    <row r="5125" spans="1:5">
      <c r="A5125" s="164">
        <v>45137.583333321076</v>
      </c>
      <c r="B5125" s="45">
        <f ca="1"/>
        <v>0.71099999999999997</v>
      </c>
      <c r="E5125">
        <v>13.8</v>
      </c>
    </row>
    <row r="5126" spans="1:5">
      <c r="A5126" s="164">
        <v>45137.62499998774</v>
      </c>
      <c r="B5126" s="45">
        <f ca="1"/>
        <v>0.70199999999999996</v>
      </c>
      <c r="E5126">
        <v>13.8</v>
      </c>
    </row>
    <row r="5127" spans="1:5">
      <c r="A5127" s="164">
        <v>45137.666666654404</v>
      </c>
      <c r="B5127" s="45">
        <f ca="1"/>
        <v>1.016</v>
      </c>
      <c r="E5127">
        <v>13.8</v>
      </c>
    </row>
    <row r="5128" spans="1:5">
      <c r="A5128" s="164">
        <v>45137.708333321068</v>
      </c>
      <c r="B5128" s="45">
        <f ca="1"/>
        <v>1.581</v>
      </c>
      <c r="E5128">
        <v>13.8</v>
      </c>
    </row>
    <row r="5129" spans="1:5">
      <c r="A5129" s="164">
        <v>45137.749999987733</v>
      </c>
      <c r="B5129" s="45">
        <f ca="1"/>
        <v>2.1150000000000002</v>
      </c>
      <c r="E5129">
        <v>13.8</v>
      </c>
    </row>
    <row r="5130" spans="1:5">
      <c r="A5130" s="164">
        <v>45137.791666654397</v>
      </c>
      <c r="B5130" s="45">
        <f ca="1"/>
        <v>2.081</v>
      </c>
      <c r="E5130">
        <v>13.8</v>
      </c>
    </row>
    <row r="5131" spans="1:5">
      <c r="A5131" s="164">
        <v>45137.833333321061</v>
      </c>
      <c r="B5131" s="45">
        <f ca="1"/>
        <v>2.5259999999999998</v>
      </c>
      <c r="E5131">
        <v>13.8</v>
      </c>
    </row>
    <row r="5132" spans="1:5">
      <c r="A5132" s="164">
        <v>45137.874999987725</v>
      </c>
      <c r="B5132" s="45">
        <f ca="1"/>
        <v>1.972</v>
      </c>
      <c r="E5132">
        <v>13.8</v>
      </c>
    </row>
    <row r="5133" spans="1:5">
      <c r="A5133" s="164">
        <v>45137.91666665439</v>
      </c>
      <c r="B5133" s="45">
        <f ca="1"/>
        <v>2.6110000000000002</v>
      </c>
      <c r="E5133">
        <v>13.8</v>
      </c>
    </row>
    <row r="5134" spans="1:5">
      <c r="A5134" s="164">
        <v>45137.958333321054</v>
      </c>
      <c r="B5134" s="45">
        <f ca="1"/>
        <v>1.966</v>
      </c>
      <c r="E5134">
        <v>13.8</v>
      </c>
    </row>
    <row r="5135" spans="1:5">
      <c r="A5135" s="164">
        <v>45137.999999987718</v>
      </c>
      <c r="B5135" s="45">
        <f ca="1"/>
        <v>1.254</v>
      </c>
      <c r="E5135">
        <v>13.8</v>
      </c>
    </row>
    <row r="5136" spans="1:5">
      <c r="A5136" s="164">
        <v>45138.041666654382</v>
      </c>
      <c r="B5136" s="45">
        <f ca="1"/>
        <v>1.472</v>
      </c>
      <c r="E5136">
        <v>13.8</v>
      </c>
    </row>
    <row r="5137" spans="1:5">
      <c r="A5137" s="164">
        <v>45138.083333321047</v>
      </c>
      <c r="B5137" s="45">
        <f ca="1"/>
        <v>1.2130000000000001</v>
      </c>
      <c r="E5137">
        <v>13.8</v>
      </c>
    </row>
    <row r="5138" spans="1:5">
      <c r="A5138" s="164">
        <v>45138.124999987711</v>
      </c>
      <c r="B5138" s="45">
        <f ca="1"/>
        <v>1.296</v>
      </c>
      <c r="E5138">
        <v>13.8</v>
      </c>
    </row>
    <row r="5139" spans="1:5">
      <c r="A5139" s="164">
        <v>45138.166666654375</v>
      </c>
      <c r="B5139" s="45">
        <f ca="1"/>
        <v>1.4650000000000001</v>
      </c>
      <c r="E5139">
        <v>13.8</v>
      </c>
    </row>
    <row r="5140" spans="1:5">
      <c r="A5140" s="164">
        <v>45138.208333321039</v>
      </c>
      <c r="B5140" s="45">
        <f ca="1"/>
        <v>0.34100000000000003</v>
      </c>
      <c r="E5140">
        <v>13.8</v>
      </c>
    </row>
    <row r="5141" spans="1:5">
      <c r="A5141" s="164">
        <v>45138.249999987704</v>
      </c>
      <c r="B5141" s="45">
        <f ca="1"/>
        <v>0.37</v>
      </c>
      <c r="E5141">
        <v>13.8</v>
      </c>
    </row>
    <row r="5142" spans="1:5">
      <c r="A5142" s="164">
        <v>45138.291666654368</v>
      </c>
      <c r="B5142" s="45">
        <f ca="1"/>
        <v>0.753</v>
      </c>
      <c r="E5142">
        <v>13.8</v>
      </c>
    </row>
    <row r="5143" spans="1:5">
      <c r="A5143" s="164">
        <v>45138.333333321032</v>
      </c>
      <c r="B5143" s="45">
        <f ca="1"/>
        <v>1.3149999999999999</v>
      </c>
      <c r="E5143">
        <v>13.8</v>
      </c>
    </row>
    <row r="5144" spans="1:5">
      <c r="A5144" s="164">
        <v>45138.374999987696</v>
      </c>
      <c r="B5144" s="45">
        <f ca="1"/>
        <v>0.42599999999999999</v>
      </c>
      <c r="E5144">
        <v>13.8</v>
      </c>
    </row>
    <row r="5145" spans="1:5">
      <c r="A5145" s="164">
        <v>45138.416666654361</v>
      </c>
      <c r="B5145" s="45">
        <f ca="1"/>
        <v>0.32800000000000001</v>
      </c>
      <c r="E5145">
        <v>13.8</v>
      </c>
    </row>
    <row r="5146" spans="1:5">
      <c r="A5146" s="164">
        <v>45138.458333321025</v>
      </c>
      <c r="B5146" s="45">
        <f ca="1"/>
        <v>0.72299999999999998</v>
      </c>
      <c r="E5146">
        <v>13.8</v>
      </c>
    </row>
    <row r="5147" spans="1:5">
      <c r="A5147" s="164">
        <v>45138.499999987689</v>
      </c>
      <c r="B5147" s="45">
        <f ca="1"/>
        <v>0.20899999999999999</v>
      </c>
      <c r="E5147">
        <v>13.8</v>
      </c>
    </row>
    <row r="5148" spans="1:5">
      <c r="A5148" s="164">
        <v>45138.541666654353</v>
      </c>
      <c r="B5148" s="45">
        <f ca="1"/>
        <v>0.33600000000000002</v>
      </c>
      <c r="E5148">
        <v>13.8</v>
      </c>
    </row>
    <row r="5149" spans="1:5">
      <c r="A5149" s="164">
        <v>45138.583333321018</v>
      </c>
      <c r="B5149" s="45">
        <f ca="1"/>
        <v>0.52900000000000003</v>
      </c>
      <c r="E5149">
        <v>13.8</v>
      </c>
    </row>
    <row r="5150" spans="1:5">
      <c r="A5150" s="164">
        <v>45138.624999987682</v>
      </c>
      <c r="B5150" s="45">
        <f ca="1"/>
        <v>0.66900000000000004</v>
      </c>
      <c r="E5150">
        <v>13.8</v>
      </c>
    </row>
    <row r="5151" spans="1:5">
      <c r="A5151" s="164">
        <v>45138.666666654346</v>
      </c>
      <c r="B5151" s="45">
        <f ca="1"/>
        <v>0.495</v>
      </c>
      <c r="E5151">
        <v>13.8</v>
      </c>
    </row>
    <row r="5152" spans="1:5">
      <c r="A5152" s="164">
        <v>45138.70833332101</v>
      </c>
      <c r="B5152" s="45">
        <f ca="1"/>
        <v>0.38400000000000001</v>
      </c>
      <c r="E5152">
        <v>13.8</v>
      </c>
    </row>
    <row r="5153" spans="1:5">
      <c r="A5153" s="164">
        <v>45138.749999987675</v>
      </c>
      <c r="B5153" s="45">
        <f ca="1"/>
        <v>1.0740000000000001</v>
      </c>
      <c r="E5153">
        <v>13.8</v>
      </c>
    </row>
    <row r="5154" spans="1:5">
      <c r="A5154" s="164">
        <v>45138.791666654339</v>
      </c>
      <c r="B5154" s="45">
        <f ca="1"/>
        <v>0.70499999999999996</v>
      </c>
      <c r="E5154">
        <v>13.8</v>
      </c>
    </row>
    <row r="5155" spans="1:5">
      <c r="A5155" s="164">
        <v>45138.833333321003</v>
      </c>
      <c r="B5155" s="45">
        <f ca="1"/>
        <v>0.41099999999999998</v>
      </c>
      <c r="E5155">
        <v>13.8</v>
      </c>
    </row>
    <row r="5156" spans="1:5">
      <c r="A5156" s="164">
        <v>45138.874999987667</v>
      </c>
      <c r="B5156" s="45">
        <f ca="1"/>
        <v>1.399</v>
      </c>
      <c r="E5156">
        <v>13.8</v>
      </c>
    </row>
    <row r="5157" spans="1:5">
      <c r="A5157" s="164">
        <v>45138.916666654331</v>
      </c>
      <c r="B5157" s="45">
        <f ca="1"/>
        <v>1.444</v>
      </c>
      <c r="E5157">
        <v>13.8</v>
      </c>
    </row>
    <row r="5158" spans="1:5">
      <c r="A5158" s="164">
        <v>45138.958333320996</v>
      </c>
      <c r="B5158" s="45">
        <f ca="1"/>
        <v>1.5740000000000001</v>
      </c>
      <c r="E5158">
        <v>13.8</v>
      </c>
    </row>
    <row r="5159" spans="1:5">
      <c r="A5159" s="164">
        <v>45138.99999998766</v>
      </c>
      <c r="B5159" s="45">
        <f ca="1"/>
        <v>1.3260000000000001</v>
      </c>
      <c r="E5159">
        <v>13.8</v>
      </c>
    </row>
    <row r="5160" spans="1:5">
      <c r="A5160" s="164">
        <v>45139.041666654324</v>
      </c>
      <c r="B5160" s="45">
        <f ca="1"/>
        <v>1.4350000000000001</v>
      </c>
      <c r="E5160">
        <v>13.8</v>
      </c>
    </row>
    <row r="5161" spans="1:5">
      <c r="A5161" s="164">
        <v>45139.083333320988</v>
      </c>
      <c r="B5161" s="45">
        <f ca="1"/>
        <v>1.4219999999999999</v>
      </c>
      <c r="E5161">
        <v>13.8</v>
      </c>
    </row>
    <row r="5162" spans="1:5">
      <c r="A5162" s="164">
        <v>45139.124999987653</v>
      </c>
      <c r="B5162" s="45">
        <f ca="1"/>
        <v>1.478</v>
      </c>
      <c r="E5162">
        <v>13.8</v>
      </c>
    </row>
    <row r="5163" spans="1:5">
      <c r="A5163" s="164">
        <v>45139.166666654317</v>
      </c>
      <c r="B5163" s="45">
        <f ca="1"/>
        <v>1.3939999999999999</v>
      </c>
      <c r="E5163">
        <v>13.8</v>
      </c>
    </row>
    <row r="5164" spans="1:5">
      <c r="A5164" s="164">
        <v>45139.208333320981</v>
      </c>
      <c r="B5164" s="45">
        <f ca="1"/>
        <v>0.66400000000000003</v>
      </c>
      <c r="E5164">
        <v>13.8</v>
      </c>
    </row>
    <row r="5165" spans="1:5">
      <c r="A5165" s="164">
        <v>45139.249999987645</v>
      </c>
      <c r="B5165" s="45">
        <f ca="1"/>
        <v>0.47199999999999998</v>
      </c>
      <c r="E5165">
        <v>13.8</v>
      </c>
    </row>
    <row r="5166" spans="1:5">
      <c r="A5166" s="164">
        <v>45139.29166665431</v>
      </c>
      <c r="B5166" s="45">
        <f ca="1"/>
        <v>1.0549999999999999</v>
      </c>
      <c r="E5166">
        <v>13.8</v>
      </c>
    </row>
    <row r="5167" spans="1:5">
      <c r="A5167" s="164">
        <v>45139.333333320974</v>
      </c>
      <c r="B5167" s="45">
        <f ca="1"/>
        <v>0.61</v>
      </c>
      <c r="E5167">
        <v>13.8</v>
      </c>
    </row>
    <row r="5168" spans="1:5">
      <c r="A5168" s="164">
        <v>45139.374999987638</v>
      </c>
      <c r="B5168" s="45">
        <f ca="1"/>
        <v>0.48</v>
      </c>
      <c r="E5168">
        <v>13.8</v>
      </c>
    </row>
    <row r="5169" spans="1:5">
      <c r="A5169" s="164">
        <v>45139.416666654302</v>
      </c>
      <c r="B5169" s="45">
        <f ca="1"/>
        <v>1.21</v>
      </c>
      <c r="E5169">
        <v>13.8</v>
      </c>
    </row>
    <row r="5170" spans="1:5">
      <c r="A5170" s="164">
        <v>45139.458333320967</v>
      </c>
      <c r="B5170" s="45">
        <f ca="1"/>
        <v>0.47499999999999998</v>
      </c>
      <c r="E5170">
        <v>13.8</v>
      </c>
    </row>
    <row r="5171" spans="1:5">
      <c r="A5171" s="164">
        <v>45139.499999987631</v>
      </c>
      <c r="B5171" s="45">
        <f ca="1"/>
        <v>0.46400000000000002</v>
      </c>
      <c r="E5171">
        <v>13.8</v>
      </c>
    </row>
    <row r="5172" spans="1:5">
      <c r="A5172" s="164">
        <v>45139.541666654295</v>
      </c>
      <c r="B5172" s="45">
        <f ca="1"/>
        <v>0.61899999999999999</v>
      </c>
      <c r="E5172">
        <v>13.8</v>
      </c>
    </row>
    <row r="5173" spans="1:5">
      <c r="A5173" s="164">
        <v>45139.583333320959</v>
      </c>
      <c r="B5173" s="45">
        <f ca="1"/>
        <v>0.19900000000000001</v>
      </c>
      <c r="E5173">
        <v>13.8</v>
      </c>
    </row>
    <row r="5174" spans="1:5">
      <c r="A5174" s="164">
        <v>45139.624999987624</v>
      </c>
      <c r="B5174" s="45">
        <f ca="1"/>
        <v>0.19500000000000001</v>
      </c>
      <c r="E5174">
        <v>13.8</v>
      </c>
    </row>
    <row r="5175" spans="1:5">
      <c r="A5175" s="164">
        <v>45139.666666654288</v>
      </c>
      <c r="B5175" s="45">
        <f ca="1"/>
        <v>0.315</v>
      </c>
      <c r="E5175">
        <v>13.8</v>
      </c>
    </row>
    <row r="5176" spans="1:5">
      <c r="A5176" s="164">
        <v>45139.708333320952</v>
      </c>
      <c r="B5176" s="45">
        <f ca="1"/>
        <v>0.35499999999999998</v>
      </c>
      <c r="E5176">
        <v>13.8</v>
      </c>
    </row>
    <row r="5177" spans="1:5">
      <c r="A5177" s="164">
        <v>45139.749999987616</v>
      </c>
      <c r="B5177" s="45">
        <f ca="1"/>
        <v>0.29799999999999999</v>
      </c>
      <c r="E5177">
        <v>13.8</v>
      </c>
    </row>
    <row r="5178" spans="1:5">
      <c r="A5178" s="164">
        <v>45139.791666654281</v>
      </c>
      <c r="B5178" s="45">
        <f ca="1"/>
        <v>0.20599999999999999</v>
      </c>
      <c r="E5178">
        <v>13.8</v>
      </c>
    </row>
    <row r="5179" spans="1:5">
      <c r="A5179" s="164">
        <v>45139.833333320945</v>
      </c>
      <c r="B5179" s="45">
        <f ca="1"/>
        <v>0.214</v>
      </c>
      <c r="E5179">
        <v>13.8</v>
      </c>
    </row>
    <row r="5180" spans="1:5">
      <c r="A5180" s="164">
        <v>45139.874999987609</v>
      </c>
      <c r="B5180" s="45">
        <f ca="1"/>
        <v>1.27</v>
      </c>
      <c r="E5180">
        <v>13.8</v>
      </c>
    </row>
    <row r="5181" spans="1:5">
      <c r="A5181" s="164">
        <v>45139.916666654273</v>
      </c>
      <c r="B5181" s="45">
        <f ca="1"/>
        <v>1.3879999999999999</v>
      </c>
      <c r="E5181">
        <v>13.8</v>
      </c>
    </row>
    <row r="5182" spans="1:5">
      <c r="A5182" s="164">
        <v>45139.958333320938</v>
      </c>
      <c r="B5182" s="45">
        <f ca="1"/>
        <v>1.4319999999999999</v>
      </c>
      <c r="E5182">
        <v>13.8</v>
      </c>
    </row>
    <row r="5183" spans="1:5">
      <c r="A5183" s="164">
        <v>45139.999999987602</v>
      </c>
      <c r="B5183" s="45">
        <f ca="1"/>
        <v>1.284</v>
      </c>
      <c r="E5183">
        <v>13.8</v>
      </c>
    </row>
    <row r="5184" spans="1:5">
      <c r="A5184" s="164">
        <v>45140.041666654266</v>
      </c>
      <c r="B5184" s="45">
        <f ca="1"/>
        <v>1.214</v>
      </c>
      <c r="E5184">
        <v>13.8</v>
      </c>
    </row>
    <row r="5185" spans="1:5">
      <c r="A5185" s="164">
        <v>45140.08333332093</v>
      </c>
      <c r="B5185" s="45">
        <f ca="1"/>
        <v>1.4570000000000001</v>
      </c>
      <c r="E5185">
        <v>13.8</v>
      </c>
    </row>
    <row r="5186" spans="1:5">
      <c r="A5186" s="164">
        <v>45140.124999987594</v>
      </c>
      <c r="B5186" s="45">
        <f ca="1"/>
        <v>1.2110000000000001</v>
      </c>
      <c r="E5186">
        <v>13.8</v>
      </c>
    </row>
    <row r="5187" spans="1:5">
      <c r="A5187" s="164">
        <v>45140.166666654259</v>
      </c>
      <c r="B5187" s="45">
        <f ca="1"/>
        <v>1.256</v>
      </c>
      <c r="E5187">
        <v>13.8</v>
      </c>
    </row>
    <row r="5188" spans="1:5">
      <c r="A5188" s="164">
        <v>45140.208333320923</v>
      </c>
      <c r="B5188" s="45">
        <f ca="1"/>
        <v>0.57399999999999995</v>
      </c>
      <c r="E5188">
        <v>13.8</v>
      </c>
    </row>
    <row r="5189" spans="1:5">
      <c r="A5189" s="164">
        <v>45140.249999987587</v>
      </c>
      <c r="B5189" s="45">
        <f ca="1"/>
        <v>0.30599999999999999</v>
      </c>
      <c r="E5189">
        <v>13.8</v>
      </c>
    </row>
    <row r="5190" spans="1:5">
      <c r="A5190" s="164">
        <v>45140.291666654251</v>
      </c>
      <c r="B5190" s="45">
        <f ca="1"/>
        <v>0.874</v>
      </c>
      <c r="E5190">
        <v>13.8</v>
      </c>
    </row>
    <row r="5191" spans="1:5">
      <c r="A5191" s="164">
        <v>45140.333333320916</v>
      </c>
      <c r="B5191" s="45">
        <f ca="1"/>
        <v>0.55500000000000005</v>
      </c>
      <c r="E5191">
        <v>13.8</v>
      </c>
    </row>
    <row r="5192" spans="1:5">
      <c r="A5192" s="164">
        <v>45140.37499998758</v>
      </c>
      <c r="B5192" s="45">
        <f ca="1"/>
        <v>0.64700000000000002</v>
      </c>
      <c r="E5192">
        <v>13.8</v>
      </c>
    </row>
    <row r="5193" spans="1:5">
      <c r="A5193" s="164">
        <v>45140.416666654244</v>
      </c>
      <c r="B5193" s="45">
        <f ca="1"/>
        <v>0.44400000000000001</v>
      </c>
      <c r="E5193">
        <v>13.8</v>
      </c>
    </row>
    <row r="5194" spans="1:5">
      <c r="A5194" s="164">
        <v>45140.458333320908</v>
      </c>
      <c r="B5194" s="45">
        <f ca="1"/>
        <v>0.56200000000000006</v>
      </c>
      <c r="E5194">
        <v>13.8</v>
      </c>
    </row>
    <row r="5195" spans="1:5">
      <c r="A5195" s="164">
        <v>45140.499999987573</v>
      </c>
      <c r="B5195" s="45">
        <f ca="1"/>
        <v>0.249</v>
      </c>
      <c r="E5195">
        <v>13.8</v>
      </c>
    </row>
    <row r="5196" spans="1:5">
      <c r="A5196" s="164">
        <v>45140.541666654237</v>
      </c>
      <c r="B5196" s="45">
        <f ca="1"/>
        <v>0.371</v>
      </c>
      <c r="E5196">
        <v>13.8</v>
      </c>
    </row>
    <row r="5197" spans="1:5">
      <c r="A5197" s="164">
        <v>45140.583333320901</v>
      </c>
      <c r="B5197" s="45">
        <f ca="1"/>
        <v>0.372</v>
      </c>
      <c r="E5197">
        <v>13.8</v>
      </c>
    </row>
    <row r="5198" spans="1:5">
      <c r="A5198" s="164">
        <v>45140.624999987565</v>
      </c>
      <c r="B5198" s="45">
        <f ca="1"/>
        <v>0.53</v>
      </c>
      <c r="E5198">
        <v>13.8</v>
      </c>
    </row>
    <row r="5199" spans="1:5">
      <c r="A5199" s="164">
        <v>45140.66666665423</v>
      </c>
      <c r="B5199" s="45">
        <f ca="1"/>
        <v>0.83899999999999997</v>
      </c>
      <c r="E5199">
        <v>13.8</v>
      </c>
    </row>
    <row r="5200" spans="1:5">
      <c r="A5200" s="164">
        <v>45140.708333320894</v>
      </c>
      <c r="B5200" s="45">
        <f ca="1"/>
        <v>0.41399999999999998</v>
      </c>
      <c r="E5200">
        <v>13.8</v>
      </c>
    </row>
    <row r="5201" spans="1:5">
      <c r="A5201" s="164">
        <v>45140.749999987558</v>
      </c>
      <c r="B5201" s="45">
        <f ca="1"/>
        <v>0.187</v>
      </c>
      <c r="E5201">
        <v>13.8</v>
      </c>
    </row>
    <row r="5202" spans="1:5">
      <c r="A5202" s="164">
        <v>45140.791666654222</v>
      </c>
      <c r="B5202" s="45">
        <f ca="1"/>
        <v>0.30599999999999999</v>
      </c>
      <c r="E5202">
        <v>13.8</v>
      </c>
    </row>
    <row r="5203" spans="1:5">
      <c r="A5203" s="164">
        <v>45140.833333320887</v>
      </c>
      <c r="B5203" s="45">
        <f ca="1"/>
        <v>0.223</v>
      </c>
      <c r="E5203">
        <v>13.8</v>
      </c>
    </row>
    <row r="5204" spans="1:5">
      <c r="A5204" s="164">
        <v>45140.874999987551</v>
      </c>
      <c r="B5204" s="45">
        <f ca="1"/>
        <v>0.83299999999999996</v>
      </c>
      <c r="E5204">
        <v>13.8</v>
      </c>
    </row>
    <row r="5205" spans="1:5">
      <c r="A5205" s="164">
        <v>45140.916666654215</v>
      </c>
      <c r="B5205" s="45">
        <f ca="1"/>
        <v>1.601</v>
      </c>
      <c r="E5205">
        <v>13.8</v>
      </c>
    </row>
    <row r="5206" spans="1:5">
      <c r="A5206" s="164">
        <v>45140.958333320879</v>
      </c>
      <c r="B5206" s="45">
        <f ca="1"/>
        <v>1.871</v>
      </c>
      <c r="E5206">
        <v>13.8</v>
      </c>
    </row>
    <row r="5207" spans="1:5">
      <c r="A5207" s="164">
        <v>45140.999999987544</v>
      </c>
      <c r="B5207" s="45">
        <f ca="1"/>
        <v>2.19</v>
      </c>
      <c r="E5207">
        <v>13.8</v>
      </c>
    </row>
    <row r="5208" spans="1:5">
      <c r="A5208" s="164">
        <v>45141.041666654208</v>
      </c>
      <c r="B5208" s="45">
        <f ca="1"/>
        <v>1.3939999999999999</v>
      </c>
      <c r="E5208">
        <v>13.8</v>
      </c>
    </row>
    <row r="5209" spans="1:5">
      <c r="A5209" s="164">
        <v>45141.083333320872</v>
      </c>
      <c r="B5209" s="45">
        <f ca="1"/>
        <v>1.331</v>
      </c>
      <c r="E5209">
        <v>13.8</v>
      </c>
    </row>
    <row r="5210" spans="1:5">
      <c r="A5210" s="164">
        <v>45141.124999987536</v>
      </c>
      <c r="B5210" s="45">
        <f ca="1"/>
        <v>1.266</v>
      </c>
      <c r="E5210">
        <v>13.8</v>
      </c>
    </row>
    <row r="5211" spans="1:5">
      <c r="A5211" s="164">
        <v>45141.166666654201</v>
      </c>
      <c r="B5211" s="45">
        <f ca="1"/>
        <v>1.42</v>
      </c>
      <c r="E5211">
        <v>13.8</v>
      </c>
    </row>
    <row r="5212" spans="1:5">
      <c r="A5212" s="164">
        <v>45141.208333320865</v>
      </c>
      <c r="B5212" s="45">
        <f ca="1"/>
        <v>0.52700000000000002</v>
      </c>
      <c r="E5212">
        <v>13.8</v>
      </c>
    </row>
    <row r="5213" spans="1:5">
      <c r="A5213" s="164">
        <v>45141.249999987529</v>
      </c>
      <c r="B5213" s="45">
        <f ca="1"/>
        <v>0.76800000000000002</v>
      </c>
      <c r="E5213">
        <v>13.8</v>
      </c>
    </row>
    <row r="5214" spans="1:5">
      <c r="A5214" s="164">
        <v>45141.291666654193</v>
      </c>
      <c r="B5214" s="45">
        <f ca="1"/>
        <v>0.54600000000000004</v>
      </c>
      <c r="E5214">
        <v>13.8</v>
      </c>
    </row>
    <row r="5215" spans="1:5">
      <c r="A5215" s="164">
        <v>45141.333333320857</v>
      </c>
      <c r="B5215" s="45">
        <f ca="1"/>
        <v>1.1140000000000001</v>
      </c>
      <c r="E5215">
        <v>13.8</v>
      </c>
    </row>
    <row r="5216" spans="1:5">
      <c r="A5216" s="164">
        <v>45141.374999987522</v>
      </c>
      <c r="B5216" s="45">
        <f ca="1"/>
        <v>2.2090000000000001</v>
      </c>
      <c r="E5216">
        <v>13.8</v>
      </c>
    </row>
    <row r="5217" spans="1:5">
      <c r="A5217" s="164">
        <v>45141.416666654186</v>
      </c>
      <c r="B5217" s="45">
        <f ca="1"/>
        <v>0.56499999999999995</v>
      </c>
      <c r="E5217">
        <v>13.8</v>
      </c>
    </row>
    <row r="5218" spans="1:5">
      <c r="A5218" s="164">
        <v>45141.45833332085</v>
      </c>
      <c r="B5218" s="45">
        <f ca="1"/>
        <v>0.42899999999999999</v>
      </c>
      <c r="E5218">
        <v>13.8</v>
      </c>
    </row>
    <row r="5219" spans="1:5">
      <c r="A5219" s="164">
        <v>45141.499999987514</v>
      </c>
      <c r="B5219" s="45">
        <f ca="1"/>
        <v>0.40600000000000003</v>
      </c>
      <c r="E5219">
        <v>13.8</v>
      </c>
    </row>
    <row r="5220" spans="1:5">
      <c r="A5220" s="164">
        <v>45141.541666654179</v>
      </c>
      <c r="B5220" s="45">
        <f ca="1"/>
        <v>0.34799999999999998</v>
      </c>
      <c r="E5220">
        <v>13.8</v>
      </c>
    </row>
    <row r="5221" spans="1:5">
      <c r="A5221" s="164">
        <v>45141.583333320843</v>
      </c>
      <c r="B5221" s="45">
        <f ca="1"/>
        <v>2.343</v>
      </c>
      <c r="E5221">
        <v>13.8</v>
      </c>
    </row>
    <row r="5222" spans="1:5">
      <c r="A5222" s="164">
        <v>45141.624999987507</v>
      </c>
      <c r="B5222" s="45">
        <f ca="1"/>
        <v>0.69899999999999995</v>
      </c>
      <c r="E5222">
        <v>13.8</v>
      </c>
    </row>
    <row r="5223" spans="1:5">
      <c r="A5223" s="164">
        <v>45141.666666654171</v>
      </c>
      <c r="B5223" s="45">
        <f ca="1"/>
        <v>0.86199999999999999</v>
      </c>
      <c r="E5223">
        <v>13.8</v>
      </c>
    </row>
    <row r="5224" spans="1:5">
      <c r="A5224" s="164">
        <v>45141.708333320836</v>
      </c>
      <c r="B5224" s="45">
        <f ca="1"/>
        <v>0.67600000000000005</v>
      </c>
      <c r="E5224">
        <v>13.8</v>
      </c>
    </row>
    <row r="5225" spans="1:5">
      <c r="A5225" s="164">
        <v>45141.7499999875</v>
      </c>
      <c r="B5225" s="45">
        <f ca="1"/>
        <v>0.45500000000000002</v>
      </c>
      <c r="E5225">
        <v>13.8</v>
      </c>
    </row>
    <row r="5226" spans="1:5">
      <c r="A5226" s="164">
        <v>45141.791666654164</v>
      </c>
      <c r="B5226" s="45">
        <f ca="1"/>
        <v>0.42099999999999999</v>
      </c>
      <c r="E5226">
        <v>13.8</v>
      </c>
    </row>
    <row r="5227" spans="1:5">
      <c r="A5227" s="164">
        <v>45141.833333320828</v>
      </c>
      <c r="B5227" s="45">
        <f ca="1"/>
        <v>0.64700000000000002</v>
      </c>
      <c r="E5227">
        <v>13.8</v>
      </c>
    </row>
    <row r="5228" spans="1:5">
      <c r="A5228" s="164">
        <v>45141.874999987493</v>
      </c>
      <c r="B5228" s="45">
        <f ca="1"/>
        <v>0.79400000000000004</v>
      </c>
      <c r="E5228">
        <v>13.8</v>
      </c>
    </row>
    <row r="5229" spans="1:5">
      <c r="A5229" s="164">
        <v>45141.916666654157</v>
      </c>
      <c r="B5229" s="45">
        <f ca="1"/>
        <v>1.24</v>
      </c>
      <c r="E5229">
        <v>13.8</v>
      </c>
    </row>
    <row r="5230" spans="1:5">
      <c r="A5230" s="164">
        <v>45141.958333320821</v>
      </c>
      <c r="B5230" s="45">
        <f ca="1"/>
        <v>1.1599999999999999</v>
      </c>
      <c r="E5230">
        <v>13.8</v>
      </c>
    </row>
    <row r="5231" spans="1:5">
      <c r="A5231" s="164">
        <v>45141.999999987485</v>
      </c>
      <c r="B5231" s="45">
        <f ca="1"/>
        <v>1.425</v>
      </c>
      <c r="E5231">
        <v>13.8</v>
      </c>
    </row>
    <row r="5232" spans="1:5">
      <c r="A5232" s="164">
        <v>45142.04166665415</v>
      </c>
      <c r="B5232" s="45">
        <f ca="1"/>
        <v>1.8380000000000001</v>
      </c>
      <c r="E5232">
        <v>13.8</v>
      </c>
    </row>
    <row r="5233" spans="1:5">
      <c r="A5233" s="164">
        <v>45142.083333320814</v>
      </c>
      <c r="B5233" s="45">
        <f ca="1"/>
        <v>1.335</v>
      </c>
      <c r="E5233">
        <v>13.8</v>
      </c>
    </row>
    <row r="5234" spans="1:5">
      <c r="A5234" s="164">
        <v>45142.124999987478</v>
      </c>
      <c r="B5234" s="45">
        <f ca="1"/>
        <v>1.4650000000000001</v>
      </c>
      <c r="E5234">
        <v>13.8</v>
      </c>
    </row>
    <row r="5235" spans="1:5">
      <c r="A5235" s="164">
        <v>45142.166666654142</v>
      </c>
      <c r="B5235" s="45">
        <f ca="1"/>
        <v>1.333</v>
      </c>
      <c r="E5235">
        <v>13.8</v>
      </c>
    </row>
    <row r="5236" spans="1:5">
      <c r="A5236" s="164">
        <v>45142.208333320807</v>
      </c>
      <c r="B5236" s="45">
        <f ca="1"/>
        <v>0.47399999999999998</v>
      </c>
      <c r="E5236">
        <v>13.8</v>
      </c>
    </row>
    <row r="5237" spans="1:5">
      <c r="A5237" s="164">
        <v>45142.249999987471</v>
      </c>
      <c r="B5237" s="45">
        <f ca="1"/>
        <v>0.53300000000000003</v>
      </c>
      <c r="E5237">
        <v>13.8</v>
      </c>
    </row>
    <row r="5238" spans="1:5">
      <c r="A5238" s="164">
        <v>45142.291666654135</v>
      </c>
      <c r="B5238" s="45">
        <f ca="1"/>
        <v>0.84199999999999997</v>
      </c>
      <c r="E5238">
        <v>13.8</v>
      </c>
    </row>
    <row r="5239" spans="1:5">
      <c r="A5239" s="164">
        <v>45142.333333320799</v>
      </c>
      <c r="B5239" s="45">
        <f ca="1"/>
        <v>0.21299999999999999</v>
      </c>
      <c r="E5239">
        <v>13.8</v>
      </c>
    </row>
    <row r="5240" spans="1:5">
      <c r="A5240" s="164">
        <v>45142.374999987464</v>
      </c>
      <c r="B5240" s="45">
        <f ca="1"/>
        <v>0.60699999999999998</v>
      </c>
      <c r="E5240">
        <v>13.8</v>
      </c>
    </row>
    <row r="5241" spans="1:5">
      <c r="A5241" s="164">
        <v>45142.416666654128</v>
      </c>
      <c r="B5241" s="45">
        <f ca="1"/>
        <v>0.51800000000000002</v>
      </c>
      <c r="E5241">
        <v>13.8</v>
      </c>
    </row>
    <row r="5242" spans="1:5">
      <c r="A5242" s="164">
        <v>45142.458333320792</v>
      </c>
      <c r="B5242" s="45">
        <f ca="1"/>
        <v>0.749</v>
      </c>
      <c r="E5242">
        <v>13.8</v>
      </c>
    </row>
    <row r="5243" spans="1:5">
      <c r="A5243" s="164">
        <v>45142.499999987456</v>
      </c>
      <c r="B5243" s="45">
        <f ca="1"/>
        <v>0.443</v>
      </c>
      <c r="E5243">
        <v>13.8</v>
      </c>
    </row>
    <row r="5244" spans="1:5">
      <c r="A5244" s="164">
        <v>45142.54166665412</v>
      </c>
      <c r="B5244" s="45">
        <f ca="1"/>
        <v>1.7290000000000001</v>
      </c>
      <c r="E5244">
        <v>13.8</v>
      </c>
    </row>
    <row r="5245" spans="1:5">
      <c r="A5245" s="164">
        <v>45142.583333320785</v>
      </c>
      <c r="B5245" s="45">
        <f ca="1"/>
        <v>1.327</v>
      </c>
      <c r="E5245">
        <v>13.8</v>
      </c>
    </row>
    <row r="5246" spans="1:5">
      <c r="A5246" s="164">
        <v>45142.624999987449</v>
      </c>
      <c r="B5246" s="45">
        <f ca="1"/>
        <v>0.56799999999999995</v>
      </c>
      <c r="E5246">
        <v>13.8</v>
      </c>
    </row>
    <row r="5247" spans="1:5">
      <c r="A5247" s="164">
        <v>45142.666666654113</v>
      </c>
      <c r="B5247" s="45">
        <f ca="1"/>
        <v>1.286</v>
      </c>
      <c r="E5247">
        <v>13.8</v>
      </c>
    </row>
    <row r="5248" spans="1:5">
      <c r="A5248" s="164">
        <v>45142.708333320777</v>
      </c>
      <c r="B5248" s="45">
        <f ca="1"/>
        <v>0.66200000000000003</v>
      </c>
      <c r="E5248">
        <v>13.8</v>
      </c>
    </row>
    <row r="5249" spans="1:5">
      <c r="A5249" s="164">
        <v>45142.749999987442</v>
      </c>
      <c r="B5249" s="45">
        <f ca="1"/>
        <v>1.133</v>
      </c>
      <c r="E5249">
        <v>13.8</v>
      </c>
    </row>
    <row r="5250" spans="1:5">
      <c r="A5250" s="164">
        <v>45142.791666654106</v>
      </c>
      <c r="B5250" s="45">
        <f ca="1"/>
        <v>0.98499999999999999</v>
      </c>
      <c r="E5250">
        <v>13.8</v>
      </c>
    </row>
    <row r="5251" spans="1:5">
      <c r="A5251" s="164">
        <v>45142.83333332077</v>
      </c>
      <c r="B5251" s="45">
        <f ca="1"/>
        <v>1.5149999999999999</v>
      </c>
      <c r="E5251">
        <v>13.8</v>
      </c>
    </row>
    <row r="5252" spans="1:5">
      <c r="A5252" s="164">
        <v>45142.874999987434</v>
      </c>
      <c r="B5252" s="45">
        <f ca="1"/>
        <v>1.7509999999999999</v>
      </c>
      <c r="E5252">
        <v>13.8</v>
      </c>
    </row>
    <row r="5253" spans="1:5">
      <c r="A5253" s="164">
        <v>45142.916666654099</v>
      </c>
      <c r="B5253" s="45">
        <f ca="1"/>
        <v>1.911</v>
      </c>
      <c r="E5253">
        <v>13.8</v>
      </c>
    </row>
    <row r="5254" spans="1:5">
      <c r="A5254" s="164">
        <v>45142.958333320763</v>
      </c>
      <c r="B5254" s="45">
        <f ca="1"/>
        <v>1.4950000000000001</v>
      </c>
      <c r="E5254">
        <v>13.8</v>
      </c>
    </row>
    <row r="5255" spans="1:5">
      <c r="A5255" s="164">
        <v>45142.999999987427</v>
      </c>
      <c r="B5255" s="45">
        <f ca="1"/>
        <v>1.339</v>
      </c>
      <c r="E5255">
        <v>13.8</v>
      </c>
    </row>
    <row r="5256" spans="1:5">
      <c r="A5256" s="164">
        <v>45143.041666654091</v>
      </c>
      <c r="B5256" s="45">
        <f ca="1"/>
        <v>1.494</v>
      </c>
      <c r="E5256">
        <v>13.8</v>
      </c>
    </row>
    <row r="5257" spans="1:5">
      <c r="A5257" s="164">
        <v>45143.083333320756</v>
      </c>
      <c r="B5257" s="45">
        <f ca="1"/>
        <v>1.486</v>
      </c>
      <c r="E5257">
        <v>13.8</v>
      </c>
    </row>
    <row r="5258" spans="1:5">
      <c r="A5258" s="164">
        <v>45143.12499998742</v>
      </c>
      <c r="B5258" s="45">
        <f ca="1"/>
        <v>1.3160000000000001</v>
      </c>
      <c r="E5258">
        <v>13.8</v>
      </c>
    </row>
    <row r="5259" spans="1:5">
      <c r="A5259" s="164">
        <v>45143.166666654084</v>
      </c>
      <c r="B5259" s="45">
        <f ca="1"/>
        <v>1.482</v>
      </c>
      <c r="E5259">
        <v>13.8</v>
      </c>
    </row>
    <row r="5260" spans="1:5">
      <c r="A5260" s="164">
        <v>45143.208333320748</v>
      </c>
      <c r="B5260" s="45">
        <f ca="1"/>
        <v>0.623</v>
      </c>
      <c r="E5260">
        <v>13.8</v>
      </c>
    </row>
    <row r="5261" spans="1:5">
      <c r="A5261" s="164">
        <v>45143.249999987413</v>
      </c>
      <c r="B5261" s="45">
        <f ca="1"/>
        <v>0.56899999999999995</v>
      </c>
      <c r="E5261">
        <v>13.8</v>
      </c>
    </row>
    <row r="5262" spans="1:5">
      <c r="A5262" s="164">
        <v>45143.291666654077</v>
      </c>
      <c r="B5262" s="45">
        <f ca="1"/>
        <v>0.58399999999999996</v>
      </c>
      <c r="E5262">
        <v>13.8</v>
      </c>
    </row>
    <row r="5263" spans="1:5">
      <c r="A5263" s="164">
        <v>45143.333333320741</v>
      </c>
      <c r="B5263" s="45">
        <f ca="1"/>
        <v>0.80500000000000005</v>
      </c>
      <c r="E5263">
        <v>13.8</v>
      </c>
    </row>
    <row r="5264" spans="1:5">
      <c r="A5264" s="164">
        <v>45143.374999987405</v>
      </c>
      <c r="B5264" s="45">
        <f ca="1"/>
        <v>0.64700000000000002</v>
      </c>
      <c r="E5264">
        <v>13.8</v>
      </c>
    </row>
    <row r="5265" spans="1:5">
      <c r="A5265" s="164">
        <v>45143.41666665407</v>
      </c>
      <c r="B5265" s="45">
        <f ca="1"/>
        <v>0.87</v>
      </c>
      <c r="E5265">
        <v>13.8</v>
      </c>
    </row>
    <row r="5266" spans="1:5">
      <c r="A5266" s="164">
        <v>45143.458333320734</v>
      </c>
      <c r="B5266" s="45">
        <f ca="1"/>
        <v>0.63</v>
      </c>
      <c r="E5266">
        <v>13.8</v>
      </c>
    </row>
    <row r="5267" spans="1:5">
      <c r="A5267" s="164">
        <v>45143.499999987398</v>
      </c>
      <c r="B5267" s="45">
        <f ca="1"/>
        <v>1.6919999999999999</v>
      </c>
      <c r="E5267">
        <v>13.8</v>
      </c>
    </row>
    <row r="5268" spans="1:5">
      <c r="A5268" s="164">
        <v>45143.541666654062</v>
      </c>
      <c r="B5268" s="45">
        <f ca="1"/>
        <v>0.95699999999999996</v>
      </c>
      <c r="E5268">
        <v>13.8</v>
      </c>
    </row>
    <row r="5269" spans="1:5">
      <c r="A5269" s="164">
        <v>45143.583333320727</v>
      </c>
      <c r="B5269" s="45">
        <f ca="1"/>
        <v>0.80900000000000005</v>
      </c>
      <c r="E5269">
        <v>13.8</v>
      </c>
    </row>
    <row r="5270" spans="1:5">
      <c r="A5270" s="164">
        <v>45143.624999987391</v>
      </c>
      <c r="B5270" s="45">
        <f ca="1"/>
        <v>0.45500000000000002</v>
      </c>
      <c r="E5270">
        <v>13.8</v>
      </c>
    </row>
    <row r="5271" spans="1:5">
      <c r="A5271" s="164">
        <v>45143.666666654055</v>
      </c>
      <c r="B5271" s="45">
        <f ca="1"/>
        <v>0.219</v>
      </c>
      <c r="E5271">
        <v>13.8</v>
      </c>
    </row>
    <row r="5272" spans="1:5">
      <c r="A5272" s="164">
        <v>45143.708333320719</v>
      </c>
      <c r="B5272" s="45">
        <f ca="1"/>
        <v>0.308</v>
      </c>
      <c r="E5272">
        <v>13.8</v>
      </c>
    </row>
    <row r="5273" spans="1:5">
      <c r="A5273" s="164">
        <v>45143.749999987383</v>
      </c>
      <c r="B5273" s="45">
        <f ca="1"/>
        <v>0.31900000000000001</v>
      </c>
      <c r="E5273">
        <v>13.8</v>
      </c>
    </row>
    <row r="5274" spans="1:5">
      <c r="A5274" s="164">
        <v>45143.791666654048</v>
      </c>
      <c r="B5274" s="45">
        <f ca="1"/>
        <v>0.53300000000000003</v>
      </c>
      <c r="E5274">
        <v>13.8</v>
      </c>
    </row>
    <row r="5275" spans="1:5">
      <c r="A5275" s="164">
        <v>45143.833333320712</v>
      </c>
      <c r="B5275" s="45">
        <f ca="1"/>
        <v>0.248</v>
      </c>
      <c r="E5275">
        <v>13.8</v>
      </c>
    </row>
    <row r="5276" spans="1:5">
      <c r="A5276" s="164">
        <v>45143.874999987376</v>
      </c>
      <c r="B5276" s="45">
        <f ca="1"/>
        <v>0.91400000000000003</v>
      </c>
      <c r="E5276">
        <v>13.8</v>
      </c>
    </row>
    <row r="5277" spans="1:5">
      <c r="A5277" s="164">
        <v>45143.91666665404</v>
      </c>
      <c r="B5277" s="45">
        <f ca="1"/>
        <v>1.2470000000000001</v>
      </c>
      <c r="E5277">
        <v>13.8</v>
      </c>
    </row>
    <row r="5278" spans="1:5">
      <c r="A5278" s="164">
        <v>45143.958333320705</v>
      </c>
      <c r="B5278" s="45">
        <f ca="1"/>
        <v>1.085</v>
      </c>
      <c r="E5278">
        <v>13.8</v>
      </c>
    </row>
    <row r="5279" spans="1:5">
      <c r="A5279" s="164">
        <v>45143.999999987369</v>
      </c>
      <c r="B5279" s="45">
        <f ca="1"/>
        <v>1.1819999999999999</v>
      </c>
      <c r="E5279">
        <v>13.8</v>
      </c>
    </row>
    <row r="5280" spans="1:5">
      <c r="A5280" s="164">
        <v>45144.041666654033</v>
      </c>
      <c r="B5280" s="45">
        <f ca="1"/>
        <v>1.228</v>
      </c>
      <c r="E5280">
        <v>13.8</v>
      </c>
    </row>
    <row r="5281" spans="1:5">
      <c r="A5281" s="164">
        <v>45144.083333320697</v>
      </c>
      <c r="B5281" s="45">
        <f ca="1"/>
        <v>1.167</v>
      </c>
      <c r="E5281">
        <v>13.8</v>
      </c>
    </row>
    <row r="5282" spans="1:5">
      <c r="A5282" s="164">
        <v>45144.124999987362</v>
      </c>
      <c r="B5282" s="45">
        <f ca="1"/>
        <v>1.089</v>
      </c>
      <c r="E5282">
        <v>13.8</v>
      </c>
    </row>
    <row r="5283" spans="1:5">
      <c r="A5283" s="164">
        <v>45144.166666654026</v>
      </c>
      <c r="B5283" s="45">
        <f ca="1"/>
        <v>1.208</v>
      </c>
      <c r="E5283">
        <v>13.8</v>
      </c>
    </row>
    <row r="5284" spans="1:5">
      <c r="A5284" s="164">
        <v>45144.20833332069</v>
      </c>
      <c r="B5284" s="45">
        <f ca="1"/>
        <v>0.51500000000000001</v>
      </c>
      <c r="E5284">
        <v>13.8</v>
      </c>
    </row>
    <row r="5285" spans="1:5">
      <c r="A5285" s="164">
        <v>45144.249999987354</v>
      </c>
      <c r="B5285" s="45">
        <f ca="1"/>
        <v>0.17199999999999999</v>
      </c>
      <c r="E5285">
        <v>13.8</v>
      </c>
    </row>
    <row r="5286" spans="1:5">
      <c r="A5286" s="164">
        <v>45144.291666654019</v>
      </c>
      <c r="B5286" s="45">
        <f ca="1"/>
        <v>0.39</v>
      </c>
      <c r="E5286">
        <v>13.8</v>
      </c>
    </row>
    <row r="5287" spans="1:5">
      <c r="A5287" s="164">
        <v>45144.333333320683</v>
      </c>
      <c r="B5287" s="45">
        <f ca="1"/>
        <v>0.56999999999999995</v>
      </c>
      <c r="E5287">
        <v>13.8</v>
      </c>
    </row>
    <row r="5288" spans="1:5">
      <c r="A5288" s="164">
        <v>45144.374999987347</v>
      </c>
      <c r="B5288" s="45">
        <f ca="1"/>
        <v>0.186</v>
      </c>
      <c r="E5288">
        <v>13.8</v>
      </c>
    </row>
    <row r="5289" spans="1:5">
      <c r="A5289" s="164">
        <v>45144.416666654011</v>
      </c>
      <c r="B5289" s="45">
        <f ca="1"/>
        <v>0.27800000000000002</v>
      </c>
      <c r="E5289">
        <v>13.8</v>
      </c>
    </row>
    <row r="5290" spans="1:5">
      <c r="A5290" s="164">
        <v>45144.458333320676</v>
      </c>
      <c r="B5290" s="45">
        <f ca="1"/>
        <v>0.28799999999999998</v>
      </c>
      <c r="E5290">
        <v>13.8</v>
      </c>
    </row>
    <row r="5291" spans="1:5">
      <c r="A5291" s="164">
        <v>45144.49999998734</v>
      </c>
      <c r="B5291" s="45">
        <f ca="1"/>
        <v>0.32100000000000001</v>
      </c>
      <c r="E5291">
        <v>13.8</v>
      </c>
    </row>
    <row r="5292" spans="1:5">
      <c r="A5292" s="164">
        <v>45144.541666654004</v>
      </c>
      <c r="B5292" s="45">
        <f ca="1"/>
        <v>0.96299999999999997</v>
      </c>
      <c r="E5292">
        <v>13.8</v>
      </c>
    </row>
    <row r="5293" spans="1:5">
      <c r="A5293" s="164">
        <v>45144.583333320668</v>
      </c>
      <c r="B5293" s="45">
        <f ca="1"/>
        <v>0.90400000000000003</v>
      </c>
      <c r="E5293">
        <v>13.8</v>
      </c>
    </row>
    <row r="5294" spans="1:5">
      <c r="A5294" s="164">
        <v>45144.624999987333</v>
      </c>
      <c r="B5294" s="45">
        <f ca="1"/>
        <v>1.1779999999999999</v>
      </c>
      <c r="E5294">
        <v>13.8</v>
      </c>
    </row>
    <row r="5295" spans="1:5">
      <c r="A5295" s="164">
        <v>45144.666666653997</v>
      </c>
      <c r="B5295" s="45">
        <f ca="1"/>
        <v>0.375</v>
      </c>
      <c r="E5295">
        <v>13.8</v>
      </c>
    </row>
    <row r="5296" spans="1:5">
      <c r="A5296" s="164">
        <v>45144.708333320661</v>
      </c>
      <c r="B5296" s="45">
        <f ca="1"/>
        <v>0.34</v>
      </c>
      <c r="E5296">
        <v>13.8</v>
      </c>
    </row>
    <row r="5297" spans="1:5">
      <c r="A5297" s="164">
        <v>45144.749999987325</v>
      </c>
      <c r="B5297" s="45">
        <f ca="1"/>
        <v>0.49199999999999999</v>
      </c>
      <c r="E5297">
        <v>13.8</v>
      </c>
    </row>
    <row r="5298" spans="1:5">
      <c r="A5298" s="164">
        <v>45144.79166665399</v>
      </c>
      <c r="B5298" s="45">
        <f ca="1"/>
        <v>0.54</v>
      </c>
      <c r="E5298">
        <v>13.8</v>
      </c>
    </row>
    <row r="5299" spans="1:5">
      <c r="A5299" s="164">
        <v>45144.833333320654</v>
      </c>
      <c r="B5299" s="45">
        <f ca="1"/>
        <v>0.45100000000000001</v>
      </c>
      <c r="E5299">
        <v>13.8</v>
      </c>
    </row>
    <row r="5300" spans="1:5">
      <c r="A5300" s="164">
        <v>45144.874999987318</v>
      </c>
      <c r="B5300" s="45">
        <f ca="1"/>
        <v>0.96599999999999997</v>
      </c>
      <c r="E5300">
        <v>13.8</v>
      </c>
    </row>
    <row r="5301" spans="1:5">
      <c r="A5301" s="164">
        <v>45144.916666653982</v>
      </c>
      <c r="B5301" s="45">
        <f ca="1"/>
        <v>1.419</v>
      </c>
      <c r="E5301">
        <v>13.8</v>
      </c>
    </row>
    <row r="5302" spans="1:5">
      <c r="A5302" s="164">
        <v>45144.958333320646</v>
      </c>
      <c r="B5302" s="45">
        <f ca="1"/>
        <v>1.3939999999999999</v>
      </c>
      <c r="E5302">
        <v>13.8</v>
      </c>
    </row>
    <row r="5303" spans="1:5">
      <c r="A5303" s="164">
        <v>45144.999999987311</v>
      </c>
      <c r="B5303" s="45">
        <f ca="1"/>
        <v>1.2509999999999999</v>
      </c>
      <c r="E5303">
        <v>13.8</v>
      </c>
    </row>
    <row r="5304" spans="1:5">
      <c r="A5304" s="164">
        <v>45145.041666653975</v>
      </c>
      <c r="B5304" s="45">
        <f ca="1"/>
        <v>1.3420000000000001</v>
      </c>
      <c r="E5304">
        <v>13.8</v>
      </c>
    </row>
    <row r="5305" spans="1:5">
      <c r="A5305" s="164">
        <v>45145.083333320639</v>
      </c>
      <c r="B5305" s="45">
        <f ca="1"/>
        <v>1.3129999999999999</v>
      </c>
      <c r="E5305">
        <v>13.8</v>
      </c>
    </row>
    <row r="5306" spans="1:5">
      <c r="A5306" s="164">
        <v>45145.124999987303</v>
      </c>
      <c r="B5306" s="45">
        <f ca="1"/>
        <v>1.323</v>
      </c>
      <c r="E5306">
        <v>13.8</v>
      </c>
    </row>
    <row r="5307" spans="1:5">
      <c r="A5307" s="164">
        <v>45145.166666653968</v>
      </c>
      <c r="B5307" s="45">
        <f ca="1"/>
        <v>1.3420000000000001</v>
      </c>
      <c r="E5307">
        <v>13.8</v>
      </c>
    </row>
    <row r="5308" spans="1:5">
      <c r="A5308" s="164">
        <v>45145.208333320632</v>
      </c>
      <c r="B5308" s="45">
        <f ca="1"/>
        <v>0.59</v>
      </c>
      <c r="E5308">
        <v>13.8</v>
      </c>
    </row>
    <row r="5309" spans="1:5">
      <c r="A5309" s="164">
        <v>45145.249999987296</v>
      </c>
      <c r="B5309" s="45">
        <f ca="1"/>
        <v>0.54500000000000004</v>
      </c>
      <c r="E5309">
        <v>13.8</v>
      </c>
    </row>
    <row r="5310" spans="1:5">
      <c r="A5310" s="164">
        <v>45145.29166665396</v>
      </c>
      <c r="B5310" s="45">
        <f ca="1"/>
        <v>1.204</v>
      </c>
      <c r="E5310">
        <v>13.8</v>
      </c>
    </row>
    <row r="5311" spans="1:5">
      <c r="A5311" s="164">
        <v>45145.333333320625</v>
      </c>
      <c r="B5311" s="45">
        <f ca="1"/>
        <v>1.214</v>
      </c>
      <c r="E5311">
        <v>13.8</v>
      </c>
    </row>
    <row r="5312" spans="1:5">
      <c r="A5312" s="164">
        <v>45145.374999987289</v>
      </c>
      <c r="B5312" s="45">
        <f ca="1"/>
        <v>0.82599999999999996</v>
      </c>
      <c r="E5312">
        <v>13.8</v>
      </c>
    </row>
    <row r="5313" spans="1:5">
      <c r="A5313" s="164">
        <v>45145.416666653953</v>
      </c>
      <c r="B5313" s="45">
        <f ca="1"/>
        <v>0.78</v>
      </c>
      <c r="E5313">
        <v>13.8</v>
      </c>
    </row>
    <row r="5314" spans="1:5">
      <c r="A5314" s="164">
        <v>45145.458333320617</v>
      </c>
      <c r="B5314" s="45">
        <f ca="1"/>
        <v>0.77800000000000002</v>
      </c>
      <c r="E5314">
        <v>13.8</v>
      </c>
    </row>
    <row r="5315" spans="1:5">
      <c r="A5315" s="164">
        <v>45145.499999987282</v>
      </c>
      <c r="B5315" s="45">
        <f ca="1"/>
        <v>0.28199999999999997</v>
      </c>
      <c r="E5315">
        <v>13.8</v>
      </c>
    </row>
    <row r="5316" spans="1:5">
      <c r="A5316" s="164">
        <v>45145.541666653946</v>
      </c>
      <c r="B5316" s="45">
        <f ca="1"/>
        <v>0.26200000000000001</v>
      </c>
      <c r="E5316">
        <v>13.8</v>
      </c>
    </row>
    <row r="5317" spans="1:5">
      <c r="A5317" s="164">
        <v>45145.58333332061</v>
      </c>
      <c r="B5317" s="45">
        <f ca="1"/>
        <v>0.16700000000000001</v>
      </c>
      <c r="E5317">
        <v>13.8</v>
      </c>
    </row>
    <row r="5318" spans="1:5">
      <c r="A5318" s="164">
        <v>45145.624999987274</v>
      </c>
      <c r="B5318" s="45">
        <f ca="1"/>
        <v>0.38900000000000001</v>
      </c>
      <c r="E5318">
        <v>13.8</v>
      </c>
    </row>
    <row r="5319" spans="1:5">
      <c r="A5319" s="164">
        <v>45145.666666653939</v>
      </c>
      <c r="B5319" s="45">
        <f ca="1"/>
        <v>0.16</v>
      </c>
      <c r="E5319">
        <v>13.8</v>
      </c>
    </row>
    <row r="5320" spans="1:5">
      <c r="A5320" s="164">
        <v>45145.708333320603</v>
      </c>
      <c r="B5320" s="45">
        <f ca="1"/>
        <v>0.54800000000000004</v>
      </c>
      <c r="E5320">
        <v>13.8</v>
      </c>
    </row>
    <row r="5321" spans="1:5">
      <c r="A5321" s="164">
        <v>45145.749999987267</v>
      </c>
      <c r="B5321" s="45">
        <f ca="1"/>
        <v>0.93400000000000005</v>
      </c>
      <c r="E5321">
        <v>13.8</v>
      </c>
    </row>
    <row r="5322" spans="1:5">
      <c r="A5322" s="164">
        <v>45145.791666653931</v>
      </c>
      <c r="B5322" s="45">
        <f ca="1"/>
        <v>1.1439999999999999</v>
      </c>
      <c r="E5322">
        <v>13.8</v>
      </c>
    </row>
    <row r="5323" spans="1:5">
      <c r="A5323" s="164">
        <v>45145.833333320596</v>
      </c>
      <c r="B5323" s="45">
        <f ca="1"/>
        <v>0.52200000000000002</v>
      </c>
      <c r="E5323">
        <v>13.8</v>
      </c>
    </row>
    <row r="5324" spans="1:5">
      <c r="A5324" s="164">
        <v>45145.87499998726</v>
      </c>
      <c r="B5324" s="45">
        <f ca="1"/>
        <v>0.95499999999999996</v>
      </c>
      <c r="E5324">
        <v>13.8</v>
      </c>
    </row>
    <row r="5325" spans="1:5">
      <c r="A5325" s="164">
        <v>45145.916666653924</v>
      </c>
      <c r="B5325" s="45">
        <f ca="1"/>
        <v>1.1379999999999999</v>
      </c>
      <c r="E5325">
        <v>13.8</v>
      </c>
    </row>
    <row r="5326" spans="1:5">
      <c r="A5326" s="164">
        <v>45145.958333320588</v>
      </c>
      <c r="B5326" s="45">
        <f ca="1"/>
        <v>1.38</v>
      </c>
      <c r="E5326">
        <v>13.8</v>
      </c>
    </row>
    <row r="5327" spans="1:5">
      <c r="A5327" s="164">
        <v>45145.999999987253</v>
      </c>
      <c r="B5327" s="45">
        <f ca="1"/>
        <v>1.1379999999999999</v>
      </c>
      <c r="E5327">
        <v>13.8</v>
      </c>
    </row>
    <row r="5328" spans="1:5">
      <c r="A5328" s="164">
        <v>45146.041666653917</v>
      </c>
      <c r="B5328" s="45">
        <f ca="1"/>
        <v>1.2330000000000001</v>
      </c>
      <c r="E5328">
        <v>13.8</v>
      </c>
    </row>
    <row r="5329" spans="1:5">
      <c r="A5329" s="164">
        <v>45146.083333320581</v>
      </c>
      <c r="B5329" s="45">
        <f ca="1"/>
        <v>1.145</v>
      </c>
      <c r="E5329">
        <v>13.8</v>
      </c>
    </row>
    <row r="5330" spans="1:5">
      <c r="A5330" s="164">
        <v>45146.124999987245</v>
      </c>
      <c r="B5330" s="45">
        <f ca="1"/>
        <v>1.3620000000000001</v>
      </c>
      <c r="E5330">
        <v>13.8</v>
      </c>
    </row>
    <row r="5331" spans="1:5">
      <c r="A5331" s="164">
        <v>45146.166666653909</v>
      </c>
      <c r="B5331" s="45">
        <f ca="1"/>
        <v>1.1240000000000001</v>
      </c>
      <c r="E5331">
        <v>13.8</v>
      </c>
    </row>
    <row r="5332" spans="1:5">
      <c r="A5332" s="164">
        <v>45146.208333320574</v>
      </c>
      <c r="B5332" s="45">
        <f ca="1"/>
        <v>0.47099999999999997</v>
      </c>
      <c r="E5332">
        <v>13.8</v>
      </c>
    </row>
    <row r="5333" spans="1:5">
      <c r="A5333" s="164">
        <v>45146.249999987238</v>
      </c>
      <c r="B5333" s="45">
        <f ca="1"/>
        <v>0.30599999999999999</v>
      </c>
      <c r="E5333">
        <v>13.8</v>
      </c>
    </row>
    <row r="5334" spans="1:5">
      <c r="A5334" s="164">
        <v>45146.291666653902</v>
      </c>
      <c r="B5334" s="45">
        <f ca="1"/>
        <v>1.0980000000000001</v>
      </c>
      <c r="E5334">
        <v>13.8</v>
      </c>
    </row>
    <row r="5335" spans="1:5">
      <c r="A5335" s="164">
        <v>45146.333333320566</v>
      </c>
      <c r="B5335" s="45">
        <f ca="1"/>
        <v>0.95899999999999996</v>
      </c>
      <c r="E5335">
        <v>13.8</v>
      </c>
    </row>
    <row r="5336" spans="1:5">
      <c r="A5336" s="164">
        <v>45146.374999987231</v>
      </c>
      <c r="B5336" s="45">
        <f ca="1"/>
        <v>1.1859999999999999</v>
      </c>
      <c r="E5336">
        <v>13.8</v>
      </c>
    </row>
    <row r="5337" spans="1:5">
      <c r="A5337" s="164">
        <v>45146.416666653895</v>
      </c>
      <c r="B5337" s="45">
        <f ca="1"/>
        <v>0.80800000000000005</v>
      </c>
      <c r="E5337">
        <v>13.8</v>
      </c>
    </row>
    <row r="5338" spans="1:5">
      <c r="A5338" s="164">
        <v>45146.458333320559</v>
      </c>
      <c r="B5338" s="45">
        <f ca="1"/>
        <v>0.96599999999999997</v>
      </c>
      <c r="E5338">
        <v>13.8</v>
      </c>
    </row>
    <row r="5339" spans="1:5">
      <c r="A5339" s="164">
        <v>45146.499999987223</v>
      </c>
      <c r="B5339" s="45">
        <f ca="1"/>
        <v>1.486</v>
      </c>
      <c r="E5339">
        <v>13.8</v>
      </c>
    </row>
    <row r="5340" spans="1:5">
      <c r="A5340" s="164">
        <v>45146.541666653888</v>
      </c>
      <c r="B5340" s="45">
        <f ca="1"/>
        <v>0.98899999999999999</v>
      </c>
      <c r="E5340">
        <v>13.8</v>
      </c>
    </row>
    <row r="5341" spans="1:5">
      <c r="A5341" s="164">
        <v>45146.583333320552</v>
      </c>
      <c r="B5341" s="45">
        <f ca="1"/>
        <v>1.139</v>
      </c>
      <c r="E5341">
        <v>13.8</v>
      </c>
    </row>
    <row r="5342" spans="1:5">
      <c r="A5342" s="164">
        <v>45146.624999987216</v>
      </c>
      <c r="B5342" s="45">
        <f ca="1"/>
        <v>0.86399999999999999</v>
      </c>
      <c r="E5342">
        <v>13.8</v>
      </c>
    </row>
    <row r="5343" spans="1:5">
      <c r="A5343" s="164">
        <v>45146.66666665388</v>
      </c>
      <c r="B5343" s="45">
        <f ca="1"/>
        <v>1.216</v>
      </c>
      <c r="E5343">
        <v>13.8</v>
      </c>
    </row>
    <row r="5344" spans="1:5">
      <c r="A5344" s="164">
        <v>45146.708333320545</v>
      </c>
      <c r="B5344" s="45">
        <f ca="1"/>
        <v>0.82099999999999995</v>
      </c>
      <c r="E5344">
        <v>13.8</v>
      </c>
    </row>
    <row r="5345" spans="1:5">
      <c r="A5345" s="164">
        <v>45146.749999987209</v>
      </c>
      <c r="B5345" s="45">
        <f ca="1"/>
        <v>0.90800000000000003</v>
      </c>
      <c r="E5345">
        <v>13.8</v>
      </c>
    </row>
    <row r="5346" spans="1:5">
      <c r="A5346" s="164">
        <v>45146.791666653873</v>
      </c>
      <c r="B5346" s="45">
        <f ca="1"/>
        <v>0.83299999999999996</v>
      </c>
      <c r="E5346">
        <v>13.8</v>
      </c>
    </row>
    <row r="5347" spans="1:5">
      <c r="A5347" s="164">
        <v>45146.833333320537</v>
      </c>
      <c r="B5347" s="45">
        <f ca="1"/>
        <v>0.56299999999999994</v>
      </c>
      <c r="E5347">
        <v>13.8</v>
      </c>
    </row>
    <row r="5348" spans="1:5">
      <c r="A5348" s="164">
        <v>45146.874999987202</v>
      </c>
      <c r="B5348" s="45">
        <f ca="1"/>
        <v>1.3360000000000001</v>
      </c>
      <c r="E5348">
        <v>13.8</v>
      </c>
    </row>
    <row r="5349" spans="1:5">
      <c r="A5349" s="164">
        <v>45146.916666653866</v>
      </c>
      <c r="B5349" s="45">
        <f ca="1"/>
        <v>1.321</v>
      </c>
      <c r="E5349">
        <v>13.8</v>
      </c>
    </row>
    <row r="5350" spans="1:5">
      <c r="A5350" s="164">
        <v>45146.95833332053</v>
      </c>
      <c r="B5350" s="45">
        <f ca="1"/>
        <v>1.5269999999999999</v>
      </c>
      <c r="E5350">
        <v>13.8</v>
      </c>
    </row>
    <row r="5351" spans="1:5">
      <c r="A5351" s="164">
        <v>45146.999999987194</v>
      </c>
      <c r="B5351" s="45">
        <f ca="1"/>
        <v>1.302</v>
      </c>
      <c r="E5351">
        <v>13.8</v>
      </c>
    </row>
    <row r="5352" spans="1:5">
      <c r="A5352" s="164">
        <v>45147.041666653859</v>
      </c>
      <c r="B5352" s="45">
        <f ca="1"/>
        <v>1.536</v>
      </c>
      <c r="E5352">
        <v>13.8</v>
      </c>
    </row>
    <row r="5353" spans="1:5">
      <c r="A5353" s="164">
        <v>45147.083333320523</v>
      </c>
      <c r="B5353" s="45">
        <f ca="1"/>
        <v>1.3149999999999999</v>
      </c>
      <c r="E5353">
        <v>13.8</v>
      </c>
    </row>
    <row r="5354" spans="1:5">
      <c r="A5354" s="164">
        <v>45147.124999987187</v>
      </c>
      <c r="B5354" s="45">
        <f ca="1"/>
        <v>1.548</v>
      </c>
      <c r="E5354">
        <v>13.8</v>
      </c>
    </row>
    <row r="5355" spans="1:5">
      <c r="A5355" s="164">
        <v>45147.166666653851</v>
      </c>
      <c r="B5355" s="45">
        <f ca="1"/>
        <v>1.3160000000000001</v>
      </c>
      <c r="E5355">
        <v>13.8</v>
      </c>
    </row>
    <row r="5356" spans="1:5">
      <c r="A5356" s="164">
        <v>45147.208333320516</v>
      </c>
      <c r="B5356" s="45">
        <f ca="1"/>
        <v>0.84</v>
      </c>
      <c r="E5356">
        <v>13.8</v>
      </c>
    </row>
    <row r="5357" spans="1:5">
      <c r="A5357" s="164">
        <v>45147.24999998718</v>
      </c>
      <c r="B5357" s="45">
        <f ca="1"/>
        <v>0.53600000000000003</v>
      </c>
      <c r="E5357">
        <v>13.8</v>
      </c>
    </row>
    <row r="5358" spans="1:5">
      <c r="A5358" s="164">
        <v>45147.291666653844</v>
      </c>
      <c r="B5358" s="45">
        <f ca="1"/>
        <v>0.77900000000000003</v>
      </c>
      <c r="E5358">
        <v>13.8</v>
      </c>
    </row>
    <row r="5359" spans="1:5">
      <c r="A5359" s="164">
        <v>45147.333333320508</v>
      </c>
      <c r="B5359" s="45">
        <f ca="1"/>
        <v>1.9810000000000001</v>
      </c>
      <c r="E5359">
        <v>13.8</v>
      </c>
    </row>
    <row r="5360" spans="1:5">
      <c r="A5360" s="164">
        <v>45147.374999987172</v>
      </c>
      <c r="B5360" s="45">
        <f ca="1"/>
        <v>0.81899999999999995</v>
      </c>
      <c r="E5360">
        <v>13.8</v>
      </c>
    </row>
    <row r="5361" spans="1:5">
      <c r="A5361" s="164">
        <v>45147.416666653837</v>
      </c>
      <c r="B5361" s="45">
        <f ca="1"/>
        <v>0.88900000000000001</v>
      </c>
      <c r="E5361">
        <v>13.8</v>
      </c>
    </row>
    <row r="5362" spans="1:5">
      <c r="A5362" s="164">
        <v>45147.458333320501</v>
      </c>
      <c r="B5362" s="45">
        <f ca="1"/>
        <v>1.579</v>
      </c>
      <c r="E5362">
        <v>13.8</v>
      </c>
    </row>
    <row r="5363" spans="1:5">
      <c r="A5363" s="164">
        <v>45147.499999987165</v>
      </c>
      <c r="B5363" s="45">
        <f ca="1"/>
        <v>2.7970000000000002</v>
      </c>
      <c r="E5363">
        <v>13.8</v>
      </c>
    </row>
    <row r="5364" spans="1:5">
      <c r="A5364" s="164">
        <v>45147.541666653829</v>
      </c>
      <c r="B5364" s="45">
        <f ca="1"/>
        <v>1.335</v>
      </c>
      <c r="E5364">
        <v>13.8</v>
      </c>
    </row>
    <row r="5365" spans="1:5">
      <c r="A5365" s="164">
        <v>45147.583333320494</v>
      </c>
      <c r="B5365" s="45">
        <f ca="1"/>
        <v>1.0669999999999999</v>
      </c>
      <c r="E5365">
        <v>13.8</v>
      </c>
    </row>
    <row r="5366" spans="1:5">
      <c r="A5366" s="164">
        <v>45147.624999987158</v>
      </c>
      <c r="B5366" s="45">
        <f ca="1"/>
        <v>1.141</v>
      </c>
      <c r="E5366">
        <v>13.8</v>
      </c>
    </row>
    <row r="5367" spans="1:5">
      <c r="A5367" s="164">
        <v>45147.666666653822</v>
      </c>
      <c r="B5367" s="45">
        <f ca="1"/>
        <v>0.82</v>
      </c>
      <c r="E5367">
        <v>13.8</v>
      </c>
    </row>
    <row r="5368" spans="1:5">
      <c r="A5368" s="164">
        <v>45147.708333320486</v>
      </c>
      <c r="B5368" s="45">
        <f ca="1"/>
        <v>0.57999999999999996</v>
      </c>
      <c r="E5368">
        <v>13.8</v>
      </c>
    </row>
    <row r="5369" spans="1:5">
      <c r="A5369" s="164">
        <v>45147.749999987151</v>
      </c>
      <c r="B5369" s="45">
        <f ca="1"/>
        <v>0.872</v>
      </c>
      <c r="E5369">
        <v>13.8</v>
      </c>
    </row>
    <row r="5370" spans="1:5">
      <c r="A5370" s="164">
        <v>45147.791666653815</v>
      </c>
      <c r="B5370" s="45">
        <f ca="1"/>
        <v>0.86</v>
      </c>
      <c r="E5370">
        <v>13.8</v>
      </c>
    </row>
    <row r="5371" spans="1:5">
      <c r="A5371" s="164">
        <v>45147.833333320479</v>
      </c>
      <c r="B5371" s="45">
        <f ca="1"/>
        <v>1.109</v>
      </c>
      <c r="E5371">
        <v>13.8</v>
      </c>
    </row>
    <row r="5372" spans="1:5">
      <c r="A5372" s="164">
        <v>45147.874999987143</v>
      </c>
      <c r="B5372" s="45">
        <f ca="1"/>
        <v>1.5189999999999999</v>
      </c>
      <c r="E5372">
        <v>13.8</v>
      </c>
    </row>
    <row r="5373" spans="1:5">
      <c r="A5373" s="164">
        <v>45147.916666653808</v>
      </c>
      <c r="B5373" s="45">
        <f ca="1"/>
        <v>1.804</v>
      </c>
      <c r="E5373">
        <v>13.8</v>
      </c>
    </row>
    <row r="5374" spans="1:5">
      <c r="A5374" s="164">
        <v>45147.958333320472</v>
      </c>
      <c r="B5374" s="45">
        <f ca="1"/>
        <v>1.823</v>
      </c>
      <c r="E5374">
        <v>13.8</v>
      </c>
    </row>
    <row r="5375" spans="1:5">
      <c r="A5375" s="164">
        <v>45147.999999987136</v>
      </c>
      <c r="B5375" s="45">
        <f ca="1"/>
        <v>1.708</v>
      </c>
      <c r="E5375">
        <v>13.8</v>
      </c>
    </row>
    <row r="5376" spans="1:5">
      <c r="A5376" s="164">
        <v>45148.0416666538</v>
      </c>
      <c r="B5376" s="45">
        <f ca="1"/>
        <v>1.9319999999999999</v>
      </c>
      <c r="E5376">
        <v>13.8</v>
      </c>
    </row>
    <row r="5377" spans="1:5">
      <c r="A5377" s="164">
        <v>45148.083333320465</v>
      </c>
      <c r="B5377" s="45">
        <f ca="1"/>
        <v>1.702</v>
      </c>
      <c r="E5377">
        <v>13.8</v>
      </c>
    </row>
    <row r="5378" spans="1:5">
      <c r="A5378" s="164">
        <v>45148.124999987129</v>
      </c>
      <c r="B5378" s="45">
        <f ca="1"/>
        <v>1.788</v>
      </c>
      <c r="E5378">
        <v>13.8</v>
      </c>
    </row>
    <row r="5379" spans="1:5">
      <c r="A5379" s="164">
        <v>45148.166666653793</v>
      </c>
      <c r="B5379" s="45">
        <f ca="1"/>
        <v>1.831</v>
      </c>
      <c r="E5379">
        <v>13.8</v>
      </c>
    </row>
    <row r="5380" spans="1:5">
      <c r="A5380" s="164">
        <v>45148.208333320457</v>
      </c>
      <c r="B5380" s="45">
        <f ca="1"/>
        <v>1.224</v>
      </c>
      <c r="E5380">
        <v>13.8</v>
      </c>
    </row>
    <row r="5381" spans="1:5">
      <c r="A5381" s="164">
        <v>45148.249999987122</v>
      </c>
      <c r="B5381" s="45">
        <f ca="1"/>
        <v>0.91200000000000003</v>
      </c>
      <c r="E5381">
        <v>13.8</v>
      </c>
    </row>
    <row r="5382" spans="1:5">
      <c r="A5382" s="164">
        <v>45148.291666653786</v>
      </c>
      <c r="B5382" s="45">
        <f ca="1"/>
        <v>0.88</v>
      </c>
      <c r="E5382">
        <v>13.8</v>
      </c>
    </row>
    <row r="5383" spans="1:5">
      <c r="A5383" s="164">
        <v>45148.33333332045</v>
      </c>
      <c r="B5383" s="45">
        <f ca="1"/>
        <v>0.60499999999999998</v>
      </c>
      <c r="E5383">
        <v>13.8</v>
      </c>
    </row>
    <row r="5384" spans="1:5">
      <c r="A5384" s="164">
        <v>45148.374999987114</v>
      </c>
      <c r="B5384" s="45">
        <f ca="1"/>
        <v>0.627</v>
      </c>
      <c r="E5384">
        <v>13.8</v>
      </c>
    </row>
    <row r="5385" spans="1:5">
      <c r="A5385" s="164">
        <v>45148.416666653779</v>
      </c>
      <c r="B5385" s="45">
        <f ca="1"/>
        <v>0.379</v>
      </c>
      <c r="E5385">
        <v>13.8</v>
      </c>
    </row>
    <row r="5386" spans="1:5">
      <c r="A5386" s="164">
        <v>45148.458333320443</v>
      </c>
      <c r="B5386" s="45">
        <f ca="1"/>
        <v>0.44800000000000001</v>
      </c>
      <c r="E5386">
        <v>13.8</v>
      </c>
    </row>
    <row r="5387" spans="1:5">
      <c r="A5387" s="164">
        <v>45148.499999987107</v>
      </c>
      <c r="B5387" s="45">
        <f ca="1"/>
        <v>0.55800000000000005</v>
      </c>
      <c r="E5387">
        <v>13.8</v>
      </c>
    </row>
    <row r="5388" spans="1:5">
      <c r="A5388" s="164">
        <v>45148.541666653771</v>
      </c>
      <c r="B5388" s="45">
        <f ca="1"/>
        <v>0.38700000000000001</v>
      </c>
      <c r="E5388">
        <v>13.8</v>
      </c>
    </row>
    <row r="5389" spans="1:5">
      <c r="A5389" s="164">
        <v>45148.583333320435</v>
      </c>
      <c r="B5389" s="45">
        <f ca="1"/>
        <v>0.47499999999999998</v>
      </c>
      <c r="E5389">
        <v>13.8</v>
      </c>
    </row>
    <row r="5390" spans="1:5">
      <c r="A5390" s="164">
        <v>45148.6249999871</v>
      </c>
      <c r="B5390" s="45">
        <f ca="1"/>
        <v>1.294</v>
      </c>
      <c r="E5390">
        <v>13.8</v>
      </c>
    </row>
    <row r="5391" spans="1:5">
      <c r="A5391" s="164">
        <v>45148.666666653764</v>
      </c>
      <c r="B5391" s="45">
        <f ca="1"/>
        <v>0.34499999999999997</v>
      </c>
      <c r="E5391">
        <v>13.8</v>
      </c>
    </row>
    <row r="5392" spans="1:5">
      <c r="A5392" s="164">
        <v>45148.708333320428</v>
      </c>
      <c r="B5392" s="45">
        <f ca="1"/>
        <v>0.98299999999999998</v>
      </c>
      <c r="E5392">
        <v>13.8</v>
      </c>
    </row>
    <row r="5393" spans="1:5">
      <c r="A5393" s="164">
        <v>45148.749999987092</v>
      </c>
      <c r="B5393" s="45">
        <f ca="1"/>
        <v>1.282</v>
      </c>
      <c r="E5393">
        <v>13.8</v>
      </c>
    </row>
    <row r="5394" spans="1:5">
      <c r="A5394" s="164">
        <v>45148.791666653757</v>
      </c>
      <c r="B5394" s="45">
        <f ca="1"/>
        <v>0.45</v>
      </c>
      <c r="E5394">
        <v>13.8</v>
      </c>
    </row>
    <row r="5395" spans="1:5">
      <c r="A5395" s="164">
        <v>45148.833333320421</v>
      </c>
      <c r="B5395" s="45">
        <f ca="1"/>
        <v>0.93700000000000006</v>
      </c>
      <c r="E5395">
        <v>13.8</v>
      </c>
    </row>
    <row r="5396" spans="1:5">
      <c r="A5396" s="164">
        <v>45148.874999987085</v>
      </c>
      <c r="B5396" s="45">
        <f ca="1"/>
        <v>1.2889999999999999</v>
      </c>
      <c r="E5396">
        <v>13.8</v>
      </c>
    </row>
    <row r="5397" spans="1:5">
      <c r="A5397" s="164">
        <v>45148.916666653749</v>
      </c>
      <c r="B5397" s="45">
        <f ca="1"/>
        <v>1.28</v>
      </c>
      <c r="E5397">
        <v>13.8</v>
      </c>
    </row>
    <row r="5398" spans="1:5">
      <c r="A5398" s="164">
        <v>45148.958333320414</v>
      </c>
      <c r="B5398" s="45">
        <f ca="1"/>
        <v>1.3009999999999999</v>
      </c>
      <c r="E5398">
        <v>13.8</v>
      </c>
    </row>
    <row r="5399" spans="1:5">
      <c r="A5399" s="164">
        <v>45148.999999987078</v>
      </c>
      <c r="B5399" s="45">
        <f ca="1"/>
        <v>1.246</v>
      </c>
      <c r="E5399">
        <v>13.8</v>
      </c>
    </row>
    <row r="5400" spans="1:5">
      <c r="A5400" s="164">
        <v>45149.041666653742</v>
      </c>
      <c r="B5400" s="45">
        <f ca="1"/>
        <v>1.1259999999999999</v>
      </c>
      <c r="E5400">
        <v>13.8</v>
      </c>
    </row>
    <row r="5401" spans="1:5">
      <c r="A5401" s="164">
        <v>45149.083333320406</v>
      </c>
      <c r="B5401" s="45">
        <f ca="1"/>
        <v>1.153</v>
      </c>
      <c r="E5401">
        <v>13.8</v>
      </c>
    </row>
    <row r="5402" spans="1:5">
      <c r="A5402" s="164">
        <v>45149.124999987071</v>
      </c>
      <c r="B5402" s="45">
        <f ca="1"/>
        <v>1.3660000000000001</v>
      </c>
      <c r="E5402">
        <v>13.8</v>
      </c>
    </row>
    <row r="5403" spans="1:5">
      <c r="A5403" s="164">
        <v>45149.166666653735</v>
      </c>
      <c r="B5403" s="45">
        <f ca="1"/>
        <v>1.1200000000000001</v>
      </c>
      <c r="E5403">
        <v>13.8</v>
      </c>
    </row>
    <row r="5404" spans="1:5">
      <c r="A5404" s="164">
        <v>45149.208333320399</v>
      </c>
      <c r="B5404" s="45">
        <f ca="1"/>
        <v>0.66500000000000004</v>
      </c>
      <c r="E5404">
        <v>13.8</v>
      </c>
    </row>
    <row r="5405" spans="1:5">
      <c r="A5405" s="164">
        <v>45149.249999987063</v>
      </c>
      <c r="B5405" s="45">
        <f ca="1"/>
        <v>0.72699999999999998</v>
      </c>
      <c r="E5405">
        <v>13.8</v>
      </c>
    </row>
    <row r="5406" spans="1:5">
      <c r="A5406" s="164">
        <v>45149.291666653728</v>
      </c>
      <c r="B5406" s="45">
        <f ca="1"/>
        <v>0.35699999999999998</v>
      </c>
      <c r="E5406">
        <v>13.8</v>
      </c>
    </row>
    <row r="5407" spans="1:5">
      <c r="A5407" s="164">
        <v>45149.333333320392</v>
      </c>
      <c r="B5407" s="45">
        <f ca="1"/>
        <v>0.374</v>
      </c>
      <c r="E5407">
        <v>13.8</v>
      </c>
    </row>
    <row r="5408" spans="1:5">
      <c r="A5408" s="164">
        <v>45149.374999987056</v>
      </c>
      <c r="B5408" s="45">
        <f ca="1"/>
        <v>0.25700000000000001</v>
      </c>
      <c r="E5408">
        <v>13.8</v>
      </c>
    </row>
    <row r="5409" spans="1:5">
      <c r="A5409" s="164">
        <v>45149.41666665372</v>
      </c>
      <c r="B5409" s="45">
        <f ca="1"/>
        <v>0.38300000000000001</v>
      </c>
      <c r="E5409">
        <v>13.8</v>
      </c>
    </row>
    <row r="5410" spans="1:5">
      <c r="A5410" s="164">
        <v>45149.458333320385</v>
      </c>
      <c r="B5410" s="45">
        <f ca="1"/>
        <v>0.41899999999999998</v>
      </c>
      <c r="E5410">
        <v>13.8</v>
      </c>
    </row>
    <row r="5411" spans="1:5">
      <c r="A5411" s="164">
        <v>45149.499999987049</v>
      </c>
      <c r="B5411" s="45">
        <f ca="1"/>
        <v>0.37</v>
      </c>
      <c r="E5411">
        <v>13.8</v>
      </c>
    </row>
    <row r="5412" spans="1:5">
      <c r="A5412" s="164">
        <v>45149.541666653713</v>
      </c>
      <c r="B5412" s="45">
        <f ca="1"/>
        <v>0.89200000000000002</v>
      </c>
      <c r="E5412">
        <v>13.8</v>
      </c>
    </row>
    <row r="5413" spans="1:5">
      <c r="A5413" s="164">
        <v>45149.583333320377</v>
      </c>
      <c r="B5413" s="45">
        <f ca="1"/>
        <v>1.496</v>
      </c>
      <c r="E5413">
        <v>13.8</v>
      </c>
    </row>
    <row r="5414" spans="1:5">
      <c r="A5414" s="164">
        <v>45149.624999987042</v>
      </c>
      <c r="B5414" s="45">
        <f ca="1"/>
        <v>0.86399999999999999</v>
      </c>
      <c r="E5414">
        <v>13.8</v>
      </c>
    </row>
    <row r="5415" spans="1:5">
      <c r="A5415" s="164">
        <v>45149.666666653706</v>
      </c>
      <c r="B5415" s="45">
        <f ca="1"/>
        <v>0.71399999999999997</v>
      </c>
      <c r="E5415">
        <v>13.8</v>
      </c>
    </row>
    <row r="5416" spans="1:5">
      <c r="A5416" s="164">
        <v>45149.70833332037</v>
      </c>
      <c r="B5416" s="45">
        <f ca="1"/>
        <v>0.34899999999999998</v>
      </c>
      <c r="E5416">
        <v>13.8</v>
      </c>
    </row>
    <row r="5417" spans="1:5">
      <c r="A5417" s="164">
        <v>45149.749999987034</v>
      </c>
      <c r="B5417" s="45">
        <f ca="1"/>
        <v>0.22500000000000001</v>
      </c>
      <c r="E5417">
        <v>13.8</v>
      </c>
    </row>
    <row r="5418" spans="1:5">
      <c r="A5418" s="164">
        <v>45149.791666653698</v>
      </c>
      <c r="B5418" s="45">
        <f ca="1"/>
        <v>0.54900000000000004</v>
      </c>
      <c r="E5418">
        <v>13.8</v>
      </c>
    </row>
    <row r="5419" spans="1:5">
      <c r="A5419" s="164">
        <v>45149.833333320363</v>
      </c>
      <c r="B5419" s="45">
        <f ca="1"/>
        <v>1.248</v>
      </c>
      <c r="E5419">
        <v>13.8</v>
      </c>
    </row>
    <row r="5420" spans="1:5">
      <c r="A5420" s="164">
        <v>45149.874999987027</v>
      </c>
      <c r="B5420" s="45">
        <f ca="1"/>
        <v>1.431</v>
      </c>
      <c r="E5420">
        <v>13.8</v>
      </c>
    </row>
    <row r="5421" spans="1:5">
      <c r="A5421" s="164">
        <v>45149.916666653691</v>
      </c>
      <c r="B5421" s="45">
        <f ca="1"/>
        <v>1.9259999999999999</v>
      </c>
      <c r="E5421">
        <v>13.8</v>
      </c>
    </row>
    <row r="5422" spans="1:5">
      <c r="A5422" s="164">
        <v>45149.958333320355</v>
      </c>
      <c r="B5422" s="45">
        <f ca="1"/>
        <v>1.5289999999999999</v>
      </c>
      <c r="E5422">
        <v>13.8</v>
      </c>
    </row>
    <row r="5423" spans="1:5">
      <c r="A5423" s="164">
        <v>45149.99999998702</v>
      </c>
      <c r="B5423" s="45">
        <f ca="1"/>
        <v>1.542</v>
      </c>
      <c r="E5423">
        <v>13.8</v>
      </c>
    </row>
    <row r="5424" spans="1:5">
      <c r="A5424" s="164">
        <v>45150.041666653684</v>
      </c>
      <c r="B5424" s="45">
        <f ca="1"/>
        <v>1.341</v>
      </c>
      <c r="E5424">
        <v>13.8</v>
      </c>
    </row>
    <row r="5425" spans="1:5">
      <c r="A5425" s="164">
        <v>45150.083333320348</v>
      </c>
      <c r="B5425" s="45">
        <f ca="1"/>
        <v>1.39</v>
      </c>
      <c r="E5425">
        <v>13.8</v>
      </c>
    </row>
    <row r="5426" spans="1:5">
      <c r="A5426" s="164">
        <v>45150.124999987012</v>
      </c>
      <c r="B5426" s="45">
        <f ca="1"/>
        <v>1.325</v>
      </c>
      <c r="E5426">
        <v>13.8</v>
      </c>
    </row>
    <row r="5427" spans="1:5">
      <c r="A5427" s="164">
        <v>45150.166666653677</v>
      </c>
      <c r="B5427" s="45">
        <f ca="1"/>
        <v>1.3919999999999999</v>
      </c>
      <c r="E5427">
        <v>13.8</v>
      </c>
    </row>
    <row r="5428" spans="1:5">
      <c r="A5428" s="164">
        <v>45150.208333320341</v>
      </c>
      <c r="B5428" s="45">
        <f ca="1"/>
        <v>0.92</v>
      </c>
      <c r="E5428">
        <v>13.8</v>
      </c>
    </row>
    <row r="5429" spans="1:5">
      <c r="A5429" s="164">
        <v>45150.249999987005</v>
      </c>
      <c r="B5429" s="45">
        <f ca="1"/>
        <v>0.51100000000000001</v>
      </c>
      <c r="E5429">
        <v>13.8</v>
      </c>
    </row>
    <row r="5430" spans="1:5">
      <c r="A5430" s="164">
        <v>45150.291666653669</v>
      </c>
      <c r="B5430" s="45">
        <f ca="1"/>
        <v>0.44800000000000001</v>
      </c>
      <c r="E5430">
        <v>13.8</v>
      </c>
    </row>
    <row r="5431" spans="1:5">
      <c r="A5431" s="164">
        <v>45150.333333320334</v>
      </c>
      <c r="B5431" s="45">
        <f ca="1"/>
        <v>1.347</v>
      </c>
      <c r="E5431">
        <v>13.8</v>
      </c>
    </row>
    <row r="5432" spans="1:5">
      <c r="A5432" s="164">
        <v>45150.374999986998</v>
      </c>
      <c r="B5432" s="45">
        <f ca="1"/>
        <v>1.359</v>
      </c>
      <c r="E5432">
        <v>13.8</v>
      </c>
    </row>
    <row r="5433" spans="1:5">
      <c r="A5433" s="164">
        <v>45150.416666653662</v>
      </c>
      <c r="B5433" s="45">
        <f ca="1"/>
        <v>1.891</v>
      </c>
      <c r="E5433">
        <v>13.8</v>
      </c>
    </row>
    <row r="5434" spans="1:5">
      <c r="A5434" s="164">
        <v>45150.458333320326</v>
      </c>
      <c r="B5434" s="45">
        <f ca="1"/>
        <v>0.58899999999999997</v>
      </c>
      <c r="E5434">
        <v>13.8</v>
      </c>
    </row>
    <row r="5435" spans="1:5">
      <c r="A5435" s="164">
        <v>45150.499999986991</v>
      </c>
      <c r="B5435" s="45">
        <f ca="1"/>
        <v>0.19900000000000001</v>
      </c>
      <c r="E5435">
        <v>13.8</v>
      </c>
    </row>
    <row r="5436" spans="1:5">
      <c r="A5436" s="164">
        <v>45150.541666653655</v>
      </c>
      <c r="B5436" s="45">
        <f ca="1"/>
        <v>0.375</v>
      </c>
      <c r="E5436">
        <v>13.8</v>
      </c>
    </row>
    <row r="5437" spans="1:5">
      <c r="A5437" s="164">
        <v>45150.583333320319</v>
      </c>
      <c r="B5437" s="45">
        <f ca="1"/>
        <v>0.16300000000000001</v>
      </c>
      <c r="E5437">
        <v>13.8</v>
      </c>
    </row>
    <row r="5438" spans="1:5">
      <c r="A5438" s="164">
        <v>45150.624999986983</v>
      </c>
      <c r="B5438" s="45">
        <f ca="1"/>
        <v>0.318</v>
      </c>
      <c r="E5438">
        <v>13.8</v>
      </c>
    </row>
    <row r="5439" spans="1:5">
      <c r="A5439" s="164">
        <v>45150.666666653648</v>
      </c>
      <c r="B5439" s="45">
        <f ca="1"/>
        <v>0.219</v>
      </c>
      <c r="E5439">
        <v>13.8</v>
      </c>
    </row>
    <row r="5440" spans="1:5">
      <c r="A5440" s="164">
        <v>45150.708333320312</v>
      </c>
      <c r="B5440" s="45">
        <f ca="1"/>
        <v>0.29599999999999999</v>
      </c>
      <c r="E5440">
        <v>13.8</v>
      </c>
    </row>
    <row r="5441" spans="1:5">
      <c r="A5441" s="164">
        <v>45150.749999986976</v>
      </c>
      <c r="B5441" s="45">
        <f ca="1"/>
        <v>0.26600000000000001</v>
      </c>
      <c r="E5441">
        <v>13.8</v>
      </c>
    </row>
    <row r="5442" spans="1:5">
      <c r="A5442" s="164">
        <v>45150.79166665364</v>
      </c>
      <c r="B5442" s="45">
        <f ca="1"/>
        <v>0.25900000000000001</v>
      </c>
      <c r="E5442">
        <v>13.8</v>
      </c>
    </row>
    <row r="5443" spans="1:5">
      <c r="A5443" s="164">
        <v>45150.833333320305</v>
      </c>
      <c r="B5443" s="45">
        <f ca="1"/>
        <v>0.28100000000000003</v>
      </c>
      <c r="E5443">
        <v>13.8</v>
      </c>
    </row>
    <row r="5444" spans="1:5">
      <c r="A5444" s="164">
        <v>45150.874999986969</v>
      </c>
      <c r="B5444" s="45">
        <f ca="1"/>
        <v>1.2909999999999999</v>
      </c>
      <c r="E5444">
        <v>13.8</v>
      </c>
    </row>
    <row r="5445" spans="1:5">
      <c r="A5445" s="164">
        <v>45150.916666653633</v>
      </c>
      <c r="B5445" s="45">
        <f ca="1"/>
        <v>1.0820000000000001</v>
      </c>
      <c r="E5445">
        <v>13.8</v>
      </c>
    </row>
    <row r="5446" spans="1:5">
      <c r="A5446" s="164">
        <v>45150.958333320297</v>
      </c>
      <c r="B5446" s="45">
        <f ca="1"/>
        <v>1.1599999999999999</v>
      </c>
      <c r="E5446">
        <v>13.8</v>
      </c>
    </row>
    <row r="5447" spans="1:5">
      <c r="A5447" s="164">
        <v>45150.999999986961</v>
      </c>
      <c r="B5447" s="45">
        <f ca="1"/>
        <v>1.089</v>
      </c>
      <c r="E5447">
        <v>13.8</v>
      </c>
    </row>
    <row r="5448" spans="1:5">
      <c r="A5448" s="164">
        <v>45151.041666653626</v>
      </c>
      <c r="B5448" s="45">
        <f ca="1"/>
        <v>1.2210000000000001</v>
      </c>
      <c r="E5448">
        <v>13.8</v>
      </c>
    </row>
    <row r="5449" spans="1:5">
      <c r="A5449" s="164">
        <v>45151.08333332029</v>
      </c>
      <c r="B5449" s="45">
        <f ca="1"/>
        <v>1.175</v>
      </c>
      <c r="E5449">
        <v>13.8</v>
      </c>
    </row>
    <row r="5450" spans="1:5">
      <c r="A5450" s="164">
        <v>45151.124999986954</v>
      </c>
      <c r="B5450" s="45">
        <f ca="1"/>
        <v>1.077</v>
      </c>
      <c r="E5450">
        <v>13.8</v>
      </c>
    </row>
    <row r="5451" spans="1:5">
      <c r="A5451" s="164">
        <v>45151.166666653618</v>
      </c>
      <c r="B5451" s="45">
        <f ca="1"/>
        <v>1.0780000000000001</v>
      </c>
      <c r="E5451">
        <v>13.8</v>
      </c>
    </row>
    <row r="5452" spans="1:5">
      <c r="A5452" s="164">
        <v>45151.208333320283</v>
      </c>
      <c r="B5452" s="45">
        <f ca="1"/>
        <v>0.83099999999999996</v>
      </c>
      <c r="E5452">
        <v>13.8</v>
      </c>
    </row>
    <row r="5453" spans="1:5">
      <c r="A5453" s="164">
        <v>45151.249999986947</v>
      </c>
      <c r="B5453" s="45">
        <f ca="1"/>
        <v>0.17299999999999999</v>
      </c>
      <c r="E5453">
        <v>13.8</v>
      </c>
    </row>
    <row r="5454" spans="1:5">
      <c r="A5454" s="164">
        <v>45151.291666653611</v>
      </c>
      <c r="B5454" s="45">
        <f ca="1"/>
        <v>0.26600000000000001</v>
      </c>
      <c r="E5454">
        <v>13.8</v>
      </c>
    </row>
    <row r="5455" spans="1:5">
      <c r="A5455" s="164">
        <v>45151.333333320275</v>
      </c>
      <c r="B5455" s="45">
        <f ca="1"/>
        <v>0.58799999999999997</v>
      </c>
      <c r="E5455">
        <v>13.8</v>
      </c>
    </row>
    <row r="5456" spans="1:5">
      <c r="A5456" s="164">
        <v>45151.37499998694</v>
      </c>
      <c r="B5456" s="45">
        <f ca="1"/>
        <v>0.433</v>
      </c>
      <c r="E5456">
        <v>13.8</v>
      </c>
    </row>
    <row r="5457" spans="1:5">
      <c r="A5457" s="164">
        <v>45151.416666653604</v>
      </c>
      <c r="B5457" s="45">
        <f ca="1"/>
        <v>1.252</v>
      </c>
      <c r="E5457">
        <v>13.8</v>
      </c>
    </row>
    <row r="5458" spans="1:5">
      <c r="A5458" s="164">
        <v>45151.458333320268</v>
      </c>
      <c r="B5458" s="45">
        <f ca="1"/>
        <v>0.35299999999999998</v>
      </c>
      <c r="E5458">
        <v>13.8</v>
      </c>
    </row>
    <row r="5459" spans="1:5">
      <c r="A5459" s="164">
        <v>45151.499999986932</v>
      </c>
      <c r="B5459" s="45">
        <f ca="1"/>
        <v>0.56299999999999994</v>
      </c>
      <c r="E5459">
        <v>13.8</v>
      </c>
    </row>
    <row r="5460" spans="1:5">
      <c r="A5460" s="164">
        <v>45151.541666653597</v>
      </c>
      <c r="B5460" s="45">
        <f ca="1"/>
        <v>0.22600000000000001</v>
      </c>
      <c r="E5460">
        <v>13.8</v>
      </c>
    </row>
    <row r="5461" spans="1:5">
      <c r="A5461" s="164">
        <v>45151.583333320261</v>
      </c>
      <c r="B5461" s="45">
        <f ca="1"/>
        <v>0.90300000000000002</v>
      </c>
      <c r="E5461">
        <v>13.8</v>
      </c>
    </row>
    <row r="5462" spans="1:5">
      <c r="A5462" s="164">
        <v>45151.624999986925</v>
      </c>
      <c r="B5462" s="45">
        <f ca="1"/>
        <v>0.40600000000000003</v>
      </c>
      <c r="E5462">
        <v>13.8</v>
      </c>
    </row>
    <row r="5463" spans="1:5">
      <c r="A5463" s="164">
        <v>45151.666666653589</v>
      </c>
      <c r="B5463" s="45">
        <f ca="1"/>
        <v>0.30099999999999999</v>
      </c>
      <c r="E5463">
        <v>13.8</v>
      </c>
    </row>
    <row r="5464" spans="1:5">
      <c r="A5464" s="164">
        <v>45151.708333320254</v>
      </c>
      <c r="B5464" s="45">
        <f ca="1"/>
        <v>0.36299999999999999</v>
      </c>
      <c r="E5464">
        <v>13.8</v>
      </c>
    </row>
    <row r="5465" spans="1:5">
      <c r="A5465" s="164">
        <v>45151.749999986918</v>
      </c>
      <c r="B5465" s="45">
        <f ca="1"/>
        <v>0.253</v>
      </c>
      <c r="E5465">
        <v>13.8</v>
      </c>
    </row>
    <row r="5466" spans="1:5">
      <c r="A5466" s="164">
        <v>45151.791666653582</v>
      </c>
      <c r="B5466" s="45">
        <f ca="1"/>
        <v>0.49399999999999999</v>
      </c>
      <c r="E5466">
        <v>13.8</v>
      </c>
    </row>
    <row r="5467" spans="1:5">
      <c r="A5467" s="164">
        <v>45151.833333320246</v>
      </c>
      <c r="B5467" s="45">
        <f ca="1"/>
        <v>1.2689999999999999</v>
      </c>
      <c r="E5467">
        <v>13.8</v>
      </c>
    </row>
    <row r="5468" spans="1:5">
      <c r="A5468" s="164">
        <v>45151.874999986911</v>
      </c>
      <c r="B5468" s="45">
        <f ca="1"/>
        <v>2.0760000000000001</v>
      </c>
      <c r="E5468">
        <v>13.8</v>
      </c>
    </row>
    <row r="5469" spans="1:5">
      <c r="A5469" s="164">
        <v>45151.916666653575</v>
      </c>
      <c r="B5469" s="45">
        <f ca="1"/>
        <v>1.115</v>
      </c>
      <c r="E5469">
        <v>13.8</v>
      </c>
    </row>
    <row r="5470" spans="1:5">
      <c r="A5470" s="164">
        <v>45151.958333320239</v>
      </c>
      <c r="B5470" s="45">
        <f ca="1"/>
        <v>1.2509999999999999</v>
      </c>
      <c r="E5470">
        <v>13.8</v>
      </c>
    </row>
    <row r="5471" spans="1:5">
      <c r="A5471" s="164">
        <v>45151.999999986903</v>
      </c>
      <c r="B5471" s="45">
        <f ca="1"/>
        <v>1.167</v>
      </c>
      <c r="E5471">
        <v>13.8</v>
      </c>
    </row>
    <row r="5472" spans="1:5">
      <c r="A5472" s="164">
        <v>45152.041666653568</v>
      </c>
      <c r="B5472" s="45">
        <f ca="1"/>
        <v>1.097</v>
      </c>
      <c r="E5472">
        <v>13.8</v>
      </c>
    </row>
    <row r="5473" spans="1:5">
      <c r="A5473" s="164">
        <v>45152.083333320232</v>
      </c>
      <c r="B5473" s="45">
        <f ca="1"/>
        <v>1.1859999999999999</v>
      </c>
      <c r="E5473">
        <v>13.8</v>
      </c>
    </row>
    <row r="5474" spans="1:5">
      <c r="A5474" s="164">
        <v>45152.124999986896</v>
      </c>
      <c r="B5474" s="45">
        <f ca="1"/>
        <v>1.2310000000000001</v>
      </c>
      <c r="E5474">
        <v>13.8</v>
      </c>
    </row>
    <row r="5475" spans="1:5">
      <c r="A5475" s="164">
        <v>45152.16666665356</v>
      </c>
      <c r="B5475" s="45">
        <f ca="1"/>
        <v>1.093</v>
      </c>
      <c r="E5475">
        <v>13.8</v>
      </c>
    </row>
    <row r="5476" spans="1:5">
      <c r="A5476" s="164">
        <v>45152.208333320224</v>
      </c>
      <c r="B5476" s="45">
        <f ca="1"/>
        <v>0.73899999999999999</v>
      </c>
      <c r="E5476">
        <v>13.8</v>
      </c>
    </row>
    <row r="5477" spans="1:5">
      <c r="A5477" s="164">
        <v>45152.249999986889</v>
      </c>
      <c r="B5477" s="45">
        <f ca="1"/>
        <v>0.19400000000000001</v>
      </c>
      <c r="E5477">
        <v>13.8</v>
      </c>
    </row>
    <row r="5478" spans="1:5">
      <c r="A5478" s="164">
        <v>45152.291666653553</v>
      </c>
      <c r="B5478" s="45">
        <f ca="1"/>
        <v>0.73399999999999999</v>
      </c>
      <c r="E5478">
        <v>13.8</v>
      </c>
    </row>
    <row r="5479" spans="1:5">
      <c r="A5479" s="164">
        <v>45152.333333320217</v>
      </c>
      <c r="B5479" s="45">
        <f ca="1"/>
        <v>0.40899999999999997</v>
      </c>
      <c r="E5479">
        <v>13.8</v>
      </c>
    </row>
    <row r="5480" spans="1:5">
      <c r="A5480" s="164">
        <v>45152.374999986881</v>
      </c>
      <c r="B5480" s="45">
        <f ca="1"/>
        <v>1.294</v>
      </c>
      <c r="E5480">
        <v>13.8</v>
      </c>
    </row>
    <row r="5481" spans="1:5">
      <c r="A5481" s="164">
        <v>45152.416666653546</v>
      </c>
      <c r="B5481" s="45">
        <f ca="1"/>
        <v>0.183</v>
      </c>
      <c r="E5481">
        <v>13.8</v>
      </c>
    </row>
    <row r="5482" spans="1:5">
      <c r="A5482" s="164">
        <v>45152.45833332021</v>
      </c>
      <c r="B5482" s="45">
        <f ca="1"/>
        <v>0.29199999999999998</v>
      </c>
      <c r="E5482">
        <v>13.8</v>
      </c>
    </row>
    <row r="5483" spans="1:5">
      <c r="A5483" s="164">
        <v>45152.499999986874</v>
      </c>
      <c r="B5483" s="45">
        <f ca="1"/>
        <v>0.77800000000000002</v>
      </c>
      <c r="E5483">
        <v>13.8</v>
      </c>
    </row>
    <row r="5484" spans="1:5">
      <c r="A5484" s="164">
        <v>45152.541666653538</v>
      </c>
      <c r="B5484" s="45">
        <f ca="1"/>
        <v>0.30199999999999999</v>
      </c>
      <c r="E5484">
        <v>13.8</v>
      </c>
    </row>
    <row r="5485" spans="1:5">
      <c r="A5485" s="164">
        <v>45152.583333320203</v>
      </c>
      <c r="B5485" s="45">
        <f ca="1"/>
        <v>0.379</v>
      </c>
      <c r="E5485">
        <v>13.8</v>
      </c>
    </row>
    <row r="5486" spans="1:5">
      <c r="A5486" s="164">
        <v>45152.624999986867</v>
      </c>
      <c r="B5486" s="45">
        <f ca="1"/>
        <v>0.439</v>
      </c>
      <c r="E5486">
        <v>13.8</v>
      </c>
    </row>
    <row r="5487" spans="1:5">
      <c r="A5487" s="164">
        <v>45152.666666653531</v>
      </c>
      <c r="B5487" s="45">
        <f ca="1"/>
        <v>0.192</v>
      </c>
      <c r="E5487">
        <v>13.8</v>
      </c>
    </row>
    <row r="5488" spans="1:5">
      <c r="A5488" s="164">
        <v>45152.708333320195</v>
      </c>
      <c r="B5488" s="45">
        <f ca="1"/>
        <v>0.39300000000000002</v>
      </c>
      <c r="E5488">
        <v>13.8</v>
      </c>
    </row>
    <row r="5489" spans="1:5">
      <c r="A5489" s="164">
        <v>45152.74999998686</v>
      </c>
      <c r="B5489" s="45">
        <f ca="1"/>
        <v>0.46700000000000003</v>
      </c>
      <c r="E5489">
        <v>13.8</v>
      </c>
    </row>
    <row r="5490" spans="1:5">
      <c r="A5490" s="164">
        <v>45152.791666653524</v>
      </c>
      <c r="B5490" s="45">
        <f ca="1"/>
        <v>0.41899999999999998</v>
      </c>
      <c r="E5490">
        <v>13.8</v>
      </c>
    </row>
    <row r="5491" spans="1:5">
      <c r="A5491" s="164">
        <v>45152.833333320188</v>
      </c>
      <c r="B5491" s="45">
        <f ca="1"/>
        <v>0.66</v>
      </c>
      <c r="E5491">
        <v>13.8</v>
      </c>
    </row>
    <row r="5492" spans="1:5">
      <c r="A5492" s="164">
        <v>45152.874999986852</v>
      </c>
      <c r="B5492" s="45">
        <f ca="1"/>
        <v>1.4890000000000001</v>
      </c>
      <c r="E5492">
        <v>13.8</v>
      </c>
    </row>
    <row r="5493" spans="1:5">
      <c r="A5493" s="164">
        <v>45152.916666653517</v>
      </c>
      <c r="B5493" s="45">
        <f ca="1"/>
        <v>1.389</v>
      </c>
      <c r="E5493">
        <v>13.8</v>
      </c>
    </row>
    <row r="5494" spans="1:5">
      <c r="A5494" s="164">
        <v>45152.958333320181</v>
      </c>
      <c r="B5494" s="45">
        <f ca="1"/>
        <v>1.395</v>
      </c>
      <c r="E5494">
        <v>13.8</v>
      </c>
    </row>
    <row r="5495" spans="1:5">
      <c r="A5495" s="164">
        <v>45152.999999986845</v>
      </c>
      <c r="B5495" s="45">
        <f ca="1"/>
        <v>1.236</v>
      </c>
      <c r="E5495">
        <v>13.8</v>
      </c>
    </row>
    <row r="5496" spans="1:5">
      <c r="A5496" s="164">
        <v>45153.041666653509</v>
      </c>
      <c r="B5496" s="45">
        <f ca="1"/>
        <v>1.2669999999999999</v>
      </c>
      <c r="E5496">
        <v>13.8</v>
      </c>
    </row>
    <row r="5497" spans="1:5">
      <c r="A5497" s="164">
        <v>45153.083333320174</v>
      </c>
      <c r="B5497" s="45">
        <f ca="1"/>
        <v>1.448</v>
      </c>
      <c r="E5497">
        <v>13.8</v>
      </c>
    </row>
    <row r="5498" spans="1:5">
      <c r="A5498" s="164">
        <v>45153.124999986838</v>
      </c>
      <c r="B5498" s="45">
        <f ca="1"/>
        <v>1.159</v>
      </c>
      <c r="E5498">
        <v>13.8</v>
      </c>
    </row>
    <row r="5499" spans="1:5">
      <c r="A5499" s="164">
        <v>45153.166666653502</v>
      </c>
      <c r="B5499" s="45">
        <f ca="1"/>
        <v>1.3759999999999999</v>
      </c>
      <c r="E5499">
        <v>13.8</v>
      </c>
    </row>
    <row r="5500" spans="1:5">
      <c r="A5500" s="164">
        <v>45153.208333320166</v>
      </c>
      <c r="B5500" s="45">
        <f ca="1"/>
        <v>0.92400000000000004</v>
      </c>
      <c r="E5500">
        <v>13.8</v>
      </c>
    </row>
    <row r="5501" spans="1:5">
      <c r="A5501" s="164">
        <v>45153.249999986831</v>
      </c>
      <c r="B5501" s="45">
        <f ca="1"/>
        <v>0.24199999999999999</v>
      </c>
      <c r="E5501">
        <v>13.8</v>
      </c>
    </row>
    <row r="5502" spans="1:5">
      <c r="A5502" s="164">
        <v>45153.291666653495</v>
      </c>
      <c r="B5502" s="45">
        <f ca="1"/>
        <v>0.91800000000000004</v>
      </c>
      <c r="E5502">
        <v>13.8</v>
      </c>
    </row>
    <row r="5503" spans="1:5">
      <c r="A5503" s="164">
        <v>45153.333333320159</v>
      </c>
      <c r="B5503" s="45">
        <f ca="1"/>
        <v>0.629</v>
      </c>
      <c r="E5503">
        <v>13.8</v>
      </c>
    </row>
    <row r="5504" spans="1:5">
      <c r="A5504" s="164">
        <v>45153.374999986823</v>
      </c>
      <c r="B5504" s="45">
        <f ca="1"/>
        <v>0.78400000000000003</v>
      </c>
      <c r="E5504">
        <v>13.8</v>
      </c>
    </row>
    <row r="5505" spans="1:5">
      <c r="A5505" s="164">
        <v>45153.416666653487</v>
      </c>
      <c r="B5505" s="45">
        <f ca="1"/>
        <v>1.4970000000000001</v>
      </c>
      <c r="E5505">
        <v>13.8</v>
      </c>
    </row>
    <row r="5506" spans="1:5">
      <c r="A5506" s="164">
        <v>45153.458333320152</v>
      </c>
      <c r="B5506" s="45">
        <f ca="1"/>
        <v>1.871</v>
      </c>
      <c r="E5506">
        <v>13.8</v>
      </c>
    </row>
    <row r="5507" spans="1:5">
      <c r="A5507" s="164">
        <v>45153.499999986816</v>
      </c>
      <c r="B5507" s="45">
        <f ca="1"/>
        <v>2.9449999999999998</v>
      </c>
      <c r="E5507">
        <v>13.8</v>
      </c>
    </row>
    <row r="5508" spans="1:5">
      <c r="A5508" s="164">
        <v>45153.54166665348</v>
      </c>
      <c r="B5508" s="45">
        <f ca="1"/>
        <v>3.524</v>
      </c>
      <c r="E5508">
        <v>13.8</v>
      </c>
    </row>
    <row r="5509" spans="1:5">
      <c r="A5509" s="164">
        <v>45153.583333320144</v>
      </c>
      <c r="B5509" s="45">
        <f ca="1"/>
        <v>3.125</v>
      </c>
      <c r="E5509">
        <v>13.8</v>
      </c>
    </row>
    <row r="5510" spans="1:5">
      <c r="A5510" s="164">
        <v>45153.624999986809</v>
      </c>
      <c r="B5510" s="45">
        <f ca="1"/>
        <v>2.3370000000000002</v>
      </c>
      <c r="E5510">
        <v>13.8</v>
      </c>
    </row>
    <row r="5511" spans="1:5">
      <c r="A5511" s="164">
        <v>45153.666666653473</v>
      </c>
      <c r="B5511" s="45">
        <f ca="1"/>
        <v>0.182</v>
      </c>
      <c r="E5511">
        <v>13.8</v>
      </c>
    </row>
    <row r="5512" spans="1:5">
      <c r="A5512" s="164">
        <v>45153.708333320137</v>
      </c>
      <c r="B5512" s="45">
        <f ca="1"/>
        <v>0.34799999999999998</v>
      </c>
      <c r="E5512">
        <v>13.8</v>
      </c>
    </row>
    <row r="5513" spans="1:5">
      <c r="A5513" s="164">
        <v>45153.749999986801</v>
      </c>
      <c r="B5513" s="45">
        <f ca="1"/>
        <v>0.45500000000000002</v>
      </c>
      <c r="E5513">
        <v>13.8</v>
      </c>
    </row>
    <row r="5514" spans="1:5">
      <c r="A5514" s="164">
        <v>45153.791666653466</v>
      </c>
      <c r="B5514" s="45">
        <f ca="1"/>
        <v>0.309</v>
      </c>
      <c r="E5514">
        <v>13.8</v>
      </c>
    </row>
    <row r="5515" spans="1:5">
      <c r="A5515" s="164">
        <v>45153.83333332013</v>
      </c>
      <c r="B5515" s="45">
        <f ca="1"/>
        <v>0.44500000000000001</v>
      </c>
      <c r="E5515">
        <v>13.8</v>
      </c>
    </row>
    <row r="5516" spans="1:5">
      <c r="A5516" s="164">
        <v>45153.874999986794</v>
      </c>
      <c r="B5516" s="45">
        <f ca="1"/>
        <v>1.2929999999999999</v>
      </c>
      <c r="E5516">
        <v>13.8</v>
      </c>
    </row>
    <row r="5517" spans="1:5">
      <c r="A5517" s="164">
        <v>45153.916666653458</v>
      </c>
      <c r="B5517" s="45">
        <f ca="1"/>
        <v>1.0960000000000001</v>
      </c>
      <c r="E5517">
        <v>13.8</v>
      </c>
    </row>
    <row r="5518" spans="1:5">
      <c r="A5518" s="164">
        <v>45153.958333320123</v>
      </c>
      <c r="B5518" s="45">
        <f ca="1"/>
        <v>1.179</v>
      </c>
      <c r="E5518">
        <v>13.8</v>
      </c>
    </row>
    <row r="5519" spans="1:5">
      <c r="A5519" s="164">
        <v>45153.999999986787</v>
      </c>
      <c r="B5519" s="45">
        <f ca="1"/>
        <v>1.0660000000000001</v>
      </c>
      <c r="E5519">
        <v>13.8</v>
      </c>
    </row>
    <row r="5520" spans="1:5">
      <c r="A5520" s="164">
        <v>45154.041666653451</v>
      </c>
      <c r="B5520" s="45">
        <f ca="1"/>
        <v>1.2090000000000001</v>
      </c>
      <c r="E5520">
        <v>13.8</v>
      </c>
    </row>
    <row r="5521" spans="1:5">
      <c r="A5521" s="164">
        <v>45154.083333320115</v>
      </c>
      <c r="B5521" s="45">
        <f ca="1"/>
        <v>1.1679999999999999</v>
      </c>
      <c r="E5521">
        <v>13.8</v>
      </c>
    </row>
    <row r="5522" spans="1:5">
      <c r="A5522" s="164">
        <v>45154.12499998678</v>
      </c>
      <c r="B5522" s="45">
        <f ca="1"/>
        <v>1.0649999999999999</v>
      </c>
      <c r="E5522">
        <v>13.8</v>
      </c>
    </row>
    <row r="5523" spans="1:5">
      <c r="A5523" s="164">
        <v>45154.166666653444</v>
      </c>
      <c r="B5523" s="45">
        <f ca="1"/>
        <v>1.171</v>
      </c>
      <c r="E5523">
        <v>13.8</v>
      </c>
    </row>
    <row r="5524" spans="1:5">
      <c r="A5524" s="164">
        <v>45154.208333320108</v>
      </c>
      <c r="B5524" s="45">
        <f ca="1"/>
        <v>0.82199999999999995</v>
      </c>
      <c r="E5524">
        <v>13.8</v>
      </c>
    </row>
    <row r="5525" spans="1:5">
      <c r="A5525" s="164">
        <v>45154.249999986772</v>
      </c>
      <c r="B5525" s="45">
        <f ca="1"/>
        <v>0.47799999999999998</v>
      </c>
      <c r="E5525">
        <v>13.8</v>
      </c>
    </row>
    <row r="5526" spans="1:5">
      <c r="A5526" s="164">
        <v>45154.291666653437</v>
      </c>
      <c r="B5526" s="45">
        <f ca="1"/>
        <v>0.246</v>
      </c>
      <c r="E5526">
        <v>13.8</v>
      </c>
    </row>
    <row r="5527" spans="1:5">
      <c r="A5527" s="164">
        <v>45154.333333320101</v>
      </c>
      <c r="B5527" s="45">
        <f ca="1"/>
        <v>2.7080000000000002</v>
      </c>
      <c r="E5527">
        <v>13.8</v>
      </c>
    </row>
    <row r="5528" spans="1:5">
      <c r="A5528" s="164">
        <v>45154.374999986765</v>
      </c>
      <c r="B5528" s="45">
        <f ca="1"/>
        <v>3.012</v>
      </c>
      <c r="E5528">
        <v>13.8</v>
      </c>
    </row>
    <row r="5529" spans="1:5">
      <c r="A5529" s="164">
        <v>45154.416666653429</v>
      </c>
      <c r="B5529" s="45">
        <f ca="1"/>
        <v>1.4</v>
      </c>
      <c r="E5529">
        <v>13.8</v>
      </c>
    </row>
    <row r="5530" spans="1:5">
      <c r="A5530" s="164">
        <v>45154.458333320094</v>
      </c>
      <c r="B5530" s="45">
        <f ca="1"/>
        <v>0.51300000000000001</v>
      </c>
      <c r="E5530">
        <v>13.8</v>
      </c>
    </row>
    <row r="5531" spans="1:5">
      <c r="A5531" s="164">
        <v>45154.499999986758</v>
      </c>
      <c r="B5531" s="45">
        <f ca="1"/>
        <v>1.022</v>
      </c>
      <c r="E5531">
        <v>13.8</v>
      </c>
    </row>
    <row r="5532" spans="1:5">
      <c r="A5532" s="164">
        <v>45154.541666653422</v>
      </c>
      <c r="B5532" s="45">
        <f ca="1"/>
        <v>1.4490000000000001</v>
      </c>
      <c r="E5532">
        <v>13.8</v>
      </c>
    </row>
    <row r="5533" spans="1:5">
      <c r="A5533" s="164">
        <v>45154.583333320086</v>
      </c>
      <c r="B5533" s="45">
        <f ca="1"/>
        <v>3.4950000000000001</v>
      </c>
      <c r="E5533">
        <v>13.8</v>
      </c>
    </row>
    <row r="5534" spans="1:5">
      <c r="A5534" s="164">
        <v>45154.62499998675</v>
      </c>
      <c r="B5534" s="45">
        <f ca="1"/>
        <v>2.6709999999999998</v>
      </c>
      <c r="E5534">
        <v>13.8</v>
      </c>
    </row>
    <row r="5535" spans="1:5">
      <c r="A5535" s="164">
        <v>45154.666666653415</v>
      </c>
      <c r="B5535" s="45">
        <f ca="1"/>
        <v>0.83499999999999996</v>
      </c>
      <c r="E5535">
        <v>13.8</v>
      </c>
    </row>
    <row r="5536" spans="1:5">
      <c r="A5536" s="164">
        <v>45154.708333320079</v>
      </c>
      <c r="B5536" s="45">
        <f ca="1"/>
        <v>0.81</v>
      </c>
      <c r="E5536">
        <v>13.8</v>
      </c>
    </row>
    <row r="5537" spans="1:5">
      <c r="A5537" s="164">
        <v>45154.749999986743</v>
      </c>
      <c r="B5537" s="45">
        <f ca="1"/>
        <v>0.79600000000000004</v>
      </c>
      <c r="E5537">
        <v>13.8</v>
      </c>
    </row>
    <row r="5538" spans="1:5">
      <c r="A5538" s="164">
        <v>45154.791666653407</v>
      </c>
      <c r="B5538" s="45">
        <f ca="1"/>
        <v>0.71299999999999997</v>
      </c>
      <c r="E5538">
        <v>13.8</v>
      </c>
    </row>
    <row r="5539" spans="1:5">
      <c r="A5539" s="164">
        <v>45154.833333320072</v>
      </c>
      <c r="B5539" s="45">
        <f ca="1"/>
        <v>0.80800000000000005</v>
      </c>
      <c r="E5539">
        <v>13.8</v>
      </c>
    </row>
    <row r="5540" spans="1:5">
      <c r="A5540" s="164">
        <v>45154.874999986736</v>
      </c>
      <c r="B5540" s="45">
        <f ca="1"/>
        <v>1.9359999999999999</v>
      </c>
      <c r="E5540">
        <v>13.8</v>
      </c>
    </row>
    <row r="5541" spans="1:5">
      <c r="A5541" s="164">
        <v>45154.9166666534</v>
      </c>
      <c r="B5541" s="45">
        <f ca="1"/>
        <v>1.677</v>
      </c>
      <c r="E5541">
        <v>13.8</v>
      </c>
    </row>
    <row r="5542" spans="1:5">
      <c r="A5542" s="164">
        <v>45154.958333320064</v>
      </c>
      <c r="B5542" s="45">
        <f ca="1"/>
        <v>1.613</v>
      </c>
      <c r="E5542">
        <v>13.8</v>
      </c>
    </row>
    <row r="5543" spans="1:5">
      <c r="A5543" s="164">
        <v>45154.999999986729</v>
      </c>
      <c r="B5543" s="45">
        <f ca="1"/>
        <v>1.716</v>
      </c>
      <c r="E5543">
        <v>13.8</v>
      </c>
    </row>
    <row r="5544" spans="1:5">
      <c r="A5544" s="164">
        <v>45155.041666653393</v>
      </c>
      <c r="B5544" s="45">
        <f ca="1"/>
        <v>1.7849999999999999</v>
      </c>
      <c r="E5544">
        <v>13.8</v>
      </c>
    </row>
    <row r="5545" spans="1:5">
      <c r="A5545" s="164">
        <v>45155.083333320057</v>
      </c>
      <c r="B5545" s="45">
        <f ca="1"/>
        <v>1.748</v>
      </c>
      <c r="E5545">
        <v>13.8</v>
      </c>
    </row>
    <row r="5546" spans="1:5">
      <c r="A5546" s="164">
        <v>45155.124999986721</v>
      </c>
      <c r="B5546" s="45">
        <f ca="1"/>
        <v>1.6539999999999999</v>
      </c>
      <c r="E5546">
        <v>13.8</v>
      </c>
    </row>
    <row r="5547" spans="1:5">
      <c r="A5547" s="164">
        <v>45155.166666653386</v>
      </c>
      <c r="B5547" s="45">
        <f ca="1"/>
        <v>1.665</v>
      </c>
      <c r="E5547">
        <v>13.8</v>
      </c>
    </row>
    <row r="5548" spans="1:5">
      <c r="A5548" s="164">
        <v>45155.20833332005</v>
      </c>
      <c r="B5548" s="45">
        <f ca="1"/>
        <v>1.575</v>
      </c>
      <c r="E5548">
        <v>13.8</v>
      </c>
    </row>
    <row r="5549" spans="1:5">
      <c r="A5549" s="164">
        <v>45155.249999986714</v>
      </c>
      <c r="B5549" s="45">
        <f ca="1"/>
        <v>1.4219999999999999</v>
      </c>
      <c r="E5549">
        <v>13.8</v>
      </c>
    </row>
    <row r="5550" spans="1:5">
      <c r="A5550" s="164">
        <v>45155.291666653378</v>
      </c>
      <c r="B5550" s="45">
        <f ca="1"/>
        <v>1.141</v>
      </c>
      <c r="E5550">
        <v>13.8</v>
      </c>
    </row>
    <row r="5551" spans="1:5">
      <c r="A5551" s="164">
        <v>45155.333333320043</v>
      </c>
      <c r="B5551" s="45">
        <f ca="1"/>
        <v>0.89800000000000002</v>
      </c>
      <c r="E5551">
        <v>13.8</v>
      </c>
    </row>
    <row r="5552" spans="1:5">
      <c r="A5552" s="164">
        <v>45155.374999986707</v>
      </c>
      <c r="B5552" s="45">
        <f ca="1"/>
        <v>0.85499999999999998</v>
      </c>
      <c r="E5552">
        <v>13.8</v>
      </c>
    </row>
    <row r="5553" spans="1:5">
      <c r="A5553" s="164">
        <v>45155.416666653371</v>
      </c>
      <c r="B5553" s="45">
        <f ca="1"/>
        <v>0.89400000000000002</v>
      </c>
      <c r="E5553">
        <v>13.8</v>
      </c>
    </row>
    <row r="5554" spans="1:5">
      <c r="A5554" s="164">
        <v>45155.458333320035</v>
      </c>
      <c r="B5554" s="45">
        <f ca="1"/>
        <v>0.88300000000000001</v>
      </c>
      <c r="E5554">
        <v>13.8</v>
      </c>
    </row>
    <row r="5555" spans="1:5">
      <c r="A5555" s="164">
        <v>45155.4999999867</v>
      </c>
      <c r="B5555" s="45">
        <f ca="1"/>
        <v>0.81499999999999995</v>
      </c>
      <c r="E5555">
        <v>13.8</v>
      </c>
    </row>
    <row r="5556" spans="1:5">
      <c r="A5556" s="164">
        <v>45155.541666653364</v>
      </c>
      <c r="B5556" s="45">
        <f ca="1"/>
        <v>0.69699999999999995</v>
      </c>
      <c r="E5556">
        <v>13.8</v>
      </c>
    </row>
    <row r="5557" spans="1:5">
      <c r="A5557" s="164">
        <v>45155.583333320028</v>
      </c>
      <c r="B5557" s="45">
        <f ca="1"/>
        <v>0.67300000000000004</v>
      </c>
      <c r="E5557">
        <v>13.8</v>
      </c>
    </row>
    <row r="5558" spans="1:5">
      <c r="A5558" s="164">
        <v>45155.624999986692</v>
      </c>
      <c r="B5558" s="45">
        <f ca="1"/>
        <v>0.77200000000000002</v>
      </c>
      <c r="E5558">
        <v>13.8</v>
      </c>
    </row>
    <row r="5559" spans="1:5">
      <c r="A5559" s="164">
        <v>45155.666666653357</v>
      </c>
      <c r="B5559" s="45">
        <f ca="1"/>
        <v>0.64500000000000002</v>
      </c>
      <c r="E5559">
        <v>13.8</v>
      </c>
    </row>
    <row r="5560" spans="1:5">
      <c r="A5560" s="164">
        <v>45155.708333320021</v>
      </c>
      <c r="B5560" s="45">
        <f ca="1"/>
        <v>0.501</v>
      </c>
      <c r="E5560">
        <v>13.8</v>
      </c>
    </row>
    <row r="5561" spans="1:5">
      <c r="A5561" s="164">
        <v>45155.749999986685</v>
      </c>
      <c r="B5561" s="45">
        <f ca="1"/>
        <v>0.49399999999999999</v>
      </c>
      <c r="E5561">
        <v>13.8</v>
      </c>
    </row>
    <row r="5562" spans="1:5">
      <c r="A5562" s="164">
        <v>45155.791666653349</v>
      </c>
      <c r="B5562" s="45">
        <f ca="1"/>
        <v>1.89</v>
      </c>
      <c r="E5562">
        <v>13.8</v>
      </c>
    </row>
    <row r="5563" spans="1:5">
      <c r="A5563" s="164">
        <v>45155.833333320013</v>
      </c>
      <c r="B5563" s="45">
        <f ca="1"/>
        <v>1.218</v>
      </c>
      <c r="E5563">
        <v>13.8</v>
      </c>
    </row>
    <row r="5564" spans="1:5">
      <c r="A5564" s="164">
        <v>45155.874999986678</v>
      </c>
      <c r="B5564" s="45">
        <f ca="1"/>
        <v>1.766</v>
      </c>
      <c r="E5564">
        <v>13.8</v>
      </c>
    </row>
    <row r="5565" spans="1:5">
      <c r="A5565" s="164">
        <v>45155.916666653342</v>
      </c>
      <c r="B5565" s="45">
        <f ca="1"/>
        <v>1.696</v>
      </c>
      <c r="E5565">
        <v>13.8</v>
      </c>
    </row>
    <row r="5566" spans="1:5">
      <c r="A5566" s="164">
        <v>45155.958333320006</v>
      </c>
      <c r="B5566" s="45">
        <f ca="1"/>
        <v>1.756</v>
      </c>
      <c r="E5566">
        <v>13.8</v>
      </c>
    </row>
    <row r="5567" spans="1:5">
      <c r="A5567" s="164">
        <v>45155.99999998667</v>
      </c>
      <c r="B5567" s="45">
        <f ca="1"/>
        <v>1.8140000000000001</v>
      </c>
      <c r="E5567">
        <v>13.8</v>
      </c>
    </row>
    <row r="5568" spans="1:5">
      <c r="A5568" s="164">
        <v>45156.041666653335</v>
      </c>
      <c r="B5568" s="45">
        <f ca="1"/>
        <v>1.718</v>
      </c>
      <c r="E5568">
        <v>13.8</v>
      </c>
    </row>
    <row r="5569" spans="1:5">
      <c r="A5569" s="164">
        <v>45156.083333319999</v>
      </c>
      <c r="B5569" s="45">
        <f ca="1"/>
        <v>1.8120000000000001</v>
      </c>
      <c r="E5569">
        <v>13.8</v>
      </c>
    </row>
    <row r="5570" spans="1:5">
      <c r="A5570" s="164">
        <v>45156.124999986663</v>
      </c>
      <c r="B5570" s="45">
        <f ca="1"/>
        <v>1.847</v>
      </c>
      <c r="E5570">
        <v>13.8</v>
      </c>
    </row>
    <row r="5571" spans="1:5">
      <c r="A5571" s="164">
        <v>45156.166666653327</v>
      </c>
      <c r="B5571" s="45">
        <f ca="1"/>
        <v>1.7929999999999999</v>
      </c>
      <c r="E5571">
        <v>13.8</v>
      </c>
    </row>
    <row r="5572" spans="1:5">
      <c r="A5572" s="164">
        <v>45156.208333319992</v>
      </c>
      <c r="B5572" s="45">
        <f ca="1"/>
        <v>1.4079999999999999</v>
      </c>
      <c r="E5572">
        <v>13.8</v>
      </c>
    </row>
    <row r="5573" spans="1:5">
      <c r="A5573" s="164">
        <v>45156.249999986656</v>
      </c>
      <c r="B5573" s="45">
        <f ca="1"/>
        <v>0.77300000000000002</v>
      </c>
      <c r="E5573">
        <v>13.8</v>
      </c>
    </row>
    <row r="5574" spans="1:5">
      <c r="A5574" s="164">
        <v>45156.29166665332</v>
      </c>
      <c r="B5574" s="45">
        <f ca="1"/>
        <v>1.2929999999999999</v>
      </c>
      <c r="E5574">
        <v>13.8</v>
      </c>
    </row>
    <row r="5575" spans="1:5">
      <c r="A5575" s="164">
        <v>45156.333333319984</v>
      </c>
      <c r="B5575" s="45">
        <f ca="1"/>
        <v>4.117</v>
      </c>
      <c r="E5575">
        <v>13.8</v>
      </c>
    </row>
    <row r="5576" spans="1:5">
      <c r="A5576" s="164">
        <v>45156.374999986649</v>
      </c>
      <c r="B5576" s="45">
        <f ca="1"/>
        <v>4.4459999999999997</v>
      </c>
      <c r="E5576">
        <v>13.8</v>
      </c>
    </row>
    <row r="5577" spans="1:5">
      <c r="A5577" s="164">
        <v>45156.416666653313</v>
      </c>
      <c r="B5577" s="45">
        <f ca="1"/>
        <v>3.363</v>
      </c>
      <c r="E5577">
        <v>13.8</v>
      </c>
    </row>
    <row r="5578" spans="1:5">
      <c r="A5578" s="164">
        <v>45156.458333319977</v>
      </c>
      <c r="B5578" s="45">
        <f ca="1"/>
        <v>0.63200000000000001</v>
      </c>
      <c r="E5578">
        <v>13.8</v>
      </c>
    </row>
    <row r="5579" spans="1:5">
      <c r="A5579" s="164">
        <v>45156.499999986641</v>
      </c>
      <c r="B5579" s="45">
        <f ca="1"/>
        <v>0.751</v>
      </c>
      <c r="E5579">
        <v>13.8</v>
      </c>
    </row>
    <row r="5580" spans="1:5">
      <c r="A5580" s="164">
        <v>45156.541666653306</v>
      </c>
      <c r="B5580" s="45">
        <f ca="1"/>
        <v>0.75800000000000001</v>
      </c>
      <c r="E5580">
        <v>13.8</v>
      </c>
    </row>
    <row r="5581" spans="1:5">
      <c r="A5581" s="164">
        <v>45156.58333331997</v>
      </c>
      <c r="B5581" s="45">
        <f ca="1"/>
        <v>0.50800000000000001</v>
      </c>
      <c r="E5581">
        <v>13.8</v>
      </c>
    </row>
    <row r="5582" spans="1:5">
      <c r="A5582" s="164">
        <v>45156.624999986634</v>
      </c>
      <c r="B5582" s="45">
        <f ca="1"/>
        <v>1.107</v>
      </c>
      <c r="E5582">
        <v>13.8</v>
      </c>
    </row>
    <row r="5583" spans="1:5">
      <c r="A5583" s="164">
        <v>45156.666666653298</v>
      </c>
      <c r="B5583" s="45">
        <f ca="1"/>
        <v>1.6</v>
      </c>
      <c r="E5583">
        <v>13.8</v>
      </c>
    </row>
    <row r="5584" spans="1:5">
      <c r="A5584" s="164">
        <v>45156.708333319963</v>
      </c>
      <c r="B5584" s="45">
        <f ca="1"/>
        <v>0.57999999999999996</v>
      </c>
      <c r="E5584">
        <v>13.8</v>
      </c>
    </row>
    <row r="5585" spans="1:5">
      <c r="A5585" s="164">
        <v>45156.749999986627</v>
      </c>
      <c r="B5585" s="45">
        <f ca="1"/>
        <v>0.46100000000000002</v>
      </c>
      <c r="E5585">
        <v>13.8</v>
      </c>
    </row>
    <row r="5586" spans="1:5">
      <c r="A5586" s="164">
        <v>45156.791666653291</v>
      </c>
      <c r="B5586" s="45">
        <f ca="1"/>
        <v>0.61399999999999999</v>
      </c>
      <c r="E5586">
        <v>13.8</v>
      </c>
    </row>
    <row r="5587" spans="1:5">
      <c r="A5587" s="164">
        <v>45156.833333319955</v>
      </c>
      <c r="B5587" s="45">
        <f ca="1"/>
        <v>0.90400000000000003</v>
      </c>
      <c r="E5587">
        <v>13.8</v>
      </c>
    </row>
    <row r="5588" spans="1:5">
      <c r="A5588" s="164">
        <v>45156.87499998662</v>
      </c>
      <c r="B5588" s="45">
        <f ca="1"/>
        <v>1.6080000000000001</v>
      </c>
      <c r="E5588">
        <v>13.8</v>
      </c>
    </row>
    <row r="5589" spans="1:5">
      <c r="A5589" s="164">
        <v>45156.916666653284</v>
      </c>
      <c r="B5589" s="45">
        <f ca="1"/>
        <v>1.756</v>
      </c>
      <c r="E5589">
        <v>13.8</v>
      </c>
    </row>
    <row r="5590" spans="1:5">
      <c r="A5590" s="164">
        <v>45156.958333319948</v>
      </c>
      <c r="B5590" s="45">
        <f ca="1"/>
        <v>1.667</v>
      </c>
      <c r="E5590">
        <v>13.8</v>
      </c>
    </row>
    <row r="5591" spans="1:5">
      <c r="A5591" s="164">
        <v>45156.999999986612</v>
      </c>
      <c r="B5591" s="45">
        <f ca="1"/>
        <v>1.556</v>
      </c>
      <c r="E5591">
        <v>13.8</v>
      </c>
    </row>
    <row r="5592" spans="1:5">
      <c r="A5592" s="164">
        <v>45157.041666653276</v>
      </c>
      <c r="B5592" s="45">
        <f ca="1"/>
        <v>1.6459999999999999</v>
      </c>
      <c r="E5592">
        <v>13.8</v>
      </c>
    </row>
    <row r="5593" spans="1:5">
      <c r="A5593" s="164">
        <v>45157.083333319941</v>
      </c>
      <c r="B5593" s="45">
        <f ca="1"/>
        <v>1.6830000000000001</v>
      </c>
      <c r="E5593">
        <v>13.8</v>
      </c>
    </row>
    <row r="5594" spans="1:5">
      <c r="A5594" s="164">
        <v>45157.124999986605</v>
      </c>
      <c r="B5594" s="45">
        <f ca="1"/>
        <v>1.5760000000000001</v>
      </c>
      <c r="E5594">
        <v>13.8</v>
      </c>
    </row>
    <row r="5595" spans="1:5">
      <c r="A5595" s="164">
        <v>45157.166666653269</v>
      </c>
      <c r="B5595" s="45">
        <f ca="1"/>
        <v>1.669</v>
      </c>
      <c r="E5595">
        <v>13.8</v>
      </c>
    </row>
    <row r="5596" spans="1:5">
      <c r="A5596" s="164">
        <v>45157.208333319933</v>
      </c>
      <c r="B5596" s="45">
        <f ca="1"/>
        <v>1.2949999999999999</v>
      </c>
      <c r="E5596">
        <v>13.8</v>
      </c>
    </row>
    <row r="5597" spans="1:5">
      <c r="A5597" s="164">
        <v>45157.249999986598</v>
      </c>
      <c r="B5597" s="45">
        <f ca="1"/>
        <v>1.2010000000000001</v>
      </c>
      <c r="E5597">
        <v>13.8</v>
      </c>
    </row>
    <row r="5598" spans="1:5">
      <c r="A5598" s="164">
        <v>45157.291666653262</v>
      </c>
      <c r="B5598" s="45">
        <f ca="1"/>
        <v>0.76100000000000001</v>
      </c>
      <c r="E5598">
        <v>13.8</v>
      </c>
    </row>
    <row r="5599" spans="1:5">
      <c r="A5599" s="164">
        <v>45157.333333319926</v>
      </c>
      <c r="B5599" s="45">
        <f ca="1"/>
        <v>0.53400000000000003</v>
      </c>
      <c r="E5599">
        <v>13.8</v>
      </c>
    </row>
    <row r="5600" spans="1:5">
      <c r="A5600" s="164">
        <v>45157.37499998659</v>
      </c>
      <c r="B5600" s="45">
        <f ca="1"/>
        <v>0.45100000000000001</v>
      </c>
      <c r="E5600">
        <v>13.8</v>
      </c>
    </row>
    <row r="5601" spans="1:5">
      <c r="A5601" s="164">
        <v>45157.416666653255</v>
      </c>
      <c r="B5601" s="45">
        <f ca="1"/>
        <v>0.59899999999999998</v>
      </c>
      <c r="E5601">
        <v>13.8</v>
      </c>
    </row>
    <row r="5602" spans="1:5">
      <c r="A5602" s="164">
        <v>45157.458333319919</v>
      </c>
      <c r="B5602" s="45">
        <f ca="1"/>
        <v>0.25900000000000001</v>
      </c>
      <c r="E5602">
        <v>13.8</v>
      </c>
    </row>
    <row r="5603" spans="1:5">
      <c r="A5603" s="164">
        <v>45157.499999986583</v>
      </c>
      <c r="B5603" s="45">
        <f ca="1"/>
        <v>0.247</v>
      </c>
      <c r="E5603">
        <v>13.8</v>
      </c>
    </row>
    <row r="5604" spans="1:5">
      <c r="A5604" s="164">
        <v>45157.541666653247</v>
      </c>
      <c r="B5604" s="45">
        <f ca="1"/>
        <v>0.36299999999999999</v>
      </c>
      <c r="E5604">
        <v>13.8</v>
      </c>
    </row>
    <row r="5605" spans="1:5">
      <c r="A5605" s="164">
        <v>45157.583333319912</v>
      </c>
      <c r="B5605" s="45">
        <f ca="1"/>
        <v>0.26800000000000002</v>
      </c>
      <c r="E5605">
        <v>13.8</v>
      </c>
    </row>
    <row r="5606" spans="1:5">
      <c r="A5606" s="164">
        <v>45157.624999986576</v>
      </c>
      <c r="B5606" s="45">
        <f ca="1"/>
        <v>0.36</v>
      </c>
      <c r="E5606">
        <v>13.8</v>
      </c>
    </row>
    <row r="5607" spans="1:5">
      <c r="A5607" s="164">
        <v>45157.66666665324</v>
      </c>
      <c r="B5607" s="45">
        <f ca="1"/>
        <v>0.45600000000000002</v>
      </c>
      <c r="E5607">
        <v>13.8</v>
      </c>
    </row>
    <row r="5608" spans="1:5">
      <c r="A5608" s="164">
        <v>45157.708333319904</v>
      </c>
      <c r="B5608" s="45">
        <f ca="1"/>
        <v>0.248</v>
      </c>
      <c r="E5608">
        <v>13.8</v>
      </c>
    </row>
    <row r="5609" spans="1:5">
      <c r="A5609" s="164">
        <v>45157.749999986569</v>
      </c>
      <c r="B5609" s="45">
        <f ca="1"/>
        <v>0.38400000000000001</v>
      </c>
      <c r="E5609">
        <v>13.8</v>
      </c>
    </row>
    <row r="5610" spans="1:5">
      <c r="A5610" s="164">
        <v>45157.791666653233</v>
      </c>
      <c r="B5610" s="45">
        <f ca="1"/>
        <v>0.309</v>
      </c>
      <c r="E5610">
        <v>13.8</v>
      </c>
    </row>
    <row r="5611" spans="1:5">
      <c r="A5611" s="164">
        <v>45157.833333319897</v>
      </c>
      <c r="B5611" s="45">
        <f ca="1"/>
        <v>0.60699999999999998</v>
      </c>
      <c r="E5611">
        <v>13.8</v>
      </c>
    </row>
    <row r="5612" spans="1:5">
      <c r="A5612" s="164">
        <v>45157.874999986561</v>
      </c>
      <c r="B5612" s="45">
        <f ca="1"/>
        <v>1.3720000000000001</v>
      </c>
      <c r="E5612">
        <v>13.8</v>
      </c>
    </row>
    <row r="5613" spans="1:5">
      <c r="A5613" s="164">
        <v>45157.916666653226</v>
      </c>
      <c r="B5613" s="45">
        <f ca="1"/>
        <v>1.234</v>
      </c>
      <c r="E5613">
        <v>13.8</v>
      </c>
    </row>
    <row r="5614" spans="1:5">
      <c r="A5614" s="164">
        <v>45157.95833331989</v>
      </c>
      <c r="B5614" s="45">
        <f ca="1"/>
        <v>1.3520000000000001</v>
      </c>
      <c r="E5614">
        <v>13.8</v>
      </c>
    </row>
    <row r="5615" spans="1:5">
      <c r="A5615" s="164">
        <v>45157.999999986554</v>
      </c>
      <c r="B5615" s="45">
        <f ca="1"/>
        <v>1.2949999999999999</v>
      </c>
      <c r="E5615">
        <v>13.8</v>
      </c>
    </row>
    <row r="5616" spans="1:5">
      <c r="A5616" s="164">
        <v>45158.041666653218</v>
      </c>
      <c r="B5616" s="45">
        <f ca="1"/>
        <v>1.4019999999999999</v>
      </c>
      <c r="E5616">
        <v>13.8</v>
      </c>
    </row>
    <row r="5617" spans="1:5">
      <c r="A5617" s="164">
        <v>45158.083333319883</v>
      </c>
      <c r="B5617" s="45">
        <f ca="1"/>
        <v>1.06</v>
      </c>
      <c r="E5617">
        <v>13.8</v>
      </c>
    </row>
    <row r="5618" spans="1:5">
      <c r="A5618" s="164">
        <v>45158.124999986547</v>
      </c>
      <c r="B5618" s="45">
        <f ca="1"/>
        <v>1.0580000000000001</v>
      </c>
      <c r="E5618">
        <v>13.8</v>
      </c>
    </row>
    <row r="5619" spans="1:5">
      <c r="A5619" s="164">
        <v>45158.166666653211</v>
      </c>
      <c r="B5619" s="45">
        <f ca="1"/>
        <v>1.0640000000000001</v>
      </c>
      <c r="E5619">
        <v>13.8</v>
      </c>
    </row>
    <row r="5620" spans="1:5">
      <c r="A5620" s="164">
        <v>45158.208333319875</v>
      </c>
      <c r="B5620" s="45">
        <f ca="1"/>
        <v>0.84399999999999997</v>
      </c>
      <c r="E5620">
        <v>13.8</v>
      </c>
    </row>
    <row r="5621" spans="1:5">
      <c r="A5621" s="164">
        <v>45158.249999986539</v>
      </c>
      <c r="B5621" s="45">
        <f ca="1"/>
        <v>0.15</v>
      </c>
      <c r="E5621">
        <v>13.8</v>
      </c>
    </row>
    <row r="5622" spans="1:5">
      <c r="A5622" s="164">
        <v>45158.291666653204</v>
      </c>
      <c r="B5622" s="45">
        <f ca="1"/>
        <v>0.154</v>
      </c>
      <c r="E5622">
        <v>13.8</v>
      </c>
    </row>
    <row r="5623" spans="1:5">
      <c r="A5623" s="164">
        <v>45158.333333319868</v>
      </c>
      <c r="B5623" s="45">
        <f ca="1"/>
        <v>0.14000000000000001</v>
      </c>
      <c r="E5623">
        <v>13.8</v>
      </c>
    </row>
    <row r="5624" spans="1:5">
      <c r="A5624" s="164">
        <v>45158.374999986532</v>
      </c>
      <c r="B5624" s="45">
        <f ca="1"/>
        <v>0.26800000000000002</v>
      </c>
      <c r="E5624">
        <v>13.8</v>
      </c>
    </row>
    <row r="5625" spans="1:5">
      <c r="A5625" s="164">
        <v>45158.416666653196</v>
      </c>
      <c r="B5625" s="45">
        <f ca="1"/>
        <v>1.3560000000000001</v>
      </c>
      <c r="E5625">
        <v>13.8</v>
      </c>
    </row>
    <row r="5626" spans="1:5">
      <c r="A5626" s="164">
        <v>45158.458333319861</v>
      </c>
      <c r="B5626" s="45">
        <f ca="1"/>
        <v>0.74399999999999999</v>
      </c>
      <c r="E5626">
        <v>13.8</v>
      </c>
    </row>
    <row r="5627" spans="1:5">
      <c r="A5627" s="164">
        <v>45158.499999986525</v>
      </c>
      <c r="B5627" s="45">
        <f ca="1"/>
        <v>0.51900000000000002</v>
      </c>
      <c r="E5627">
        <v>13.8</v>
      </c>
    </row>
    <row r="5628" spans="1:5">
      <c r="A5628" s="164">
        <v>45158.541666653189</v>
      </c>
      <c r="B5628" s="45">
        <f ca="1"/>
        <v>0.60599999999999998</v>
      </c>
      <c r="E5628">
        <v>13.8</v>
      </c>
    </row>
    <row r="5629" spans="1:5">
      <c r="A5629" s="164">
        <v>45158.583333319853</v>
      </c>
      <c r="B5629" s="45">
        <f ca="1"/>
        <v>0.71199999999999997</v>
      </c>
      <c r="E5629">
        <v>13.8</v>
      </c>
    </row>
    <row r="5630" spans="1:5">
      <c r="A5630" s="164">
        <v>45158.624999986518</v>
      </c>
      <c r="B5630" s="45">
        <f ca="1"/>
        <v>0.78100000000000003</v>
      </c>
      <c r="E5630">
        <v>13.8</v>
      </c>
    </row>
    <row r="5631" spans="1:5">
      <c r="A5631" s="164">
        <v>45158.666666653182</v>
      </c>
      <c r="B5631" s="45">
        <f ca="1"/>
        <v>0.68899999999999995</v>
      </c>
      <c r="E5631">
        <v>13.8</v>
      </c>
    </row>
    <row r="5632" spans="1:5">
      <c r="A5632" s="164">
        <v>45158.708333319846</v>
      </c>
      <c r="B5632" s="45">
        <f ca="1"/>
        <v>0.83399999999999996</v>
      </c>
      <c r="E5632">
        <v>13.8</v>
      </c>
    </row>
    <row r="5633" spans="1:5">
      <c r="A5633" s="164">
        <v>45158.74999998651</v>
      </c>
      <c r="B5633" s="45">
        <f ca="1"/>
        <v>0.71199999999999997</v>
      </c>
      <c r="E5633">
        <v>13.8</v>
      </c>
    </row>
    <row r="5634" spans="1:5">
      <c r="A5634" s="164">
        <v>45158.791666653175</v>
      </c>
      <c r="B5634" s="45">
        <f ca="1"/>
        <v>1.411</v>
      </c>
      <c r="E5634">
        <v>13.8</v>
      </c>
    </row>
    <row r="5635" spans="1:5">
      <c r="A5635" s="164">
        <v>45158.833333319839</v>
      </c>
      <c r="B5635" s="45">
        <f ca="1"/>
        <v>1.738</v>
      </c>
      <c r="E5635">
        <v>13.8</v>
      </c>
    </row>
    <row r="5636" spans="1:5">
      <c r="A5636" s="164">
        <v>45158.874999986503</v>
      </c>
      <c r="B5636" s="45">
        <f ca="1"/>
        <v>1.91</v>
      </c>
      <c r="E5636">
        <v>13.8</v>
      </c>
    </row>
    <row r="5637" spans="1:5">
      <c r="A5637" s="164">
        <v>45158.916666653167</v>
      </c>
      <c r="B5637" s="45">
        <f ca="1"/>
        <v>2.3239999999999998</v>
      </c>
      <c r="E5637">
        <v>13.8</v>
      </c>
    </row>
    <row r="5638" spans="1:5">
      <c r="A5638" s="164">
        <v>45158.958333319832</v>
      </c>
      <c r="B5638" s="45">
        <f ca="1"/>
        <v>1.653</v>
      </c>
      <c r="E5638">
        <v>13.8</v>
      </c>
    </row>
    <row r="5639" spans="1:5">
      <c r="A5639" s="164">
        <v>45158.999999986496</v>
      </c>
      <c r="B5639" s="45">
        <f ca="1"/>
        <v>1.9390000000000001</v>
      </c>
      <c r="E5639">
        <v>13.8</v>
      </c>
    </row>
    <row r="5640" spans="1:5">
      <c r="A5640" s="164">
        <v>45159.04166665316</v>
      </c>
      <c r="B5640" s="45">
        <f ca="1"/>
        <v>1.7010000000000001</v>
      </c>
      <c r="E5640">
        <v>13.8</v>
      </c>
    </row>
    <row r="5641" spans="1:5">
      <c r="A5641" s="164">
        <v>45159.083333319824</v>
      </c>
      <c r="B5641" s="45">
        <f ca="1"/>
        <v>1.7629999999999999</v>
      </c>
      <c r="E5641">
        <v>13.8</v>
      </c>
    </row>
    <row r="5642" spans="1:5">
      <c r="A5642" s="164">
        <v>45159.124999986489</v>
      </c>
      <c r="B5642" s="45">
        <f ca="1"/>
        <v>1.879</v>
      </c>
      <c r="E5642">
        <v>13.8</v>
      </c>
    </row>
    <row r="5643" spans="1:5">
      <c r="A5643" s="164">
        <v>45159.166666653153</v>
      </c>
      <c r="B5643" s="45">
        <f ca="1"/>
        <v>1.8460000000000001</v>
      </c>
      <c r="E5643">
        <v>13.8</v>
      </c>
    </row>
    <row r="5644" spans="1:5">
      <c r="A5644" s="164">
        <v>45159.208333319817</v>
      </c>
      <c r="B5644" s="45">
        <f ca="1"/>
        <v>1.669</v>
      </c>
      <c r="E5644">
        <v>13.8</v>
      </c>
    </row>
    <row r="5645" spans="1:5">
      <c r="A5645" s="164">
        <v>45159.249999986481</v>
      </c>
      <c r="B5645" s="45">
        <f ca="1"/>
        <v>0.98599999999999999</v>
      </c>
      <c r="E5645">
        <v>13.8</v>
      </c>
    </row>
    <row r="5646" spans="1:5">
      <c r="A5646" s="164">
        <v>45159.291666653146</v>
      </c>
      <c r="B5646" s="45">
        <f ca="1"/>
        <v>1.0940000000000001</v>
      </c>
      <c r="E5646">
        <v>13.8</v>
      </c>
    </row>
    <row r="5647" spans="1:5">
      <c r="A5647" s="164">
        <v>45159.33333331981</v>
      </c>
      <c r="B5647" s="45">
        <f ca="1"/>
        <v>0.88600000000000001</v>
      </c>
      <c r="E5647">
        <v>13.8</v>
      </c>
    </row>
    <row r="5648" spans="1:5">
      <c r="A5648" s="164">
        <v>45159.374999986474</v>
      </c>
      <c r="B5648" s="45">
        <f ca="1"/>
        <v>1.1970000000000001</v>
      </c>
      <c r="E5648">
        <v>13.8</v>
      </c>
    </row>
    <row r="5649" spans="1:5">
      <c r="A5649" s="164">
        <v>45159.416666653138</v>
      </c>
      <c r="B5649" s="45">
        <f ca="1"/>
        <v>1.415</v>
      </c>
      <c r="E5649">
        <v>13.8</v>
      </c>
    </row>
    <row r="5650" spans="1:5">
      <c r="A5650" s="164">
        <v>45159.458333319802</v>
      </c>
      <c r="B5650" s="45">
        <f ca="1"/>
        <v>1.2749999999999999</v>
      </c>
      <c r="E5650">
        <v>13.8</v>
      </c>
    </row>
    <row r="5651" spans="1:5">
      <c r="A5651" s="164">
        <v>45159.499999986467</v>
      </c>
      <c r="B5651" s="45">
        <f ca="1"/>
        <v>1.1579999999999999</v>
      </c>
      <c r="E5651">
        <v>13.8</v>
      </c>
    </row>
    <row r="5652" spans="1:5">
      <c r="A5652" s="164">
        <v>45159.541666653131</v>
      </c>
      <c r="B5652" s="45">
        <f ca="1"/>
        <v>0.51500000000000001</v>
      </c>
      <c r="E5652">
        <v>13.8</v>
      </c>
    </row>
    <row r="5653" spans="1:5">
      <c r="A5653" s="164">
        <v>45159.583333319795</v>
      </c>
      <c r="B5653" s="45">
        <f ca="1"/>
        <v>0.75</v>
      </c>
      <c r="E5653">
        <v>13.8</v>
      </c>
    </row>
    <row r="5654" spans="1:5">
      <c r="A5654" s="164">
        <v>45159.624999986459</v>
      </c>
      <c r="B5654" s="45">
        <f ca="1"/>
        <v>0.35199999999999998</v>
      </c>
      <c r="E5654">
        <v>13.8</v>
      </c>
    </row>
    <row r="5655" spans="1:5">
      <c r="A5655" s="164">
        <v>45159.666666653124</v>
      </c>
      <c r="B5655" s="45">
        <f ca="1"/>
        <v>0.27100000000000002</v>
      </c>
      <c r="E5655">
        <v>13.8</v>
      </c>
    </row>
    <row r="5656" spans="1:5">
      <c r="A5656" s="164">
        <v>45159.708333319788</v>
      </c>
      <c r="B5656" s="45">
        <f ca="1"/>
        <v>0.45200000000000001</v>
      </c>
      <c r="E5656">
        <v>13.8</v>
      </c>
    </row>
    <row r="5657" spans="1:5">
      <c r="A5657" s="164">
        <v>45159.749999986452</v>
      </c>
      <c r="B5657" s="45">
        <f ca="1"/>
        <v>0.315</v>
      </c>
      <c r="E5657">
        <v>13.8</v>
      </c>
    </row>
    <row r="5658" spans="1:5">
      <c r="A5658" s="164">
        <v>45159.791666653116</v>
      </c>
      <c r="B5658" s="45">
        <f ca="1"/>
        <v>0.441</v>
      </c>
      <c r="E5658">
        <v>13.8</v>
      </c>
    </row>
    <row r="5659" spans="1:5">
      <c r="A5659" s="164">
        <v>45159.833333319781</v>
      </c>
      <c r="B5659" s="45">
        <f ca="1"/>
        <v>1.3859999999999999</v>
      </c>
      <c r="E5659">
        <v>13.8</v>
      </c>
    </row>
    <row r="5660" spans="1:5">
      <c r="A5660" s="164">
        <v>45159.874999986445</v>
      </c>
      <c r="B5660" s="45">
        <f ca="1"/>
        <v>2.734</v>
      </c>
      <c r="E5660">
        <v>13.8</v>
      </c>
    </row>
    <row r="5661" spans="1:5">
      <c r="A5661" s="164">
        <v>45159.916666653109</v>
      </c>
      <c r="B5661" s="45">
        <f ca="1"/>
        <v>1.5980000000000001</v>
      </c>
      <c r="E5661">
        <v>13.8</v>
      </c>
    </row>
    <row r="5662" spans="1:5">
      <c r="A5662" s="164">
        <v>45159.958333319773</v>
      </c>
      <c r="B5662" s="45">
        <f ca="1"/>
        <v>1.5089999999999999</v>
      </c>
      <c r="E5662">
        <v>13.8</v>
      </c>
    </row>
    <row r="5663" spans="1:5">
      <c r="A5663" s="164">
        <v>45159.999999986438</v>
      </c>
      <c r="B5663" s="45">
        <f ca="1"/>
        <v>1.754</v>
      </c>
      <c r="E5663">
        <v>13.8</v>
      </c>
    </row>
    <row r="5664" spans="1:5">
      <c r="A5664" s="164">
        <v>45160.041666653102</v>
      </c>
      <c r="B5664" s="45">
        <f ca="1"/>
        <v>1.5549999999999999</v>
      </c>
      <c r="E5664">
        <v>13.8</v>
      </c>
    </row>
    <row r="5665" spans="1:5">
      <c r="A5665" s="164">
        <v>45160.083333319766</v>
      </c>
      <c r="B5665" s="45">
        <f ca="1"/>
        <v>1.56</v>
      </c>
      <c r="E5665">
        <v>13.8</v>
      </c>
    </row>
    <row r="5666" spans="1:5">
      <c r="A5666" s="164">
        <v>45160.12499998643</v>
      </c>
      <c r="B5666" s="45">
        <f ca="1"/>
        <v>1.629</v>
      </c>
      <c r="E5666">
        <v>13.8</v>
      </c>
    </row>
    <row r="5667" spans="1:5">
      <c r="A5667" s="164">
        <v>45160.166666653095</v>
      </c>
      <c r="B5667" s="45">
        <f ca="1"/>
        <v>1.6240000000000001</v>
      </c>
      <c r="E5667">
        <v>13.8</v>
      </c>
    </row>
    <row r="5668" spans="1:5">
      <c r="A5668" s="164">
        <v>45160.208333319759</v>
      </c>
      <c r="B5668" s="45">
        <f ca="1"/>
        <v>1.413</v>
      </c>
      <c r="E5668">
        <v>13.8</v>
      </c>
    </row>
    <row r="5669" spans="1:5">
      <c r="A5669" s="164">
        <v>45160.249999986423</v>
      </c>
      <c r="B5669" s="45">
        <f ca="1"/>
        <v>0.69599999999999995</v>
      </c>
      <c r="E5669">
        <v>13.8</v>
      </c>
    </row>
    <row r="5670" spans="1:5">
      <c r="A5670" s="164">
        <v>45160.291666653087</v>
      </c>
      <c r="B5670" s="45">
        <f ca="1"/>
        <v>1.3740000000000001</v>
      </c>
      <c r="E5670">
        <v>13.8</v>
      </c>
    </row>
    <row r="5671" spans="1:5">
      <c r="A5671" s="164">
        <v>45160.333333319752</v>
      </c>
      <c r="B5671" s="45">
        <f ca="1"/>
        <v>0.66300000000000003</v>
      </c>
      <c r="E5671">
        <v>13.8</v>
      </c>
    </row>
    <row r="5672" spans="1:5">
      <c r="A5672" s="164">
        <v>45160.374999986416</v>
      </c>
      <c r="B5672" s="45">
        <f ca="1"/>
        <v>0.65500000000000003</v>
      </c>
      <c r="E5672">
        <v>13.8</v>
      </c>
    </row>
    <row r="5673" spans="1:5">
      <c r="A5673" s="164">
        <v>45160.41666665308</v>
      </c>
      <c r="B5673" s="45">
        <f ca="1"/>
        <v>0.46100000000000002</v>
      </c>
      <c r="E5673">
        <v>13.8</v>
      </c>
    </row>
    <row r="5674" spans="1:5">
      <c r="A5674" s="164">
        <v>45160.458333319744</v>
      </c>
      <c r="B5674" s="45">
        <f ca="1"/>
        <v>0.51600000000000001</v>
      </c>
      <c r="E5674">
        <v>13.8</v>
      </c>
    </row>
    <row r="5675" spans="1:5">
      <c r="A5675" s="164">
        <v>45160.499999986409</v>
      </c>
      <c r="B5675" s="45">
        <f ca="1"/>
        <v>0.36799999999999999</v>
      </c>
      <c r="E5675">
        <v>13.8</v>
      </c>
    </row>
    <row r="5676" spans="1:5">
      <c r="A5676" s="164">
        <v>45160.541666653073</v>
      </c>
      <c r="B5676" s="45">
        <f ca="1"/>
        <v>0.71799999999999997</v>
      </c>
      <c r="E5676">
        <v>13.8</v>
      </c>
    </row>
    <row r="5677" spans="1:5">
      <c r="A5677" s="164">
        <v>45160.583333319737</v>
      </c>
      <c r="B5677" s="45">
        <f ca="1"/>
        <v>0.42899999999999999</v>
      </c>
      <c r="E5677">
        <v>13.8</v>
      </c>
    </row>
    <row r="5678" spans="1:5">
      <c r="A5678" s="164">
        <v>45160.624999986401</v>
      </c>
      <c r="B5678" s="45">
        <f ca="1"/>
        <v>0.39400000000000002</v>
      </c>
      <c r="E5678">
        <v>13.8</v>
      </c>
    </row>
    <row r="5679" spans="1:5">
      <c r="A5679" s="164">
        <v>45160.666666653065</v>
      </c>
      <c r="B5679" s="45">
        <f ca="1"/>
        <v>0.47699999999999998</v>
      </c>
      <c r="E5679">
        <v>13.8</v>
      </c>
    </row>
    <row r="5680" spans="1:5">
      <c r="A5680" s="164">
        <v>45160.70833331973</v>
      </c>
      <c r="B5680" s="45">
        <f ca="1"/>
        <v>0.40600000000000003</v>
      </c>
      <c r="E5680">
        <v>13.8</v>
      </c>
    </row>
    <row r="5681" spans="1:5">
      <c r="A5681" s="164">
        <v>45160.749999986394</v>
      </c>
      <c r="B5681" s="45">
        <f ca="1"/>
        <v>0.48099999999999998</v>
      </c>
      <c r="E5681">
        <v>13.8</v>
      </c>
    </row>
    <row r="5682" spans="1:5">
      <c r="A5682" s="164">
        <v>45160.791666653058</v>
      </c>
      <c r="B5682" s="45">
        <f ca="1"/>
        <v>0.42399999999999999</v>
      </c>
      <c r="E5682">
        <v>13.8</v>
      </c>
    </row>
    <row r="5683" spans="1:5">
      <c r="A5683" s="164">
        <v>45160.833333319722</v>
      </c>
      <c r="B5683" s="45">
        <f ca="1"/>
        <v>0.67100000000000004</v>
      </c>
      <c r="E5683">
        <v>13.8</v>
      </c>
    </row>
    <row r="5684" spans="1:5">
      <c r="A5684" s="164">
        <v>45160.874999986387</v>
      </c>
      <c r="B5684" s="45">
        <f ca="1"/>
        <v>1.39</v>
      </c>
      <c r="E5684">
        <v>13.8</v>
      </c>
    </row>
    <row r="5685" spans="1:5">
      <c r="A5685" s="164">
        <v>45160.916666653051</v>
      </c>
      <c r="B5685" s="45">
        <f ca="1"/>
        <v>1.6519999999999999</v>
      </c>
      <c r="E5685">
        <v>13.8</v>
      </c>
    </row>
    <row r="5686" spans="1:5">
      <c r="A5686" s="164">
        <v>45160.958333319715</v>
      </c>
      <c r="B5686" s="45">
        <f ca="1"/>
        <v>1.444</v>
      </c>
      <c r="E5686">
        <v>13.8</v>
      </c>
    </row>
    <row r="5687" spans="1:5">
      <c r="A5687" s="164">
        <v>45160.999999986379</v>
      </c>
      <c r="B5687" s="45">
        <f ca="1"/>
        <v>1.5569999999999999</v>
      </c>
      <c r="E5687">
        <v>13.8</v>
      </c>
    </row>
    <row r="5688" spans="1:5">
      <c r="A5688" s="164">
        <v>45161.041666653044</v>
      </c>
      <c r="B5688" s="45">
        <f ca="1"/>
        <v>1.4950000000000001</v>
      </c>
      <c r="E5688">
        <v>13.8</v>
      </c>
    </row>
    <row r="5689" spans="1:5">
      <c r="A5689" s="164">
        <v>45161.083333319708</v>
      </c>
      <c r="B5689" s="45">
        <f ca="1"/>
        <v>1.6419999999999999</v>
      </c>
      <c r="E5689">
        <v>13.8</v>
      </c>
    </row>
    <row r="5690" spans="1:5">
      <c r="A5690" s="164">
        <v>45161.124999986372</v>
      </c>
      <c r="B5690" s="45">
        <f ca="1"/>
        <v>1.5880000000000001</v>
      </c>
      <c r="E5690">
        <v>13.8</v>
      </c>
    </row>
    <row r="5691" spans="1:5">
      <c r="A5691" s="164">
        <v>45161.166666653036</v>
      </c>
      <c r="B5691" s="45">
        <f ca="1"/>
        <v>1.522</v>
      </c>
      <c r="E5691">
        <v>13.8</v>
      </c>
    </row>
    <row r="5692" spans="1:5">
      <c r="A5692" s="164">
        <v>45161.208333319701</v>
      </c>
      <c r="B5692" s="45">
        <f ca="1"/>
        <v>1.508</v>
      </c>
      <c r="E5692">
        <v>13.8</v>
      </c>
    </row>
    <row r="5693" spans="1:5">
      <c r="A5693" s="164">
        <v>45161.249999986365</v>
      </c>
      <c r="B5693" s="45">
        <f ca="1"/>
        <v>0.77</v>
      </c>
      <c r="E5693">
        <v>13.8</v>
      </c>
    </row>
    <row r="5694" spans="1:5">
      <c r="A5694" s="164">
        <v>45161.291666653029</v>
      </c>
      <c r="B5694" s="45">
        <f ca="1"/>
        <v>0.95899999999999996</v>
      </c>
      <c r="E5694">
        <v>13.8</v>
      </c>
    </row>
    <row r="5695" spans="1:5">
      <c r="A5695" s="164">
        <v>45161.333333319693</v>
      </c>
      <c r="B5695" s="45">
        <f ca="1"/>
        <v>0.72699999999999998</v>
      </c>
      <c r="E5695">
        <v>13.8</v>
      </c>
    </row>
    <row r="5696" spans="1:5">
      <c r="A5696" s="164">
        <v>45161.374999986358</v>
      </c>
      <c r="B5696" s="45">
        <f ca="1"/>
        <v>0.73499999999999999</v>
      </c>
      <c r="E5696">
        <v>13.8</v>
      </c>
    </row>
    <row r="5697" spans="1:5">
      <c r="A5697" s="164">
        <v>45161.416666653022</v>
      </c>
      <c r="B5697" s="45">
        <f ca="1"/>
        <v>0.58899999999999997</v>
      </c>
      <c r="E5697">
        <v>13.8</v>
      </c>
    </row>
    <row r="5698" spans="1:5">
      <c r="A5698" s="164">
        <v>45161.458333319686</v>
      </c>
      <c r="B5698" s="45">
        <f ca="1"/>
        <v>0.46</v>
      </c>
      <c r="E5698">
        <v>13.8</v>
      </c>
    </row>
    <row r="5699" spans="1:5">
      <c r="A5699" s="164">
        <v>45161.49999998635</v>
      </c>
      <c r="B5699" s="45">
        <f ca="1"/>
        <v>1.6240000000000001</v>
      </c>
      <c r="E5699">
        <v>13.8</v>
      </c>
    </row>
    <row r="5700" spans="1:5">
      <c r="A5700" s="164">
        <v>45161.541666653015</v>
      </c>
      <c r="B5700" s="45">
        <f ca="1"/>
        <v>0.56100000000000005</v>
      </c>
      <c r="E5700">
        <v>13.8</v>
      </c>
    </row>
    <row r="5701" spans="1:5">
      <c r="A5701" s="164">
        <v>45161.583333319679</v>
      </c>
      <c r="B5701" s="45">
        <f ca="1"/>
        <v>2.4630000000000001</v>
      </c>
      <c r="E5701">
        <v>13.8</v>
      </c>
    </row>
    <row r="5702" spans="1:5">
      <c r="A5702" s="164">
        <v>45161.624999986343</v>
      </c>
      <c r="B5702" s="45">
        <f ca="1"/>
        <v>3.1389999999999998</v>
      </c>
      <c r="E5702">
        <v>13.8</v>
      </c>
    </row>
    <row r="5703" spans="1:5">
      <c r="A5703" s="164">
        <v>45161.666666653007</v>
      </c>
      <c r="B5703" s="45">
        <f ca="1"/>
        <v>1.792</v>
      </c>
      <c r="E5703">
        <v>13.8</v>
      </c>
    </row>
    <row r="5704" spans="1:5">
      <c r="A5704" s="164">
        <v>45161.708333319672</v>
      </c>
      <c r="B5704" s="45">
        <f ca="1"/>
        <v>0.45600000000000002</v>
      </c>
      <c r="E5704">
        <v>13.8</v>
      </c>
    </row>
    <row r="5705" spans="1:5">
      <c r="A5705" s="164">
        <v>45161.749999986336</v>
      </c>
      <c r="B5705" s="45">
        <f ca="1"/>
        <v>0.28699999999999998</v>
      </c>
      <c r="E5705">
        <v>13.8</v>
      </c>
    </row>
    <row r="5706" spans="1:5">
      <c r="A5706" s="164">
        <v>45161.791666653</v>
      </c>
      <c r="B5706" s="45">
        <f ca="1"/>
        <v>0.49</v>
      </c>
      <c r="E5706">
        <v>13.8</v>
      </c>
    </row>
    <row r="5707" spans="1:5">
      <c r="A5707" s="164">
        <v>45161.833333319664</v>
      </c>
      <c r="B5707" s="45">
        <f ca="1"/>
        <v>0.61699999999999999</v>
      </c>
      <c r="E5707">
        <v>13.8</v>
      </c>
    </row>
    <row r="5708" spans="1:5">
      <c r="A5708" s="164">
        <v>45161.874999986328</v>
      </c>
      <c r="B5708" s="45">
        <f ca="1"/>
        <v>1.222</v>
      </c>
      <c r="E5708">
        <v>13.8</v>
      </c>
    </row>
    <row r="5709" spans="1:5">
      <c r="A5709" s="164">
        <v>45161.916666652993</v>
      </c>
      <c r="B5709" s="45">
        <f ca="1"/>
        <v>1.2370000000000001</v>
      </c>
      <c r="E5709">
        <v>13.8</v>
      </c>
    </row>
    <row r="5710" spans="1:5">
      <c r="A5710" s="164">
        <v>45161.958333319657</v>
      </c>
      <c r="B5710" s="45">
        <f ca="1"/>
        <v>1.2789999999999999</v>
      </c>
      <c r="E5710">
        <v>13.8</v>
      </c>
    </row>
    <row r="5711" spans="1:5">
      <c r="A5711" s="164">
        <v>45161.999999986321</v>
      </c>
      <c r="B5711" s="45">
        <f ca="1"/>
        <v>1.2410000000000001</v>
      </c>
      <c r="E5711">
        <v>13.8</v>
      </c>
    </row>
    <row r="5712" spans="1:5">
      <c r="A5712" s="164">
        <v>45162.041666652985</v>
      </c>
      <c r="B5712" s="45">
        <f ca="1"/>
        <v>1.139</v>
      </c>
      <c r="E5712">
        <v>13.8</v>
      </c>
    </row>
    <row r="5713" spans="1:5">
      <c r="A5713" s="164">
        <v>45162.08333331965</v>
      </c>
      <c r="B5713" s="45">
        <f ca="1"/>
        <v>1.133</v>
      </c>
      <c r="E5713">
        <v>13.8</v>
      </c>
    </row>
    <row r="5714" spans="1:5">
      <c r="A5714" s="164">
        <v>45162.124999986314</v>
      </c>
      <c r="B5714" s="45">
        <f ca="1"/>
        <v>1.4039999999999999</v>
      </c>
      <c r="E5714">
        <v>13.8</v>
      </c>
    </row>
    <row r="5715" spans="1:5">
      <c r="A5715" s="164">
        <v>45162.166666652978</v>
      </c>
      <c r="B5715" s="45">
        <f ca="1"/>
        <v>1.149</v>
      </c>
      <c r="E5715">
        <v>13.8</v>
      </c>
    </row>
    <row r="5716" spans="1:5">
      <c r="A5716" s="164">
        <v>45162.208333319642</v>
      </c>
      <c r="B5716" s="45">
        <f ca="1"/>
        <v>1.1279999999999999</v>
      </c>
      <c r="E5716">
        <v>13.8</v>
      </c>
    </row>
    <row r="5717" spans="1:5">
      <c r="A5717" s="164">
        <v>45162.249999986307</v>
      </c>
      <c r="B5717" s="45">
        <f ca="1"/>
        <v>0.24299999999999999</v>
      </c>
      <c r="E5717">
        <v>13.8</v>
      </c>
    </row>
    <row r="5718" spans="1:5">
      <c r="A5718" s="164">
        <v>45162.291666652971</v>
      </c>
      <c r="B5718" s="45">
        <f ca="1"/>
        <v>0.70099999999999996</v>
      </c>
      <c r="E5718">
        <v>13.8</v>
      </c>
    </row>
    <row r="5719" spans="1:5">
      <c r="A5719" s="164">
        <v>45162.333333319635</v>
      </c>
      <c r="B5719" s="45">
        <f ca="1"/>
        <v>0.38900000000000001</v>
      </c>
      <c r="E5719">
        <v>13.8</v>
      </c>
    </row>
    <row r="5720" spans="1:5">
      <c r="A5720" s="164">
        <v>45162.374999986299</v>
      </c>
      <c r="B5720" s="45">
        <f ca="1"/>
        <v>0.33700000000000002</v>
      </c>
      <c r="E5720">
        <v>13.8</v>
      </c>
    </row>
    <row r="5721" spans="1:5">
      <c r="A5721" s="164">
        <v>45162.416666652964</v>
      </c>
      <c r="B5721" s="45">
        <f ca="1"/>
        <v>0.219</v>
      </c>
      <c r="E5721">
        <v>13.8</v>
      </c>
    </row>
    <row r="5722" spans="1:5">
      <c r="A5722" s="164">
        <v>45162.458333319628</v>
      </c>
      <c r="B5722" s="45">
        <f ca="1"/>
        <v>0.32300000000000001</v>
      </c>
      <c r="E5722">
        <v>13.8</v>
      </c>
    </row>
    <row r="5723" spans="1:5">
      <c r="A5723" s="164">
        <v>45162.499999986292</v>
      </c>
      <c r="B5723" s="45">
        <f ca="1"/>
        <v>0.78</v>
      </c>
      <c r="E5723">
        <v>13.8</v>
      </c>
    </row>
    <row r="5724" spans="1:5">
      <c r="A5724" s="164">
        <v>45162.541666652956</v>
      </c>
      <c r="B5724" s="45">
        <f ca="1"/>
        <v>0.61099999999999999</v>
      </c>
      <c r="E5724">
        <v>13.8</v>
      </c>
    </row>
    <row r="5725" spans="1:5">
      <c r="A5725" s="164">
        <v>45162.583333319621</v>
      </c>
      <c r="B5725" s="45">
        <f ca="1"/>
        <v>0.22500000000000001</v>
      </c>
      <c r="E5725">
        <v>13.8</v>
      </c>
    </row>
    <row r="5726" spans="1:5">
      <c r="A5726" s="164">
        <v>45162.624999986285</v>
      </c>
      <c r="B5726" s="45">
        <f ca="1"/>
        <v>0.22800000000000001</v>
      </c>
      <c r="E5726">
        <v>13.8</v>
      </c>
    </row>
    <row r="5727" spans="1:5">
      <c r="A5727" s="164">
        <v>45162.666666652949</v>
      </c>
      <c r="B5727" s="45">
        <f ca="1"/>
        <v>0.76900000000000002</v>
      </c>
      <c r="E5727">
        <v>13.8</v>
      </c>
    </row>
    <row r="5728" spans="1:5">
      <c r="A5728" s="164">
        <v>45162.708333319613</v>
      </c>
      <c r="B5728" s="45">
        <f ca="1"/>
        <v>0.41399999999999998</v>
      </c>
      <c r="E5728">
        <v>13.8</v>
      </c>
    </row>
    <row r="5729" spans="1:5">
      <c r="A5729" s="164">
        <v>45162.749999986278</v>
      </c>
      <c r="B5729" s="45">
        <f ca="1"/>
        <v>0.48199999999999998</v>
      </c>
      <c r="E5729">
        <v>13.8</v>
      </c>
    </row>
    <row r="5730" spans="1:5">
      <c r="A5730" s="164">
        <v>45162.791666652942</v>
      </c>
      <c r="B5730" s="45">
        <f ca="1"/>
        <v>0.28799999999999998</v>
      </c>
      <c r="E5730">
        <v>13.8</v>
      </c>
    </row>
    <row r="5731" spans="1:5">
      <c r="A5731" s="164">
        <v>45162.833333319606</v>
      </c>
      <c r="B5731" s="45">
        <f ca="1"/>
        <v>0.75600000000000001</v>
      </c>
      <c r="E5731">
        <v>13.8</v>
      </c>
    </row>
    <row r="5732" spans="1:5">
      <c r="A5732" s="164">
        <v>45162.87499998627</v>
      </c>
      <c r="B5732" s="45">
        <f ca="1"/>
        <v>1.3149999999999999</v>
      </c>
      <c r="E5732">
        <v>13.8</v>
      </c>
    </row>
    <row r="5733" spans="1:5">
      <c r="A5733" s="164">
        <v>45162.916666652935</v>
      </c>
      <c r="B5733" s="45">
        <f ca="1"/>
        <v>1.1339999999999999</v>
      </c>
      <c r="E5733">
        <v>13.8</v>
      </c>
    </row>
    <row r="5734" spans="1:5">
      <c r="A5734" s="164">
        <v>45162.958333319599</v>
      </c>
      <c r="B5734" s="45">
        <f ca="1"/>
        <v>1.1970000000000001</v>
      </c>
      <c r="E5734">
        <v>13.8</v>
      </c>
    </row>
    <row r="5735" spans="1:5">
      <c r="A5735" s="164">
        <v>45162.999999986263</v>
      </c>
      <c r="B5735" s="45">
        <f ca="1"/>
        <v>1.115</v>
      </c>
      <c r="E5735">
        <v>13.8</v>
      </c>
    </row>
    <row r="5736" spans="1:5">
      <c r="A5736" s="164">
        <v>45163.041666652927</v>
      </c>
      <c r="B5736" s="45">
        <f ca="1"/>
        <v>1.3580000000000001</v>
      </c>
      <c r="E5736">
        <v>13.8</v>
      </c>
    </row>
    <row r="5737" spans="1:5">
      <c r="A5737" s="164">
        <v>45163.083333319591</v>
      </c>
      <c r="B5737" s="45">
        <f ca="1"/>
        <v>1.127</v>
      </c>
      <c r="E5737">
        <v>13.8</v>
      </c>
    </row>
    <row r="5738" spans="1:5">
      <c r="A5738" s="164">
        <v>45163.124999986256</v>
      </c>
      <c r="B5738" s="45">
        <f ca="1"/>
        <v>1.23</v>
      </c>
      <c r="E5738">
        <v>13.8</v>
      </c>
    </row>
    <row r="5739" spans="1:5">
      <c r="A5739" s="164">
        <v>45163.16666665292</v>
      </c>
      <c r="B5739" s="45">
        <f ca="1"/>
        <v>1.1259999999999999</v>
      </c>
      <c r="E5739">
        <v>13.8</v>
      </c>
    </row>
    <row r="5740" spans="1:5">
      <c r="A5740" s="164">
        <v>45163.208333319584</v>
      </c>
      <c r="B5740" s="45">
        <f ca="1"/>
        <v>1.2330000000000001</v>
      </c>
      <c r="E5740">
        <v>13.8</v>
      </c>
    </row>
    <row r="5741" spans="1:5">
      <c r="A5741" s="164">
        <v>45163.249999986248</v>
      </c>
      <c r="B5741" s="45">
        <f ca="1"/>
        <v>0.32900000000000001</v>
      </c>
      <c r="E5741">
        <v>13.8</v>
      </c>
    </row>
    <row r="5742" spans="1:5">
      <c r="A5742" s="164">
        <v>45163.291666652913</v>
      </c>
      <c r="B5742" s="45">
        <f ca="1"/>
        <v>0.81299999999999994</v>
      </c>
      <c r="E5742">
        <v>13.8</v>
      </c>
    </row>
    <row r="5743" spans="1:5">
      <c r="A5743" s="164">
        <v>45163.333333319577</v>
      </c>
      <c r="B5743" s="45">
        <f ca="1"/>
        <v>0.38600000000000001</v>
      </c>
      <c r="E5743">
        <v>13.8</v>
      </c>
    </row>
    <row r="5744" spans="1:5">
      <c r="A5744" s="164">
        <v>45163.374999986241</v>
      </c>
      <c r="B5744" s="45">
        <f ca="1"/>
        <v>0.495</v>
      </c>
      <c r="E5744">
        <v>13.8</v>
      </c>
    </row>
    <row r="5745" spans="1:5">
      <c r="A5745" s="164">
        <v>45163.416666652905</v>
      </c>
      <c r="B5745" s="45">
        <f ca="1"/>
        <v>0.222</v>
      </c>
      <c r="E5745">
        <v>13.8</v>
      </c>
    </row>
    <row r="5746" spans="1:5">
      <c r="A5746" s="164">
        <v>45163.45833331957</v>
      </c>
      <c r="B5746" s="45">
        <f ca="1"/>
        <v>0.53900000000000003</v>
      </c>
      <c r="E5746">
        <v>13.8</v>
      </c>
    </row>
    <row r="5747" spans="1:5">
      <c r="A5747" s="164">
        <v>45163.499999986234</v>
      </c>
      <c r="B5747" s="45">
        <f ca="1"/>
        <v>0.31900000000000001</v>
      </c>
      <c r="E5747">
        <v>13.8</v>
      </c>
    </row>
    <row r="5748" spans="1:5">
      <c r="A5748" s="164">
        <v>45163.541666652898</v>
      </c>
      <c r="B5748" s="45">
        <f ca="1"/>
        <v>0.46700000000000003</v>
      </c>
      <c r="E5748">
        <v>13.8</v>
      </c>
    </row>
    <row r="5749" spans="1:5">
      <c r="A5749" s="164">
        <v>45163.583333319562</v>
      </c>
      <c r="B5749" s="45">
        <f ca="1"/>
        <v>1.1220000000000001</v>
      </c>
      <c r="E5749">
        <v>13.8</v>
      </c>
    </row>
    <row r="5750" spans="1:5">
      <c r="A5750" s="164">
        <v>45163.624999986227</v>
      </c>
      <c r="B5750" s="45">
        <f ca="1"/>
        <v>0.255</v>
      </c>
      <c r="E5750">
        <v>13.8</v>
      </c>
    </row>
    <row r="5751" spans="1:5">
      <c r="A5751" s="164">
        <v>45163.666666652891</v>
      </c>
      <c r="B5751" s="45">
        <f ca="1"/>
        <v>0.41899999999999998</v>
      </c>
      <c r="E5751">
        <v>13.8</v>
      </c>
    </row>
    <row r="5752" spans="1:5">
      <c r="A5752" s="164">
        <v>45163.708333319555</v>
      </c>
      <c r="B5752" s="45">
        <f ca="1"/>
        <v>0.20599999999999999</v>
      </c>
      <c r="E5752">
        <v>13.8</v>
      </c>
    </row>
    <row r="5753" spans="1:5">
      <c r="A5753" s="164">
        <v>45163.749999986219</v>
      </c>
      <c r="B5753" s="45">
        <f ca="1"/>
        <v>0.28999999999999998</v>
      </c>
      <c r="E5753">
        <v>13.8</v>
      </c>
    </row>
    <row r="5754" spans="1:5">
      <c r="A5754" s="164">
        <v>45163.791666652884</v>
      </c>
      <c r="B5754" s="45">
        <f ca="1"/>
        <v>0.443</v>
      </c>
      <c r="E5754">
        <v>13.8</v>
      </c>
    </row>
    <row r="5755" spans="1:5">
      <c r="A5755" s="164">
        <v>45163.833333319548</v>
      </c>
      <c r="B5755" s="45">
        <f ca="1"/>
        <v>0.79100000000000004</v>
      </c>
      <c r="E5755">
        <v>13.8</v>
      </c>
    </row>
    <row r="5756" spans="1:5">
      <c r="A5756" s="164">
        <v>45163.874999986212</v>
      </c>
      <c r="B5756" s="45">
        <f ca="1"/>
        <v>1.2589999999999999</v>
      </c>
      <c r="E5756">
        <v>13.8</v>
      </c>
    </row>
    <row r="5757" spans="1:5">
      <c r="A5757" s="164">
        <v>45163.916666652876</v>
      </c>
      <c r="B5757" s="45">
        <f ca="1"/>
        <v>1.135</v>
      </c>
      <c r="E5757">
        <v>13.8</v>
      </c>
    </row>
    <row r="5758" spans="1:5">
      <c r="A5758" s="164">
        <v>45163.958333319541</v>
      </c>
      <c r="B5758" s="45">
        <f ca="1"/>
        <v>1.2470000000000001</v>
      </c>
      <c r="E5758">
        <v>13.8</v>
      </c>
    </row>
    <row r="5759" spans="1:5">
      <c r="A5759" s="164">
        <v>45163.999999986205</v>
      </c>
      <c r="B5759" s="45">
        <f ca="1"/>
        <v>1.274</v>
      </c>
      <c r="E5759">
        <v>13.8</v>
      </c>
    </row>
    <row r="5760" spans="1:5">
      <c r="A5760" s="164">
        <v>45164.041666652869</v>
      </c>
      <c r="B5760" s="45">
        <f ca="1"/>
        <v>1.1519999999999999</v>
      </c>
      <c r="E5760">
        <v>13.8</v>
      </c>
    </row>
    <row r="5761" spans="1:5">
      <c r="A5761" s="164">
        <v>45164.083333319533</v>
      </c>
      <c r="B5761" s="45">
        <f ca="1"/>
        <v>1.242</v>
      </c>
      <c r="E5761">
        <v>13.8</v>
      </c>
    </row>
    <row r="5762" spans="1:5">
      <c r="A5762" s="164">
        <v>45164.124999986198</v>
      </c>
      <c r="B5762" s="45">
        <f ca="1"/>
        <v>1.145</v>
      </c>
      <c r="E5762">
        <v>13.8</v>
      </c>
    </row>
    <row r="5763" spans="1:5">
      <c r="A5763" s="164">
        <v>45164.166666652862</v>
      </c>
      <c r="B5763" s="45">
        <f ca="1"/>
        <v>1.393</v>
      </c>
      <c r="E5763">
        <v>13.8</v>
      </c>
    </row>
    <row r="5764" spans="1:5">
      <c r="A5764" s="164">
        <v>45164.208333319526</v>
      </c>
      <c r="B5764" s="45">
        <f ca="1"/>
        <v>1.1259999999999999</v>
      </c>
      <c r="E5764">
        <v>13.8</v>
      </c>
    </row>
    <row r="5765" spans="1:5">
      <c r="A5765" s="164">
        <v>45164.24999998619</v>
      </c>
      <c r="B5765" s="45">
        <f ca="1"/>
        <v>0.23899999999999999</v>
      </c>
      <c r="E5765">
        <v>13.8</v>
      </c>
    </row>
    <row r="5766" spans="1:5">
      <c r="A5766" s="164">
        <v>45164.291666652854</v>
      </c>
      <c r="B5766" s="45">
        <f ca="1"/>
        <v>0.73599999999999999</v>
      </c>
      <c r="E5766">
        <v>13.8</v>
      </c>
    </row>
    <row r="5767" spans="1:5">
      <c r="A5767" s="164">
        <v>45164.333333319519</v>
      </c>
      <c r="B5767" s="45">
        <f ca="1"/>
        <v>0.32600000000000001</v>
      </c>
      <c r="E5767">
        <v>13.8</v>
      </c>
    </row>
    <row r="5768" spans="1:5">
      <c r="A5768" s="164">
        <v>45164.374999986183</v>
      </c>
      <c r="B5768" s="45">
        <f ca="1"/>
        <v>0.38100000000000001</v>
      </c>
      <c r="E5768">
        <v>13.8</v>
      </c>
    </row>
    <row r="5769" spans="1:5">
      <c r="A5769" s="164">
        <v>45164.416666652847</v>
      </c>
      <c r="B5769" s="45">
        <f ca="1"/>
        <v>0.214</v>
      </c>
      <c r="E5769">
        <v>13.8</v>
      </c>
    </row>
    <row r="5770" spans="1:5">
      <c r="A5770" s="164">
        <v>45164.458333319511</v>
      </c>
      <c r="B5770" s="45">
        <f ca="1"/>
        <v>0.308</v>
      </c>
      <c r="E5770">
        <v>13.8</v>
      </c>
    </row>
    <row r="5771" spans="1:5">
      <c r="A5771" s="164">
        <v>45164.499999986176</v>
      </c>
      <c r="B5771" s="45">
        <f ca="1"/>
        <v>0.33800000000000002</v>
      </c>
      <c r="E5771">
        <v>13.8</v>
      </c>
    </row>
    <row r="5772" spans="1:5">
      <c r="A5772" s="164">
        <v>45164.54166665284</v>
      </c>
      <c r="B5772" s="45">
        <f ca="1"/>
        <v>0.41399999999999998</v>
      </c>
      <c r="E5772">
        <v>13.8</v>
      </c>
    </row>
    <row r="5773" spans="1:5">
      <c r="A5773" s="164">
        <v>45164.583333319504</v>
      </c>
      <c r="B5773" s="45">
        <f ca="1"/>
        <v>0.46700000000000003</v>
      </c>
      <c r="E5773">
        <v>13.8</v>
      </c>
    </row>
    <row r="5774" spans="1:5">
      <c r="A5774" s="164">
        <v>45164.624999986168</v>
      </c>
      <c r="B5774" s="45">
        <f ca="1"/>
        <v>0.36599999999999999</v>
      </c>
      <c r="E5774">
        <v>13.8</v>
      </c>
    </row>
    <row r="5775" spans="1:5">
      <c r="A5775" s="164">
        <v>45164.666666652833</v>
      </c>
      <c r="B5775" s="45">
        <f ca="1"/>
        <v>0.94699999999999995</v>
      </c>
      <c r="E5775">
        <v>13.8</v>
      </c>
    </row>
    <row r="5776" spans="1:5">
      <c r="A5776" s="164">
        <v>45164.708333319497</v>
      </c>
      <c r="B5776" s="45">
        <f ca="1"/>
        <v>1.8440000000000001</v>
      </c>
      <c r="E5776">
        <v>13.8</v>
      </c>
    </row>
    <row r="5777" spans="1:5">
      <c r="A5777" s="164">
        <v>45164.749999986161</v>
      </c>
      <c r="B5777" s="45">
        <f ca="1"/>
        <v>2.19</v>
      </c>
      <c r="E5777">
        <v>13.8</v>
      </c>
    </row>
    <row r="5778" spans="1:5">
      <c r="A5778" s="164">
        <v>45164.791666652825</v>
      </c>
      <c r="B5778" s="45">
        <f ca="1"/>
        <v>2.2610000000000001</v>
      </c>
      <c r="E5778">
        <v>13.8</v>
      </c>
    </row>
    <row r="5779" spans="1:5">
      <c r="A5779" s="164">
        <v>45164.83333331949</v>
      </c>
      <c r="B5779" s="45">
        <f ca="1"/>
        <v>2.4159999999999999</v>
      </c>
      <c r="E5779">
        <v>13.8</v>
      </c>
    </row>
    <row r="5780" spans="1:5">
      <c r="A5780" s="164">
        <v>45164.874999986154</v>
      </c>
      <c r="B5780" s="45">
        <f ca="1"/>
        <v>3.2589999999999999</v>
      </c>
      <c r="E5780">
        <v>13.8</v>
      </c>
    </row>
    <row r="5781" spans="1:5">
      <c r="A5781" s="164">
        <v>45164.916666652818</v>
      </c>
      <c r="B5781" s="45">
        <f ca="1"/>
        <v>3.1120000000000001</v>
      </c>
      <c r="E5781">
        <v>13.8</v>
      </c>
    </row>
    <row r="5782" spans="1:5">
      <c r="A5782" s="164">
        <v>45164.958333319482</v>
      </c>
      <c r="B5782" s="45">
        <f ca="1"/>
        <v>1.89</v>
      </c>
      <c r="E5782">
        <v>13.8</v>
      </c>
    </row>
    <row r="5783" spans="1:5">
      <c r="A5783" s="164">
        <v>45164.999999986147</v>
      </c>
      <c r="B5783" s="45">
        <f ca="1"/>
        <v>1.6639999999999999</v>
      </c>
      <c r="E5783">
        <v>13.8</v>
      </c>
    </row>
    <row r="5784" spans="1:5">
      <c r="A5784" s="164">
        <v>45165.041666652811</v>
      </c>
      <c r="B5784" s="45">
        <f ca="1"/>
        <v>1.802</v>
      </c>
      <c r="E5784">
        <v>13.8</v>
      </c>
    </row>
    <row r="5785" spans="1:5">
      <c r="A5785" s="164">
        <v>45165.083333319475</v>
      </c>
      <c r="B5785" s="45">
        <f ca="1"/>
        <v>1.5580000000000001</v>
      </c>
      <c r="E5785">
        <v>13.8</v>
      </c>
    </row>
    <row r="5786" spans="1:5">
      <c r="A5786" s="164">
        <v>45165.124999986139</v>
      </c>
      <c r="B5786" s="45">
        <f ca="1"/>
        <v>1.621</v>
      </c>
      <c r="E5786">
        <v>13.8</v>
      </c>
    </row>
    <row r="5787" spans="1:5">
      <c r="A5787" s="164">
        <v>45165.166666652804</v>
      </c>
      <c r="B5787" s="45">
        <f ca="1"/>
        <v>1.5349999999999999</v>
      </c>
      <c r="E5787">
        <v>13.8</v>
      </c>
    </row>
    <row r="5788" spans="1:5">
      <c r="A5788" s="164">
        <v>45165.208333319468</v>
      </c>
      <c r="B5788" s="45">
        <f ca="1"/>
        <v>1.5529999999999999</v>
      </c>
      <c r="E5788">
        <v>13.8</v>
      </c>
    </row>
    <row r="5789" spans="1:5">
      <c r="A5789" s="164">
        <v>45165.249999986132</v>
      </c>
      <c r="B5789" s="45">
        <f ca="1"/>
        <v>0.86199999999999999</v>
      </c>
      <c r="E5789">
        <v>13.8</v>
      </c>
    </row>
    <row r="5790" spans="1:5">
      <c r="A5790" s="164">
        <v>45165.291666652796</v>
      </c>
      <c r="B5790" s="45">
        <f ca="1"/>
        <v>1.0489999999999999</v>
      </c>
      <c r="E5790">
        <v>13.8</v>
      </c>
    </row>
    <row r="5791" spans="1:5">
      <c r="A5791" s="164">
        <v>45165.333333319461</v>
      </c>
      <c r="B5791" s="45">
        <f ca="1"/>
        <v>0.78500000000000003</v>
      </c>
      <c r="E5791">
        <v>13.8</v>
      </c>
    </row>
    <row r="5792" spans="1:5">
      <c r="A5792" s="164">
        <v>45165.374999986125</v>
      </c>
      <c r="B5792" s="45">
        <f ca="1"/>
        <v>0.71199999999999997</v>
      </c>
      <c r="E5792">
        <v>13.8</v>
      </c>
    </row>
    <row r="5793" spans="1:5">
      <c r="A5793" s="164">
        <v>45165.416666652789</v>
      </c>
      <c r="B5793" s="45">
        <f ca="1"/>
        <v>0.51100000000000001</v>
      </c>
      <c r="E5793">
        <v>13.8</v>
      </c>
    </row>
    <row r="5794" spans="1:5">
      <c r="A5794" s="164">
        <v>45165.458333319453</v>
      </c>
      <c r="B5794" s="45">
        <f ca="1"/>
        <v>0.69299999999999995</v>
      </c>
      <c r="E5794">
        <v>13.8</v>
      </c>
    </row>
    <row r="5795" spans="1:5">
      <c r="A5795" s="164">
        <v>45165.499999986117</v>
      </c>
      <c r="B5795" s="45">
        <f ca="1"/>
        <v>1.2989999999999999</v>
      </c>
      <c r="E5795">
        <v>13.8</v>
      </c>
    </row>
    <row r="5796" spans="1:5">
      <c r="A5796" s="164">
        <v>45165.541666652782</v>
      </c>
      <c r="B5796" s="45">
        <f ca="1"/>
        <v>1.8009999999999999</v>
      </c>
      <c r="E5796">
        <v>13.8</v>
      </c>
    </row>
    <row r="5797" spans="1:5">
      <c r="A5797" s="164">
        <v>45165.583333319446</v>
      </c>
      <c r="B5797" s="45">
        <f ca="1"/>
        <v>1.35</v>
      </c>
      <c r="E5797">
        <v>13.8</v>
      </c>
    </row>
    <row r="5798" spans="1:5">
      <c r="A5798" s="164">
        <v>45165.62499998611</v>
      </c>
      <c r="B5798" s="45">
        <f ca="1"/>
        <v>1.4019999999999999</v>
      </c>
      <c r="E5798">
        <v>13.8</v>
      </c>
    </row>
    <row r="5799" spans="1:5">
      <c r="A5799" s="164">
        <v>45165.666666652774</v>
      </c>
      <c r="B5799" s="45">
        <f ca="1"/>
        <v>1.0009999999999999</v>
      </c>
      <c r="E5799">
        <v>13.8</v>
      </c>
    </row>
    <row r="5800" spans="1:5">
      <c r="A5800" s="164">
        <v>45165.708333319439</v>
      </c>
      <c r="B5800" s="45">
        <f ca="1"/>
        <v>1.0669999999999999</v>
      </c>
      <c r="E5800">
        <v>13.8</v>
      </c>
    </row>
    <row r="5801" spans="1:5">
      <c r="A5801" s="164">
        <v>45165.749999986103</v>
      </c>
      <c r="B5801" s="45">
        <f ca="1"/>
        <v>0.75600000000000001</v>
      </c>
      <c r="E5801">
        <v>13.8</v>
      </c>
    </row>
    <row r="5802" spans="1:5">
      <c r="A5802" s="164">
        <v>45165.791666652767</v>
      </c>
      <c r="B5802" s="45">
        <f ca="1"/>
        <v>0.59399999999999997</v>
      </c>
      <c r="E5802">
        <v>13.8</v>
      </c>
    </row>
    <row r="5803" spans="1:5">
      <c r="A5803" s="164">
        <v>45165.833333319431</v>
      </c>
      <c r="B5803" s="45">
        <f ca="1"/>
        <v>1.0840000000000001</v>
      </c>
      <c r="E5803">
        <v>13.8</v>
      </c>
    </row>
    <row r="5804" spans="1:5">
      <c r="A5804" s="164">
        <v>45165.874999986096</v>
      </c>
      <c r="B5804" s="45">
        <f ca="1"/>
        <v>1.52</v>
      </c>
      <c r="E5804">
        <v>13.8</v>
      </c>
    </row>
    <row r="5805" spans="1:5">
      <c r="A5805" s="164">
        <v>45165.91666665276</v>
      </c>
      <c r="B5805" s="45">
        <f ca="1"/>
        <v>1.573</v>
      </c>
      <c r="E5805">
        <v>13.8</v>
      </c>
    </row>
    <row r="5806" spans="1:5">
      <c r="A5806" s="164">
        <v>45165.958333319424</v>
      </c>
      <c r="B5806" s="45">
        <f ca="1"/>
        <v>1.536</v>
      </c>
      <c r="E5806">
        <v>13.8</v>
      </c>
    </row>
    <row r="5807" spans="1:5">
      <c r="A5807" s="164">
        <v>45165.999999986088</v>
      </c>
      <c r="B5807" s="45">
        <f ca="1"/>
        <v>1.456</v>
      </c>
      <c r="E5807">
        <v>13.8</v>
      </c>
    </row>
    <row r="5808" spans="1:5">
      <c r="A5808" s="164">
        <v>45166.041666652753</v>
      </c>
      <c r="B5808" s="45">
        <f ca="1"/>
        <v>1.536</v>
      </c>
      <c r="E5808">
        <v>13.8</v>
      </c>
    </row>
    <row r="5809" spans="1:5">
      <c r="A5809" s="164">
        <v>45166.083333319417</v>
      </c>
      <c r="B5809" s="45">
        <f ca="1"/>
        <v>1.575</v>
      </c>
      <c r="E5809">
        <v>13.8</v>
      </c>
    </row>
    <row r="5810" spans="1:5">
      <c r="A5810" s="164">
        <v>45166.124999986081</v>
      </c>
      <c r="B5810" s="45">
        <f ca="1"/>
        <v>1.448</v>
      </c>
      <c r="E5810">
        <v>13.8</v>
      </c>
    </row>
    <row r="5811" spans="1:5">
      <c r="A5811" s="164">
        <v>45166.166666652745</v>
      </c>
      <c r="B5811" s="45">
        <f ca="1"/>
        <v>1.5580000000000001</v>
      </c>
      <c r="E5811">
        <v>13.8</v>
      </c>
    </row>
    <row r="5812" spans="1:5">
      <c r="A5812" s="164">
        <v>45166.20833331941</v>
      </c>
      <c r="B5812" s="45">
        <f ca="1"/>
        <v>1.4019999999999999</v>
      </c>
      <c r="E5812">
        <v>13.8</v>
      </c>
    </row>
    <row r="5813" spans="1:5">
      <c r="A5813" s="164">
        <v>45166.249999986074</v>
      </c>
      <c r="B5813" s="45">
        <f ca="1"/>
        <v>0.85699999999999998</v>
      </c>
      <c r="E5813">
        <v>13.8</v>
      </c>
    </row>
    <row r="5814" spans="1:5">
      <c r="A5814" s="164">
        <v>45166.291666652738</v>
      </c>
      <c r="B5814" s="45">
        <f ca="1"/>
        <v>0.60499999999999998</v>
      </c>
      <c r="E5814">
        <v>13.8</v>
      </c>
    </row>
    <row r="5815" spans="1:5">
      <c r="A5815" s="164">
        <v>45166.333333319402</v>
      </c>
      <c r="B5815" s="45">
        <f ca="1"/>
        <v>3.2269999999999999</v>
      </c>
      <c r="E5815">
        <v>13.8</v>
      </c>
    </row>
    <row r="5816" spans="1:5">
      <c r="A5816" s="164">
        <v>45166.374999986067</v>
      </c>
      <c r="B5816" s="45">
        <f ca="1"/>
        <v>3.36</v>
      </c>
      <c r="E5816">
        <v>13.8</v>
      </c>
    </row>
    <row r="5817" spans="1:5">
      <c r="A5817" s="164">
        <v>45166.416666652731</v>
      </c>
      <c r="B5817" s="45">
        <f ca="1"/>
        <v>1.401</v>
      </c>
      <c r="E5817">
        <v>13.8</v>
      </c>
    </row>
    <row r="5818" spans="1:5">
      <c r="A5818" s="164">
        <v>45166.458333319395</v>
      </c>
      <c r="B5818" s="45">
        <f ca="1"/>
        <v>0.502</v>
      </c>
      <c r="E5818">
        <v>13.8</v>
      </c>
    </row>
    <row r="5819" spans="1:5">
      <c r="A5819" s="164">
        <v>45166.499999986059</v>
      </c>
      <c r="B5819" s="45">
        <f ca="1"/>
        <v>1.569</v>
      </c>
      <c r="E5819">
        <v>13.8</v>
      </c>
    </row>
    <row r="5820" spans="1:5">
      <c r="A5820" s="164">
        <v>45166.541666652724</v>
      </c>
      <c r="B5820" s="45">
        <f ca="1"/>
        <v>0.505</v>
      </c>
      <c r="E5820">
        <v>13.8</v>
      </c>
    </row>
    <row r="5821" spans="1:5">
      <c r="A5821" s="164">
        <v>45166.583333319388</v>
      </c>
      <c r="B5821" s="45">
        <f ca="1"/>
        <v>0.72099999999999997</v>
      </c>
      <c r="E5821">
        <v>13.8</v>
      </c>
    </row>
    <row r="5822" spans="1:5">
      <c r="A5822" s="164">
        <v>45166.624999986052</v>
      </c>
      <c r="B5822" s="45">
        <f ca="1"/>
        <v>0.89</v>
      </c>
      <c r="E5822">
        <v>13.8</v>
      </c>
    </row>
    <row r="5823" spans="1:5">
      <c r="A5823" s="164">
        <v>45166.666666652716</v>
      </c>
      <c r="B5823" s="45">
        <f ca="1"/>
        <v>0.51800000000000002</v>
      </c>
      <c r="E5823">
        <v>13.8</v>
      </c>
    </row>
    <row r="5824" spans="1:5">
      <c r="A5824" s="164">
        <v>45166.70833331938</v>
      </c>
      <c r="B5824" s="45">
        <f ca="1"/>
        <v>0.61199999999999999</v>
      </c>
      <c r="E5824">
        <v>13.8</v>
      </c>
    </row>
    <row r="5825" spans="1:5">
      <c r="A5825" s="164">
        <v>45166.749999986045</v>
      </c>
      <c r="B5825" s="45">
        <f ca="1"/>
        <v>0.64300000000000002</v>
      </c>
      <c r="E5825">
        <v>13.8</v>
      </c>
    </row>
    <row r="5826" spans="1:5">
      <c r="A5826" s="164">
        <v>45166.791666652709</v>
      </c>
      <c r="B5826" s="45">
        <f ca="1"/>
        <v>0.93400000000000005</v>
      </c>
      <c r="E5826">
        <v>13.8</v>
      </c>
    </row>
    <row r="5827" spans="1:5">
      <c r="A5827" s="164">
        <v>45166.833333319373</v>
      </c>
      <c r="B5827" s="45">
        <f ca="1"/>
        <v>1.37</v>
      </c>
      <c r="E5827">
        <v>13.8</v>
      </c>
    </row>
    <row r="5828" spans="1:5">
      <c r="A5828" s="164">
        <v>45166.874999986037</v>
      </c>
      <c r="B5828" s="45">
        <f ca="1"/>
        <v>1.6359999999999999</v>
      </c>
      <c r="E5828">
        <v>13.8</v>
      </c>
    </row>
    <row r="5829" spans="1:5">
      <c r="A5829" s="164">
        <v>45166.916666652702</v>
      </c>
      <c r="B5829" s="45">
        <f ca="1"/>
        <v>1.6919999999999999</v>
      </c>
      <c r="E5829">
        <v>13.8</v>
      </c>
    </row>
    <row r="5830" spans="1:5">
      <c r="A5830" s="164">
        <v>45166.958333319366</v>
      </c>
      <c r="B5830" s="45">
        <f ca="1"/>
        <v>1.73</v>
      </c>
      <c r="E5830">
        <v>13.8</v>
      </c>
    </row>
    <row r="5831" spans="1:5">
      <c r="A5831" s="164">
        <v>45166.99999998603</v>
      </c>
      <c r="B5831" s="45">
        <f ca="1"/>
        <v>1.637</v>
      </c>
      <c r="E5831">
        <v>13.8</v>
      </c>
    </row>
    <row r="5832" spans="1:5">
      <c r="A5832" s="164">
        <v>45167.041666652694</v>
      </c>
      <c r="B5832" s="45">
        <f ca="1"/>
        <v>1.532</v>
      </c>
      <c r="E5832">
        <v>13.8</v>
      </c>
    </row>
    <row r="5833" spans="1:5">
      <c r="A5833" s="164">
        <v>45167.083333319359</v>
      </c>
      <c r="B5833" s="45">
        <f ca="1"/>
        <v>1.5269999999999999</v>
      </c>
      <c r="E5833">
        <v>13.8</v>
      </c>
    </row>
    <row r="5834" spans="1:5">
      <c r="A5834" s="164">
        <v>45167.124999986023</v>
      </c>
      <c r="B5834" s="45">
        <f ca="1"/>
        <v>1.7330000000000001</v>
      </c>
      <c r="E5834">
        <v>13.8</v>
      </c>
    </row>
    <row r="5835" spans="1:5">
      <c r="A5835" s="164">
        <v>45167.166666652687</v>
      </c>
      <c r="B5835" s="45">
        <f ca="1"/>
        <v>1.5189999999999999</v>
      </c>
      <c r="E5835">
        <v>13.8</v>
      </c>
    </row>
    <row r="5836" spans="1:5">
      <c r="A5836" s="164">
        <v>45167.208333319351</v>
      </c>
      <c r="B5836" s="45">
        <f ca="1"/>
        <v>1.63</v>
      </c>
      <c r="E5836">
        <v>13.8</v>
      </c>
    </row>
    <row r="5837" spans="1:5">
      <c r="A5837" s="164">
        <v>45167.249999986016</v>
      </c>
      <c r="B5837" s="45">
        <f ca="1"/>
        <v>1.444</v>
      </c>
      <c r="E5837">
        <v>13.8</v>
      </c>
    </row>
    <row r="5838" spans="1:5">
      <c r="A5838" s="164">
        <v>45167.29166665268</v>
      </c>
      <c r="B5838" s="45">
        <f ca="1"/>
        <v>1.056</v>
      </c>
      <c r="E5838">
        <v>13.8</v>
      </c>
    </row>
    <row r="5839" spans="1:5">
      <c r="A5839" s="164">
        <v>45167.333333319344</v>
      </c>
      <c r="B5839" s="45">
        <f ca="1"/>
        <v>0.626</v>
      </c>
      <c r="E5839">
        <v>13.8</v>
      </c>
    </row>
    <row r="5840" spans="1:5">
      <c r="A5840" s="164">
        <v>45167.374999986008</v>
      </c>
      <c r="B5840" s="45">
        <f ca="1"/>
        <v>0.58199999999999996</v>
      </c>
      <c r="E5840">
        <v>13.8</v>
      </c>
    </row>
    <row r="5841" spans="1:5">
      <c r="A5841" s="164">
        <v>45167.416666652673</v>
      </c>
      <c r="B5841" s="45">
        <f ca="1"/>
        <v>0.85599999999999998</v>
      </c>
      <c r="E5841">
        <v>13.8</v>
      </c>
    </row>
    <row r="5842" spans="1:5">
      <c r="A5842" s="164">
        <v>45167.458333319337</v>
      </c>
      <c r="B5842" s="45">
        <f ca="1"/>
        <v>0.495</v>
      </c>
      <c r="E5842">
        <v>13.8</v>
      </c>
    </row>
    <row r="5843" spans="1:5">
      <c r="A5843" s="164">
        <v>45167.499999986001</v>
      </c>
      <c r="B5843" s="45">
        <f ca="1"/>
        <v>0.79100000000000004</v>
      </c>
      <c r="E5843">
        <v>13.8</v>
      </c>
    </row>
    <row r="5844" spans="1:5">
      <c r="A5844" s="164">
        <v>45167.541666652665</v>
      </c>
      <c r="B5844" s="45">
        <f ca="1"/>
        <v>0.74199999999999999</v>
      </c>
      <c r="E5844">
        <v>13.8</v>
      </c>
    </row>
    <row r="5845" spans="1:5">
      <c r="A5845" s="164">
        <v>45167.58333331933</v>
      </c>
      <c r="B5845" s="45">
        <f ca="1"/>
        <v>0.53600000000000003</v>
      </c>
      <c r="E5845">
        <v>13.8</v>
      </c>
    </row>
    <row r="5846" spans="1:5">
      <c r="A5846" s="164">
        <v>45167.624999985994</v>
      </c>
      <c r="B5846" s="45">
        <f ca="1"/>
        <v>0.76800000000000002</v>
      </c>
      <c r="E5846">
        <v>13.8</v>
      </c>
    </row>
    <row r="5847" spans="1:5">
      <c r="A5847" s="164">
        <v>45167.666666652658</v>
      </c>
      <c r="B5847" s="45">
        <f ca="1"/>
        <v>0.76800000000000002</v>
      </c>
      <c r="E5847">
        <v>13.8</v>
      </c>
    </row>
    <row r="5848" spans="1:5">
      <c r="A5848" s="164">
        <v>45167.708333319322</v>
      </c>
      <c r="B5848" s="45">
        <f ca="1"/>
        <v>0.57499999999999996</v>
      </c>
      <c r="E5848">
        <v>13.8</v>
      </c>
    </row>
    <row r="5849" spans="1:5">
      <c r="A5849" s="164">
        <v>45167.749999985987</v>
      </c>
      <c r="B5849" s="45">
        <f ca="1"/>
        <v>0.625</v>
      </c>
      <c r="E5849">
        <v>13.8</v>
      </c>
    </row>
    <row r="5850" spans="1:5">
      <c r="A5850" s="164">
        <v>45167.791666652651</v>
      </c>
      <c r="B5850" s="45">
        <f ca="1"/>
        <v>0.72599999999999998</v>
      </c>
      <c r="E5850">
        <v>13.8</v>
      </c>
    </row>
    <row r="5851" spans="1:5">
      <c r="A5851" s="164">
        <v>45167.833333319315</v>
      </c>
      <c r="B5851" s="45">
        <f ca="1"/>
        <v>1.163</v>
      </c>
      <c r="E5851">
        <v>13.8</v>
      </c>
    </row>
    <row r="5852" spans="1:5">
      <c r="A5852" s="164">
        <v>45167.874999985979</v>
      </c>
      <c r="B5852" s="45">
        <f ca="1"/>
        <v>1.794</v>
      </c>
      <c r="E5852">
        <v>13.8</v>
      </c>
    </row>
    <row r="5853" spans="1:5">
      <c r="A5853" s="164">
        <v>45167.916666652643</v>
      </c>
      <c r="B5853" s="45">
        <f ca="1"/>
        <v>1.5009999999999999</v>
      </c>
      <c r="E5853">
        <v>13.8</v>
      </c>
    </row>
    <row r="5854" spans="1:5">
      <c r="A5854" s="164">
        <v>45167.958333319308</v>
      </c>
      <c r="B5854" s="45">
        <f ca="1"/>
        <v>1.694</v>
      </c>
      <c r="E5854">
        <v>13.8</v>
      </c>
    </row>
    <row r="5855" spans="1:5">
      <c r="A5855" s="164">
        <v>45167.999999985972</v>
      </c>
      <c r="B5855" s="45">
        <f ca="1"/>
        <v>1.4750000000000001</v>
      </c>
      <c r="E5855">
        <v>13.8</v>
      </c>
    </row>
    <row r="5856" spans="1:5">
      <c r="A5856" s="164">
        <v>45168.041666652636</v>
      </c>
      <c r="B5856" s="45">
        <f ca="1"/>
        <v>1.454</v>
      </c>
      <c r="E5856">
        <v>13.8</v>
      </c>
    </row>
    <row r="5857" spans="1:5">
      <c r="A5857" s="164">
        <v>45168.0833333193</v>
      </c>
      <c r="B5857" s="45">
        <f ca="1"/>
        <v>1.554</v>
      </c>
      <c r="E5857">
        <v>13.8</v>
      </c>
    </row>
    <row r="5858" spans="1:5">
      <c r="A5858" s="164">
        <v>45168.124999985965</v>
      </c>
      <c r="B5858" s="45">
        <f ca="1"/>
        <v>1.597</v>
      </c>
      <c r="E5858">
        <v>13.8</v>
      </c>
    </row>
    <row r="5859" spans="1:5">
      <c r="A5859" s="164">
        <v>45168.166666652629</v>
      </c>
      <c r="B5859" s="45">
        <f ca="1"/>
        <v>1.5580000000000001</v>
      </c>
      <c r="E5859">
        <v>13.8</v>
      </c>
    </row>
    <row r="5860" spans="1:5">
      <c r="A5860" s="164">
        <v>45168.208333319293</v>
      </c>
      <c r="B5860" s="45">
        <f ca="1"/>
        <v>1.4610000000000001</v>
      </c>
      <c r="E5860">
        <v>13.8</v>
      </c>
    </row>
    <row r="5861" spans="1:5">
      <c r="A5861" s="164">
        <v>45168.249999985957</v>
      </c>
      <c r="B5861" s="45">
        <f ca="1"/>
        <v>0.82099999999999995</v>
      </c>
      <c r="E5861">
        <v>13.8</v>
      </c>
    </row>
    <row r="5862" spans="1:5">
      <c r="A5862" s="164">
        <v>45168.291666652622</v>
      </c>
      <c r="B5862" s="45">
        <f ca="1"/>
        <v>1.5509999999999999</v>
      </c>
      <c r="E5862">
        <v>13.8</v>
      </c>
    </row>
    <row r="5863" spans="1:5">
      <c r="A5863" s="164">
        <v>45168.333333319286</v>
      </c>
      <c r="B5863" s="45">
        <f ca="1"/>
        <v>0.55600000000000005</v>
      </c>
      <c r="E5863">
        <v>13.8</v>
      </c>
    </row>
    <row r="5864" spans="1:5">
      <c r="A5864" s="164">
        <v>45168.37499998595</v>
      </c>
      <c r="B5864" s="45">
        <f ca="1"/>
        <v>1.218</v>
      </c>
      <c r="E5864">
        <v>13.8</v>
      </c>
    </row>
    <row r="5865" spans="1:5">
      <c r="A5865" s="164">
        <v>45168.416666652614</v>
      </c>
      <c r="B5865" s="45">
        <f ca="1"/>
        <v>1.222</v>
      </c>
      <c r="E5865">
        <v>13.8</v>
      </c>
    </row>
    <row r="5866" spans="1:5">
      <c r="A5866" s="164">
        <v>45168.458333319279</v>
      </c>
      <c r="B5866" s="45">
        <f ca="1"/>
        <v>1.6759999999999999</v>
      </c>
      <c r="E5866">
        <v>13.8</v>
      </c>
    </row>
    <row r="5867" spans="1:5">
      <c r="A5867" s="164">
        <v>45168.499999985943</v>
      </c>
      <c r="B5867" s="45">
        <f ca="1"/>
        <v>3.0659999999999998</v>
      </c>
      <c r="E5867">
        <v>13.8</v>
      </c>
    </row>
    <row r="5868" spans="1:5">
      <c r="A5868" s="164">
        <v>45168.541666652607</v>
      </c>
      <c r="B5868" s="45">
        <f ca="1"/>
        <v>2.0590000000000002</v>
      </c>
      <c r="E5868">
        <v>13.8</v>
      </c>
    </row>
    <row r="5869" spans="1:5">
      <c r="A5869" s="164">
        <v>45168.583333319271</v>
      </c>
      <c r="B5869" s="45">
        <f ca="1"/>
        <v>1.484</v>
      </c>
      <c r="E5869">
        <v>13.8</v>
      </c>
    </row>
    <row r="5870" spans="1:5">
      <c r="A5870" s="164">
        <v>45168.624999985936</v>
      </c>
      <c r="B5870" s="45">
        <f ca="1"/>
        <v>3.202</v>
      </c>
      <c r="E5870">
        <v>13.8</v>
      </c>
    </row>
    <row r="5871" spans="1:5">
      <c r="A5871" s="164">
        <v>45168.6666666526</v>
      </c>
      <c r="B5871" s="45">
        <f ca="1"/>
        <v>2.29</v>
      </c>
      <c r="E5871">
        <v>13.8</v>
      </c>
    </row>
    <row r="5872" spans="1:5">
      <c r="A5872" s="164">
        <v>45168.708333319264</v>
      </c>
      <c r="B5872" s="45">
        <f ca="1"/>
        <v>0.61</v>
      </c>
      <c r="E5872">
        <v>13.8</v>
      </c>
    </row>
    <row r="5873" spans="1:5">
      <c r="A5873" s="164">
        <v>45168.749999985928</v>
      </c>
      <c r="B5873" s="45">
        <f ca="1"/>
        <v>0.61499999999999999</v>
      </c>
      <c r="E5873">
        <v>13.8</v>
      </c>
    </row>
    <row r="5874" spans="1:5">
      <c r="A5874" s="164">
        <v>45168.791666652593</v>
      </c>
      <c r="B5874" s="45">
        <f ca="1"/>
        <v>0.52500000000000002</v>
      </c>
      <c r="E5874">
        <v>13.8</v>
      </c>
    </row>
    <row r="5875" spans="1:5">
      <c r="A5875" s="164">
        <v>45168.833333319257</v>
      </c>
      <c r="B5875" s="45">
        <f ca="1"/>
        <v>2.5030000000000001</v>
      </c>
      <c r="E5875">
        <v>13.8</v>
      </c>
    </row>
    <row r="5876" spans="1:5">
      <c r="A5876" s="164">
        <v>45168.874999985921</v>
      </c>
      <c r="B5876" s="45">
        <f ca="1"/>
        <v>2.3420000000000001</v>
      </c>
      <c r="E5876">
        <v>13.8</v>
      </c>
    </row>
    <row r="5877" spans="1:5">
      <c r="A5877" s="164">
        <v>45168.916666652585</v>
      </c>
      <c r="B5877" s="45">
        <f ca="1"/>
        <v>1.3959999999999999</v>
      </c>
      <c r="E5877">
        <v>13.8</v>
      </c>
    </row>
    <row r="5878" spans="1:5">
      <c r="A5878" s="164">
        <v>45168.95833331925</v>
      </c>
      <c r="B5878" s="45">
        <f ca="1"/>
        <v>1.5109999999999999</v>
      </c>
      <c r="E5878">
        <v>13.8</v>
      </c>
    </row>
    <row r="5879" spans="1:5">
      <c r="A5879" s="164">
        <v>45168.999999985914</v>
      </c>
      <c r="B5879" s="45">
        <f ca="1"/>
        <v>1.4430000000000001</v>
      </c>
      <c r="E5879">
        <v>13.8</v>
      </c>
    </row>
    <row r="5880" spans="1:5">
      <c r="A5880" s="164">
        <v>45169.041666652578</v>
      </c>
      <c r="B5880" s="45">
        <f ca="1"/>
        <v>1.6439999999999999</v>
      </c>
      <c r="E5880">
        <v>13.8</v>
      </c>
    </row>
    <row r="5881" spans="1:5">
      <c r="A5881" s="164">
        <v>45169.083333319242</v>
      </c>
      <c r="B5881" s="45">
        <f ca="1"/>
        <v>1.3959999999999999</v>
      </c>
      <c r="E5881">
        <v>13.8</v>
      </c>
    </row>
    <row r="5882" spans="1:5">
      <c r="A5882" s="164">
        <v>45169.124999985906</v>
      </c>
      <c r="B5882" s="45">
        <f ca="1"/>
        <v>1.4079999999999999</v>
      </c>
      <c r="E5882">
        <v>13.8</v>
      </c>
    </row>
    <row r="5883" spans="1:5">
      <c r="A5883" s="164">
        <v>45169.166666652571</v>
      </c>
      <c r="B5883" s="45">
        <f ca="1"/>
        <v>1.625</v>
      </c>
      <c r="E5883">
        <v>13.8</v>
      </c>
    </row>
    <row r="5884" spans="1:5">
      <c r="A5884" s="164">
        <v>45169.208333319235</v>
      </c>
      <c r="B5884" s="45">
        <f ca="1"/>
        <v>1.4319999999999999</v>
      </c>
      <c r="E5884">
        <v>13.8</v>
      </c>
    </row>
    <row r="5885" spans="1:5">
      <c r="A5885" s="164">
        <v>45169.249999985899</v>
      </c>
      <c r="B5885" s="45">
        <f ca="1"/>
        <v>0.79200000000000004</v>
      </c>
      <c r="E5885">
        <v>13.8</v>
      </c>
    </row>
    <row r="5886" spans="1:5">
      <c r="A5886" s="164">
        <v>45169.291666652563</v>
      </c>
      <c r="B5886" s="45">
        <f ca="1"/>
        <v>1.008</v>
      </c>
      <c r="E5886">
        <v>13.8</v>
      </c>
    </row>
    <row r="5887" spans="1:5">
      <c r="A5887" s="164">
        <v>45169.333333319228</v>
      </c>
      <c r="B5887" s="45">
        <f ca="1"/>
        <v>2.165</v>
      </c>
      <c r="E5887">
        <v>13.8</v>
      </c>
    </row>
    <row r="5888" spans="1:5">
      <c r="A5888" s="164">
        <v>45169.374999985892</v>
      </c>
      <c r="B5888" s="45">
        <f ca="1"/>
        <v>3.15</v>
      </c>
      <c r="E5888">
        <v>13.8</v>
      </c>
    </row>
    <row r="5889" spans="1:5">
      <c r="A5889" s="164">
        <v>45169.416666652556</v>
      </c>
      <c r="B5889" s="45">
        <f ca="1"/>
        <v>3.2669999999999999</v>
      </c>
      <c r="E5889">
        <v>13.8</v>
      </c>
    </row>
    <row r="5890" spans="1:5">
      <c r="A5890" s="164">
        <v>45169.45833331922</v>
      </c>
      <c r="B5890" s="45">
        <f ca="1"/>
        <v>1.4350000000000001</v>
      </c>
      <c r="E5890">
        <v>13.8</v>
      </c>
    </row>
    <row r="5891" spans="1:5">
      <c r="A5891" s="164">
        <v>45169.499999985885</v>
      </c>
      <c r="B5891" s="45">
        <f ca="1"/>
        <v>3.0790000000000002</v>
      </c>
      <c r="E5891">
        <v>13.8</v>
      </c>
    </row>
    <row r="5892" spans="1:5">
      <c r="A5892" s="164">
        <v>45169.541666652549</v>
      </c>
      <c r="B5892" s="45">
        <f ca="1"/>
        <v>2.7730000000000001</v>
      </c>
      <c r="E5892">
        <v>13.8</v>
      </c>
    </row>
    <row r="5893" spans="1:5">
      <c r="A5893" s="164">
        <v>45169.583333319213</v>
      </c>
      <c r="B5893" s="45">
        <f ca="1"/>
        <v>0.61499999999999999</v>
      </c>
      <c r="E5893">
        <v>13.8</v>
      </c>
    </row>
    <row r="5894" spans="1:5">
      <c r="A5894" s="164">
        <v>45169.624999985877</v>
      </c>
      <c r="B5894" s="45">
        <f ca="1"/>
        <v>1.9059999999999999</v>
      </c>
      <c r="E5894">
        <v>13.8</v>
      </c>
    </row>
    <row r="5895" spans="1:5">
      <c r="A5895" s="164">
        <v>45169.666666652542</v>
      </c>
      <c r="B5895" s="45">
        <f ca="1"/>
        <v>0.61699999999999999</v>
      </c>
      <c r="E5895">
        <v>13.8</v>
      </c>
    </row>
    <row r="5896" spans="1:5">
      <c r="A5896" s="164">
        <v>45169.708333319206</v>
      </c>
      <c r="B5896" s="45">
        <f ca="1"/>
        <v>3.129</v>
      </c>
      <c r="E5896">
        <v>13.8</v>
      </c>
    </row>
    <row r="5897" spans="1:5">
      <c r="A5897" s="164">
        <v>45169.74999998587</v>
      </c>
      <c r="B5897" s="45">
        <f ca="1"/>
        <v>3.5259999999999998</v>
      </c>
      <c r="E5897">
        <v>13.8</v>
      </c>
    </row>
    <row r="5898" spans="1:5">
      <c r="A5898" s="164">
        <v>45169.791666652534</v>
      </c>
      <c r="B5898" s="45">
        <f ca="1"/>
        <v>3.508</v>
      </c>
      <c r="E5898">
        <v>13.8</v>
      </c>
    </row>
    <row r="5899" spans="1:5">
      <c r="A5899" s="164">
        <v>45169.833333319199</v>
      </c>
      <c r="B5899" s="45">
        <f ca="1"/>
        <v>3.9990000000000001</v>
      </c>
      <c r="E5899">
        <v>13.8</v>
      </c>
    </row>
    <row r="5900" spans="1:5">
      <c r="A5900" s="164">
        <v>45169.874999985863</v>
      </c>
      <c r="B5900" s="45">
        <f ca="1"/>
        <v>4.3449999999999998</v>
      </c>
      <c r="E5900">
        <v>13.8</v>
      </c>
    </row>
    <row r="5901" spans="1:5">
      <c r="A5901" s="164">
        <v>45169.916666652527</v>
      </c>
      <c r="B5901" s="45">
        <f ca="1"/>
        <v>4.2729999999999997</v>
      </c>
      <c r="E5901">
        <v>13.8</v>
      </c>
    </row>
    <row r="5902" spans="1:5">
      <c r="A5902" s="164">
        <v>45169.958333319191</v>
      </c>
      <c r="B5902" s="45">
        <f ca="1"/>
        <v>4.1379999999999999</v>
      </c>
      <c r="E5902">
        <v>13.8</v>
      </c>
    </row>
    <row r="5903" spans="1:5">
      <c r="A5903" s="164">
        <v>45169.999999985856</v>
      </c>
      <c r="B5903" s="45">
        <f ca="1"/>
        <v>4.1980000000000004</v>
      </c>
      <c r="E5903">
        <v>13.8</v>
      </c>
    </row>
    <row r="5904" spans="1:5">
      <c r="A5904" s="164">
        <v>45170.04166665252</v>
      </c>
      <c r="B5904" s="45">
        <f ca="1"/>
        <v>4.234</v>
      </c>
      <c r="E5904">
        <v>13.8</v>
      </c>
    </row>
    <row r="5905" spans="1:5">
      <c r="A5905" s="164">
        <v>45170.083333319184</v>
      </c>
      <c r="B5905" s="45">
        <f ca="1"/>
        <v>4.1950000000000003</v>
      </c>
      <c r="E5905">
        <v>13.8</v>
      </c>
    </row>
    <row r="5906" spans="1:5">
      <c r="A5906" s="164">
        <v>45170.124999985848</v>
      </c>
      <c r="B5906" s="45">
        <f ca="1"/>
        <v>4.1040000000000001</v>
      </c>
      <c r="E5906">
        <v>13.8</v>
      </c>
    </row>
    <row r="5907" spans="1:5">
      <c r="A5907" s="164">
        <v>45170.166666652513</v>
      </c>
      <c r="B5907" s="45">
        <f ca="1"/>
        <v>4.18</v>
      </c>
      <c r="E5907">
        <v>13.8</v>
      </c>
    </row>
    <row r="5908" spans="1:5">
      <c r="A5908" s="164">
        <v>45170.208333319177</v>
      </c>
      <c r="B5908" s="45">
        <f ca="1"/>
        <v>4.0529999999999999</v>
      </c>
      <c r="E5908">
        <v>13.8</v>
      </c>
    </row>
    <row r="5909" spans="1:5">
      <c r="A5909" s="164">
        <v>45170.249999985841</v>
      </c>
      <c r="B5909" s="45">
        <f ca="1"/>
        <v>3.472</v>
      </c>
      <c r="E5909">
        <v>13.8</v>
      </c>
    </row>
    <row r="5910" spans="1:5">
      <c r="A5910" s="164">
        <v>45170.291666652505</v>
      </c>
      <c r="B5910" s="45">
        <f ca="1"/>
        <v>3.2749999999999999</v>
      </c>
      <c r="E5910">
        <v>13.8</v>
      </c>
    </row>
    <row r="5911" spans="1:5">
      <c r="A5911" s="164">
        <v>45170.333333319169</v>
      </c>
      <c r="B5911" s="45">
        <f ca="1"/>
        <v>2.0270000000000001</v>
      </c>
      <c r="E5911">
        <v>13.8</v>
      </c>
    </row>
    <row r="5912" spans="1:5">
      <c r="A5912" s="164">
        <v>45170.374999985834</v>
      </c>
      <c r="B5912" s="45">
        <f ca="1"/>
        <v>3.65</v>
      </c>
      <c r="E5912">
        <v>13.8</v>
      </c>
    </row>
    <row r="5913" spans="1:5">
      <c r="A5913" s="164">
        <v>45170.416666652498</v>
      </c>
      <c r="B5913" s="45">
        <f ca="1"/>
        <v>1.7090000000000001</v>
      </c>
      <c r="E5913">
        <v>13.8</v>
      </c>
    </row>
    <row r="5914" spans="1:5">
      <c r="A5914" s="164">
        <v>45170.458333319162</v>
      </c>
      <c r="B5914" s="45">
        <f ca="1"/>
        <v>1.7410000000000001</v>
      </c>
      <c r="E5914">
        <v>13.8</v>
      </c>
    </row>
    <row r="5915" spans="1:5">
      <c r="A5915" s="164">
        <v>45170.499999985826</v>
      </c>
      <c r="B5915" s="45">
        <f ca="1"/>
        <v>3.52</v>
      </c>
      <c r="E5915">
        <v>13.8</v>
      </c>
    </row>
    <row r="5916" spans="1:5">
      <c r="A5916" s="164">
        <v>45170.541666652491</v>
      </c>
      <c r="B5916" s="45">
        <f ca="1"/>
        <v>2.7549999999999999</v>
      </c>
      <c r="E5916">
        <v>13.8</v>
      </c>
    </row>
    <row r="5917" spans="1:5">
      <c r="A5917" s="164">
        <v>45170.583333319155</v>
      </c>
      <c r="B5917" s="45">
        <f ca="1"/>
        <v>1.7</v>
      </c>
      <c r="E5917">
        <v>13.8</v>
      </c>
    </row>
    <row r="5918" spans="1:5">
      <c r="A5918" s="164">
        <v>45170.624999985819</v>
      </c>
      <c r="B5918" s="45">
        <f ca="1"/>
        <v>3.3250000000000002</v>
      </c>
      <c r="E5918">
        <v>13.8</v>
      </c>
    </row>
    <row r="5919" spans="1:5">
      <c r="A5919" s="164">
        <v>45170.666666652483</v>
      </c>
      <c r="B5919" s="45">
        <f ca="1"/>
        <v>2.0449999999999999</v>
      </c>
      <c r="E5919">
        <v>13.8</v>
      </c>
    </row>
    <row r="5920" spans="1:5">
      <c r="A5920" s="164">
        <v>45170.708333319148</v>
      </c>
      <c r="B5920" s="45">
        <f ca="1"/>
        <v>0.82</v>
      </c>
      <c r="E5920">
        <v>13.8</v>
      </c>
    </row>
    <row r="5921" spans="1:5">
      <c r="A5921" s="164">
        <v>45170.749999985812</v>
      </c>
      <c r="B5921" s="45">
        <f ca="1"/>
        <v>0.68899999999999995</v>
      </c>
      <c r="E5921">
        <v>13.8</v>
      </c>
    </row>
    <row r="5922" spans="1:5">
      <c r="A5922" s="164">
        <v>45170.791666652476</v>
      </c>
      <c r="B5922" s="45">
        <f ca="1"/>
        <v>0.68</v>
      </c>
      <c r="E5922">
        <v>13.8</v>
      </c>
    </row>
    <row r="5923" spans="1:5">
      <c r="A5923" s="164">
        <v>45170.83333331914</v>
      </c>
      <c r="B5923" s="45">
        <f ca="1"/>
        <v>1.3919999999999999</v>
      </c>
      <c r="E5923">
        <v>13.8</v>
      </c>
    </row>
    <row r="5924" spans="1:5">
      <c r="A5924" s="164">
        <v>45170.874999985805</v>
      </c>
      <c r="B5924" s="45">
        <f ca="1"/>
        <v>1.7030000000000001</v>
      </c>
      <c r="E5924">
        <v>13.8</v>
      </c>
    </row>
    <row r="5925" spans="1:5">
      <c r="A5925" s="164">
        <v>45170.916666652469</v>
      </c>
      <c r="B5925" s="45">
        <f ca="1"/>
        <v>1.5129999999999999</v>
      </c>
      <c r="E5925">
        <v>13.8</v>
      </c>
    </row>
    <row r="5926" spans="1:5">
      <c r="A5926" s="164">
        <v>45170.958333319133</v>
      </c>
      <c r="B5926" s="45">
        <f ca="1"/>
        <v>2.0630000000000002</v>
      </c>
      <c r="E5926">
        <v>13.8</v>
      </c>
    </row>
    <row r="5927" spans="1:5">
      <c r="A5927" s="164">
        <v>45170.999999985797</v>
      </c>
      <c r="B5927" s="45">
        <f ca="1"/>
        <v>2.6059999999999999</v>
      </c>
      <c r="E5927">
        <v>13.8</v>
      </c>
    </row>
    <row r="5928" spans="1:5">
      <c r="A5928" s="164">
        <v>45171.041666652462</v>
      </c>
      <c r="B5928" s="45">
        <f ca="1"/>
        <v>2.2410000000000001</v>
      </c>
      <c r="E5928">
        <v>13.8</v>
      </c>
    </row>
    <row r="5929" spans="1:5">
      <c r="A5929" s="164">
        <v>45171.083333319126</v>
      </c>
      <c r="B5929" s="45">
        <f ca="1"/>
        <v>1.927</v>
      </c>
      <c r="E5929">
        <v>13.8</v>
      </c>
    </row>
    <row r="5930" spans="1:5">
      <c r="A5930" s="164">
        <v>45171.12499998579</v>
      </c>
      <c r="B5930" s="45">
        <f ca="1"/>
        <v>1.587</v>
      </c>
      <c r="E5930">
        <v>13.8</v>
      </c>
    </row>
    <row r="5931" spans="1:5">
      <c r="A5931" s="164">
        <v>45171.166666652454</v>
      </c>
      <c r="B5931" s="45">
        <f ca="1"/>
        <v>1.595</v>
      </c>
      <c r="E5931">
        <v>13.8</v>
      </c>
    </row>
    <row r="5932" spans="1:5">
      <c r="A5932" s="164">
        <v>45171.208333319119</v>
      </c>
      <c r="B5932" s="45">
        <f ca="1"/>
        <v>1.8160000000000001</v>
      </c>
      <c r="E5932">
        <v>13.8</v>
      </c>
    </row>
    <row r="5933" spans="1:5">
      <c r="A5933" s="164">
        <v>45171.249999985783</v>
      </c>
      <c r="B5933" s="45">
        <f ca="1"/>
        <v>1.044</v>
      </c>
      <c r="E5933">
        <v>13.8</v>
      </c>
    </row>
    <row r="5934" spans="1:5">
      <c r="A5934" s="164">
        <v>45171.291666652447</v>
      </c>
      <c r="B5934" s="45">
        <f ca="1"/>
        <v>0.98699999999999999</v>
      </c>
      <c r="E5934">
        <v>13.8</v>
      </c>
    </row>
    <row r="5935" spans="1:5">
      <c r="A5935" s="164">
        <v>45171.333333319111</v>
      </c>
      <c r="B5935" s="45">
        <f ca="1"/>
        <v>0.88900000000000001</v>
      </c>
      <c r="E5935">
        <v>13.8</v>
      </c>
    </row>
    <row r="5936" spans="1:5">
      <c r="A5936" s="164">
        <v>45171.374999985776</v>
      </c>
      <c r="B5936" s="45">
        <f ca="1"/>
        <v>0.85</v>
      </c>
      <c r="E5936">
        <v>13.8</v>
      </c>
    </row>
    <row r="5937" spans="1:5">
      <c r="A5937" s="164">
        <v>45171.41666665244</v>
      </c>
      <c r="B5937" s="45">
        <f ca="1"/>
        <v>0.93500000000000005</v>
      </c>
      <c r="E5937">
        <v>13.8</v>
      </c>
    </row>
    <row r="5938" spans="1:5">
      <c r="A5938" s="164">
        <v>45171.458333319104</v>
      </c>
      <c r="B5938" s="45">
        <f ca="1"/>
        <v>0.60799999999999998</v>
      </c>
      <c r="E5938">
        <v>13.8</v>
      </c>
    </row>
    <row r="5939" spans="1:5">
      <c r="A5939" s="164">
        <v>45171.499999985768</v>
      </c>
      <c r="B5939" s="45">
        <f ca="1"/>
        <v>0.64700000000000002</v>
      </c>
      <c r="E5939">
        <v>13.8</v>
      </c>
    </row>
    <row r="5940" spans="1:5">
      <c r="A5940" s="164">
        <v>45171.541666652432</v>
      </c>
      <c r="B5940" s="45">
        <f ca="1"/>
        <v>0.53700000000000003</v>
      </c>
      <c r="E5940">
        <v>13.8</v>
      </c>
    </row>
    <row r="5941" spans="1:5">
      <c r="A5941" s="164">
        <v>45171.583333319097</v>
      </c>
      <c r="B5941" s="45">
        <f ca="1"/>
        <v>0.747</v>
      </c>
      <c r="E5941">
        <v>13.8</v>
      </c>
    </row>
    <row r="5942" spans="1:5">
      <c r="A5942" s="164">
        <v>45171.624999985761</v>
      </c>
      <c r="B5942" s="45">
        <f ca="1"/>
        <v>0.52100000000000002</v>
      </c>
      <c r="E5942">
        <v>13.8</v>
      </c>
    </row>
    <row r="5943" spans="1:5">
      <c r="A5943" s="164">
        <v>45171.666666652425</v>
      </c>
      <c r="B5943" s="45">
        <f ca="1"/>
        <v>0.624</v>
      </c>
      <c r="E5943">
        <v>13.8</v>
      </c>
    </row>
    <row r="5944" spans="1:5">
      <c r="A5944" s="164">
        <v>45171.708333319089</v>
      </c>
      <c r="B5944" s="45">
        <f ca="1"/>
        <v>0.50800000000000001</v>
      </c>
      <c r="E5944">
        <v>13.8</v>
      </c>
    </row>
    <row r="5945" spans="1:5">
      <c r="A5945" s="164">
        <v>45171.749999985754</v>
      </c>
      <c r="B5945" s="45">
        <f ca="1"/>
        <v>0.73399999999999999</v>
      </c>
      <c r="E5945">
        <v>13.8</v>
      </c>
    </row>
    <row r="5946" spans="1:5">
      <c r="A5946" s="164">
        <v>45171.791666652418</v>
      </c>
      <c r="B5946" s="45">
        <f ca="1"/>
        <v>1.214</v>
      </c>
      <c r="E5946">
        <v>13.8</v>
      </c>
    </row>
    <row r="5947" spans="1:5">
      <c r="A5947" s="164">
        <v>45171.833333319082</v>
      </c>
      <c r="B5947" s="45">
        <f ca="1"/>
        <v>1.3620000000000001</v>
      </c>
      <c r="E5947">
        <v>13.8</v>
      </c>
    </row>
    <row r="5948" spans="1:5">
      <c r="A5948" s="164">
        <v>45171.874999985746</v>
      </c>
      <c r="B5948" s="45">
        <f ca="1"/>
        <v>1.5529999999999999</v>
      </c>
      <c r="E5948">
        <v>13.8</v>
      </c>
    </row>
    <row r="5949" spans="1:5">
      <c r="A5949" s="164">
        <v>45171.916666652411</v>
      </c>
      <c r="B5949" s="45">
        <f ca="1"/>
        <v>1.591</v>
      </c>
      <c r="E5949">
        <v>13.8</v>
      </c>
    </row>
    <row r="5950" spans="1:5">
      <c r="A5950" s="164">
        <v>45171.958333319075</v>
      </c>
      <c r="B5950" s="45">
        <f ca="1"/>
        <v>1.5580000000000001</v>
      </c>
      <c r="E5950">
        <v>13.8</v>
      </c>
    </row>
    <row r="5951" spans="1:5">
      <c r="A5951" s="164">
        <v>45171.999999985739</v>
      </c>
      <c r="B5951" s="45">
        <f ca="1"/>
        <v>1.458</v>
      </c>
      <c r="E5951">
        <v>13.8</v>
      </c>
    </row>
    <row r="5952" spans="1:5">
      <c r="A5952" s="164">
        <v>45172.041666652403</v>
      </c>
      <c r="B5952" s="45">
        <f ca="1"/>
        <v>1.4570000000000001</v>
      </c>
      <c r="E5952">
        <v>13.8</v>
      </c>
    </row>
    <row r="5953" spans="1:5">
      <c r="A5953" s="164">
        <v>45172.083333319068</v>
      </c>
      <c r="B5953" s="45">
        <f ca="1"/>
        <v>1.6619999999999999</v>
      </c>
      <c r="E5953">
        <v>13.8</v>
      </c>
    </row>
    <row r="5954" spans="1:5">
      <c r="A5954" s="164">
        <v>45172.124999985732</v>
      </c>
      <c r="B5954" s="45">
        <f ca="1"/>
        <v>1.4359999999999999</v>
      </c>
      <c r="E5954">
        <v>13.8</v>
      </c>
    </row>
    <row r="5955" spans="1:5">
      <c r="A5955" s="164">
        <v>45172.166666652396</v>
      </c>
      <c r="B5955" s="45">
        <f ca="1"/>
        <v>1.5269999999999999</v>
      </c>
      <c r="E5955">
        <v>13.8</v>
      </c>
    </row>
    <row r="5956" spans="1:5">
      <c r="A5956" s="164">
        <v>45172.20833331906</v>
      </c>
      <c r="B5956" s="45">
        <f ca="1"/>
        <v>1.577</v>
      </c>
      <c r="E5956">
        <v>13.8</v>
      </c>
    </row>
    <row r="5957" spans="1:5">
      <c r="A5957" s="164">
        <v>45172.249999985725</v>
      </c>
      <c r="B5957" s="45">
        <f ca="1"/>
        <v>0.78100000000000003</v>
      </c>
      <c r="E5957">
        <v>13.8</v>
      </c>
    </row>
    <row r="5958" spans="1:5">
      <c r="A5958" s="164">
        <v>45172.291666652389</v>
      </c>
      <c r="B5958" s="45">
        <f ca="1"/>
        <v>0.85299999999999998</v>
      </c>
      <c r="E5958">
        <v>13.8</v>
      </c>
    </row>
    <row r="5959" spans="1:5">
      <c r="A5959" s="164">
        <v>45172.333333319053</v>
      </c>
      <c r="B5959" s="45">
        <f ca="1"/>
        <v>0.76600000000000001</v>
      </c>
      <c r="E5959">
        <v>13.8</v>
      </c>
    </row>
    <row r="5960" spans="1:5">
      <c r="A5960" s="164">
        <v>45172.374999985717</v>
      </c>
      <c r="B5960" s="45">
        <f ca="1"/>
        <v>0.66100000000000003</v>
      </c>
      <c r="E5960">
        <v>13.8</v>
      </c>
    </row>
    <row r="5961" spans="1:5">
      <c r="A5961" s="164">
        <v>45172.416666652382</v>
      </c>
      <c r="B5961" s="45">
        <f ca="1"/>
        <v>1.0509999999999999</v>
      </c>
      <c r="E5961">
        <v>13.8</v>
      </c>
    </row>
    <row r="5962" spans="1:5">
      <c r="A5962" s="164">
        <v>45172.458333319046</v>
      </c>
      <c r="B5962" s="45">
        <f ca="1"/>
        <v>1.044</v>
      </c>
      <c r="E5962">
        <v>13.8</v>
      </c>
    </row>
    <row r="5963" spans="1:5">
      <c r="A5963" s="164">
        <v>45172.49999998571</v>
      </c>
      <c r="B5963" s="45">
        <f ca="1"/>
        <v>1.1599999999999999</v>
      </c>
      <c r="E5963">
        <v>13.8</v>
      </c>
    </row>
    <row r="5964" spans="1:5">
      <c r="A5964" s="164">
        <v>45172.541666652374</v>
      </c>
      <c r="B5964" s="45">
        <f ca="1"/>
        <v>1.9970000000000001</v>
      </c>
      <c r="E5964">
        <v>13.8</v>
      </c>
    </row>
    <row r="5965" spans="1:5">
      <c r="A5965" s="164">
        <v>45172.583333319039</v>
      </c>
      <c r="B5965" s="45">
        <f ca="1"/>
        <v>1.397</v>
      </c>
      <c r="E5965">
        <v>13.8</v>
      </c>
    </row>
    <row r="5966" spans="1:5">
      <c r="A5966" s="164">
        <v>45172.624999985703</v>
      </c>
      <c r="B5966" s="45">
        <f ca="1"/>
        <v>0.78</v>
      </c>
      <c r="E5966">
        <v>13.8</v>
      </c>
    </row>
    <row r="5967" spans="1:5">
      <c r="A5967" s="164">
        <v>45172.666666652367</v>
      </c>
      <c r="B5967" s="45">
        <f ca="1"/>
        <v>0.94699999999999995</v>
      </c>
      <c r="E5967">
        <v>13.8</v>
      </c>
    </row>
    <row r="5968" spans="1:5">
      <c r="A5968" s="164">
        <v>45172.708333319031</v>
      </c>
      <c r="B5968" s="45">
        <f ca="1"/>
        <v>0.55100000000000005</v>
      </c>
      <c r="E5968">
        <v>13.8</v>
      </c>
    </row>
    <row r="5969" spans="1:5">
      <c r="A5969" s="164">
        <v>45172.749999985695</v>
      </c>
      <c r="B5969" s="45">
        <f ca="1"/>
        <v>0.79300000000000004</v>
      </c>
      <c r="E5969">
        <v>13.8</v>
      </c>
    </row>
    <row r="5970" spans="1:5">
      <c r="A5970" s="164">
        <v>45172.79166665236</v>
      </c>
      <c r="B5970" s="45">
        <f ca="1"/>
        <v>0.55600000000000005</v>
      </c>
      <c r="E5970">
        <v>13.8</v>
      </c>
    </row>
    <row r="5971" spans="1:5">
      <c r="A5971" s="164">
        <v>45172.833333319024</v>
      </c>
      <c r="B5971" s="45">
        <f ca="1"/>
        <v>1.464</v>
      </c>
      <c r="E5971">
        <v>13.8</v>
      </c>
    </row>
    <row r="5972" spans="1:5">
      <c r="A5972" s="164">
        <v>45172.874999985688</v>
      </c>
      <c r="B5972" s="45">
        <f ca="1"/>
        <v>1.4610000000000001</v>
      </c>
      <c r="E5972">
        <v>13.8</v>
      </c>
    </row>
    <row r="5973" spans="1:5">
      <c r="A5973" s="164">
        <v>45172.916666652352</v>
      </c>
      <c r="B5973" s="45">
        <f ca="1"/>
        <v>1.617</v>
      </c>
      <c r="E5973">
        <v>13.8</v>
      </c>
    </row>
    <row r="5974" spans="1:5">
      <c r="A5974" s="164">
        <v>45172.958333319017</v>
      </c>
      <c r="B5974" s="45">
        <f ca="1"/>
        <v>1.4890000000000001</v>
      </c>
      <c r="E5974">
        <v>13.8</v>
      </c>
    </row>
    <row r="5975" spans="1:5">
      <c r="A5975" s="164">
        <v>45172.999999985681</v>
      </c>
      <c r="B5975" s="45">
        <f ca="1"/>
        <v>1.452</v>
      </c>
      <c r="E5975">
        <v>13.8</v>
      </c>
    </row>
    <row r="5976" spans="1:5">
      <c r="A5976" s="164">
        <v>45173.041666652345</v>
      </c>
      <c r="B5976" s="45">
        <f ca="1"/>
        <v>1.5509999999999999</v>
      </c>
      <c r="E5976">
        <v>13.8</v>
      </c>
    </row>
    <row r="5977" spans="1:5">
      <c r="A5977" s="164">
        <v>45173.083333319009</v>
      </c>
      <c r="B5977" s="45">
        <f ca="1"/>
        <v>1.62</v>
      </c>
      <c r="E5977">
        <v>13.8</v>
      </c>
    </row>
    <row r="5978" spans="1:5">
      <c r="A5978" s="164">
        <v>45173.124999985674</v>
      </c>
      <c r="B5978" s="45">
        <f ca="1"/>
        <v>1.532</v>
      </c>
      <c r="E5978">
        <v>13.8</v>
      </c>
    </row>
    <row r="5979" spans="1:5">
      <c r="A5979" s="164">
        <v>45173.166666652338</v>
      </c>
      <c r="B5979" s="45">
        <f ca="1"/>
        <v>1.4890000000000001</v>
      </c>
      <c r="E5979">
        <v>13.8</v>
      </c>
    </row>
    <row r="5980" spans="1:5">
      <c r="A5980" s="164">
        <v>45173.208333319002</v>
      </c>
      <c r="B5980" s="45">
        <f ca="1"/>
        <v>1.47</v>
      </c>
      <c r="E5980">
        <v>13.8</v>
      </c>
    </row>
    <row r="5981" spans="1:5">
      <c r="A5981" s="164">
        <v>45173.249999985666</v>
      </c>
      <c r="B5981" s="45">
        <f ca="1"/>
        <v>1.0089999999999999</v>
      </c>
      <c r="E5981">
        <v>13.8</v>
      </c>
    </row>
    <row r="5982" spans="1:5">
      <c r="A5982" s="164">
        <v>45173.291666652331</v>
      </c>
      <c r="B5982" s="45">
        <f ca="1"/>
        <v>0.88200000000000001</v>
      </c>
      <c r="E5982">
        <v>13.8</v>
      </c>
    </row>
    <row r="5983" spans="1:5">
      <c r="A5983" s="164">
        <v>45173.333333318995</v>
      </c>
      <c r="B5983" s="45">
        <f ca="1"/>
        <v>0.53900000000000003</v>
      </c>
      <c r="E5983">
        <v>13.8</v>
      </c>
    </row>
    <row r="5984" spans="1:5">
      <c r="A5984" s="164">
        <v>45173.374999985659</v>
      </c>
      <c r="B5984" s="45">
        <f ca="1"/>
        <v>0.65200000000000002</v>
      </c>
      <c r="E5984">
        <v>13.8</v>
      </c>
    </row>
    <row r="5985" spans="1:5">
      <c r="A5985" s="164">
        <v>45173.416666652323</v>
      </c>
      <c r="B5985" s="45">
        <f ca="1"/>
        <v>1.754</v>
      </c>
      <c r="E5985">
        <v>13.8</v>
      </c>
    </row>
    <row r="5986" spans="1:5">
      <c r="A5986" s="164">
        <v>45173.458333318988</v>
      </c>
      <c r="B5986" s="45">
        <f ca="1"/>
        <v>0.78600000000000003</v>
      </c>
      <c r="E5986">
        <v>13.8</v>
      </c>
    </row>
    <row r="5987" spans="1:5">
      <c r="A5987" s="164">
        <v>45173.499999985652</v>
      </c>
      <c r="B5987" s="45">
        <f ca="1"/>
        <v>1.7509999999999999</v>
      </c>
      <c r="E5987">
        <v>13.8</v>
      </c>
    </row>
    <row r="5988" spans="1:5">
      <c r="A5988" s="164">
        <v>45173.541666652316</v>
      </c>
      <c r="B5988" s="45">
        <f ca="1"/>
        <v>1.351</v>
      </c>
      <c r="E5988">
        <v>13.8</v>
      </c>
    </row>
    <row r="5989" spans="1:5">
      <c r="A5989" s="164">
        <v>45173.58333331898</v>
      </c>
      <c r="B5989" s="45">
        <f ca="1"/>
        <v>2.9950000000000001</v>
      </c>
      <c r="E5989">
        <v>13.8</v>
      </c>
    </row>
    <row r="5990" spans="1:5">
      <c r="A5990" s="164">
        <v>45173.624999985645</v>
      </c>
      <c r="B5990" s="45">
        <f ca="1"/>
        <v>3.863</v>
      </c>
      <c r="E5990">
        <v>13.8</v>
      </c>
    </row>
    <row r="5991" spans="1:5">
      <c r="A5991" s="164">
        <v>45173.666666652309</v>
      </c>
      <c r="B5991" s="45">
        <f ca="1"/>
        <v>2.4940000000000002</v>
      </c>
      <c r="E5991">
        <v>13.8</v>
      </c>
    </row>
    <row r="5992" spans="1:5">
      <c r="A5992" s="164">
        <v>45173.708333318973</v>
      </c>
      <c r="B5992" s="45">
        <f ca="1"/>
        <v>0.67900000000000005</v>
      </c>
      <c r="E5992">
        <v>13.8</v>
      </c>
    </row>
    <row r="5993" spans="1:5">
      <c r="A5993" s="164">
        <v>45173.749999985637</v>
      </c>
      <c r="B5993" s="45">
        <f ca="1"/>
        <v>0.60699999999999998</v>
      </c>
      <c r="E5993">
        <v>13.8</v>
      </c>
    </row>
    <row r="5994" spans="1:5">
      <c r="A5994" s="164">
        <v>45173.791666652302</v>
      </c>
      <c r="B5994" s="45">
        <f ca="1"/>
        <v>0.67700000000000005</v>
      </c>
      <c r="E5994">
        <v>13.8</v>
      </c>
    </row>
    <row r="5995" spans="1:5">
      <c r="A5995" s="164">
        <v>45173.833333318966</v>
      </c>
      <c r="B5995" s="45">
        <f ca="1"/>
        <v>1.49</v>
      </c>
      <c r="E5995">
        <v>13.8</v>
      </c>
    </row>
    <row r="5996" spans="1:5">
      <c r="A5996" s="164">
        <v>45173.87499998563</v>
      </c>
      <c r="B5996" s="45">
        <f ca="1"/>
        <v>1.6859999999999999</v>
      </c>
      <c r="E5996">
        <v>13.8</v>
      </c>
    </row>
    <row r="5997" spans="1:5">
      <c r="A5997" s="164">
        <v>45173.916666652294</v>
      </c>
      <c r="B5997" s="45">
        <f ca="1"/>
        <v>1.639</v>
      </c>
      <c r="E5997">
        <v>13.8</v>
      </c>
    </row>
    <row r="5998" spans="1:5">
      <c r="A5998" s="164">
        <v>45173.958333318958</v>
      </c>
      <c r="B5998" s="45">
        <f ca="1"/>
        <v>1.5229999999999999</v>
      </c>
      <c r="E5998">
        <v>13.8</v>
      </c>
    </row>
    <row r="5999" spans="1:5">
      <c r="A5999" s="164">
        <v>45173.999999985623</v>
      </c>
      <c r="B5999" s="45">
        <f ca="1"/>
        <v>1.639</v>
      </c>
      <c r="E5999">
        <v>13.8</v>
      </c>
    </row>
    <row r="6000" spans="1:5">
      <c r="A6000" s="164">
        <v>45174.041666652287</v>
      </c>
      <c r="B6000" s="45">
        <f ca="1"/>
        <v>1.625</v>
      </c>
      <c r="E6000">
        <v>13.8</v>
      </c>
    </row>
    <row r="6001" spans="1:5">
      <c r="A6001" s="164">
        <v>45174.083333318951</v>
      </c>
      <c r="B6001" s="45">
        <f ca="1"/>
        <v>1.506</v>
      </c>
      <c r="E6001">
        <v>13.8</v>
      </c>
    </row>
    <row r="6002" spans="1:5">
      <c r="A6002" s="164">
        <v>45174.124999985615</v>
      </c>
      <c r="B6002" s="45">
        <f ca="1"/>
        <v>1.6319999999999999</v>
      </c>
      <c r="E6002">
        <v>13.8</v>
      </c>
    </row>
    <row r="6003" spans="1:5">
      <c r="A6003" s="164">
        <v>45174.16666665228</v>
      </c>
      <c r="B6003" s="45">
        <f ca="1"/>
        <v>1.504</v>
      </c>
      <c r="E6003">
        <v>13.8</v>
      </c>
    </row>
    <row r="6004" spans="1:5">
      <c r="A6004" s="164">
        <v>45174.208333318944</v>
      </c>
      <c r="B6004" s="45">
        <f ca="1"/>
        <v>1.5129999999999999</v>
      </c>
      <c r="E6004">
        <v>13.8</v>
      </c>
    </row>
    <row r="6005" spans="1:5">
      <c r="A6005" s="164">
        <v>45174.249999985608</v>
      </c>
      <c r="B6005" s="45">
        <f ca="1"/>
        <v>0.96</v>
      </c>
      <c r="E6005">
        <v>13.8</v>
      </c>
    </row>
    <row r="6006" spans="1:5">
      <c r="A6006" s="164">
        <v>45174.291666652272</v>
      </c>
      <c r="B6006" s="45">
        <f ca="1"/>
        <v>0.54</v>
      </c>
      <c r="E6006">
        <v>13.8</v>
      </c>
    </row>
    <row r="6007" spans="1:5">
      <c r="A6007" s="164">
        <v>45174.333333318937</v>
      </c>
      <c r="B6007" s="45">
        <f ca="1"/>
        <v>1.0469999999999999</v>
      </c>
      <c r="E6007">
        <v>13.8</v>
      </c>
    </row>
    <row r="6008" spans="1:5">
      <c r="A6008" s="164">
        <v>45174.374999985601</v>
      </c>
      <c r="B6008" s="45">
        <f ca="1"/>
        <v>0.80100000000000005</v>
      </c>
      <c r="E6008">
        <v>13.8</v>
      </c>
    </row>
    <row r="6009" spans="1:5">
      <c r="A6009" s="164">
        <v>45174.416666652265</v>
      </c>
      <c r="B6009" s="45">
        <f ca="1"/>
        <v>1.645</v>
      </c>
      <c r="E6009">
        <v>13.8</v>
      </c>
    </row>
    <row r="6010" spans="1:5">
      <c r="A6010" s="164">
        <v>45174.458333318929</v>
      </c>
      <c r="B6010" s="45">
        <f ca="1"/>
        <v>2.6709999999999998</v>
      </c>
      <c r="E6010">
        <v>13.8</v>
      </c>
    </row>
    <row r="6011" spans="1:5">
      <c r="A6011" s="164">
        <v>45174.499999985594</v>
      </c>
      <c r="B6011" s="45">
        <f ca="1"/>
        <v>3.1869999999999998</v>
      </c>
      <c r="E6011">
        <v>13.8</v>
      </c>
    </row>
    <row r="6012" spans="1:5">
      <c r="A6012" s="164">
        <v>45174.541666652258</v>
      </c>
      <c r="B6012" s="45">
        <f ca="1"/>
        <v>0.66500000000000004</v>
      </c>
      <c r="E6012">
        <v>13.8</v>
      </c>
    </row>
    <row r="6013" spans="1:5">
      <c r="A6013" s="164">
        <v>45174.583333318922</v>
      </c>
      <c r="B6013" s="45">
        <f ca="1"/>
        <v>0.52900000000000003</v>
      </c>
      <c r="E6013">
        <v>13.8</v>
      </c>
    </row>
    <row r="6014" spans="1:5">
      <c r="A6014" s="164">
        <v>45174.624999985586</v>
      </c>
      <c r="B6014" s="45">
        <f ca="1"/>
        <v>0.57399999999999995</v>
      </c>
      <c r="E6014">
        <v>13.8</v>
      </c>
    </row>
    <row r="6015" spans="1:5">
      <c r="A6015" s="164">
        <v>45174.666666652251</v>
      </c>
      <c r="B6015" s="45">
        <f ca="1"/>
        <v>0.48499999999999999</v>
      </c>
      <c r="E6015">
        <v>13.8</v>
      </c>
    </row>
    <row r="6016" spans="1:5">
      <c r="A6016" s="164">
        <v>45174.708333318915</v>
      </c>
      <c r="B6016" s="45">
        <f ca="1"/>
        <v>0.72099999999999997</v>
      </c>
      <c r="E6016">
        <v>13.8</v>
      </c>
    </row>
    <row r="6017" spans="1:5">
      <c r="A6017" s="164">
        <v>45174.749999985579</v>
      </c>
      <c r="B6017" s="45">
        <f ca="1"/>
        <v>0.57499999999999996</v>
      </c>
      <c r="E6017">
        <v>13.8</v>
      </c>
    </row>
    <row r="6018" spans="1:5">
      <c r="A6018" s="164">
        <v>45174.791666652243</v>
      </c>
      <c r="B6018" s="45">
        <f ca="1"/>
        <v>0.63100000000000001</v>
      </c>
      <c r="E6018">
        <v>13.8</v>
      </c>
    </row>
    <row r="6019" spans="1:5">
      <c r="A6019" s="164">
        <v>45174.833333318908</v>
      </c>
      <c r="B6019" s="45">
        <f ca="1"/>
        <v>1.55</v>
      </c>
      <c r="E6019">
        <v>13.8</v>
      </c>
    </row>
    <row r="6020" spans="1:5">
      <c r="A6020" s="164">
        <v>45174.874999985572</v>
      </c>
      <c r="B6020" s="45">
        <f ca="1"/>
        <v>1.498</v>
      </c>
      <c r="E6020">
        <v>13.8</v>
      </c>
    </row>
    <row r="6021" spans="1:5">
      <c r="A6021" s="164">
        <v>45174.916666652236</v>
      </c>
      <c r="B6021" s="45">
        <f ca="1"/>
        <v>1.4610000000000001</v>
      </c>
      <c r="E6021">
        <v>13.8</v>
      </c>
    </row>
    <row r="6022" spans="1:5">
      <c r="A6022" s="164">
        <v>45174.9583333189</v>
      </c>
      <c r="B6022" s="45">
        <f ca="1"/>
        <v>1.6539999999999999</v>
      </c>
      <c r="E6022">
        <v>13.8</v>
      </c>
    </row>
    <row r="6023" spans="1:5">
      <c r="A6023" s="164">
        <v>45174.999999985565</v>
      </c>
      <c r="B6023" s="45">
        <f ca="1"/>
        <v>1.46</v>
      </c>
      <c r="E6023">
        <v>13.8</v>
      </c>
    </row>
    <row r="6024" spans="1:5">
      <c r="A6024" s="164">
        <v>45175.041666652229</v>
      </c>
      <c r="B6024" s="45">
        <f ca="1"/>
        <v>1.548</v>
      </c>
      <c r="E6024">
        <v>13.8</v>
      </c>
    </row>
    <row r="6025" spans="1:5">
      <c r="A6025" s="164">
        <v>45175.083333318893</v>
      </c>
      <c r="B6025" s="45">
        <f ca="1"/>
        <v>1.504</v>
      </c>
      <c r="E6025">
        <v>13.8</v>
      </c>
    </row>
    <row r="6026" spans="1:5">
      <c r="A6026" s="164">
        <v>45175.124999985557</v>
      </c>
      <c r="B6026" s="45">
        <f ca="1"/>
        <v>1.607</v>
      </c>
      <c r="E6026">
        <v>13.8</v>
      </c>
    </row>
    <row r="6027" spans="1:5">
      <c r="A6027" s="164">
        <v>45175.166666652221</v>
      </c>
      <c r="B6027" s="45">
        <f ca="1"/>
        <v>1.554</v>
      </c>
      <c r="E6027">
        <v>13.8</v>
      </c>
    </row>
    <row r="6028" spans="1:5">
      <c r="A6028" s="164">
        <v>45175.208333318886</v>
      </c>
      <c r="B6028" s="45">
        <f ca="1"/>
        <v>1.46</v>
      </c>
      <c r="E6028">
        <v>13.8</v>
      </c>
    </row>
    <row r="6029" spans="1:5">
      <c r="A6029" s="164">
        <v>45175.24999998555</v>
      </c>
      <c r="B6029" s="45">
        <f ca="1"/>
        <v>0.97099999999999997</v>
      </c>
      <c r="E6029">
        <v>13.8</v>
      </c>
    </row>
    <row r="6030" spans="1:5">
      <c r="A6030" s="164">
        <v>45175.291666652214</v>
      </c>
      <c r="B6030" s="45">
        <f ca="1"/>
        <v>1.026</v>
      </c>
      <c r="E6030">
        <v>13.8</v>
      </c>
    </row>
    <row r="6031" spans="1:5">
      <c r="A6031" s="164">
        <v>45175.333333318878</v>
      </c>
      <c r="B6031" s="45">
        <f ca="1"/>
        <v>0.61499999999999999</v>
      </c>
      <c r="E6031">
        <v>13.8</v>
      </c>
    </row>
    <row r="6032" spans="1:5">
      <c r="A6032" s="164">
        <v>45175.374999985543</v>
      </c>
      <c r="B6032" s="45">
        <f ca="1"/>
        <v>0.621</v>
      </c>
      <c r="E6032">
        <v>13.8</v>
      </c>
    </row>
    <row r="6033" spans="1:5">
      <c r="A6033" s="164">
        <v>45175.416666652207</v>
      </c>
      <c r="B6033" s="45">
        <f ca="1"/>
        <v>0.503</v>
      </c>
      <c r="E6033">
        <v>13.8</v>
      </c>
    </row>
    <row r="6034" spans="1:5">
      <c r="A6034" s="164">
        <v>45175.458333318871</v>
      </c>
      <c r="B6034" s="45">
        <f ca="1"/>
        <v>0.72599999999999998</v>
      </c>
      <c r="E6034">
        <v>13.8</v>
      </c>
    </row>
    <row r="6035" spans="1:5">
      <c r="A6035" s="164">
        <v>45175.499999985535</v>
      </c>
      <c r="B6035" s="45">
        <f ca="1"/>
        <v>0.504</v>
      </c>
      <c r="E6035">
        <v>13.8</v>
      </c>
    </row>
    <row r="6036" spans="1:5">
      <c r="A6036" s="164">
        <v>45175.5416666522</v>
      </c>
      <c r="B6036" s="45">
        <f ca="1"/>
        <v>0.72899999999999998</v>
      </c>
      <c r="E6036">
        <v>13.8</v>
      </c>
    </row>
    <row r="6037" spans="1:5">
      <c r="A6037" s="164">
        <v>45175.583333318864</v>
      </c>
      <c r="B6037" s="45">
        <f ca="1"/>
        <v>0.59899999999999998</v>
      </c>
      <c r="E6037">
        <v>13.8</v>
      </c>
    </row>
    <row r="6038" spans="1:5">
      <c r="A6038" s="164">
        <v>45175.624999985528</v>
      </c>
      <c r="B6038" s="45">
        <f ca="1"/>
        <v>0.49099999999999999</v>
      </c>
      <c r="E6038">
        <v>13.8</v>
      </c>
    </row>
    <row r="6039" spans="1:5">
      <c r="A6039" s="164">
        <v>45175.666666652192</v>
      </c>
      <c r="B6039" s="45">
        <f ca="1"/>
        <v>0.61799999999999999</v>
      </c>
      <c r="E6039">
        <v>13.8</v>
      </c>
    </row>
    <row r="6040" spans="1:5">
      <c r="A6040" s="164">
        <v>45175.708333318857</v>
      </c>
      <c r="B6040" s="45">
        <f ca="1"/>
        <v>0.56599999999999995</v>
      </c>
      <c r="E6040">
        <v>13.8</v>
      </c>
    </row>
    <row r="6041" spans="1:5">
      <c r="A6041" s="164">
        <v>45175.749999985521</v>
      </c>
      <c r="B6041" s="45">
        <f ca="1"/>
        <v>0.52900000000000003</v>
      </c>
      <c r="E6041">
        <v>13.8</v>
      </c>
    </row>
    <row r="6042" spans="1:5">
      <c r="A6042" s="164">
        <v>45175.791666652185</v>
      </c>
      <c r="B6042" s="45">
        <f ca="1"/>
        <v>1.3260000000000001</v>
      </c>
      <c r="E6042">
        <v>13.8</v>
      </c>
    </row>
    <row r="6043" spans="1:5">
      <c r="A6043" s="164">
        <v>45175.833333318849</v>
      </c>
      <c r="B6043" s="45">
        <f ca="1"/>
        <v>2.8319999999999999</v>
      </c>
      <c r="E6043">
        <v>13.8</v>
      </c>
    </row>
    <row r="6044" spans="1:5">
      <c r="A6044" s="164">
        <v>45175.874999985514</v>
      </c>
      <c r="B6044" s="45">
        <f ca="1"/>
        <v>1.579</v>
      </c>
      <c r="E6044">
        <v>13.8</v>
      </c>
    </row>
    <row r="6045" spans="1:5">
      <c r="A6045" s="164">
        <v>45175.916666652178</v>
      </c>
      <c r="B6045" s="45">
        <f ca="1"/>
        <v>1.5609999999999999</v>
      </c>
      <c r="E6045">
        <v>13.8</v>
      </c>
    </row>
    <row r="6046" spans="1:5">
      <c r="A6046" s="164">
        <v>45175.958333318842</v>
      </c>
      <c r="B6046" s="45">
        <f ca="1"/>
        <v>1.6120000000000001</v>
      </c>
      <c r="E6046">
        <v>13.8</v>
      </c>
    </row>
    <row r="6047" spans="1:5">
      <c r="A6047" s="164">
        <v>45175.999999985506</v>
      </c>
      <c r="B6047" s="45">
        <f ca="1"/>
        <v>1.55</v>
      </c>
      <c r="E6047">
        <v>13.8</v>
      </c>
    </row>
    <row r="6048" spans="1:5">
      <c r="A6048" s="164">
        <v>45176.041666652171</v>
      </c>
      <c r="B6048" s="45">
        <f ca="1"/>
        <v>1.454</v>
      </c>
      <c r="E6048">
        <v>13.8</v>
      </c>
    </row>
    <row r="6049" spans="1:5">
      <c r="A6049" s="164">
        <v>45176.083333318835</v>
      </c>
      <c r="B6049" s="45">
        <f ca="1"/>
        <v>1.4370000000000001</v>
      </c>
      <c r="E6049">
        <v>13.8</v>
      </c>
    </row>
    <row r="6050" spans="1:5">
      <c r="A6050" s="164">
        <v>45176.124999985499</v>
      </c>
      <c r="B6050" s="45">
        <f ca="1"/>
        <v>1.66</v>
      </c>
      <c r="E6050">
        <v>13.8</v>
      </c>
    </row>
    <row r="6051" spans="1:5">
      <c r="A6051" s="164">
        <v>45176.166666652163</v>
      </c>
      <c r="B6051" s="45">
        <f ca="1"/>
        <v>1.4730000000000001</v>
      </c>
      <c r="E6051">
        <v>13.8</v>
      </c>
    </row>
    <row r="6052" spans="1:5">
      <c r="A6052" s="164">
        <v>45176.208333318827</v>
      </c>
      <c r="B6052" s="45">
        <f ca="1"/>
        <v>1.5389999999999999</v>
      </c>
      <c r="E6052">
        <v>13.8</v>
      </c>
    </row>
    <row r="6053" spans="1:5">
      <c r="A6053" s="164">
        <v>45176.249999985492</v>
      </c>
      <c r="B6053" s="45">
        <f ca="1"/>
        <v>0.9</v>
      </c>
      <c r="E6053">
        <v>13.8</v>
      </c>
    </row>
    <row r="6054" spans="1:5">
      <c r="A6054" s="164">
        <v>45176.291666652156</v>
      </c>
      <c r="B6054" s="45">
        <f ca="1"/>
        <v>1.357</v>
      </c>
      <c r="E6054">
        <v>13.8</v>
      </c>
    </row>
    <row r="6055" spans="1:5">
      <c r="A6055" s="164">
        <v>45176.33333331882</v>
      </c>
      <c r="B6055" s="45">
        <f ca="1"/>
        <v>0.66700000000000004</v>
      </c>
      <c r="E6055">
        <v>13.8</v>
      </c>
    </row>
    <row r="6056" spans="1:5">
      <c r="A6056" s="164">
        <v>45176.374999985484</v>
      </c>
      <c r="B6056" s="45">
        <f ca="1"/>
        <v>0.72799999999999998</v>
      </c>
      <c r="E6056">
        <v>13.8</v>
      </c>
    </row>
    <row r="6057" spans="1:5">
      <c r="A6057" s="164">
        <v>45176.416666652149</v>
      </c>
      <c r="B6057" s="45">
        <f ca="1"/>
        <v>0.51200000000000001</v>
      </c>
      <c r="E6057">
        <v>13.8</v>
      </c>
    </row>
    <row r="6058" spans="1:5">
      <c r="A6058" s="164">
        <v>45176.458333318813</v>
      </c>
      <c r="B6058" s="45">
        <f ca="1"/>
        <v>0.60099999999999998</v>
      </c>
      <c r="E6058">
        <v>13.8</v>
      </c>
    </row>
    <row r="6059" spans="1:5">
      <c r="A6059" s="164">
        <v>45176.499999985477</v>
      </c>
      <c r="B6059" s="45">
        <f ca="1"/>
        <v>0.52900000000000003</v>
      </c>
      <c r="E6059">
        <v>13.8</v>
      </c>
    </row>
    <row r="6060" spans="1:5">
      <c r="A6060" s="164">
        <v>45176.541666652141</v>
      </c>
      <c r="B6060" s="45">
        <f ca="1"/>
        <v>0.91500000000000004</v>
      </c>
      <c r="E6060">
        <v>13.8</v>
      </c>
    </row>
    <row r="6061" spans="1:5">
      <c r="A6061" s="164">
        <v>45176.583333318806</v>
      </c>
      <c r="B6061" s="45">
        <f ca="1"/>
        <v>1.2689999999999999</v>
      </c>
      <c r="E6061">
        <v>13.8</v>
      </c>
    </row>
    <row r="6062" spans="1:5">
      <c r="A6062" s="164">
        <v>45176.62499998547</v>
      </c>
      <c r="B6062" s="45">
        <f ca="1"/>
        <v>0.64200000000000002</v>
      </c>
      <c r="E6062">
        <v>13.8</v>
      </c>
    </row>
    <row r="6063" spans="1:5">
      <c r="A6063" s="164">
        <v>45176.666666652134</v>
      </c>
      <c r="B6063" s="45">
        <f ca="1"/>
        <v>0.71499999999999997</v>
      </c>
      <c r="E6063">
        <v>13.8</v>
      </c>
    </row>
    <row r="6064" spans="1:5">
      <c r="A6064" s="164">
        <v>45176.708333318798</v>
      </c>
      <c r="B6064" s="45">
        <f ca="1"/>
        <v>0.50700000000000001</v>
      </c>
      <c r="E6064">
        <v>13.8</v>
      </c>
    </row>
    <row r="6065" spans="1:5">
      <c r="A6065" s="164">
        <v>45176.749999985463</v>
      </c>
      <c r="B6065" s="45">
        <f ca="1"/>
        <v>0.502</v>
      </c>
      <c r="E6065">
        <v>13.8</v>
      </c>
    </row>
    <row r="6066" spans="1:5">
      <c r="A6066" s="164">
        <v>45176.791666652127</v>
      </c>
      <c r="B6066" s="45">
        <f ca="1"/>
        <v>0.81399999999999995</v>
      </c>
      <c r="E6066">
        <v>13.8</v>
      </c>
    </row>
    <row r="6067" spans="1:5">
      <c r="A6067" s="164">
        <v>45176.833333318791</v>
      </c>
      <c r="B6067" s="45">
        <f ca="1"/>
        <v>1.5589999999999999</v>
      </c>
      <c r="E6067">
        <v>13.8</v>
      </c>
    </row>
    <row r="6068" spans="1:5">
      <c r="A6068" s="164">
        <v>45176.874999985455</v>
      </c>
      <c r="B6068" s="45">
        <f ca="1"/>
        <v>1.583</v>
      </c>
      <c r="E6068">
        <v>13.8</v>
      </c>
    </row>
    <row r="6069" spans="1:5">
      <c r="A6069" s="164">
        <v>45176.91666665212</v>
      </c>
      <c r="B6069" s="45">
        <f ca="1"/>
        <v>1.4610000000000001</v>
      </c>
      <c r="E6069">
        <v>13.8</v>
      </c>
    </row>
    <row r="6070" spans="1:5">
      <c r="A6070" s="164">
        <v>45176.958333318784</v>
      </c>
      <c r="B6070" s="45">
        <f ca="1"/>
        <v>1.6379999999999999</v>
      </c>
      <c r="E6070">
        <v>13.8</v>
      </c>
    </row>
    <row r="6071" spans="1:5">
      <c r="A6071" s="164">
        <v>45176.999999985448</v>
      </c>
      <c r="B6071" s="45">
        <f ca="1"/>
        <v>1.542</v>
      </c>
      <c r="E6071">
        <v>13.8</v>
      </c>
    </row>
    <row r="6072" spans="1:5">
      <c r="A6072" s="164">
        <v>45177.041666652112</v>
      </c>
      <c r="B6072" s="45">
        <f ca="1"/>
        <v>1.444</v>
      </c>
      <c r="E6072">
        <v>13.8</v>
      </c>
    </row>
    <row r="6073" spans="1:5">
      <c r="A6073" s="164">
        <v>45177.083333318777</v>
      </c>
      <c r="B6073" s="45">
        <f ca="1"/>
        <v>1.554</v>
      </c>
      <c r="E6073">
        <v>13.8</v>
      </c>
    </row>
    <row r="6074" spans="1:5">
      <c r="A6074" s="164">
        <v>45177.124999985441</v>
      </c>
      <c r="B6074" s="45">
        <f ca="1"/>
        <v>1.4379999999999999</v>
      </c>
      <c r="E6074">
        <v>13.8</v>
      </c>
    </row>
    <row r="6075" spans="1:5">
      <c r="A6075" s="164">
        <v>45177.166666652105</v>
      </c>
      <c r="B6075" s="45">
        <f ca="1"/>
        <v>1.552</v>
      </c>
      <c r="E6075">
        <v>13.8</v>
      </c>
    </row>
    <row r="6076" spans="1:5">
      <c r="A6076" s="164">
        <v>45177.208333318769</v>
      </c>
      <c r="B6076" s="45">
        <f ca="1"/>
        <v>1.492</v>
      </c>
      <c r="E6076">
        <v>13.8</v>
      </c>
    </row>
    <row r="6077" spans="1:5">
      <c r="A6077" s="164">
        <v>45177.249999985434</v>
      </c>
      <c r="B6077" s="45">
        <f ca="1"/>
        <v>0.94599999999999995</v>
      </c>
      <c r="E6077">
        <v>13.8</v>
      </c>
    </row>
    <row r="6078" spans="1:5">
      <c r="A6078" s="164">
        <v>45177.291666652098</v>
      </c>
      <c r="B6078" s="45">
        <f ca="1"/>
        <v>0.63400000000000001</v>
      </c>
      <c r="E6078">
        <v>13.8</v>
      </c>
    </row>
    <row r="6079" spans="1:5">
      <c r="A6079" s="164">
        <v>45177.333333318762</v>
      </c>
      <c r="B6079" s="45">
        <f ca="1"/>
        <v>1.1919999999999999</v>
      </c>
      <c r="E6079">
        <v>13.8</v>
      </c>
    </row>
    <row r="6080" spans="1:5">
      <c r="A6080" s="164">
        <v>45177.374999985426</v>
      </c>
      <c r="B6080" s="45">
        <f ca="1"/>
        <v>0.76300000000000001</v>
      </c>
      <c r="E6080">
        <v>13.8</v>
      </c>
    </row>
    <row r="6081" spans="1:5">
      <c r="A6081" s="164">
        <v>45177.41666665209</v>
      </c>
      <c r="B6081" s="45">
        <f ca="1"/>
        <v>0.67200000000000004</v>
      </c>
      <c r="E6081">
        <v>13.8</v>
      </c>
    </row>
    <row r="6082" spans="1:5">
      <c r="A6082" s="164">
        <v>45177.458333318755</v>
      </c>
      <c r="B6082" s="45">
        <f ca="1"/>
        <v>0.71899999999999997</v>
      </c>
      <c r="E6082">
        <v>13.8</v>
      </c>
    </row>
    <row r="6083" spans="1:5">
      <c r="A6083" s="164">
        <v>45177.499999985419</v>
      </c>
      <c r="B6083" s="45">
        <f ca="1"/>
        <v>0.77100000000000002</v>
      </c>
      <c r="E6083">
        <v>13.8</v>
      </c>
    </row>
    <row r="6084" spans="1:5">
      <c r="A6084" s="164">
        <v>45177.541666652083</v>
      </c>
      <c r="B6084" s="45">
        <f ca="1"/>
        <v>0.61799999999999999</v>
      </c>
      <c r="E6084">
        <v>13.8</v>
      </c>
    </row>
    <row r="6085" spans="1:5">
      <c r="A6085" s="164">
        <v>45177.583333318747</v>
      </c>
      <c r="B6085" s="45">
        <f ca="1"/>
        <v>0.51500000000000001</v>
      </c>
      <c r="E6085">
        <v>13.8</v>
      </c>
    </row>
    <row r="6086" spans="1:5">
      <c r="A6086" s="164">
        <v>45177.624999985412</v>
      </c>
      <c r="B6086" s="45">
        <f ca="1"/>
        <v>0.58499999999999996</v>
      </c>
      <c r="E6086">
        <v>13.8</v>
      </c>
    </row>
    <row r="6087" spans="1:5">
      <c r="A6087" s="164">
        <v>45177.666666652076</v>
      </c>
      <c r="B6087" s="45">
        <f ca="1"/>
        <v>0.51800000000000002</v>
      </c>
      <c r="E6087">
        <v>13.8</v>
      </c>
    </row>
    <row r="6088" spans="1:5">
      <c r="A6088" s="164">
        <v>45177.70833331874</v>
      </c>
      <c r="B6088" s="45">
        <f ca="1"/>
        <v>0.76200000000000001</v>
      </c>
      <c r="E6088">
        <v>13.8</v>
      </c>
    </row>
    <row r="6089" spans="1:5">
      <c r="A6089" s="164">
        <v>45177.749999985404</v>
      </c>
      <c r="B6089" s="45">
        <f ca="1"/>
        <v>2.0059999999999998</v>
      </c>
      <c r="E6089">
        <v>13.8</v>
      </c>
    </row>
    <row r="6090" spans="1:5">
      <c r="A6090" s="164">
        <v>45177.791666652069</v>
      </c>
      <c r="B6090" s="45">
        <f ca="1"/>
        <v>1.4590000000000001</v>
      </c>
      <c r="E6090">
        <v>13.8</v>
      </c>
    </row>
    <row r="6091" spans="1:5">
      <c r="A6091" s="164">
        <v>45177.833333318733</v>
      </c>
      <c r="B6091" s="45">
        <f ca="1"/>
        <v>3.3889999999999998</v>
      </c>
      <c r="E6091">
        <v>13.8</v>
      </c>
    </row>
    <row r="6092" spans="1:5">
      <c r="A6092" s="164">
        <v>45177.874999985397</v>
      </c>
      <c r="B6092" s="45">
        <f ca="1"/>
        <v>1.8839999999999999</v>
      </c>
      <c r="E6092">
        <v>13.8</v>
      </c>
    </row>
    <row r="6093" spans="1:5">
      <c r="A6093" s="164">
        <v>45177.916666652061</v>
      </c>
      <c r="B6093" s="45">
        <f ca="1"/>
        <v>1.925</v>
      </c>
      <c r="E6093">
        <v>13.8</v>
      </c>
    </row>
    <row r="6094" spans="1:5">
      <c r="A6094" s="164">
        <v>45177.958333318726</v>
      </c>
      <c r="B6094" s="45">
        <f ca="1"/>
        <v>2.9620000000000002</v>
      </c>
      <c r="E6094">
        <v>13.8</v>
      </c>
    </row>
    <row r="6095" spans="1:5">
      <c r="A6095" s="164">
        <v>45177.99999998539</v>
      </c>
      <c r="B6095" s="45">
        <f ca="1"/>
        <v>2.8679999999999999</v>
      </c>
      <c r="E6095">
        <v>13.8</v>
      </c>
    </row>
    <row r="6096" spans="1:5">
      <c r="A6096" s="164">
        <v>45178.041666652054</v>
      </c>
      <c r="B6096" s="45">
        <f ca="1"/>
        <v>2.2280000000000002</v>
      </c>
      <c r="E6096">
        <v>13.8</v>
      </c>
    </row>
    <row r="6097" spans="1:5">
      <c r="A6097" s="164">
        <v>45178.083333318718</v>
      </c>
      <c r="B6097" s="45">
        <f ca="1"/>
        <v>1.853</v>
      </c>
      <c r="E6097">
        <v>13.8</v>
      </c>
    </row>
    <row r="6098" spans="1:5">
      <c r="A6098" s="164">
        <v>45178.124999985383</v>
      </c>
      <c r="B6098" s="45">
        <f ca="1"/>
        <v>1.784</v>
      </c>
      <c r="E6098">
        <v>13.8</v>
      </c>
    </row>
    <row r="6099" spans="1:5">
      <c r="A6099" s="164">
        <v>45178.166666652047</v>
      </c>
      <c r="B6099" s="45">
        <f ca="1"/>
        <v>1.7070000000000001</v>
      </c>
      <c r="E6099">
        <v>13.8</v>
      </c>
    </row>
    <row r="6100" spans="1:5">
      <c r="A6100" s="164">
        <v>45178.208333318711</v>
      </c>
      <c r="B6100" s="45">
        <f ca="1"/>
        <v>1.8320000000000001</v>
      </c>
      <c r="E6100">
        <v>13.8</v>
      </c>
    </row>
    <row r="6101" spans="1:5">
      <c r="A6101" s="164">
        <v>45178.249999985375</v>
      </c>
      <c r="B6101" s="45">
        <f ca="1"/>
        <v>1.2509999999999999</v>
      </c>
      <c r="E6101">
        <v>13.8</v>
      </c>
    </row>
    <row r="6102" spans="1:5">
      <c r="A6102" s="164">
        <v>45178.29166665204</v>
      </c>
      <c r="B6102" s="45">
        <f ca="1"/>
        <v>1.1859999999999999</v>
      </c>
      <c r="E6102">
        <v>13.8</v>
      </c>
    </row>
    <row r="6103" spans="1:5">
      <c r="A6103" s="164">
        <v>45178.333333318704</v>
      </c>
      <c r="B6103" s="45">
        <f ca="1"/>
        <v>1.496</v>
      </c>
      <c r="E6103">
        <v>13.8</v>
      </c>
    </row>
    <row r="6104" spans="1:5">
      <c r="A6104" s="164">
        <v>45178.374999985368</v>
      </c>
      <c r="B6104" s="45">
        <f ca="1"/>
        <v>1.4039999999999999</v>
      </c>
      <c r="E6104">
        <v>13.8</v>
      </c>
    </row>
    <row r="6105" spans="1:5">
      <c r="A6105" s="164">
        <v>45178.416666652032</v>
      </c>
      <c r="B6105" s="45">
        <f ca="1"/>
        <v>0.61799999999999999</v>
      </c>
      <c r="E6105">
        <v>13.8</v>
      </c>
    </row>
    <row r="6106" spans="1:5">
      <c r="A6106" s="164">
        <v>45178.458333318697</v>
      </c>
      <c r="B6106" s="45">
        <f ca="1"/>
        <v>1.0349999999999999</v>
      </c>
      <c r="E6106">
        <v>13.8</v>
      </c>
    </row>
    <row r="6107" spans="1:5">
      <c r="A6107" s="164">
        <v>45178.499999985361</v>
      </c>
      <c r="B6107" s="45">
        <f ca="1"/>
        <v>1.1759999999999999</v>
      </c>
      <c r="E6107">
        <v>13.8</v>
      </c>
    </row>
    <row r="6108" spans="1:5">
      <c r="A6108" s="164">
        <v>45178.541666652025</v>
      </c>
      <c r="B6108" s="45">
        <f ca="1"/>
        <v>1.2330000000000001</v>
      </c>
      <c r="E6108">
        <v>13.8</v>
      </c>
    </row>
    <row r="6109" spans="1:5">
      <c r="A6109" s="164">
        <v>45178.583333318689</v>
      </c>
      <c r="B6109" s="45">
        <f ca="1"/>
        <v>0.52500000000000002</v>
      </c>
      <c r="E6109">
        <v>13.8</v>
      </c>
    </row>
    <row r="6110" spans="1:5">
      <c r="A6110" s="164">
        <v>45178.624999985353</v>
      </c>
      <c r="B6110" s="45">
        <f ca="1"/>
        <v>1.1850000000000001</v>
      </c>
      <c r="E6110">
        <v>13.8</v>
      </c>
    </row>
    <row r="6111" spans="1:5">
      <c r="A6111" s="164">
        <v>45178.666666652018</v>
      </c>
      <c r="B6111" s="45">
        <f ca="1"/>
        <v>1.2509999999999999</v>
      </c>
      <c r="E6111">
        <v>13.8</v>
      </c>
    </row>
    <row r="6112" spans="1:5">
      <c r="A6112" s="164">
        <v>45178.708333318682</v>
      </c>
      <c r="B6112" s="45">
        <f ca="1"/>
        <v>1.0469999999999999</v>
      </c>
      <c r="E6112">
        <v>13.8</v>
      </c>
    </row>
    <row r="6113" spans="1:5">
      <c r="A6113" s="164">
        <v>45178.749999985346</v>
      </c>
      <c r="B6113" s="45">
        <f ca="1"/>
        <v>0.89700000000000002</v>
      </c>
      <c r="E6113">
        <v>13.8</v>
      </c>
    </row>
    <row r="6114" spans="1:5">
      <c r="A6114" s="164">
        <v>45178.79166665201</v>
      </c>
      <c r="B6114" s="45">
        <f ca="1"/>
        <v>0.68400000000000005</v>
      </c>
      <c r="E6114">
        <v>13.8</v>
      </c>
    </row>
    <row r="6115" spans="1:5">
      <c r="A6115" s="164">
        <v>45178.833333318675</v>
      </c>
      <c r="B6115" s="45">
        <f ca="1"/>
        <v>1.5509999999999999</v>
      </c>
      <c r="E6115">
        <v>13.8</v>
      </c>
    </row>
    <row r="6116" spans="1:5">
      <c r="A6116" s="164">
        <v>45178.874999985339</v>
      </c>
      <c r="B6116" s="45">
        <f ca="1"/>
        <v>1.4550000000000001</v>
      </c>
      <c r="E6116">
        <v>13.8</v>
      </c>
    </row>
    <row r="6117" spans="1:5">
      <c r="A6117" s="164">
        <v>45178.916666652003</v>
      </c>
      <c r="B6117" s="45">
        <f ca="1"/>
        <v>1.4470000000000001</v>
      </c>
      <c r="E6117">
        <v>13.8</v>
      </c>
    </row>
    <row r="6118" spans="1:5">
      <c r="A6118" s="164">
        <v>45178.958333318667</v>
      </c>
      <c r="B6118" s="45">
        <f ca="1"/>
        <v>1.3</v>
      </c>
      <c r="E6118">
        <v>13.8</v>
      </c>
    </row>
    <row r="6119" spans="1:5">
      <c r="A6119" s="164">
        <v>45178.999999985332</v>
      </c>
      <c r="B6119" s="45">
        <f ca="1"/>
        <v>1.355</v>
      </c>
      <c r="E6119">
        <v>13.8</v>
      </c>
    </row>
    <row r="6120" spans="1:5">
      <c r="A6120" s="164">
        <v>45179.041666651996</v>
      </c>
      <c r="B6120" s="45">
        <f ca="1"/>
        <v>1.26</v>
      </c>
      <c r="E6120">
        <v>13.8</v>
      </c>
    </row>
    <row r="6121" spans="1:5">
      <c r="A6121" s="164">
        <v>45179.08333331866</v>
      </c>
      <c r="B6121" s="45">
        <f ca="1"/>
        <v>1.486</v>
      </c>
      <c r="E6121">
        <v>13.8</v>
      </c>
    </row>
    <row r="6122" spans="1:5">
      <c r="A6122" s="164">
        <v>45179.124999985324</v>
      </c>
      <c r="B6122" s="45">
        <f ca="1"/>
        <v>1.266</v>
      </c>
      <c r="E6122">
        <v>13.8</v>
      </c>
    </row>
    <row r="6123" spans="1:5">
      <c r="A6123" s="164">
        <v>45179.166666651989</v>
      </c>
      <c r="B6123" s="45">
        <f ca="1"/>
        <v>1.2889999999999999</v>
      </c>
      <c r="E6123">
        <v>13.8</v>
      </c>
    </row>
    <row r="6124" spans="1:5">
      <c r="A6124" s="164">
        <v>45179.208333318653</v>
      </c>
      <c r="B6124" s="45">
        <f ca="1"/>
        <v>1.409</v>
      </c>
      <c r="E6124">
        <v>13.8</v>
      </c>
    </row>
    <row r="6125" spans="1:5">
      <c r="A6125" s="164">
        <v>45179.249999985317</v>
      </c>
      <c r="B6125" s="45">
        <f ca="1"/>
        <v>0.91</v>
      </c>
      <c r="E6125">
        <v>13.8</v>
      </c>
    </row>
    <row r="6126" spans="1:5">
      <c r="A6126" s="164">
        <v>45179.291666651981</v>
      </c>
      <c r="B6126" s="45">
        <f ca="1"/>
        <v>0.48399999999999999</v>
      </c>
      <c r="E6126">
        <v>13.8</v>
      </c>
    </row>
    <row r="6127" spans="1:5">
      <c r="A6127" s="164">
        <v>45179.333333318646</v>
      </c>
      <c r="B6127" s="45">
        <f ca="1"/>
        <v>0.88700000000000001</v>
      </c>
      <c r="E6127">
        <v>13.8</v>
      </c>
    </row>
    <row r="6128" spans="1:5">
      <c r="A6128" s="164">
        <v>45179.37499998531</v>
      </c>
      <c r="B6128" s="45">
        <f ca="1"/>
        <v>1.07</v>
      </c>
      <c r="E6128">
        <v>13.8</v>
      </c>
    </row>
    <row r="6129" spans="1:5">
      <c r="A6129" s="164">
        <v>45179.416666651974</v>
      </c>
      <c r="B6129" s="45">
        <f ca="1"/>
        <v>3.0870000000000002</v>
      </c>
      <c r="E6129">
        <v>13.8</v>
      </c>
    </row>
    <row r="6130" spans="1:5">
      <c r="A6130" s="164">
        <v>45179.458333318638</v>
      </c>
      <c r="B6130" s="45">
        <f ca="1"/>
        <v>1.895</v>
      </c>
      <c r="E6130">
        <v>13.8</v>
      </c>
    </row>
    <row r="6131" spans="1:5">
      <c r="A6131" s="164">
        <v>45179.499999985303</v>
      </c>
      <c r="B6131" s="45">
        <f ca="1"/>
        <v>2.1589999999999998</v>
      </c>
      <c r="E6131">
        <v>13.8</v>
      </c>
    </row>
    <row r="6132" spans="1:5">
      <c r="A6132" s="164">
        <v>45179.541666651967</v>
      </c>
      <c r="B6132" s="45">
        <f ca="1"/>
        <v>0.66100000000000003</v>
      </c>
      <c r="E6132">
        <v>13.8</v>
      </c>
    </row>
    <row r="6133" spans="1:5">
      <c r="A6133" s="164">
        <v>45179.583333318631</v>
      </c>
      <c r="B6133" s="45">
        <f ca="1"/>
        <v>0.49</v>
      </c>
      <c r="E6133">
        <v>13.8</v>
      </c>
    </row>
    <row r="6134" spans="1:5">
      <c r="A6134" s="164">
        <v>45179.624999985295</v>
      </c>
      <c r="B6134" s="45">
        <f ca="1"/>
        <v>0.52100000000000002</v>
      </c>
      <c r="E6134">
        <v>13.8</v>
      </c>
    </row>
    <row r="6135" spans="1:5">
      <c r="A6135" s="164">
        <v>45179.66666665196</v>
      </c>
      <c r="B6135" s="45">
        <f ca="1"/>
        <v>0.48399999999999999</v>
      </c>
      <c r="E6135">
        <v>13.8</v>
      </c>
    </row>
    <row r="6136" spans="1:5">
      <c r="A6136" s="164">
        <v>45179.708333318624</v>
      </c>
      <c r="B6136" s="45">
        <f ca="1"/>
        <v>0.71599999999999997</v>
      </c>
      <c r="E6136">
        <v>13.8</v>
      </c>
    </row>
    <row r="6137" spans="1:5">
      <c r="A6137" s="164">
        <v>45179.749999985288</v>
      </c>
      <c r="B6137" s="45">
        <f ca="1"/>
        <v>0.89100000000000001</v>
      </c>
      <c r="E6137">
        <v>13.8</v>
      </c>
    </row>
    <row r="6138" spans="1:5">
      <c r="A6138" s="164">
        <v>45179.791666651952</v>
      </c>
      <c r="B6138" s="45">
        <f ca="1"/>
        <v>0.78800000000000003</v>
      </c>
      <c r="E6138">
        <v>13.8</v>
      </c>
    </row>
    <row r="6139" spans="1:5">
      <c r="A6139" s="164">
        <v>45179.833333318616</v>
      </c>
      <c r="B6139" s="45">
        <f ca="1"/>
        <v>1.3460000000000001</v>
      </c>
      <c r="E6139">
        <v>13.8</v>
      </c>
    </row>
    <row r="6140" spans="1:5">
      <c r="A6140" s="164">
        <v>45179.874999985281</v>
      </c>
      <c r="B6140" s="45">
        <f ca="1"/>
        <v>1.641</v>
      </c>
      <c r="E6140">
        <v>13.8</v>
      </c>
    </row>
    <row r="6141" spans="1:5">
      <c r="A6141" s="164">
        <v>45179.916666651945</v>
      </c>
      <c r="B6141" s="45">
        <f ca="1"/>
        <v>1.2729999999999999</v>
      </c>
      <c r="E6141">
        <v>13.8</v>
      </c>
    </row>
    <row r="6142" spans="1:5">
      <c r="A6142" s="164">
        <v>45179.958333318609</v>
      </c>
      <c r="B6142" s="45">
        <f ca="1"/>
        <v>1.4570000000000001</v>
      </c>
      <c r="E6142">
        <v>13.8</v>
      </c>
    </row>
    <row r="6143" spans="1:5">
      <c r="A6143" s="164">
        <v>45179.999999985273</v>
      </c>
      <c r="B6143" s="45">
        <f ca="1"/>
        <v>1.2490000000000001</v>
      </c>
      <c r="E6143">
        <v>13.8</v>
      </c>
    </row>
    <row r="6144" spans="1:5">
      <c r="A6144" s="164">
        <v>45180.041666651938</v>
      </c>
      <c r="B6144" s="45">
        <f ca="1"/>
        <v>1.5620000000000001</v>
      </c>
      <c r="E6144">
        <v>13.8</v>
      </c>
    </row>
    <row r="6145" spans="1:5">
      <c r="A6145" s="164">
        <v>45180.083333318602</v>
      </c>
      <c r="B6145" s="45">
        <f ca="1"/>
        <v>1.244</v>
      </c>
      <c r="E6145">
        <v>13.8</v>
      </c>
    </row>
    <row r="6146" spans="1:5">
      <c r="A6146" s="164">
        <v>45180.124999985266</v>
      </c>
      <c r="B6146" s="45">
        <f ca="1"/>
        <v>1.353</v>
      </c>
      <c r="E6146">
        <v>13.8</v>
      </c>
    </row>
    <row r="6147" spans="1:5">
      <c r="A6147" s="164">
        <v>45180.16666665193</v>
      </c>
      <c r="B6147" s="45">
        <f ca="1"/>
        <v>1.325</v>
      </c>
      <c r="E6147">
        <v>13.8</v>
      </c>
    </row>
    <row r="6148" spans="1:5">
      <c r="A6148" s="164">
        <v>45180.208333318595</v>
      </c>
      <c r="B6148" s="45">
        <f ca="1"/>
        <v>1.468</v>
      </c>
      <c r="E6148">
        <v>13.8</v>
      </c>
    </row>
    <row r="6149" spans="1:5">
      <c r="A6149" s="164">
        <v>45180.249999985259</v>
      </c>
      <c r="B6149" s="45">
        <f ca="1"/>
        <v>1.0760000000000001</v>
      </c>
      <c r="E6149">
        <v>13.8</v>
      </c>
    </row>
    <row r="6150" spans="1:5">
      <c r="A6150" s="164">
        <v>45180.291666651923</v>
      </c>
      <c r="B6150" s="45">
        <f ca="1"/>
        <v>0.73899999999999999</v>
      </c>
      <c r="E6150">
        <v>13.8</v>
      </c>
    </row>
    <row r="6151" spans="1:5">
      <c r="A6151" s="164">
        <v>45180.333333318587</v>
      </c>
      <c r="B6151" s="45">
        <f ca="1"/>
        <v>2.5329999999999999</v>
      </c>
      <c r="E6151">
        <v>13.8</v>
      </c>
    </row>
    <row r="6152" spans="1:5">
      <c r="A6152" s="164">
        <v>45180.374999985252</v>
      </c>
      <c r="B6152" s="45">
        <f ca="1"/>
        <v>3.55</v>
      </c>
      <c r="E6152">
        <v>13.8</v>
      </c>
    </row>
    <row r="6153" spans="1:5">
      <c r="A6153" s="164">
        <v>45180.416666651916</v>
      </c>
      <c r="B6153" s="45">
        <f ca="1"/>
        <v>2.1509999999999998</v>
      </c>
      <c r="E6153">
        <v>13.8</v>
      </c>
    </row>
    <row r="6154" spans="1:5">
      <c r="A6154" s="164">
        <v>45180.45833331858</v>
      </c>
      <c r="B6154" s="45">
        <f ca="1"/>
        <v>1.3680000000000001</v>
      </c>
      <c r="E6154">
        <v>13.8</v>
      </c>
    </row>
    <row r="6155" spans="1:5">
      <c r="A6155" s="164">
        <v>45180.499999985244</v>
      </c>
      <c r="B6155" s="45">
        <f ca="1"/>
        <v>2.9910000000000001</v>
      </c>
      <c r="E6155">
        <v>13.8</v>
      </c>
    </row>
    <row r="6156" spans="1:5">
      <c r="A6156" s="164">
        <v>45180.541666651909</v>
      </c>
      <c r="B6156" s="45">
        <f ca="1"/>
        <v>2.8820000000000001</v>
      </c>
      <c r="E6156">
        <v>13.8</v>
      </c>
    </row>
    <row r="6157" spans="1:5">
      <c r="A6157" s="164">
        <v>45180.583333318573</v>
      </c>
      <c r="B6157" s="45">
        <f ca="1"/>
        <v>1.401</v>
      </c>
      <c r="E6157">
        <v>13.8</v>
      </c>
    </row>
    <row r="6158" spans="1:5">
      <c r="A6158" s="164">
        <v>45180.624999985237</v>
      </c>
      <c r="B6158" s="45">
        <f ca="1"/>
        <v>0.25</v>
      </c>
      <c r="E6158">
        <v>13.8</v>
      </c>
    </row>
    <row r="6159" spans="1:5">
      <c r="A6159" s="164">
        <v>45180.666666651901</v>
      </c>
      <c r="B6159" s="45">
        <f ca="1"/>
        <v>0.63700000000000001</v>
      </c>
      <c r="E6159">
        <v>13.8</v>
      </c>
    </row>
    <row r="6160" spans="1:5">
      <c r="A6160" s="164">
        <v>45180.708333318566</v>
      </c>
      <c r="B6160" s="45">
        <f ca="1"/>
        <v>0.24199999999999999</v>
      </c>
      <c r="E6160">
        <v>13.8</v>
      </c>
    </row>
    <row r="6161" spans="1:5">
      <c r="A6161" s="164">
        <v>45180.74999998523</v>
      </c>
      <c r="B6161" s="45">
        <f ca="1"/>
        <v>0.43</v>
      </c>
      <c r="E6161">
        <v>13.8</v>
      </c>
    </row>
    <row r="6162" spans="1:5">
      <c r="A6162" s="164">
        <v>45180.791666651894</v>
      </c>
      <c r="B6162" s="45">
        <f ca="1"/>
        <v>0.47199999999999998</v>
      </c>
      <c r="E6162">
        <v>13.8</v>
      </c>
    </row>
    <row r="6163" spans="1:5">
      <c r="A6163" s="164">
        <v>45180.833333318558</v>
      </c>
      <c r="B6163" s="45">
        <f ca="1"/>
        <v>1.2090000000000001</v>
      </c>
      <c r="E6163">
        <v>13.8</v>
      </c>
    </row>
    <row r="6164" spans="1:5">
      <c r="A6164" s="164">
        <v>45180.874999985223</v>
      </c>
      <c r="B6164" s="45">
        <f ca="1"/>
        <v>1.4419999999999999</v>
      </c>
      <c r="E6164">
        <v>13.8</v>
      </c>
    </row>
    <row r="6165" spans="1:5">
      <c r="A6165" s="164">
        <v>45180.916666651887</v>
      </c>
      <c r="B6165" s="45">
        <f ca="1"/>
        <v>1.131</v>
      </c>
      <c r="E6165">
        <v>13.8</v>
      </c>
    </row>
    <row r="6166" spans="1:5">
      <c r="A6166" s="164">
        <v>45180.958333318551</v>
      </c>
      <c r="B6166" s="45">
        <f ca="1"/>
        <v>1.2330000000000001</v>
      </c>
      <c r="E6166">
        <v>13.8</v>
      </c>
    </row>
    <row r="6167" spans="1:5">
      <c r="A6167" s="164">
        <v>45180.999999985215</v>
      </c>
      <c r="B6167" s="45">
        <f ca="1"/>
        <v>1.1379999999999999</v>
      </c>
      <c r="E6167">
        <v>13.8</v>
      </c>
    </row>
    <row r="6168" spans="1:5">
      <c r="A6168" s="164">
        <v>45181.041666651879</v>
      </c>
      <c r="B6168" s="45">
        <f ca="1"/>
        <v>1.1379999999999999</v>
      </c>
      <c r="E6168">
        <v>13.8</v>
      </c>
    </row>
    <row r="6169" spans="1:5">
      <c r="A6169" s="164">
        <v>45181.083333318544</v>
      </c>
      <c r="B6169" s="45">
        <f ca="1"/>
        <v>1.292</v>
      </c>
      <c r="E6169">
        <v>13.8</v>
      </c>
    </row>
    <row r="6170" spans="1:5">
      <c r="A6170" s="164">
        <v>45181.124999985208</v>
      </c>
      <c r="B6170" s="45">
        <f ca="1"/>
        <v>1.228</v>
      </c>
      <c r="E6170">
        <v>13.8</v>
      </c>
    </row>
    <row r="6171" spans="1:5">
      <c r="A6171" s="164">
        <v>45181.166666651872</v>
      </c>
      <c r="B6171" s="45">
        <f ca="1"/>
        <v>1.085</v>
      </c>
      <c r="E6171">
        <v>13.8</v>
      </c>
    </row>
    <row r="6172" spans="1:5">
      <c r="A6172" s="164">
        <v>45181.208333318536</v>
      </c>
      <c r="B6172" s="45">
        <f ca="1"/>
        <v>1.2829999999999999</v>
      </c>
      <c r="E6172">
        <v>13.8</v>
      </c>
    </row>
    <row r="6173" spans="1:5">
      <c r="A6173" s="164">
        <v>45181.249999985201</v>
      </c>
      <c r="B6173" s="45">
        <f ca="1"/>
        <v>0.81899999999999995</v>
      </c>
      <c r="E6173">
        <v>13.8</v>
      </c>
    </row>
    <row r="6174" spans="1:5">
      <c r="A6174" s="164">
        <v>45181.291666651865</v>
      </c>
      <c r="B6174" s="45">
        <f ca="1"/>
        <v>0.624</v>
      </c>
      <c r="E6174">
        <v>13.8</v>
      </c>
    </row>
    <row r="6175" spans="1:5">
      <c r="A6175" s="164">
        <v>45181.333333318529</v>
      </c>
      <c r="B6175" s="45">
        <f ca="1"/>
        <v>0.59</v>
      </c>
      <c r="E6175">
        <v>13.8</v>
      </c>
    </row>
    <row r="6176" spans="1:5">
      <c r="A6176" s="164">
        <v>45181.374999985193</v>
      </c>
      <c r="B6176" s="45">
        <f ca="1"/>
        <v>3.222</v>
      </c>
      <c r="E6176">
        <v>13.8</v>
      </c>
    </row>
    <row r="6177" spans="1:5">
      <c r="A6177" s="164">
        <v>45181.416666651858</v>
      </c>
      <c r="B6177" s="45">
        <f ca="1"/>
        <v>3.5510000000000002</v>
      </c>
      <c r="E6177">
        <v>13.8</v>
      </c>
    </row>
    <row r="6178" spans="1:5">
      <c r="A6178" s="164">
        <v>45181.458333318522</v>
      </c>
      <c r="B6178" s="45">
        <f ca="1"/>
        <v>4.0519999999999996</v>
      </c>
      <c r="E6178">
        <v>13.8</v>
      </c>
    </row>
    <row r="6179" spans="1:5">
      <c r="A6179" s="164">
        <v>45181.499999985186</v>
      </c>
      <c r="B6179" s="45">
        <f ca="1"/>
        <v>3.4660000000000002</v>
      </c>
      <c r="E6179">
        <v>13.8</v>
      </c>
    </row>
    <row r="6180" spans="1:5">
      <c r="A6180" s="164">
        <v>45181.54166665185</v>
      </c>
      <c r="B6180" s="45">
        <f ca="1"/>
        <v>0.187</v>
      </c>
      <c r="E6180">
        <v>13.8</v>
      </c>
    </row>
    <row r="6181" spans="1:5">
      <c r="A6181" s="164">
        <v>45181.583333318515</v>
      </c>
      <c r="B6181" s="45">
        <f ca="1"/>
        <v>0.88800000000000001</v>
      </c>
      <c r="E6181">
        <v>13.8</v>
      </c>
    </row>
    <row r="6182" spans="1:5">
      <c r="A6182" s="164">
        <v>45181.624999985179</v>
      </c>
      <c r="B6182" s="45">
        <f ca="1"/>
        <v>0.73299999999999998</v>
      </c>
      <c r="E6182">
        <v>13.8</v>
      </c>
    </row>
    <row r="6183" spans="1:5">
      <c r="A6183" s="164">
        <v>45181.666666651843</v>
      </c>
      <c r="B6183" s="45">
        <f ca="1"/>
        <v>0.46300000000000002</v>
      </c>
      <c r="E6183">
        <v>13.8</v>
      </c>
    </row>
    <row r="6184" spans="1:5">
      <c r="A6184" s="164">
        <v>45181.708333318507</v>
      </c>
      <c r="B6184" s="45">
        <f ca="1"/>
        <v>0.503</v>
      </c>
      <c r="E6184">
        <v>13.8</v>
      </c>
    </row>
    <row r="6185" spans="1:5">
      <c r="A6185" s="164">
        <v>45181.749999985172</v>
      </c>
      <c r="B6185" s="45">
        <f ca="1"/>
        <v>0.19</v>
      </c>
      <c r="E6185">
        <v>13.8</v>
      </c>
    </row>
    <row r="6186" spans="1:5">
      <c r="A6186" s="164">
        <v>45181.791666651836</v>
      </c>
      <c r="B6186" s="45">
        <f ca="1"/>
        <v>0.76200000000000001</v>
      </c>
      <c r="E6186">
        <v>13.8</v>
      </c>
    </row>
    <row r="6187" spans="1:5">
      <c r="A6187" s="164">
        <v>45181.8333333185</v>
      </c>
      <c r="B6187" s="45">
        <f ca="1"/>
        <v>1.3080000000000001</v>
      </c>
      <c r="E6187">
        <v>13.8</v>
      </c>
    </row>
    <row r="6188" spans="1:5">
      <c r="A6188" s="164">
        <v>45181.874999985164</v>
      </c>
      <c r="B6188" s="45">
        <f ca="1"/>
        <v>1.2250000000000001</v>
      </c>
      <c r="E6188">
        <v>13.8</v>
      </c>
    </row>
    <row r="6189" spans="1:5">
      <c r="A6189" s="164">
        <v>45181.916666651829</v>
      </c>
      <c r="B6189" s="45">
        <f ca="1"/>
        <v>1.3220000000000001</v>
      </c>
      <c r="E6189">
        <v>13.8</v>
      </c>
    </row>
    <row r="6190" spans="1:5">
      <c r="A6190" s="164">
        <v>45181.958333318493</v>
      </c>
      <c r="B6190" s="45">
        <f ca="1"/>
        <v>1.242</v>
      </c>
      <c r="E6190">
        <v>13.8</v>
      </c>
    </row>
    <row r="6191" spans="1:5">
      <c r="A6191" s="164">
        <v>45181.999999985157</v>
      </c>
      <c r="B6191" s="45">
        <f ca="1"/>
        <v>1.2829999999999999</v>
      </c>
      <c r="E6191">
        <v>13.8</v>
      </c>
    </row>
    <row r="6192" spans="1:5">
      <c r="A6192" s="164">
        <v>45182.041666651821</v>
      </c>
      <c r="B6192" s="45">
        <f ca="1"/>
        <v>1.1459999999999999</v>
      </c>
      <c r="E6192">
        <v>13.8</v>
      </c>
    </row>
    <row r="6193" spans="1:5">
      <c r="A6193" s="164">
        <v>45182.083333318486</v>
      </c>
      <c r="B6193" s="45">
        <f ca="1"/>
        <v>1.169</v>
      </c>
      <c r="E6193">
        <v>13.8</v>
      </c>
    </row>
    <row r="6194" spans="1:5">
      <c r="A6194" s="164">
        <v>45182.12499998515</v>
      </c>
      <c r="B6194" s="45">
        <f ca="1"/>
        <v>1.393</v>
      </c>
      <c r="E6194">
        <v>13.8</v>
      </c>
    </row>
    <row r="6195" spans="1:5">
      <c r="A6195" s="164">
        <v>45182.166666651814</v>
      </c>
      <c r="B6195" s="45">
        <f ca="1"/>
        <v>1.099</v>
      </c>
      <c r="E6195">
        <v>13.8</v>
      </c>
    </row>
    <row r="6196" spans="1:5">
      <c r="A6196" s="164">
        <v>45182.208333318478</v>
      </c>
      <c r="B6196" s="45">
        <f ca="1"/>
        <v>1.2969999999999999</v>
      </c>
      <c r="E6196">
        <v>13.8</v>
      </c>
    </row>
    <row r="6197" spans="1:5">
      <c r="A6197" s="164">
        <v>45182.249999985142</v>
      </c>
      <c r="B6197" s="45">
        <f ca="1"/>
        <v>0.96099999999999997</v>
      </c>
      <c r="E6197">
        <v>13.8</v>
      </c>
    </row>
    <row r="6198" spans="1:5">
      <c r="A6198" s="164">
        <v>45182.291666651807</v>
      </c>
      <c r="B6198" s="45">
        <f ca="1"/>
        <v>1.0549999999999999</v>
      </c>
      <c r="E6198">
        <v>13.8</v>
      </c>
    </row>
    <row r="6199" spans="1:5">
      <c r="A6199" s="164">
        <v>45182.333333318471</v>
      </c>
      <c r="B6199" s="45">
        <f ca="1"/>
        <v>3.2709999999999999</v>
      </c>
      <c r="E6199">
        <v>13.8</v>
      </c>
    </row>
    <row r="6200" spans="1:5">
      <c r="A6200" s="164">
        <v>45182.374999985135</v>
      </c>
      <c r="B6200" s="45">
        <f ca="1"/>
        <v>3.996</v>
      </c>
      <c r="E6200">
        <v>13.8</v>
      </c>
    </row>
    <row r="6201" spans="1:5">
      <c r="A6201" s="164">
        <v>45182.416666651799</v>
      </c>
      <c r="B6201" s="45">
        <f ca="1"/>
        <v>1.228</v>
      </c>
      <c r="E6201">
        <v>13.8</v>
      </c>
    </row>
    <row r="6202" spans="1:5">
      <c r="A6202" s="164">
        <v>45182.458333318464</v>
      </c>
      <c r="B6202" s="45">
        <f ca="1"/>
        <v>1.556</v>
      </c>
      <c r="E6202">
        <v>13.8</v>
      </c>
    </row>
    <row r="6203" spans="1:5">
      <c r="A6203" s="164">
        <v>45182.499999985128</v>
      </c>
      <c r="B6203" s="45">
        <f ca="1"/>
        <v>1.488</v>
      </c>
      <c r="E6203">
        <v>13.8</v>
      </c>
    </row>
    <row r="6204" spans="1:5">
      <c r="A6204" s="164">
        <v>45182.541666651792</v>
      </c>
      <c r="B6204" s="45">
        <f ca="1"/>
        <v>1.419</v>
      </c>
      <c r="E6204">
        <v>13.8</v>
      </c>
    </row>
    <row r="6205" spans="1:5">
      <c r="A6205" s="164">
        <v>45182.583333318456</v>
      </c>
      <c r="B6205" s="45">
        <f ca="1"/>
        <v>1.26</v>
      </c>
      <c r="E6205">
        <v>13.8</v>
      </c>
    </row>
    <row r="6206" spans="1:5">
      <c r="A6206" s="164">
        <v>45182.624999985121</v>
      </c>
      <c r="B6206" s="45">
        <f ca="1"/>
        <v>1.556</v>
      </c>
      <c r="E6206">
        <v>13.8</v>
      </c>
    </row>
    <row r="6207" spans="1:5">
      <c r="A6207" s="164">
        <v>45182.666666651785</v>
      </c>
      <c r="B6207" s="45">
        <f ca="1"/>
        <v>0.97399999999999998</v>
      </c>
      <c r="E6207">
        <v>13.8</v>
      </c>
    </row>
    <row r="6208" spans="1:5">
      <c r="A6208" s="164">
        <v>45182.708333318449</v>
      </c>
      <c r="B6208" s="45">
        <f ca="1"/>
        <v>0.36199999999999999</v>
      </c>
      <c r="E6208">
        <v>13.8</v>
      </c>
    </row>
    <row r="6209" spans="1:5">
      <c r="A6209" s="164">
        <v>45182.749999985113</v>
      </c>
      <c r="B6209" s="45">
        <f ca="1"/>
        <v>0.73099999999999998</v>
      </c>
      <c r="E6209">
        <v>13.8</v>
      </c>
    </row>
    <row r="6210" spans="1:5">
      <c r="A6210" s="164">
        <v>45182.791666651778</v>
      </c>
      <c r="B6210" s="45">
        <f ca="1"/>
        <v>2.1989999999999998</v>
      </c>
      <c r="E6210">
        <v>13.8</v>
      </c>
    </row>
    <row r="6211" spans="1:5">
      <c r="A6211" s="164">
        <v>45182.833333318442</v>
      </c>
      <c r="B6211" s="45">
        <f ca="1"/>
        <v>4.4420000000000002</v>
      </c>
      <c r="E6211">
        <v>13.8</v>
      </c>
    </row>
    <row r="6212" spans="1:5">
      <c r="A6212" s="164">
        <v>45182.874999985106</v>
      </c>
      <c r="B6212" s="45">
        <f ca="1"/>
        <v>1.7809999999999999</v>
      </c>
      <c r="E6212">
        <v>13.8</v>
      </c>
    </row>
    <row r="6213" spans="1:5">
      <c r="A6213" s="164">
        <v>45182.91666665177</v>
      </c>
      <c r="B6213" s="45">
        <f ca="1"/>
        <v>1.4550000000000001</v>
      </c>
      <c r="E6213">
        <v>13.8</v>
      </c>
    </row>
    <row r="6214" spans="1:5">
      <c r="A6214" s="164">
        <v>45182.958333318435</v>
      </c>
      <c r="B6214" s="45">
        <f ca="1"/>
        <v>1.379</v>
      </c>
      <c r="E6214">
        <v>13.8</v>
      </c>
    </row>
    <row r="6215" spans="1:5">
      <c r="A6215" s="164">
        <v>45182.999999985099</v>
      </c>
      <c r="B6215" s="45">
        <f ca="1"/>
        <v>1.369</v>
      </c>
      <c r="E6215">
        <v>13.8</v>
      </c>
    </row>
    <row r="6216" spans="1:5">
      <c r="A6216" s="164">
        <v>45183.041666651763</v>
      </c>
      <c r="B6216" s="45">
        <f ca="1"/>
        <v>1.4319999999999999</v>
      </c>
      <c r="E6216">
        <v>13.8</v>
      </c>
    </row>
    <row r="6217" spans="1:5">
      <c r="A6217" s="164">
        <v>45183.083333318427</v>
      </c>
      <c r="B6217" s="45">
        <f ca="1"/>
        <v>1.3360000000000001</v>
      </c>
      <c r="E6217">
        <v>13.8</v>
      </c>
    </row>
    <row r="6218" spans="1:5">
      <c r="A6218" s="164">
        <v>45183.124999985092</v>
      </c>
      <c r="B6218" s="45">
        <f ca="1"/>
        <v>1.401</v>
      </c>
      <c r="E6218">
        <v>13.8</v>
      </c>
    </row>
    <row r="6219" spans="1:5">
      <c r="A6219" s="164">
        <v>45183.166666651756</v>
      </c>
      <c r="B6219" s="45">
        <f ca="1"/>
        <v>1.286</v>
      </c>
      <c r="E6219">
        <v>13.8</v>
      </c>
    </row>
    <row r="6220" spans="1:5">
      <c r="A6220" s="164">
        <v>45183.20833331842</v>
      </c>
      <c r="B6220" s="45">
        <f ca="1"/>
        <v>1.55</v>
      </c>
      <c r="E6220">
        <v>13.8</v>
      </c>
    </row>
    <row r="6221" spans="1:5">
      <c r="A6221" s="164">
        <v>45183.249999985084</v>
      </c>
      <c r="B6221" s="45">
        <f ca="1"/>
        <v>1.014</v>
      </c>
      <c r="E6221">
        <v>13.8</v>
      </c>
    </row>
    <row r="6222" spans="1:5">
      <c r="A6222" s="164">
        <v>45183.291666651749</v>
      </c>
      <c r="B6222" s="45">
        <f ca="1"/>
        <v>1.089</v>
      </c>
      <c r="E6222">
        <v>13.8</v>
      </c>
    </row>
    <row r="6223" spans="1:5">
      <c r="A6223" s="164">
        <v>45183.333333318413</v>
      </c>
      <c r="B6223" s="45">
        <f ca="1"/>
        <v>0.85299999999999998</v>
      </c>
      <c r="E6223">
        <v>13.8</v>
      </c>
    </row>
    <row r="6224" spans="1:5">
      <c r="A6224" s="164">
        <v>45183.374999985077</v>
      </c>
      <c r="B6224" s="45">
        <f ca="1"/>
        <v>1.5169999999999999</v>
      </c>
      <c r="E6224">
        <v>13.8</v>
      </c>
    </row>
    <row r="6225" spans="1:5">
      <c r="A6225" s="164">
        <v>45183.416666651741</v>
      </c>
      <c r="B6225" s="45">
        <f ca="1"/>
        <v>0.60599999999999998</v>
      </c>
      <c r="E6225">
        <v>13.8</v>
      </c>
    </row>
    <row r="6226" spans="1:5">
      <c r="A6226" s="164">
        <v>45183.458333318405</v>
      </c>
      <c r="B6226" s="45">
        <f ca="1"/>
        <v>4.1440000000000001</v>
      </c>
      <c r="E6226">
        <v>13.8</v>
      </c>
    </row>
    <row r="6227" spans="1:5">
      <c r="A6227" s="164">
        <v>45183.49999998507</v>
      </c>
      <c r="B6227" s="45">
        <f ca="1"/>
        <v>4.7290000000000001</v>
      </c>
      <c r="E6227">
        <v>13.8</v>
      </c>
    </row>
    <row r="6228" spans="1:5">
      <c r="A6228" s="164">
        <v>45183.541666651734</v>
      </c>
      <c r="B6228" s="45">
        <f ca="1"/>
        <v>1.78</v>
      </c>
      <c r="E6228">
        <v>13.8</v>
      </c>
    </row>
    <row r="6229" spans="1:5">
      <c r="A6229" s="164">
        <v>45183.583333318398</v>
      </c>
      <c r="B6229" s="45">
        <f ca="1"/>
        <v>2.3439999999999999</v>
      </c>
      <c r="E6229">
        <v>13.8</v>
      </c>
    </row>
    <row r="6230" spans="1:5">
      <c r="A6230" s="164">
        <v>45183.624999985062</v>
      </c>
      <c r="B6230" s="45">
        <f ca="1"/>
        <v>3.129</v>
      </c>
      <c r="E6230">
        <v>13.8</v>
      </c>
    </row>
    <row r="6231" spans="1:5">
      <c r="A6231" s="164">
        <v>45183.666666651727</v>
      </c>
      <c r="B6231" s="45">
        <f ca="1"/>
        <v>3.3490000000000002</v>
      </c>
      <c r="E6231">
        <v>13.8</v>
      </c>
    </row>
    <row r="6232" spans="1:5">
      <c r="A6232" s="164">
        <v>45183.708333318391</v>
      </c>
      <c r="B6232" s="45">
        <f ca="1"/>
        <v>2.9689999999999999</v>
      </c>
      <c r="E6232">
        <v>13.8</v>
      </c>
    </row>
    <row r="6233" spans="1:5">
      <c r="A6233" s="164">
        <v>45183.749999985055</v>
      </c>
      <c r="B6233" s="45">
        <f ca="1"/>
        <v>0.752</v>
      </c>
      <c r="E6233">
        <v>13.8</v>
      </c>
    </row>
    <row r="6234" spans="1:5">
      <c r="A6234" s="164">
        <v>45183.791666651719</v>
      </c>
      <c r="B6234" s="45">
        <f ca="1"/>
        <v>0.96399999999999997</v>
      </c>
      <c r="E6234">
        <v>13.8</v>
      </c>
    </row>
    <row r="6235" spans="1:5">
      <c r="A6235" s="164">
        <v>45183.833333318384</v>
      </c>
      <c r="B6235" s="45">
        <f ca="1"/>
        <v>1.3380000000000001</v>
      </c>
      <c r="E6235">
        <v>13.8</v>
      </c>
    </row>
    <row r="6236" spans="1:5">
      <c r="A6236" s="164">
        <v>45183.874999985048</v>
      </c>
      <c r="B6236" s="45">
        <f ca="1"/>
        <v>1.4430000000000001</v>
      </c>
      <c r="E6236">
        <v>13.8</v>
      </c>
    </row>
    <row r="6237" spans="1:5">
      <c r="A6237" s="164">
        <v>45183.916666651712</v>
      </c>
      <c r="B6237" s="45">
        <f ca="1"/>
        <v>1.161</v>
      </c>
      <c r="E6237">
        <v>13.8</v>
      </c>
    </row>
    <row r="6238" spans="1:5">
      <c r="A6238" s="164">
        <v>45183.958333318376</v>
      </c>
      <c r="B6238" s="45">
        <f ca="1"/>
        <v>1.254</v>
      </c>
      <c r="E6238">
        <v>13.8</v>
      </c>
    </row>
    <row r="6239" spans="1:5">
      <c r="A6239" s="164">
        <v>45183.999999985041</v>
      </c>
      <c r="B6239" s="45">
        <f ca="1"/>
        <v>1.141</v>
      </c>
      <c r="E6239">
        <v>13.8</v>
      </c>
    </row>
    <row r="6240" spans="1:5">
      <c r="A6240" s="164">
        <v>45184.041666651705</v>
      </c>
      <c r="B6240" s="45">
        <f ca="1"/>
        <v>1.3640000000000001</v>
      </c>
      <c r="E6240">
        <v>13.8</v>
      </c>
    </row>
    <row r="6241" spans="1:5">
      <c r="A6241" s="164">
        <v>45184.083333318369</v>
      </c>
      <c r="B6241" s="45">
        <f ca="1"/>
        <v>1.125</v>
      </c>
      <c r="E6241">
        <v>13.8</v>
      </c>
    </row>
    <row r="6242" spans="1:5">
      <c r="A6242" s="164">
        <v>45184.124999985033</v>
      </c>
      <c r="B6242" s="45">
        <f ca="1"/>
        <v>1.1519999999999999</v>
      </c>
      <c r="E6242">
        <v>13.8</v>
      </c>
    </row>
    <row r="6243" spans="1:5">
      <c r="A6243" s="164">
        <v>45184.166666651698</v>
      </c>
      <c r="B6243" s="45">
        <f ca="1"/>
        <v>1.28</v>
      </c>
      <c r="E6243">
        <v>13.8</v>
      </c>
    </row>
    <row r="6244" spans="1:5">
      <c r="A6244" s="164">
        <v>45184.208333318362</v>
      </c>
      <c r="B6244" s="45">
        <f ca="1"/>
        <v>1.2609999999999999</v>
      </c>
      <c r="E6244">
        <v>13.8</v>
      </c>
    </row>
    <row r="6245" spans="1:5">
      <c r="A6245" s="164">
        <v>45184.249999985026</v>
      </c>
      <c r="B6245" s="45">
        <f ca="1"/>
        <v>1.093</v>
      </c>
      <c r="E6245">
        <v>13.8</v>
      </c>
    </row>
    <row r="6246" spans="1:5">
      <c r="A6246" s="164">
        <v>45184.29166665169</v>
      </c>
      <c r="B6246" s="45">
        <f ca="1"/>
        <v>1.8360000000000001</v>
      </c>
      <c r="E6246">
        <v>13.8</v>
      </c>
    </row>
    <row r="6247" spans="1:5">
      <c r="A6247" s="164">
        <v>45184.333333318355</v>
      </c>
      <c r="B6247" s="45">
        <f ca="1"/>
        <v>4.1399999999999997</v>
      </c>
      <c r="E6247">
        <v>13.8</v>
      </c>
    </row>
    <row r="6248" spans="1:5">
      <c r="A6248" s="164">
        <v>45184.374999985019</v>
      </c>
      <c r="B6248" s="45">
        <f ca="1"/>
        <v>4.0670000000000002</v>
      </c>
      <c r="E6248">
        <v>13.8</v>
      </c>
    </row>
    <row r="6249" spans="1:5">
      <c r="A6249" s="164">
        <v>45184.416666651683</v>
      </c>
      <c r="B6249" s="45">
        <f ca="1"/>
        <v>1.6040000000000001</v>
      </c>
      <c r="E6249">
        <v>13.8</v>
      </c>
    </row>
    <row r="6250" spans="1:5">
      <c r="A6250" s="164">
        <v>45184.458333318347</v>
      </c>
      <c r="B6250" s="45">
        <f ca="1"/>
        <v>3.2679999999999998</v>
      </c>
      <c r="E6250">
        <v>13.8</v>
      </c>
    </row>
    <row r="6251" spans="1:5">
      <c r="A6251" s="164">
        <v>45184.499999985012</v>
      </c>
      <c r="B6251" s="45">
        <f ca="1"/>
        <v>4.0659999999999998</v>
      </c>
      <c r="E6251">
        <v>13.8</v>
      </c>
    </row>
    <row r="6252" spans="1:5">
      <c r="A6252" s="164">
        <v>45184.541666651676</v>
      </c>
      <c r="B6252" s="45">
        <f ca="1"/>
        <v>2.258</v>
      </c>
      <c r="E6252">
        <v>13.8</v>
      </c>
    </row>
    <row r="6253" spans="1:5">
      <c r="A6253" s="164">
        <v>45184.58333331834</v>
      </c>
      <c r="B6253" s="45">
        <f ca="1"/>
        <v>3.806</v>
      </c>
      <c r="E6253">
        <v>13.8</v>
      </c>
    </row>
    <row r="6254" spans="1:5">
      <c r="A6254" s="164">
        <v>45184.624999985004</v>
      </c>
      <c r="B6254" s="45">
        <f ca="1"/>
        <v>4.1399999999999997</v>
      </c>
      <c r="E6254">
        <v>13.8</v>
      </c>
    </row>
    <row r="6255" spans="1:5">
      <c r="A6255" s="164">
        <v>45184.666666651668</v>
      </c>
      <c r="B6255" s="45">
        <f ca="1"/>
        <v>2.028</v>
      </c>
      <c r="E6255">
        <v>13.8</v>
      </c>
    </row>
    <row r="6256" spans="1:5">
      <c r="A6256" s="164">
        <v>45184.708333318333</v>
      </c>
      <c r="B6256" s="45">
        <f ca="1"/>
        <v>0.33100000000000002</v>
      </c>
      <c r="E6256">
        <v>13.8</v>
      </c>
    </row>
    <row r="6257" spans="1:5">
      <c r="A6257" s="164">
        <v>45184.749999984997</v>
      </c>
      <c r="B6257" s="45">
        <f ca="1"/>
        <v>0.375</v>
      </c>
      <c r="E6257">
        <v>13.8</v>
      </c>
    </row>
    <row r="6258" spans="1:5">
      <c r="A6258" s="164">
        <v>45184.791666651661</v>
      </c>
      <c r="B6258" s="45">
        <f ca="1"/>
        <v>1.111</v>
      </c>
      <c r="E6258">
        <v>13.8</v>
      </c>
    </row>
    <row r="6259" spans="1:5">
      <c r="A6259" s="164">
        <v>45184.833333318325</v>
      </c>
      <c r="B6259" s="45">
        <f ca="1"/>
        <v>1.63</v>
      </c>
      <c r="E6259">
        <v>13.8</v>
      </c>
    </row>
    <row r="6260" spans="1:5">
      <c r="A6260" s="164">
        <v>45184.87499998499</v>
      </c>
      <c r="B6260" s="45">
        <f ca="1"/>
        <v>1.2010000000000001</v>
      </c>
      <c r="E6260">
        <v>13.8</v>
      </c>
    </row>
    <row r="6261" spans="1:5">
      <c r="A6261" s="164">
        <v>45184.916666651654</v>
      </c>
      <c r="B6261" s="45">
        <f ca="1"/>
        <v>1.256</v>
      </c>
      <c r="E6261">
        <v>13.8</v>
      </c>
    </row>
    <row r="6262" spans="1:5">
      <c r="A6262" s="164">
        <v>45184.958333318318</v>
      </c>
      <c r="B6262" s="45">
        <f ca="1"/>
        <v>1.22</v>
      </c>
      <c r="E6262">
        <v>13.8</v>
      </c>
    </row>
    <row r="6263" spans="1:5">
      <c r="A6263" s="164">
        <v>45184.999999984982</v>
      </c>
      <c r="B6263" s="45">
        <f ca="1"/>
        <v>1.137</v>
      </c>
      <c r="E6263">
        <v>13.8</v>
      </c>
    </row>
    <row r="6264" spans="1:5">
      <c r="A6264" s="164">
        <v>45185.041666651647</v>
      </c>
      <c r="B6264" s="45">
        <f ca="1"/>
        <v>1.208</v>
      </c>
      <c r="E6264">
        <v>13.8</v>
      </c>
    </row>
    <row r="6265" spans="1:5">
      <c r="A6265" s="164">
        <v>45185.083333318311</v>
      </c>
      <c r="B6265" s="45">
        <f ca="1"/>
        <v>1.266</v>
      </c>
      <c r="E6265">
        <v>13.8</v>
      </c>
    </row>
    <row r="6266" spans="1:5">
      <c r="A6266" s="164">
        <v>45185.124999984975</v>
      </c>
      <c r="B6266" s="45">
        <f ca="1"/>
        <v>1.1140000000000001</v>
      </c>
      <c r="E6266">
        <v>13.8</v>
      </c>
    </row>
    <row r="6267" spans="1:5">
      <c r="A6267" s="164">
        <v>45185.166666651639</v>
      </c>
      <c r="B6267" s="45">
        <f ca="1"/>
        <v>1.244</v>
      </c>
      <c r="E6267">
        <v>13.8</v>
      </c>
    </row>
    <row r="6268" spans="1:5">
      <c r="A6268" s="164">
        <v>45185.208333318304</v>
      </c>
      <c r="B6268" s="45">
        <f ca="1"/>
        <v>1.1519999999999999</v>
      </c>
      <c r="E6268">
        <v>13.8</v>
      </c>
    </row>
    <row r="6269" spans="1:5">
      <c r="A6269" s="164">
        <v>45185.249999984968</v>
      </c>
      <c r="B6269" s="45">
        <f ca="1"/>
        <v>1.1419999999999999</v>
      </c>
      <c r="E6269">
        <v>13.8</v>
      </c>
    </row>
    <row r="6270" spans="1:5">
      <c r="A6270" s="164">
        <v>45185.291666651632</v>
      </c>
      <c r="B6270" s="45">
        <f ca="1"/>
        <v>0.20699999999999999</v>
      </c>
      <c r="E6270">
        <v>13.8</v>
      </c>
    </row>
    <row r="6271" spans="1:5">
      <c r="A6271" s="164">
        <v>45185.333333318296</v>
      </c>
      <c r="B6271" s="45">
        <f ca="1"/>
        <v>0.70899999999999996</v>
      </c>
      <c r="E6271">
        <v>13.8</v>
      </c>
    </row>
    <row r="6272" spans="1:5">
      <c r="A6272" s="164">
        <v>45185.374999984961</v>
      </c>
      <c r="B6272" s="45">
        <f ca="1"/>
        <v>0.315</v>
      </c>
      <c r="E6272">
        <v>13.8</v>
      </c>
    </row>
    <row r="6273" spans="1:5">
      <c r="A6273" s="164">
        <v>45185.416666651625</v>
      </c>
      <c r="B6273" s="45">
        <f ca="1"/>
        <v>0.40500000000000003</v>
      </c>
      <c r="E6273">
        <v>13.8</v>
      </c>
    </row>
    <row r="6274" spans="1:5">
      <c r="A6274" s="164">
        <v>45185.458333318289</v>
      </c>
      <c r="B6274" s="45">
        <f ca="1"/>
        <v>0.186</v>
      </c>
      <c r="E6274">
        <v>13.8</v>
      </c>
    </row>
    <row r="6275" spans="1:5">
      <c r="A6275" s="164">
        <v>45185.499999984953</v>
      </c>
      <c r="B6275" s="45">
        <f ca="1"/>
        <v>0.434</v>
      </c>
      <c r="E6275">
        <v>13.8</v>
      </c>
    </row>
    <row r="6276" spans="1:5">
      <c r="A6276" s="164">
        <v>45185.541666651618</v>
      </c>
      <c r="B6276" s="45">
        <f ca="1"/>
        <v>0.66700000000000004</v>
      </c>
      <c r="E6276">
        <v>13.8</v>
      </c>
    </row>
    <row r="6277" spans="1:5">
      <c r="A6277" s="164">
        <v>45185.583333318282</v>
      </c>
      <c r="B6277" s="45">
        <f ca="1"/>
        <v>1.23</v>
      </c>
      <c r="E6277">
        <v>13.8</v>
      </c>
    </row>
    <row r="6278" spans="1:5">
      <c r="A6278" s="164">
        <v>45185.624999984946</v>
      </c>
      <c r="B6278" s="45">
        <f ca="1"/>
        <v>1.083</v>
      </c>
      <c r="E6278">
        <v>13.8</v>
      </c>
    </row>
    <row r="6279" spans="1:5">
      <c r="A6279" s="164">
        <v>45185.66666665161</v>
      </c>
      <c r="B6279" s="45">
        <f ca="1"/>
        <v>0.753</v>
      </c>
      <c r="E6279">
        <v>13.8</v>
      </c>
    </row>
    <row r="6280" spans="1:5">
      <c r="A6280" s="164">
        <v>45185.708333318275</v>
      </c>
      <c r="B6280" s="45">
        <f ca="1"/>
        <v>0.39300000000000002</v>
      </c>
      <c r="E6280">
        <v>13.8</v>
      </c>
    </row>
    <row r="6281" spans="1:5">
      <c r="A6281" s="164">
        <v>45185.749999984939</v>
      </c>
      <c r="B6281" s="45">
        <f ca="1"/>
        <v>0.33900000000000002</v>
      </c>
      <c r="E6281">
        <v>13.8</v>
      </c>
    </row>
    <row r="6282" spans="1:5">
      <c r="A6282" s="164">
        <v>45185.791666651603</v>
      </c>
      <c r="B6282" s="45">
        <f ca="1"/>
        <v>2.4710000000000001</v>
      </c>
      <c r="E6282">
        <v>13.8</v>
      </c>
    </row>
    <row r="6283" spans="1:5">
      <c r="A6283" s="164">
        <v>45185.833333318267</v>
      </c>
      <c r="B6283" s="45">
        <f ca="1"/>
        <v>2.8490000000000002</v>
      </c>
      <c r="E6283">
        <v>13.8</v>
      </c>
    </row>
    <row r="6284" spans="1:5">
      <c r="A6284" s="164">
        <v>45185.874999984931</v>
      </c>
      <c r="B6284" s="45">
        <f ca="1"/>
        <v>2.508</v>
      </c>
      <c r="E6284">
        <v>13.8</v>
      </c>
    </row>
    <row r="6285" spans="1:5">
      <c r="A6285" s="164">
        <v>45185.916666651596</v>
      </c>
      <c r="B6285" s="45">
        <f ca="1"/>
        <v>2.016</v>
      </c>
      <c r="E6285">
        <v>13.8</v>
      </c>
    </row>
    <row r="6286" spans="1:5">
      <c r="A6286" s="164">
        <v>45185.95833331826</v>
      </c>
      <c r="B6286" s="45">
        <f ca="1"/>
        <v>2.1110000000000002</v>
      </c>
      <c r="E6286">
        <v>13.8</v>
      </c>
    </row>
    <row r="6287" spans="1:5">
      <c r="A6287" s="164">
        <v>45185.999999984924</v>
      </c>
      <c r="B6287" s="45">
        <f ca="1"/>
        <v>2.125</v>
      </c>
      <c r="E6287">
        <v>13.8</v>
      </c>
    </row>
    <row r="6288" spans="1:5">
      <c r="A6288" s="164">
        <v>45186.041666651588</v>
      </c>
      <c r="B6288" s="45">
        <f ca="1"/>
        <v>2.3319999999999999</v>
      </c>
      <c r="E6288">
        <v>13.8</v>
      </c>
    </row>
    <row r="6289" spans="1:5">
      <c r="A6289" s="164">
        <v>45186.083333318253</v>
      </c>
      <c r="B6289" s="45">
        <f ca="1"/>
        <v>2.0640000000000001</v>
      </c>
      <c r="E6289">
        <v>13.8</v>
      </c>
    </row>
    <row r="6290" spans="1:5">
      <c r="A6290" s="164">
        <v>45186.124999984917</v>
      </c>
      <c r="B6290" s="45">
        <f ca="1"/>
        <v>2.0649999999999999</v>
      </c>
      <c r="E6290">
        <v>13.8</v>
      </c>
    </row>
    <row r="6291" spans="1:5">
      <c r="A6291" s="164">
        <v>45186.166666651581</v>
      </c>
      <c r="B6291" s="45">
        <f ca="1"/>
        <v>2.2080000000000002</v>
      </c>
      <c r="E6291">
        <v>13.8</v>
      </c>
    </row>
    <row r="6292" spans="1:5">
      <c r="A6292" s="164">
        <v>45186.208333318245</v>
      </c>
      <c r="B6292" s="45">
        <f ca="1"/>
        <v>2.3370000000000002</v>
      </c>
      <c r="E6292">
        <v>13.8</v>
      </c>
    </row>
    <row r="6293" spans="1:5">
      <c r="A6293" s="164">
        <v>45186.24999998491</v>
      </c>
      <c r="B6293" s="45">
        <f ca="1"/>
        <v>1.9</v>
      </c>
      <c r="E6293">
        <v>13.8</v>
      </c>
    </row>
    <row r="6294" spans="1:5">
      <c r="A6294" s="164">
        <v>45186.291666651574</v>
      </c>
      <c r="B6294" s="45">
        <f ca="1"/>
        <v>1.218</v>
      </c>
      <c r="E6294">
        <v>13.8</v>
      </c>
    </row>
    <row r="6295" spans="1:5">
      <c r="A6295" s="164">
        <v>45186.333333318238</v>
      </c>
      <c r="B6295" s="45">
        <f ca="1"/>
        <v>1.7130000000000001</v>
      </c>
      <c r="E6295">
        <v>13.8</v>
      </c>
    </row>
    <row r="6296" spans="1:5">
      <c r="A6296" s="164">
        <v>45186.374999984902</v>
      </c>
      <c r="B6296" s="45">
        <f ca="1"/>
        <v>1.631</v>
      </c>
      <c r="E6296">
        <v>13.8</v>
      </c>
    </row>
    <row r="6297" spans="1:5">
      <c r="A6297" s="164">
        <v>45186.416666651567</v>
      </c>
      <c r="B6297" s="45">
        <f ca="1"/>
        <v>1.488</v>
      </c>
      <c r="E6297">
        <v>13.8</v>
      </c>
    </row>
    <row r="6298" spans="1:5">
      <c r="A6298" s="164">
        <v>45186.458333318231</v>
      </c>
      <c r="B6298" s="45">
        <f ca="1"/>
        <v>0.36499999999999999</v>
      </c>
      <c r="E6298">
        <v>13.8</v>
      </c>
    </row>
    <row r="6299" spans="1:5">
      <c r="A6299" s="164">
        <v>45186.499999984895</v>
      </c>
      <c r="B6299" s="45">
        <f ca="1"/>
        <v>0.59099999999999997</v>
      </c>
      <c r="E6299">
        <v>13.8</v>
      </c>
    </row>
    <row r="6300" spans="1:5">
      <c r="A6300" s="164">
        <v>45186.541666651559</v>
      </c>
      <c r="B6300" s="45">
        <f ca="1"/>
        <v>0.19</v>
      </c>
      <c r="E6300">
        <v>13.8</v>
      </c>
    </row>
    <row r="6301" spans="1:5">
      <c r="A6301" s="164">
        <v>45186.583333318224</v>
      </c>
      <c r="B6301" s="45">
        <f ca="1"/>
        <v>0.27100000000000002</v>
      </c>
      <c r="E6301">
        <v>13.8</v>
      </c>
    </row>
    <row r="6302" spans="1:5">
      <c r="A6302" s="164">
        <v>45186.624999984888</v>
      </c>
      <c r="B6302" s="45">
        <f ca="1"/>
        <v>0.32500000000000001</v>
      </c>
      <c r="E6302">
        <v>13.8</v>
      </c>
    </row>
    <row r="6303" spans="1:5">
      <c r="A6303" s="164">
        <v>45186.666666651552</v>
      </c>
      <c r="B6303" s="45">
        <f ca="1"/>
        <v>0.19700000000000001</v>
      </c>
      <c r="E6303">
        <v>13.8</v>
      </c>
    </row>
    <row r="6304" spans="1:5">
      <c r="A6304" s="164">
        <v>45186.708333318216</v>
      </c>
      <c r="B6304" s="45">
        <f ca="1"/>
        <v>0.314</v>
      </c>
      <c r="E6304">
        <v>13.8</v>
      </c>
    </row>
    <row r="6305" spans="1:5">
      <c r="A6305" s="164">
        <v>45186.749999984881</v>
      </c>
      <c r="B6305" s="45">
        <f ca="1"/>
        <v>0.439</v>
      </c>
      <c r="E6305">
        <v>13.8</v>
      </c>
    </row>
    <row r="6306" spans="1:5">
      <c r="A6306" s="164">
        <v>45186.791666651545</v>
      </c>
      <c r="B6306" s="45">
        <f ca="1"/>
        <v>1.915</v>
      </c>
      <c r="E6306">
        <v>13.8</v>
      </c>
    </row>
    <row r="6307" spans="1:5">
      <c r="A6307" s="164">
        <v>45186.833333318209</v>
      </c>
      <c r="B6307" s="45">
        <f ca="1"/>
        <v>2.125</v>
      </c>
      <c r="E6307">
        <v>13.8</v>
      </c>
    </row>
    <row r="6308" spans="1:5">
      <c r="A6308" s="164">
        <v>45186.874999984873</v>
      </c>
      <c r="B6308" s="45">
        <f ca="1"/>
        <v>2.0579999999999998</v>
      </c>
      <c r="E6308">
        <v>13.8</v>
      </c>
    </row>
    <row r="6309" spans="1:5">
      <c r="A6309" s="164">
        <v>45186.916666651538</v>
      </c>
      <c r="B6309" s="45">
        <f ca="1"/>
        <v>1.891</v>
      </c>
      <c r="E6309">
        <v>13.8</v>
      </c>
    </row>
    <row r="6310" spans="1:5">
      <c r="A6310" s="164">
        <v>45186.958333318202</v>
      </c>
      <c r="B6310" s="45">
        <f ca="1"/>
        <v>2.02</v>
      </c>
      <c r="E6310">
        <v>13.8</v>
      </c>
    </row>
    <row r="6311" spans="1:5">
      <c r="A6311" s="164">
        <v>45186.999999984866</v>
      </c>
      <c r="B6311" s="45">
        <f ca="1"/>
        <v>2.0049999999999999</v>
      </c>
      <c r="E6311">
        <v>13.8</v>
      </c>
    </row>
    <row r="6312" spans="1:5">
      <c r="A6312" s="164">
        <v>45187.04166665153</v>
      </c>
      <c r="B6312" s="45">
        <f ca="1"/>
        <v>1.8839999999999999</v>
      </c>
      <c r="E6312">
        <v>13.8</v>
      </c>
    </row>
    <row r="6313" spans="1:5">
      <c r="A6313" s="164">
        <v>45187.083333318194</v>
      </c>
      <c r="B6313" s="45">
        <f ca="1"/>
        <v>1.982</v>
      </c>
      <c r="E6313">
        <v>13.8</v>
      </c>
    </row>
    <row r="6314" spans="1:5">
      <c r="A6314" s="164">
        <v>45187.124999984859</v>
      </c>
      <c r="B6314" s="45">
        <f ca="1"/>
        <v>2.008</v>
      </c>
      <c r="E6314">
        <v>13.8</v>
      </c>
    </row>
    <row r="6315" spans="1:5">
      <c r="A6315" s="164">
        <v>45187.166666651523</v>
      </c>
      <c r="B6315" s="45">
        <f ca="1"/>
        <v>1.909</v>
      </c>
      <c r="E6315">
        <v>13.8</v>
      </c>
    </row>
    <row r="6316" spans="1:5">
      <c r="A6316" s="164">
        <v>45187.208333318187</v>
      </c>
      <c r="B6316" s="45">
        <f ca="1"/>
        <v>1.994</v>
      </c>
      <c r="E6316">
        <v>13.8</v>
      </c>
    </row>
    <row r="6317" spans="1:5">
      <c r="A6317" s="164">
        <v>45187.249999984851</v>
      </c>
      <c r="B6317" s="45">
        <f ca="1"/>
        <v>1.915</v>
      </c>
      <c r="E6317">
        <v>13.8</v>
      </c>
    </row>
    <row r="6318" spans="1:5">
      <c r="A6318" s="164">
        <v>45187.291666651516</v>
      </c>
      <c r="B6318" s="45">
        <f ca="1"/>
        <v>0.66800000000000004</v>
      </c>
      <c r="E6318">
        <v>13.8</v>
      </c>
    </row>
    <row r="6319" spans="1:5">
      <c r="A6319" s="164">
        <v>45187.33333331818</v>
      </c>
      <c r="B6319" s="45">
        <f ca="1"/>
        <v>2.6339999999999999</v>
      </c>
      <c r="E6319">
        <v>13.8</v>
      </c>
    </row>
    <row r="6320" spans="1:5">
      <c r="A6320" s="164">
        <v>45187.374999984844</v>
      </c>
      <c r="B6320" s="45">
        <f ca="1"/>
        <v>3.3620000000000001</v>
      </c>
      <c r="E6320">
        <v>13.8</v>
      </c>
    </row>
    <row r="6321" spans="1:5">
      <c r="A6321" s="164">
        <v>45187.416666651508</v>
      </c>
      <c r="B6321" s="45">
        <f ca="1"/>
        <v>0.86799999999999999</v>
      </c>
      <c r="E6321">
        <v>13.8</v>
      </c>
    </row>
    <row r="6322" spans="1:5">
      <c r="A6322" s="164">
        <v>45187.458333318173</v>
      </c>
      <c r="B6322" s="45">
        <f ca="1"/>
        <v>1.0189999999999999</v>
      </c>
      <c r="E6322">
        <v>13.8</v>
      </c>
    </row>
    <row r="6323" spans="1:5">
      <c r="A6323" s="164">
        <v>45187.499999984837</v>
      </c>
      <c r="B6323" s="45">
        <f ca="1"/>
        <v>0.69799999999999995</v>
      </c>
      <c r="E6323">
        <v>13.8</v>
      </c>
    </row>
    <row r="6324" spans="1:5">
      <c r="A6324" s="164">
        <v>45187.541666651501</v>
      </c>
      <c r="B6324" s="45">
        <f ca="1"/>
        <v>0.55300000000000005</v>
      </c>
      <c r="E6324">
        <v>13.8</v>
      </c>
    </row>
    <row r="6325" spans="1:5">
      <c r="A6325" s="164">
        <v>45187.583333318165</v>
      </c>
      <c r="B6325" s="45">
        <f ca="1"/>
        <v>1.355</v>
      </c>
      <c r="E6325">
        <v>13.8</v>
      </c>
    </row>
    <row r="6326" spans="1:5">
      <c r="A6326" s="164">
        <v>45187.62499998483</v>
      </c>
      <c r="B6326" s="45">
        <f ca="1"/>
        <v>1.175</v>
      </c>
      <c r="E6326">
        <v>13.8</v>
      </c>
    </row>
    <row r="6327" spans="1:5">
      <c r="A6327" s="164">
        <v>45187.666666651494</v>
      </c>
      <c r="B6327" s="45">
        <f ca="1"/>
        <v>1.726</v>
      </c>
      <c r="E6327">
        <v>13.8</v>
      </c>
    </row>
    <row r="6328" spans="1:5">
      <c r="A6328" s="164">
        <v>45187.708333318158</v>
      </c>
      <c r="B6328" s="45">
        <f ca="1"/>
        <v>1.288</v>
      </c>
      <c r="E6328">
        <v>13.8</v>
      </c>
    </row>
    <row r="6329" spans="1:5">
      <c r="A6329" s="164">
        <v>45187.749999984822</v>
      </c>
      <c r="B6329" s="45">
        <f ca="1"/>
        <v>0.54700000000000004</v>
      </c>
      <c r="E6329">
        <v>13.8</v>
      </c>
    </row>
    <row r="6330" spans="1:5">
      <c r="A6330" s="164">
        <v>45187.791666651487</v>
      </c>
      <c r="B6330" s="45">
        <f ca="1"/>
        <v>0.85699999999999998</v>
      </c>
      <c r="E6330">
        <v>13.8</v>
      </c>
    </row>
    <row r="6331" spans="1:5">
      <c r="A6331" s="164">
        <v>45187.833333318151</v>
      </c>
      <c r="B6331" s="45">
        <f ca="1"/>
        <v>1.3169999999999999</v>
      </c>
      <c r="E6331">
        <v>13.8</v>
      </c>
    </row>
    <row r="6332" spans="1:5">
      <c r="A6332" s="164">
        <v>45187.874999984815</v>
      </c>
      <c r="B6332" s="45">
        <f ca="1"/>
        <v>1.206</v>
      </c>
      <c r="E6332">
        <v>13.8</v>
      </c>
    </row>
    <row r="6333" spans="1:5">
      <c r="A6333" s="164">
        <v>45187.916666651479</v>
      </c>
      <c r="B6333" s="45">
        <f ca="1"/>
        <v>1.405</v>
      </c>
      <c r="E6333">
        <v>13.8</v>
      </c>
    </row>
    <row r="6334" spans="1:5">
      <c r="A6334" s="164">
        <v>45187.958333318144</v>
      </c>
      <c r="B6334" s="45">
        <f ca="1"/>
        <v>1.1910000000000001</v>
      </c>
      <c r="E6334">
        <v>13.8</v>
      </c>
    </row>
    <row r="6335" spans="1:5">
      <c r="A6335" s="164">
        <v>45187.999999984808</v>
      </c>
      <c r="B6335" s="45">
        <f ca="1"/>
        <v>1.161</v>
      </c>
      <c r="E6335">
        <v>13.8</v>
      </c>
    </row>
    <row r="6336" spans="1:5">
      <c r="A6336" s="164">
        <v>45188.041666651472</v>
      </c>
      <c r="B6336" s="45">
        <f ca="1"/>
        <v>1.2490000000000001</v>
      </c>
      <c r="E6336">
        <v>13.8</v>
      </c>
    </row>
    <row r="6337" spans="1:5">
      <c r="A6337" s="164">
        <v>45188.083333318136</v>
      </c>
      <c r="B6337" s="45">
        <f ca="1"/>
        <v>1.23</v>
      </c>
      <c r="E6337">
        <v>13.8</v>
      </c>
    </row>
    <row r="6338" spans="1:5">
      <c r="A6338" s="164">
        <v>45188.124999984801</v>
      </c>
      <c r="B6338" s="45">
        <f ca="1"/>
        <v>1.506</v>
      </c>
      <c r="E6338">
        <v>13.8</v>
      </c>
    </row>
    <row r="6339" spans="1:5">
      <c r="A6339" s="164">
        <v>45188.166666651465</v>
      </c>
      <c r="B6339" s="45">
        <f ca="1"/>
        <v>1.526</v>
      </c>
      <c r="E6339">
        <v>13.8</v>
      </c>
    </row>
    <row r="6340" spans="1:5">
      <c r="A6340" s="164">
        <v>45188.208333318129</v>
      </c>
      <c r="B6340" s="45">
        <f ca="1"/>
        <v>1.54</v>
      </c>
      <c r="E6340">
        <v>13.8</v>
      </c>
    </row>
    <row r="6341" spans="1:5">
      <c r="A6341" s="164">
        <v>45188.249999984793</v>
      </c>
      <c r="B6341" s="45">
        <f ca="1"/>
        <v>1.627</v>
      </c>
      <c r="E6341">
        <v>13.8</v>
      </c>
    </row>
    <row r="6342" spans="1:5">
      <c r="A6342" s="164">
        <v>45188.291666651457</v>
      </c>
      <c r="B6342" s="45">
        <f ca="1"/>
        <v>0.76300000000000001</v>
      </c>
      <c r="E6342">
        <v>13.8</v>
      </c>
    </row>
    <row r="6343" spans="1:5">
      <c r="A6343" s="164">
        <v>45188.333333318122</v>
      </c>
      <c r="B6343" s="45">
        <f ca="1"/>
        <v>3.4009999999999998</v>
      </c>
      <c r="E6343">
        <v>13.8</v>
      </c>
    </row>
    <row r="6344" spans="1:5">
      <c r="A6344" s="164">
        <v>45188.374999984786</v>
      </c>
      <c r="B6344" s="45">
        <f ca="1"/>
        <v>3.06</v>
      </c>
      <c r="E6344">
        <v>13.8</v>
      </c>
    </row>
    <row r="6345" spans="1:5">
      <c r="A6345" s="164">
        <v>45188.41666665145</v>
      </c>
      <c r="B6345" s="45">
        <f ca="1"/>
        <v>3.1059999999999999</v>
      </c>
      <c r="E6345">
        <v>13.8</v>
      </c>
    </row>
    <row r="6346" spans="1:5">
      <c r="A6346" s="164">
        <v>45188.458333318114</v>
      </c>
      <c r="B6346" s="45">
        <f ca="1"/>
        <v>2.734</v>
      </c>
      <c r="E6346">
        <v>13.8</v>
      </c>
    </row>
    <row r="6347" spans="1:5">
      <c r="A6347" s="164">
        <v>45188.499999984779</v>
      </c>
      <c r="B6347" s="45">
        <f ca="1"/>
        <v>2.7530000000000001</v>
      </c>
      <c r="E6347">
        <v>13.8</v>
      </c>
    </row>
    <row r="6348" spans="1:5">
      <c r="A6348" s="164">
        <v>45188.541666651443</v>
      </c>
      <c r="B6348" s="45">
        <f ca="1"/>
        <v>1.5669999999999999</v>
      </c>
      <c r="E6348">
        <v>13.8</v>
      </c>
    </row>
    <row r="6349" spans="1:5">
      <c r="A6349" s="164">
        <v>45188.583333318107</v>
      </c>
      <c r="B6349" s="45">
        <f ca="1"/>
        <v>5.37</v>
      </c>
      <c r="E6349">
        <v>13.8</v>
      </c>
    </row>
    <row r="6350" spans="1:5">
      <c r="A6350" s="164">
        <v>45188.624999984771</v>
      </c>
      <c r="B6350" s="45">
        <f ca="1"/>
        <v>3.3929999999999998</v>
      </c>
      <c r="E6350">
        <v>13.8</v>
      </c>
    </row>
    <row r="6351" spans="1:5">
      <c r="A6351" s="164">
        <v>45188.666666651436</v>
      </c>
      <c r="B6351" s="45">
        <f ca="1"/>
        <v>2.0089999999999999</v>
      </c>
      <c r="E6351">
        <v>13.8</v>
      </c>
    </row>
    <row r="6352" spans="1:5">
      <c r="A6352" s="164">
        <v>45188.7083333181</v>
      </c>
      <c r="B6352" s="45">
        <f ca="1"/>
        <v>0.66600000000000004</v>
      </c>
      <c r="E6352">
        <v>13.8</v>
      </c>
    </row>
    <row r="6353" spans="1:5">
      <c r="A6353" s="164">
        <v>45188.749999984764</v>
      </c>
      <c r="B6353" s="45">
        <f ca="1"/>
        <v>0.51400000000000001</v>
      </c>
      <c r="E6353">
        <v>13.8</v>
      </c>
    </row>
    <row r="6354" spans="1:5">
      <c r="A6354" s="164">
        <v>45188.791666651428</v>
      </c>
      <c r="B6354" s="45">
        <f ca="1"/>
        <v>1.139</v>
      </c>
      <c r="E6354">
        <v>13.8</v>
      </c>
    </row>
    <row r="6355" spans="1:5">
      <c r="A6355" s="164">
        <v>45188.833333318093</v>
      </c>
      <c r="B6355" s="45">
        <f ca="1"/>
        <v>1.272</v>
      </c>
      <c r="E6355">
        <v>13.8</v>
      </c>
    </row>
    <row r="6356" spans="1:5">
      <c r="A6356" s="164">
        <v>45188.874999984757</v>
      </c>
      <c r="B6356" s="45">
        <f ca="1"/>
        <v>1.3240000000000001</v>
      </c>
      <c r="E6356">
        <v>13.8</v>
      </c>
    </row>
    <row r="6357" spans="1:5">
      <c r="A6357" s="164">
        <v>45188.916666651421</v>
      </c>
      <c r="B6357" s="45">
        <f ca="1"/>
        <v>1.2729999999999999</v>
      </c>
      <c r="E6357">
        <v>13.8</v>
      </c>
    </row>
    <row r="6358" spans="1:5">
      <c r="A6358" s="164">
        <v>45188.958333318085</v>
      </c>
      <c r="B6358" s="45">
        <f ca="1"/>
        <v>1.3089999999999999</v>
      </c>
      <c r="E6358">
        <v>13.8</v>
      </c>
    </row>
    <row r="6359" spans="1:5">
      <c r="A6359" s="164">
        <v>45188.99999998475</v>
      </c>
      <c r="B6359" s="45">
        <f ca="1"/>
        <v>1.411</v>
      </c>
      <c r="E6359">
        <v>13.8</v>
      </c>
    </row>
    <row r="6360" spans="1:5">
      <c r="A6360" s="164">
        <v>45189.041666651414</v>
      </c>
      <c r="B6360" s="45">
        <f ca="1"/>
        <v>1.6140000000000001</v>
      </c>
      <c r="E6360">
        <v>13.8</v>
      </c>
    </row>
    <row r="6361" spans="1:5">
      <c r="A6361" s="164">
        <v>45189.083333318078</v>
      </c>
      <c r="B6361" s="45">
        <f ca="1"/>
        <v>1.77</v>
      </c>
      <c r="E6361">
        <v>13.8</v>
      </c>
    </row>
    <row r="6362" spans="1:5">
      <c r="A6362" s="164">
        <v>45189.124999984742</v>
      </c>
      <c r="B6362" s="45">
        <f ca="1"/>
        <v>1.5840000000000001</v>
      </c>
      <c r="E6362">
        <v>13.8</v>
      </c>
    </row>
    <row r="6363" spans="1:5">
      <c r="A6363" s="164">
        <v>45189.166666651407</v>
      </c>
      <c r="B6363" s="45">
        <f ca="1"/>
        <v>1.698</v>
      </c>
      <c r="E6363">
        <v>13.8</v>
      </c>
    </row>
    <row r="6364" spans="1:5">
      <c r="A6364" s="164">
        <v>45189.208333318071</v>
      </c>
      <c r="B6364" s="45">
        <f ca="1"/>
        <v>1.5840000000000001</v>
      </c>
      <c r="E6364">
        <v>13.8</v>
      </c>
    </row>
    <row r="6365" spans="1:5">
      <c r="A6365" s="164">
        <v>45189.249999984735</v>
      </c>
      <c r="B6365" s="45">
        <f ca="1"/>
        <v>1.407</v>
      </c>
      <c r="E6365">
        <v>13.8</v>
      </c>
    </row>
    <row r="6366" spans="1:5">
      <c r="A6366" s="164">
        <v>45189.291666651399</v>
      </c>
      <c r="B6366" s="45">
        <f ca="1"/>
        <v>1.157</v>
      </c>
      <c r="E6366">
        <v>13.8</v>
      </c>
    </row>
    <row r="6367" spans="1:5">
      <c r="A6367" s="164">
        <v>45189.333333318064</v>
      </c>
      <c r="B6367" s="45">
        <f ca="1"/>
        <v>3.37</v>
      </c>
      <c r="E6367">
        <v>13.8</v>
      </c>
    </row>
    <row r="6368" spans="1:5">
      <c r="A6368" s="164">
        <v>45189.374999984728</v>
      </c>
      <c r="B6368" s="45">
        <f ca="1"/>
        <v>3.5539999999999998</v>
      </c>
      <c r="E6368">
        <v>13.8</v>
      </c>
    </row>
    <row r="6369" spans="1:5">
      <c r="A6369" s="164">
        <v>45189.416666651392</v>
      </c>
      <c r="B6369" s="45">
        <f ca="1"/>
        <v>3.2370000000000001</v>
      </c>
      <c r="E6369">
        <v>13.8</v>
      </c>
    </row>
    <row r="6370" spans="1:5">
      <c r="A6370" s="164">
        <v>45189.458333318056</v>
      </c>
      <c r="B6370" s="45">
        <f ca="1"/>
        <v>3.1509999999999998</v>
      </c>
      <c r="E6370">
        <v>13.8</v>
      </c>
    </row>
    <row r="6371" spans="1:5">
      <c r="A6371" s="164">
        <v>45189.49999998472</v>
      </c>
      <c r="B6371" s="45">
        <f ca="1"/>
        <v>2.6909999999999998</v>
      </c>
      <c r="E6371">
        <v>13.8</v>
      </c>
    </row>
    <row r="6372" spans="1:5">
      <c r="A6372" s="164">
        <v>45189.541666651385</v>
      </c>
      <c r="B6372" s="45">
        <f ca="1"/>
        <v>0.85599999999999998</v>
      </c>
      <c r="E6372">
        <v>13.8</v>
      </c>
    </row>
    <row r="6373" spans="1:5">
      <c r="A6373" s="164">
        <v>45189.583333318049</v>
      </c>
      <c r="B6373" s="45">
        <f ca="1"/>
        <v>3.109</v>
      </c>
      <c r="E6373">
        <v>13.8</v>
      </c>
    </row>
    <row r="6374" spans="1:5">
      <c r="A6374" s="164">
        <v>45189.624999984713</v>
      </c>
      <c r="B6374" s="45">
        <f ca="1"/>
        <v>3.1579999999999999</v>
      </c>
      <c r="E6374">
        <v>13.8</v>
      </c>
    </row>
    <row r="6375" spans="1:5">
      <c r="A6375" s="164">
        <v>45189.666666651377</v>
      </c>
      <c r="B6375" s="45">
        <f ca="1"/>
        <v>1.875</v>
      </c>
      <c r="E6375">
        <v>13.8</v>
      </c>
    </row>
    <row r="6376" spans="1:5">
      <c r="A6376" s="164">
        <v>45189.708333318042</v>
      </c>
      <c r="B6376" s="45">
        <f ca="1"/>
        <v>0.38500000000000001</v>
      </c>
      <c r="E6376">
        <v>13.8</v>
      </c>
    </row>
    <row r="6377" spans="1:5">
      <c r="A6377" s="164">
        <v>45189.749999984706</v>
      </c>
      <c r="B6377" s="45">
        <f ca="1"/>
        <v>0.53800000000000003</v>
      </c>
      <c r="E6377">
        <v>13.8</v>
      </c>
    </row>
    <row r="6378" spans="1:5">
      <c r="A6378" s="164">
        <v>45189.79166665137</v>
      </c>
      <c r="B6378" s="45">
        <f ca="1"/>
        <v>1.0049999999999999</v>
      </c>
      <c r="E6378">
        <v>13.8</v>
      </c>
    </row>
    <row r="6379" spans="1:5">
      <c r="A6379" s="164">
        <v>45189.833333318034</v>
      </c>
      <c r="B6379" s="45">
        <f ca="1"/>
        <v>1.2130000000000001</v>
      </c>
      <c r="E6379">
        <v>13.8</v>
      </c>
    </row>
    <row r="6380" spans="1:5">
      <c r="A6380" s="164">
        <v>45189.874999984699</v>
      </c>
      <c r="B6380" s="45">
        <f ca="1"/>
        <v>1.323</v>
      </c>
      <c r="E6380">
        <v>13.8</v>
      </c>
    </row>
    <row r="6381" spans="1:5">
      <c r="A6381" s="164">
        <v>45189.916666651363</v>
      </c>
      <c r="B6381" s="45">
        <f ca="1"/>
        <v>1.3759999999999999</v>
      </c>
      <c r="E6381">
        <v>13.8</v>
      </c>
    </row>
    <row r="6382" spans="1:5">
      <c r="A6382" s="164">
        <v>45189.958333318027</v>
      </c>
      <c r="B6382" s="45">
        <f ca="1"/>
        <v>1.7290000000000001</v>
      </c>
      <c r="E6382">
        <v>13.8</v>
      </c>
    </row>
    <row r="6383" spans="1:5">
      <c r="A6383" s="164">
        <v>45189.999999984691</v>
      </c>
      <c r="B6383" s="45">
        <f ca="1"/>
        <v>1.5229999999999999</v>
      </c>
      <c r="E6383">
        <v>13.8</v>
      </c>
    </row>
    <row r="6384" spans="1:5">
      <c r="A6384" s="164">
        <v>45190.041666651356</v>
      </c>
      <c r="B6384" s="45">
        <f ca="1"/>
        <v>1.5580000000000001</v>
      </c>
      <c r="E6384">
        <v>13.8</v>
      </c>
    </row>
    <row r="6385" spans="1:5">
      <c r="A6385" s="164">
        <v>45190.08333331802</v>
      </c>
      <c r="B6385" s="45">
        <f ca="1"/>
        <v>1.665</v>
      </c>
      <c r="E6385">
        <v>13.8</v>
      </c>
    </row>
    <row r="6386" spans="1:5">
      <c r="A6386" s="164">
        <v>45190.124999984684</v>
      </c>
      <c r="B6386" s="45">
        <f ca="1"/>
        <v>1.645</v>
      </c>
      <c r="E6386">
        <v>13.8</v>
      </c>
    </row>
    <row r="6387" spans="1:5">
      <c r="A6387" s="164">
        <v>45190.166666651348</v>
      </c>
      <c r="B6387" s="45">
        <f ca="1"/>
        <v>1.5920000000000001</v>
      </c>
      <c r="E6387">
        <v>13.8</v>
      </c>
    </row>
    <row r="6388" spans="1:5">
      <c r="A6388" s="164">
        <v>45190.208333318013</v>
      </c>
      <c r="B6388" s="45">
        <f ca="1"/>
        <v>1.542</v>
      </c>
      <c r="E6388">
        <v>13.8</v>
      </c>
    </row>
    <row r="6389" spans="1:5">
      <c r="A6389" s="164">
        <v>45190.249999984677</v>
      </c>
      <c r="B6389" s="45">
        <f ca="1"/>
        <v>2</v>
      </c>
      <c r="E6389">
        <v>13.8</v>
      </c>
    </row>
    <row r="6390" spans="1:5">
      <c r="A6390" s="164">
        <v>45190.291666651341</v>
      </c>
      <c r="B6390" s="45">
        <f ca="1"/>
        <v>2.6019999999999999</v>
      </c>
      <c r="E6390">
        <v>13.8</v>
      </c>
    </row>
    <row r="6391" spans="1:5">
      <c r="A6391" s="164">
        <v>45190.333333318005</v>
      </c>
      <c r="B6391" s="45">
        <f ca="1"/>
        <v>4.0369999999999999</v>
      </c>
      <c r="E6391">
        <v>13.8</v>
      </c>
    </row>
    <row r="6392" spans="1:5">
      <c r="A6392" s="164">
        <v>45190.37499998467</v>
      </c>
      <c r="B6392" s="45">
        <f ca="1"/>
        <v>3.6909999999999998</v>
      </c>
      <c r="E6392">
        <v>13.8</v>
      </c>
    </row>
    <row r="6393" spans="1:5">
      <c r="A6393" s="164">
        <v>45190.416666651334</v>
      </c>
      <c r="B6393" s="45">
        <f ca="1"/>
        <v>1.8320000000000001</v>
      </c>
      <c r="E6393">
        <v>13.8</v>
      </c>
    </row>
    <row r="6394" spans="1:5">
      <c r="A6394" s="164">
        <v>45190.458333317998</v>
      </c>
      <c r="B6394" s="45">
        <f ca="1"/>
        <v>2.7</v>
      </c>
      <c r="E6394">
        <v>13.8</v>
      </c>
    </row>
    <row r="6395" spans="1:5">
      <c r="A6395" s="164">
        <v>45190.499999984662</v>
      </c>
      <c r="B6395" s="45">
        <f ca="1"/>
        <v>3.3940000000000001</v>
      </c>
      <c r="E6395">
        <v>13.8</v>
      </c>
    </row>
    <row r="6396" spans="1:5">
      <c r="A6396" s="164">
        <v>45190.541666651327</v>
      </c>
      <c r="B6396" s="45">
        <f ca="1"/>
        <v>1.397</v>
      </c>
      <c r="E6396">
        <v>13.8</v>
      </c>
    </row>
    <row r="6397" spans="1:5">
      <c r="A6397" s="164">
        <v>45190.583333317991</v>
      </c>
      <c r="B6397" s="45">
        <f ca="1"/>
        <v>0.96299999999999997</v>
      </c>
      <c r="E6397">
        <v>13.8</v>
      </c>
    </row>
    <row r="6398" spans="1:5">
      <c r="A6398" s="164">
        <v>45190.624999984655</v>
      </c>
      <c r="B6398" s="45">
        <f ca="1"/>
        <v>1.1679999999999999</v>
      </c>
      <c r="E6398">
        <v>13.8</v>
      </c>
    </row>
    <row r="6399" spans="1:5">
      <c r="A6399" s="164">
        <v>45190.666666651319</v>
      </c>
      <c r="B6399" s="45">
        <f ca="1"/>
        <v>3.0449999999999999</v>
      </c>
      <c r="E6399">
        <v>13.8</v>
      </c>
    </row>
    <row r="6400" spans="1:5">
      <c r="A6400" s="164">
        <v>45190.708333317983</v>
      </c>
      <c r="B6400" s="45">
        <f ca="1"/>
        <v>1.1759999999999999</v>
      </c>
      <c r="E6400">
        <v>13.8</v>
      </c>
    </row>
    <row r="6401" spans="1:5">
      <c r="A6401" s="164">
        <v>45190.749999984648</v>
      </c>
      <c r="B6401" s="45">
        <f ca="1"/>
        <v>0.71799999999999997</v>
      </c>
      <c r="E6401">
        <v>13.8</v>
      </c>
    </row>
    <row r="6402" spans="1:5">
      <c r="A6402" s="164">
        <v>45190.791666651312</v>
      </c>
      <c r="B6402" s="45">
        <f ca="1"/>
        <v>1.2989999999999999</v>
      </c>
      <c r="E6402">
        <v>13.8</v>
      </c>
    </row>
    <row r="6403" spans="1:5">
      <c r="A6403" s="164">
        <v>45190.833333317976</v>
      </c>
      <c r="B6403" s="45">
        <f ca="1"/>
        <v>1.4790000000000001</v>
      </c>
      <c r="E6403">
        <v>13.8</v>
      </c>
    </row>
    <row r="6404" spans="1:5">
      <c r="A6404" s="164">
        <v>45190.87499998464</v>
      </c>
      <c r="B6404" s="45">
        <f ca="1"/>
        <v>1.4870000000000001</v>
      </c>
      <c r="E6404">
        <v>13.8</v>
      </c>
    </row>
    <row r="6405" spans="1:5">
      <c r="A6405" s="164">
        <v>45190.916666651305</v>
      </c>
      <c r="B6405" s="45">
        <f ca="1"/>
        <v>1.4930000000000001</v>
      </c>
      <c r="E6405">
        <v>13.8</v>
      </c>
    </row>
    <row r="6406" spans="1:5">
      <c r="A6406" s="164">
        <v>45190.958333317969</v>
      </c>
      <c r="B6406" s="45">
        <f ca="1"/>
        <v>1.4590000000000001</v>
      </c>
      <c r="E6406">
        <v>13.8</v>
      </c>
    </row>
    <row r="6407" spans="1:5">
      <c r="A6407" s="164">
        <v>45190.999999984633</v>
      </c>
      <c r="B6407" s="45">
        <f ca="1"/>
        <v>1.331</v>
      </c>
      <c r="E6407">
        <v>13.8</v>
      </c>
    </row>
    <row r="6408" spans="1:5">
      <c r="A6408" s="164">
        <v>45191.041666651297</v>
      </c>
      <c r="B6408" s="45">
        <f ca="1"/>
        <v>1.367</v>
      </c>
      <c r="E6408">
        <v>13.8</v>
      </c>
    </row>
    <row r="6409" spans="1:5">
      <c r="A6409" s="164">
        <v>45191.083333317962</v>
      </c>
      <c r="B6409" s="45">
        <f ca="1"/>
        <v>1.607</v>
      </c>
      <c r="E6409">
        <v>13.8</v>
      </c>
    </row>
    <row r="6410" spans="1:5">
      <c r="A6410" s="164">
        <v>45191.124999984626</v>
      </c>
      <c r="B6410" s="45">
        <f ca="1"/>
        <v>1.2969999999999999</v>
      </c>
      <c r="E6410">
        <v>13.8</v>
      </c>
    </row>
    <row r="6411" spans="1:5">
      <c r="A6411" s="164">
        <v>45191.16666665129</v>
      </c>
      <c r="B6411" s="45">
        <f ca="1"/>
        <v>1.5720000000000001</v>
      </c>
      <c r="E6411">
        <v>13.8</v>
      </c>
    </row>
    <row r="6412" spans="1:5">
      <c r="A6412" s="164">
        <v>45191.208333317954</v>
      </c>
      <c r="B6412" s="45">
        <f ca="1"/>
        <v>1.2909999999999999</v>
      </c>
      <c r="E6412">
        <v>13.8</v>
      </c>
    </row>
    <row r="6413" spans="1:5">
      <c r="A6413" s="164">
        <v>45191.249999984619</v>
      </c>
      <c r="B6413" s="45">
        <f ca="1"/>
        <v>1.5529999999999999</v>
      </c>
      <c r="E6413">
        <v>13.8</v>
      </c>
    </row>
    <row r="6414" spans="1:5">
      <c r="A6414" s="164">
        <v>45191.291666651283</v>
      </c>
      <c r="B6414" s="45">
        <f ca="1"/>
        <v>0.45900000000000002</v>
      </c>
      <c r="E6414">
        <v>13.8</v>
      </c>
    </row>
    <row r="6415" spans="1:5">
      <c r="A6415" s="164">
        <v>45191.333333317947</v>
      </c>
      <c r="B6415" s="45">
        <f ca="1"/>
        <v>1.5329999999999999</v>
      </c>
      <c r="E6415">
        <v>13.8</v>
      </c>
    </row>
    <row r="6416" spans="1:5">
      <c r="A6416" s="164">
        <v>45191.374999984611</v>
      </c>
      <c r="B6416" s="45">
        <f ca="1"/>
        <v>3.3570000000000002</v>
      </c>
      <c r="E6416">
        <v>13.8</v>
      </c>
    </row>
    <row r="6417" spans="1:5">
      <c r="A6417" s="164">
        <v>45191.416666651276</v>
      </c>
      <c r="B6417" s="45">
        <f ca="1"/>
        <v>1.91</v>
      </c>
      <c r="E6417">
        <v>13.8</v>
      </c>
    </row>
    <row r="6418" spans="1:5">
      <c r="A6418" s="164">
        <v>45191.45833331794</v>
      </c>
      <c r="B6418" s="45">
        <f ca="1"/>
        <v>4.08</v>
      </c>
      <c r="E6418">
        <v>13.8</v>
      </c>
    </row>
    <row r="6419" spans="1:5">
      <c r="A6419" s="164">
        <v>45191.499999984604</v>
      </c>
      <c r="B6419" s="45">
        <f ca="1"/>
        <v>3.4740000000000002</v>
      </c>
      <c r="E6419">
        <v>13.8</v>
      </c>
    </row>
    <row r="6420" spans="1:5">
      <c r="A6420" s="164">
        <v>45191.541666651268</v>
      </c>
      <c r="B6420" s="45">
        <f ca="1"/>
        <v>1.3340000000000001</v>
      </c>
      <c r="E6420">
        <v>13.8</v>
      </c>
    </row>
    <row r="6421" spans="1:5">
      <c r="A6421" s="164">
        <v>45191.583333317933</v>
      </c>
      <c r="B6421" s="45">
        <f ca="1"/>
        <v>0.31</v>
      </c>
      <c r="E6421">
        <v>13.8</v>
      </c>
    </row>
    <row r="6422" spans="1:5">
      <c r="A6422" s="164">
        <v>45191.624999984597</v>
      </c>
      <c r="B6422" s="45">
        <f ca="1"/>
        <v>1.7669999999999999</v>
      </c>
      <c r="E6422">
        <v>13.8</v>
      </c>
    </row>
    <row r="6423" spans="1:5">
      <c r="A6423" s="164">
        <v>45191.666666651261</v>
      </c>
      <c r="B6423" s="45">
        <f ca="1"/>
        <v>0.37</v>
      </c>
      <c r="E6423">
        <v>13.8</v>
      </c>
    </row>
    <row r="6424" spans="1:5">
      <c r="A6424" s="164">
        <v>45191.708333317925</v>
      </c>
      <c r="B6424" s="45">
        <f ca="1"/>
        <v>0.26500000000000001</v>
      </c>
      <c r="E6424">
        <v>13.8</v>
      </c>
    </row>
    <row r="6425" spans="1:5">
      <c r="A6425" s="164">
        <v>45191.74999998459</v>
      </c>
      <c r="B6425" s="45">
        <f ca="1"/>
        <v>0.28499999999999998</v>
      </c>
      <c r="E6425">
        <v>13.8</v>
      </c>
    </row>
    <row r="6426" spans="1:5">
      <c r="A6426" s="164">
        <v>45191.791666651254</v>
      </c>
      <c r="B6426" s="45">
        <f ca="1"/>
        <v>0.81399999999999995</v>
      </c>
      <c r="E6426">
        <v>13.8</v>
      </c>
    </row>
    <row r="6427" spans="1:5">
      <c r="A6427" s="164">
        <v>45191.833333317918</v>
      </c>
      <c r="B6427" s="45">
        <f ca="1"/>
        <v>1.129</v>
      </c>
      <c r="E6427">
        <v>13.8</v>
      </c>
    </row>
    <row r="6428" spans="1:5">
      <c r="A6428" s="164">
        <v>45191.874999984582</v>
      </c>
      <c r="B6428" s="45">
        <f ca="1"/>
        <v>1.1830000000000001</v>
      </c>
      <c r="E6428">
        <v>13.8</v>
      </c>
    </row>
    <row r="6429" spans="1:5">
      <c r="A6429" s="164">
        <v>45191.916666651246</v>
      </c>
      <c r="B6429" s="45">
        <f ca="1"/>
        <v>1.2689999999999999</v>
      </c>
      <c r="E6429">
        <v>13.8</v>
      </c>
    </row>
    <row r="6430" spans="1:5">
      <c r="A6430" s="164">
        <v>45191.958333317911</v>
      </c>
      <c r="B6430" s="45">
        <f ca="1"/>
        <v>1.052</v>
      </c>
      <c r="E6430">
        <v>13.8</v>
      </c>
    </row>
    <row r="6431" spans="1:5">
      <c r="A6431" s="164">
        <v>45191.999999984575</v>
      </c>
      <c r="B6431" s="45">
        <f ca="1"/>
        <v>1.0549999999999999</v>
      </c>
      <c r="E6431">
        <v>13.8</v>
      </c>
    </row>
    <row r="6432" spans="1:5">
      <c r="A6432" s="164">
        <v>45192.041666651239</v>
      </c>
      <c r="B6432" s="45">
        <f ca="1"/>
        <v>1.371</v>
      </c>
      <c r="E6432">
        <v>13.8</v>
      </c>
    </row>
    <row r="6433" spans="1:5">
      <c r="A6433" s="164">
        <v>45192.083333317903</v>
      </c>
      <c r="B6433" s="45">
        <f ca="1"/>
        <v>1.405</v>
      </c>
      <c r="E6433">
        <v>13.8</v>
      </c>
    </row>
    <row r="6434" spans="1:5">
      <c r="A6434" s="164">
        <v>45192.124999984568</v>
      </c>
      <c r="B6434" s="45">
        <f ca="1"/>
        <v>1.4990000000000001</v>
      </c>
      <c r="E6434">
        <v>13.8</v>
      </c>
    </row>
    <row r="6435" spans="1:5">
      <c r="A6435" s="164">
        <v>45192.166666651232</v>
      </c>
      <c r="B6435" s="45">
        <f ca="1"/>
        <v>1.393</v>
      </c>
      <c r="E6435">
        <v>13.8</v>
      </c>
    </row>
    <row r="6436" spans="1:5">
      <c r="A6436" s="164">
        <v>45192.208333317896</v>
      </c>
      <c r="B6436" s="45">
        <f ca="1"/>
        <v>1.5289999999999999</v>
      </c>
      <c r="E6436">
        <v>13.8</v>
      </c>
    </row>
    <row r="6437" spans="1:5">
      <c r="A6437" s="164">
        <v>45192.24999998456</v>
      </c>
      <c r="B6437" s="45">
        <f ca="1"/>
        <v>1.2989999999999999</v>
      </c>
      <c r="E6437">
        <v>13.8</v>
      </c>
    </row>
    <row r="6438" spans="1:5">
      <c r="A6438" s="164">
        <v>45192.291666651225</v>
      </c>
      <c r="B6438" s="45">
        <f ca="1"/>
        <v>0.11</v>
      </c>
      <c r="E6438">
        <v>13.8</v>
      </c>
    </row>
    <row r="6439" spans="1:5">
      <c r="A6439" s="164">
        <v>45192.333333317889</v>
      </c>
      <c r="B6439" s="45">
        <f ca="1"/>
        <v>0.66500000000000004</v>
      </c>
      <c r="E6439">
        <v>13.8</v>
      </c>
    </row>
    <row r="6440" spans="1:5">
      <c r="A6440" s="164">
        <v>45192.374999984553</v>
      </c>
      <c r="B6440" s="45">
        <f ca="1"/>
        <v>0.86599999999999999</v>
      </c>
      <c r="E6440">
        <v>13.8</v>
      </c>
    </row>
    <row r="6441" spans="1:5">
      <c r="A6441" s="164">
        <v>45192.416666651217</v>
      </c>
      <c r="B6441" s="45">
        <f ca="1"/>
        <v>1.0529999999999999</v>
      </c>
      <c r="E6441">
        <v>13.8</v>
      </c>
    </row>
    <row r="6442" spans="1:5">
      <c r="A6442" s="164">
        <v>45192.458333317882</v>
      </c>
      <c r="B6442" s="45">
        <f ca="1"/>
        <v>0.29599999999999999</v>
      </c>
      <c r="E6442">
        <v>13.8</v>
      </c>
    </row>
    <row r="6443" spans="1:5">
      <c r="A6443" s="164">
        <v>45192.499999984546</v>
      </c>
      <c r="B6443" s="45">
        <f ca="1"/>
        <v>1.58</v>
      </c>
      <c r="E6443">
        <v>13.8</v>
      </c>
    </row>
    <row r="6444" spans="1:5">
      <c r="A6444" s="164">
        <v>45192.54166665121</v>
      </c>
      <c r="B6444" s="45">
        <f ca="1"/>
        <v>0.89600000000000002</v>
      </c>
      <c r="E6444">
        <v>13.8</v>
      </c>
    </row>
    <row r="6445" spans="1:5">
      <c r="A6445" s="164">
        <v>45192.583333317874</v>
      </c>
      <c r="B6445" s="45">
        <f ca="1"/>
        <v>0.61099999999999999</v>
      </c>
      <c r="E6445">
        <v>13.8</v>
      </c>
    </row>
    <row r="6446" spans="1:5">
      <c r="A6446" s="164">
        <v>45192.624999984539</v>
      </c>
      <c r="B6446" s="45">
        <f ca="1"/>
        <v>0.13900000000000001</v>
      </c>
      <c r="E6446">
        <v>13.8</v>
      </c>
    </row>
    <row r="6447" spans="1:5">
      <c r="A6447" s="164">
        <v>45192.666666651203</v>
      </c>
      <c r="B6447" s="45">
        <f ca="1"/>
        <v>0.379</v>
      </c>
      <c r="E6447">
        <v>13.8</v>
      </c>
    </row>
    <row r="6448" spans="1:5">
      <c r="A6448" s="164">
        <v>45192.708333317867</v>
      </c>
      <c r="B6448" s="45">
        <f ca="1"/>
        <v>0.28399999999999997</v>
      </c>
      <c r="E6448">
        <v>13.8</v>
      </c>
    </row>
    <row r="6449" spans="1:5">
      <c r="A6449" s="164">
        <v>45192.749999984531</v>
      </c>
      <c r="B6449" s="45">
        <f ca="1"/>
        <v>0.58199999999999996</v>
      </c>
      <c r="E6449">
        <v>13.8</v>
      </c>
    </row>
    <row r="6450" spans="1:5">
      <c r="A6450" s="164">
        <v>45192.791666651196</v>
      </c>
      <c r="B6450" s="45">
        <f ca="1"/>
        <v>1.0049999999999999</v>
      </c>
      <c r="E6450">
        <v>13.8</v>
      </c>
    </row>
    <row r="6451" spans="1:5">
      <c r="A6451" s="164">
        <v>45192.83333331786</v>
      </c>
      <c r="B6451" s="45">
        <f ca="1"/>
        <v>1.0940000000000001</v>
      </c>
      <c r="E6451">
        <v>13.8</v>
      </c>
    </row>
    <row r="6452" spans="1:5">
      <c r="A6452" s="164">
        <v>45192.874999984524</v>
      </c>
      <c r="B6452" s="45">
        <f ca="1"/>
        <v>1.1779999999999999</v>
      </c>
      <c r="E6452">
        <v>13.8</v>
      </c>
    </row>
    <row r="6453" spans="1:5">
      <c r="A6453" s="164">
        <v>45192.916666651188</v>
      </c>
      <c r="B6453" s="45">
        <f ca="1"/>
        <v>1.1870000000000001</v>
      </c>
      <c r="E6453">
        <v>13.8</v>
      </c>
    </row>
    <row r="6454" spans="1:5">
      <c r="A6454" s="164">
        <v>45192.958333317853</v>
      </c>
      <c r="B6454" s="45">
        <f ca="1"/>
        <v>1.2789999999999999</v>
      </c>
      <c r="E6454">
        <v>13.8</v>
      </c>
    </row>
    <row r="6455" spans="1:5">
      <c r="A6455" s="164">
        <v>45192.999999984517</v>
      </c>
      <c r="B6455" s="45">
        <f ca="1"/>
        <v>1.427</v>
      </c>
      <c r="E6455">
        <v>13.8</v>
      </c>
    </row>
    <row r="6456" spans="1:5">
      <c r="A6456" s="164">
        <v>45193.041666651181</v>
      </c>
      <c r="B6456" s="45">
        <f ca="1"/>
        <v>1.2310000000000001</v>
      </c>
      <c r="E6456">
        <v>13.8</v>
      </c>
    </row>
    <row r="6457" spans="1:5">
      <c r="A6457" s="164">
        <v>45193.083333317845</v>
      </c>
      <c r="B6457" s="45">
        <f ca="1"/>
        <v>1.131</v>
      </c>
      <c r="E6457">
        <v>13.8</v>
      </c>
    </row>
    <row r="6458" spans="1:5">
      <c r="A6458" s="164">
        <v>45193.124999984509</v>
      </c>
      <c r="B6458" s="45">
        <f ca="1"/>
        <v>1.03</v>
      </c>
      <c r="E6458">
        <v>13.8</v>
      </c>
    </row>
    <row r="6459" spans="1:5">
      <c r="A6459" s="164">
        <v>45193.166666651174</v>
      </c>
      <c r="B6459" s="45">
        <f ca="1"/>
        <v>1.1359999999999999</v>
      </c>
      <c r="E6459">
        <v>13.8</v>
      </c>
    </row>
    <row r="6460" spans="1:5">
      <c r="A6460" s="164">
        <v>45193.208333317838</v>
      </c>
      <c r="B6460" s="45">
        <f ca="1"/>
        <v>1.17</v>
      </c>
      <c r="E6460">
        <v>13.8</v>
      </c>
    </row>
    <row r="6461" spans="1:5">
      <c r="A6461" s="164">
        <v>45193.249999984502</v>
      </c>
      <c r="B6461" s="45">
        <f ca="1"/>
        <v>1.111</v>
      </c>
      <c r="E6461">
        <v>13.8</v>
      </c>
    </row>
    <row r="6462" spans="1:5">
      <c r="A6462" s="164">
        <v>45193.291666651166</v>
      </c>
      <c r="B6462" s="45">
        <f ca="1"/>
        <v>1.016</v>
      </c>
      <c r="E6462">
        <v>13.8</v>
      </c>
    </row>
    <row r="6463" spans="1:5">
      <c r="A6463" s="164">
        <v>45193.333333317831</v>
      </c>
      <c r="B6463" s="45">
        <f ca="1"/>
        <v>0.377</v>
      </c>
      <c r="E6463">
        <v>13.8</v>
      </c>
    </row>
    <row r="6464" spans="1:5">
      <c r="A6464" s="164">
        <v>45193.374999984495</v>
      </c>
      <c r="B6464" s="45">
        <f ca="1"/>
        <v>1.32</v>
      </c>
      <c r="E6464">
        <v>13.8</v>
      </c>
    </row>
    <row r="6465" spans="1:5">
      <c r="A6465" s="164">
        <v>45193.416666651159</v>
      </c>
      <c r="B6465" s="45">
        <f ca="1"/>
        <v>1.5</v>
      </c>
      <c r="E6465">
        <v>13.8</v>
      </c>
    </row>
    <row r="6466" spans="1:5">
      <c r="A6466" s="164">
        <v>45193.458333317823</v>
      </c>
      <c r="B6466" s="45">
        <f ca="1"/>
        <v>0.88500000000000001</v>
      </c>
      <c r="E6466">
        <v>13.8</v>
      </c>
    </row>
    <row r="6467" spans="1:5">
      <c r="A6467" s="164">
        <v>45193.499999984488</v>
      </c>
      <c r="B6467" s="45">
        <f ca="1"/>
        <v>0.27700000000000002</v>
      </c>
      <c r="E6467">
        <v>13.8</v>
      </c>
    </row>
    <row r="6468" spans="1:5">
      <c r="A6468" s="164">
        <v>45193.541666651152</v>
      </c>
      <c r="B6468" s="45">
        <f ca="1"/>
        <v>0.65200000000000002</v>
      </c>
      <c r="E6468">
        <v>13.8</v>
      </c>
    </row>
    <row r="6469" spans="1:5">
      <c r="A6469" s="164">
        <v>45193.583333317816</v>
      </c>
      <c r="B6469" s="45">
        <f ca="1"/>
        <v>0.185</v>
      </c>
      <c r="E6469">
        <v>13.8</v>
      </c>
    </row>
    <row r="6470" spans="1:5">
      <c r="A6470" s="164">
        <v>45193.62499998448</v>
      </c>
      <c r="B6470" s="45">
        <f ca="1"/>
        <v>0.496</v>
      </c>
      <c r="E6470">
        <v>13.8</v>
      </c>
    </row>
    <row r="6471" spans="1:5">
      <c r="A6471" s="164">
        <v>45193.666666651145</v>
      </c>
      <c r="B6471" s="45">
        <f ca="1"/>
        <v>0.44</v>
      </c>
      <c r="E6471">
        <v>13.8</v>
      </c>
    </row>
    <row r="6472" spans="1:5">
      <c r="A6472" s="164">
        <v>45193.708333317809</v>
      </c>
      <c r="B6472" s="45">
        <f ca="1"/>
        <v>0.379</v>
      </c>
      <c r="E6472">
        <v>13.8</v>
      </c>
    </row>
    <row r="6473" spans="1:5">
      <c r="A6473" s="164">
        <v>45193.749999984473</v>
      </c>
      <c r="B6473" s="45">
        <f ca="1"/>
        <v>0.53100000000000003</v>
      </c>
      <c r="E6473">
        <v>13.8</v>
      </c>
    </row>
    <row r="6474" spans="1:5">
      <c r="A6474" s="164">
        <v>45193.791666651137</v>
      </c>
      <c r="B6474" s="45">
        <f ca="1"/>
        <v>0.99399999999999999</v>
      </c>
      <c r="E6474">
        <v>13.8</v>
      </c>
    </row>
    <row r="6475" spans="1:5">
      <c r="A6475" s="164">
        <v>45193.833333317802</v>
      </c>
      <c r="B6475" s="45">
        <f ca="1"/>
        <v>1.337</v>
      </c>
      <c r="E6475">
        <v>13.8</v>
      </c>
    </row>
    <row r="6476" spans="1:5">
      <c r="A6476" s="164">
        <v>45193.874999984466</v>
      </c>
      <c r="B6476" s="45">
        <f ca="1"/>
        <v>1.4330000000000001</v>
      </c>
      <c r="E6476">
        <v>13.8</v>
      </c>
    </row>
    <row r="6477" spans="1:5">
      <c r="A6477" s="164">
        <v>45193.91666665113</v>
      </c>
      <c r="B6477" s="45">
        <f ca="1"/>
        <v>1.157</v>
      </c>
      <c r="E6477">
        <v>13.8</v>
      </c>
    </row>
    <row r="6478" spans="1:5">
      <c r="A6478" s="164">
        <v>45193.958333317794</v>
      </c>
      <c r="B6478" s="45">
        <f ca="1"/>
        <v>1.1870000000000001</v>
      </c>
      <c r="E6478">
        <v>13.8</v>
      </c>
    </row>
    <row r="6479" spans="1:5">
      <c r="A6479" s="164">
        <v>45193.999999984459</v>
      </c>
      <c r="B6479" s="45">
        <f ca="1"/>
        <v>1.08</v>
      </c>
      <c r="E6479">
        <v>13.8</v>
      </c>
    </row>
    <row r="6480" spans="1:5">
      <c r="A6480" s="164">
        <v>45194.041666651123</v>
      </c>
      <c r="B6480" s="45">
        <f ca="1"/>
        <v>1.274</v>
      </c>
      <c r="E6480">
        <v>13.8</v>
      </c>
    </row>
    <row r="6481" spans="1:5">
      <c r="A6481" s="164">
        <v>45194.083333317787</v>
      </c>
      <c r="B6481" s="45">
        <f ca="1"/>
        <v>1.0469999999999999</v>
      </c>
      <c r="E6481">
        <v>13.8</v>
      </c>
    </row>
    <row r="6482" spans="1:5">
      <c r="A6482" s="164">
        <v>45194.124999984451</v>
      </c>
      <c r="B6482" s="45">
        <f ca="1"/>
        <v>1.149</v>
      </c>
      <c r="E6482">
        <v>13.8</v>
      </c>
    </row>
    <row r="6483" spans="1:5">
      <c r="A6483" s="164">
        <v>45194.166666651116</v>
      </c>
      <c r="B6483" s="45">
        <f ca="1"/>
        <v>1.0489999999999999</v>
      </c>
      <c r="E6483">
        <v>13.8</v>
      </c>
    </row>
    <row r="6484" spans="1:5">
      <c r="A6484" s="164">
        <v>45194.20833331778</v>
      </c>
      <c r="B6484" s="45">
        <f ca="1"/>
        <v>1.7250000000000001</v>
      </c>
      <c r="E6484">
        <v>13.8</v>
      </c>
    </row>
    <row r="6485" spans="1:5">
      <c r="A6485" s="164">
        <v>45194.249999984444</v>
      </c>
      <c r="B6485" s="45">
        <f ca="1"/>
        <v>1.0629999999999999</v>
      </c>
      <c r="E6485">
        <v>13.8</v>
      </c>
    </row>
    <row r="6486" spans="1:5">
      <c r="A6486" s="164">
        <v>45194.291666651108</v>
      </c>
      <c r="B6486" s="45">
        <f ca="1"/>
        <v>0.27700000000000002</v>
      </c>
      <c r="E6486">
        <v>13.8</v>
      </c>
    </row>
    <row r="6487" spans="1:5">
      <c r="A6487" s="164">
        <v>45194.333333317772</v>
      </c>
      <c r="B6487" s="45">
        <f ca="1"/>
        <v>2.3220000000000001</v>
      </c>
      <c r="E6487">
        <v>13.8</v>
      </c>
    </row>
    <row r="6488" spans="1:5">
      <c r="A6488" s="164">
        <v>45194.374999984437</v>
      </c>
      <c r="B6488" s="45">
        <f ca="1"/>
        <v>3.4359999999999999</v>
      </c>
      <c r="E6488">
        <v>13.8</v>
      </c>
    </row>
    <row r="6489" spans="1:5">
      <c r="A6489" s="164">
        <v>45194.416666651101</v>
      </c>
      <c r="B6489" s="45">
        <f ca="1"/>
        <v>1.9390000000000001</v>
      </c>
      <c r="E6489">
        <v>13.8</v>
      </c>
    </row>
    <row r="6490" spans="1:5">
      <c r="A6490" s="164">
        <v>45194.458333317765</v>
      </c>
      <c r="B6490" s="45">
        <f ca="1"/>
        <v>0.94199999999999995</v>
      </c>
      <c r="E6490">
        <v>13.8</v>
      </c>
    </row>
    <row r="6491" spans="1:5">
      <c r="A6491" s="164">
        <v>45194.499999984429</v>
      </c>
      <c r="B6491" s="45">
        <f ca="1"/>
        <v>2.3140000000000001</v>
      </c>
      <c r="E6491">
        <v>13.8</v>
      </c>
    </row>
    <row r="6492" spans="1:5">
      <c r="A6492" s="164">
        <v>45194.541666651094</v>
      </c>
      <c r="B6492" s="45">
        <f ca="1"/>
        <v>2.9990000000000001</v>
      </c>
      <c r="E6492">
        <v>13.8</v>
      </c>
    </row>
    <row r="6493" spans="1:5">
      <c r="A6493" s="164">
        <v>45194.583333317758</v>
      </c>
      <c r="B6493" s="45">
        <f ca="1"/>
        <v>3.2050000000000001</v>
      </c>
      <c r="E6493">
        <v>13.8</v>
      </c>
    </row>
    <row r="6494" spans="1:5">
      <c r="A6494" s="164">
        <v>45194.624999984422</v>
      </c>
      <c r="B6494" s="45">
        <f ca="1"/>
        <v>1.399</v>
      </c>
      <c r="E6494">
        <v>13.8</v>
      </c>
    </row>
    <row r="6495" spans="1:5">
      <c r="A6495" s="164">
        <v>45194.666666651086</v>
      </c>
      <c r="B6495" s="45">
        <f ca="1"/>
        <v>0.35899999999999999</v>
      </c>
      <c r="E6495">
        <v>13.8</v>
      </c>
    </row>
    <row r="6496" spans="1:5">
      <c r="A6496" s="164">
        <v>45194.708333317751</v>
      </c>
      <c r="B6496" s="45">
        <f ca="1"/>
        <v>0.34399999999999997</v>
      </c>
      <c r="E6496">
        <v>13.8</v>
      </c>
    </row>
    <row r="6497" spans="1:5">
      <c r="A6497" s="164">
        <v>45194.749999984415</v>
      </c>
      <c r="B6497" s="45">
        <f ca="1"/>
        <v>0.91500000000000004</v>
      </c>
      <c r="E6497">
        <v>13.8</v>
      </c>
    </row>
    <row r="6498" spans="1:5">
      <c r="A6498" s="164">
        <v>45194.791666651079</v>
      </c>
      <c r="B6498" s="45">
        <f ca="1"/>
        <v>1.6339999999999999</v>
      </c>
      <c r="E6498">
        <v>13.8</v>
      </c>
    </row>
    <row r="6499" spans="1:5">
      <c r="A6499" s="164">
        <v>45194.833333317743</v>
      </c>
      <c r="B6499" s="45">
        <f ca="1"/>
        <v>1.3620000000000001</v>
      </c>
      <c r="E6499">
        <v>13.8</v>
      </c>
    </row>
    <row r="6500" spans="1:5">
      <c r="A6500" s="164">
        <v>45194.874999984408</v>
      </c>
      <c r="B6500" s="45">
        <f ca="1"/>
        <v>1.286</v>
      </c>
      <c r="E6500">
        <v>13.8</v>
      </c>
    </row>
    <row r="6501" spans="1:5">
      <c r="A6501" s="164">
        <v>45194.916666651072</v>
      </c>
      <c r="B6501" s="45">
        <f ca="1"/>
        <v>1.1459999999999999</v>
      </c>
      <c r="E6501">
        <v>13.8</v>
      </c>
    </row>
    <row r="6502" spans="1:5">
      <c r="A6502" s="164">
        <v>45194.958333317736</v>
      </c>
      <c r="B6502" s="45">
        <f ca="1"/>
        <v>1.1879999999999999</v>
      </c>
      <c r="E6502">
        <v>13.8</v>
      </c>
    </row>
    <row r="6503" spans="1:5">
      <c r="A6503" s="164">
        <v>45194.9999999844</v>
      </c>
      <c r="B6503" s="45">
        <f ca="1"/>
        <v>1.181</v>
      </c>
      <c r="E6503">
        <v>13.8</v>
      </c>
    </row>
    <row r="6504" spans="1:5">
      <c r="A6504" s="164">
        <v>45195.041666651065</v>
      </c>
      <c r="B6504" s="45">
        <f ca="1"/>
        <v>1.258</v>
      </c>
      <c r="E6504">
        <v>13.8</v>
      </c>
    </row>
    <row r="6505" spans="1:5">
      <c r="A6505" s="164">
        <v>45195.083333317729</v>
      </c>
      <c r="B6505" s="45">
        <f ca="1"/>
        <v>1.234</v>
      </c>
      <c r="E6505">
        <v>13.8</v>
      </c>
    </row>
    <row r="6506" spans="1:5">
      <c r="A6506" s="164">
        <v>45195.124999984393</v>
      </c>
      <c r="B6506" s="45">
        <f ca="1"/>
        <v>1.1060000000000001</v>
      </c>
      <c r="E6506">
        <v>13.8</v>
      </c>
    </row>
    <row r="6507" spans="1:5">
      <c r="A6507" s="164">
        <v>45195.166666651057</v>
      </c>
      <c r="B6507" s="45">
        <f ca="1"/>
        <v>1.2889999999999999</v>
      </c>
      <c r="E6507">
        <v>13.8</v>
      </c>
    </row>
    <row r="6508" spans="1:5">
      <c r="A6508" s="164">
        <v>45195.208333317722</v>
      </c>
      <c r="B6508" s="45">
        <f ca="1"/>
        <v>1.202</v>
      </c>
      <c r="E6508">
        <v>13.8</v>
      </c>
    </row>
    <row r="6509" spans="1:5">
      <c r="A6509" s="164">
        <v>45195.249999984386</v>
      </c>
      <c r="B6509" s="45">
        <f ca="1"/>
        <v>1.304</v>
      </c>
      <c r="E6509">
        <v>13.8</v>
      </c>
    </row>
    <row r="6510" spans="1:5">
      <c r="A6510" s="164">
        <v>45195.29166665105</v>
      </c>
      <c r="B6510" s="45">
        <f ca="1"/>
        <v>0.56299999999999994</v>
      </c>
      <c r="E6510">
        <v>13.8</v>
      </c>
    </row>
    <row r="6511" spans="1:5">
      <c r="A6511" s="164">
        <v>45195.333333317714</v>
      </c>
      <c r="B6511" s="45">
        <f ca="1"/>
        <v>0.71799999999999997</v>
      </c>
      <c r="E6511">
        <v>13.8</v>
      </c>
    </row>
    <row r="6512" spans="1:5">
      <c r="A6512" s="164">
        <v>45195.374999984379</v>
      </c>
      <c r="B6512" s="45">
        <f ca="1"/>
        <v>0.74199999999999999</v>
      </c>
      <c r="E6512">
        <v>13.8</v>
      </c>
    </row>
    <row r="6513" spans="1:5">
      <c r="A6513" s="164">
        <v>45195.416666651043</v>
      </c>
      <c r="B6513" s="45">
        <f ca="1"/>
        <v>0.91100000000000003</v>
      </c>
      <c r="E6513">
        <v>13.8</v>
      </c>
    </row>
    <row r="6514" spans="1:5">
      <c r="A6514" s="164">
        <v>45195.458333317707</v>
      </c>
      <c r="B6514" s="45">
        <f ca="1"/>
        <v>0.17799999999999999</v>
      </c>
      <c r="E6514">
        <v>13.8</v>
      </c>
    </row>
    <row r="6515" spans="1:5">
      <c r="A6515" s="164">
        <v>45195.499999984371</v>
      </c>
      <c r="B6515" s="45">
        <f ca="1"/>
        <v>1.6180000000000001</v>
      </c>
      <c r="E6515">
        <v>13.8</v>
      </c>
    </row>
    <row r="6516" spans="1:5">
      <c r="A6516" s="164">
        <v>45195.541666651035</v>
      </c>
      <c r="B6516" s="45">
        <f ca="1"/>
        <v>4.274</v>
      </c>
      <c r="E6516">
        <v>13.8</v>
      </c>
    </row>
    <row r="6517" spans="1:5">
      <c r="A6517" s="164">
        <v>45195.5833333177</v>
      </c>
      <c r="B6517" s="45">
        <f ca="1"/>
        <v>3.0950000000000002</v>
      </c>
      <c r="E6517">
        <v>13.8</v>
      </c>
    </row>
    <row r="6518" spans="1:5">
      <c r="A6518" s="164">
        <v>45195.624999984364</v>
      </c>
      <c r="B6518" s="45">
        <f ca="1"/>
        <v>1.161</v>
      </c>
      <c r="E6518">
        <v>13.8</v>
      </c>
    </row>
    <row r="6519" spans="1:5">
      <c r="A6519" s="164">
        <v>45195.666666651028</v>
      </c>
      <c r="B6519" s="45">
        <f ca="1"/>
        <v>1.27</v>
      </c>
      <c r="E6519">
        <v>13.8</v>
      </c>
    </row>
    <row r="6520" spans="1:5">
      <c r="A6520" s="164">
        <v>45195.708333317692</v>
      </c>
      <c r="B6520" s="45">
        <f ca="1"/>
        <v>0.92200000000000004</v>
      </c>
      <c r="E6520">
        <v>13.8</v>
      </c>
    </row>
    <row r="6521" spans="1:5">
      <c r="A6521" s="164">
        <v>45195.749999984357</v>
      </c>
      <c r="B6521" s="45">
        <f ca="1"/>
        <v>2.4220000000000002</v>
      </c>
      <c r="E6521">
        <v>13.8</v>
      </c>
    </row>
    <row r="6522" spans="1:5">
      <c r="A6522" s="164">
        <v>45195.791666651021</v>
      </c>
      <c r="B6522" s="45">
        <f ca="1"/>
        <v>1.3959999999999999</v>
      </c>
      <c r="E6522">
        <v>13.8</v>
      </c>
    </row>
    <row r="6523" spans="1:5">
      <c r="A6523" s="164">
        <v>45195.833333317685</v>
      </c>
      <c r="B6523" s="45">
        <f ca="1"/>
        <v>1.2290000000000001</v>
      </c>
      <c r="E6523">
        <v>13.8</v>
      </c>
    </row>
    <row r="6524" spans="1:5">
      <c r="A6524" s="164">
        <v>45195.874999984349</v>
      </c>
      <c r="B6524" s="45">
        <f ca="1"/>
        <v>1.236</v>
      </c>
      <c r="E6524">
        <v>13.8</v>
      </c>
    </row>
    <row r="6525" spans="1:5">
      <c r="A6525" s="164">
        <v>45195.916666651014</v>
      </c>
      <c r="B6525" s="45">
        <f ca="1"/>
        <v>1.1359999999999999</v>
      </c>
      <c r="E6525">
        <v>13.8</v>
      </c>
    </row>
    <row r="6526" spans="1:5">
      <c r="A6526" s="164">
        <v>45195.958333317678</v>
      </c>
      <c r="B6526" s="45">
        <f ca="1"/>
        <v>1.117</v>
      </c>
      <c r="E6526">
        <v>13.8</v>
      </c>
    </row>
    <row r="6527" spans="1:5">
      <c r="A6527" s="164">
        <v>45195.999999984342</v>
      </c>
      <c r="B6527" s="45">
        <f ca="1"/>
        <v>1.0960000000000001</v>
      </c>
      <c r="E6527">
        <v>13.8</v>
      </c>
    </row>
    <row r="6528" spans="1:5">
      <c r="A6528" s="164">
        <v>45196.041666651006</v>
      </c>
      <c r="B6528" s="45">
        <f ca="1"/>
        <v>1.181</v>
      </c>
      <c r="E6528">
        <v>13.8</v>
      </c>
    </row>
    <row r="6529" spans="1:5">
      <c r="A6529" s="164">
        <v>45196.083333317671</v>
      </c>
      <c r="B6529" s="45">
        <f ca="1"/>
        <v>1.33</v>
      </c>
      <c r="E6529">
        <v>13.8</v>
      </c>
    </row>
    <row r="6530" spans="1:5">
      <c r="A6530" s="164">
        <v>45196.124999984335</v>
      </c>
      <c r="B6530" s="45">
        <f ca="1"/>
        <v>1.1579999999999999</v>
      </c>
      <c r="E6530">
        <v>13.8</v>
      </c>
    </row>
    <row r="6531" spans="1:5">
      <c r="A6531" s="164">
        <v>45196.166666650999</v>
      </c>
      <c r="B6531" s="45">
        <f ca="1"/>
        <v>1.0920000000000001</v>
      </c>
      <c r="E6531">
        <v>13.8</v>
      </c>
    </row>
    <row r="6532" spans="1:5">
      <c r="A6532" s="164">
        <v>45196.208333317663</v>
      </c>
      <c r="B6532" s="45">
        <f ca="1"/>
        <v>1.452</v>
      </c>
      <c r="E6532">
        <v>13.8</v>
      </c>
    </row>
    <row r="6533" spans="1:5">
      <c r="A6533" s="164">
        <v>45196.249999984328</v>
      </c>
      <c r="B6533" s="45">
        <f ca="1"/>
        <v>1.46</v>
      </c>
      <c r="E6533">
        <v>13.8</v>
      </c>
    </row>
    <row r="6534" spans="1:5">
      <c r="A6534" s="164">
        <v>45196.291666650992</v>
      </c>
      <c r="B6534" s="45">
        <f ca="1"/>
        <v>3.355</v>
      </c>
      <c r="E6534">
        <v>13.8</v>
      </c>
    </row>
    <row r="6535" spans="1:5">
      <c r="A6535" s="164">
        <v>45196.333333317656</v>
      </c>
      <c r="B6535" s="45">
        <f ca="1"/>
        <v>3.8460000000000001</v>
      </c>
      <c r="E6535">
        <v>13.8</v>
      </c>
    </row>
    <row r="6536" spans="1:5">
      <c r="A6536" s="164">
        <v>45196.37499998432</v>
      </c>
      <c r="B6536" s="45">
        <f ca="1"/>
        <v>3.0009999999999999</v>
      </c>
      <c r="E6536">
        <v>13.8</v>
      </c>
    </row>
    <row r="6537" spans="1:5">
      <c r="A6537" s="164">
        <v>45196.416666650985</v>
      </c>
      <c r="B6537" s="45">
        <f ca="1"/>
        <v>0.35499999999999998</v>
      </c>
      <c r="E6537">
        <v>13.8</v>
      </c>
    </row>
    <row r="6538" spans="1:5">
      <c r="A6538" s="164">
        <v>45196.458333317649</v>
      </c>
      <c r="B6538" s="45">
        <f ca="1"/>
        <v>0.34300000000000003</v>
      </c>
      <c r="E6538">
        <v>13.8</v>
      </c>
    </row>
    <row r="6539" spans="1:5">
      <c r="A6539" s="164">
        <v>45196.499999984313</v>
      </c>
      <c r="B6539" s="45">
        <f ca="1"/>
        <v>3.4129999999999998</v>
      </c>
      <c r="E6539">
        <v>13.8</v>
      </c>
    </row>
    <row r="6540" spans="1:5">
      <c r="A6540" s="164">
        <v>45196.541666650977</v>
      </c>
      <c r="B6540" s="45">
        <f ca="1"/>
        <v>1.0329999999999999</v>
      </c>
      <c r="E6540">
        <v>13.8</v>
      </c>
    </row>
    <row r="6541" spans="1:5">
      <c r="A6541" s="164">
        <v>45196.583333317642</v>
      </c>
      <c r="B6541" s="45">
        <f ca="1"/>
        <v>0.63</v>
      </c>
      <c r="E6541">
        <v>13.8</v>
      </c>
    </row>
    <row r="6542" spans="1:5">
      <c r="A6542" s="164">
        <v>45196.624999984306</v>
      </c>
      <c r="B6542" s="45">
        <f ca="1"/>
        <v>1.331</v>
      </c>
      <c r="E6542">
        <v>13.8</v>
      </c>
    </row>
    <row r="6543" spans="1:5">
      <c r="A6543" s="164">
        <v>45196.66666665097</v>
      </c>
      <c r="B6543" s="45">
        <f ca="1"/>
        <v>3.121</v>
      </c>
      <c r="E6543">
        <v>13.8</v>
      </c>
    </row>
    <row r="6544" spans="1:5">
      <c r="A6544" s="164">
        <v>45196.708333317634</v>
      </c>
      <c r="B6544" s="45">
        <f ca="1"/>
        <v>1.6910000000000001</v>
      </c>
      <c r="E6544">
        <v>13.8</v>
      </c>
    </row>
    <row r="6545" spans="1:5">
      <c r="A6545" s="164">
        <v>45196.749999984298</v>
      </c>
      <c r="B6545" s="45">
        <f ca="1"/>
        <v>1.7</v>
      </c>
      <c r="E6545">
        <v>13.8</v>
      </c>
    </row>
    <row r="6546" spans="1:5">
      <c r="A6546" s="164">
        <v>45196.791666650963</v>
      </c>
      <c r="B6546" s="45">
        <f ca="1"/>
        <v>2.3380000000000001</v>
      </c>
      <c r="E6546">
        <v>13.8</v>
      </c>
    </row>
    <row r="6547" spans="1:5">
      <c r="A6547" s="164">
        <v>45196.833333317627</v>
      </c>
      <c r="B6547" s="45">
        <f ca="1"/>
        <v>1.284</v>
      </c>
      <c r="E6547">
        <v>13.8</v>
      </c>
    </row>
    <row r="6548" spans="1:5">
      <c r="A6548" s="164">
        <v>45196.874999984291</v>
      </c>
      <c r="B6548" s="45">
        <f ca="1"/>
        <v>1.375</v>
      </c>
      <c r="E6548">
        <v>13.8</v>
      </c>
    </row>
    <row r="6549" spans="1:5">
      <c r="A6549" s="164">
        <v>45196.916666650955</v>
      </c>
      <c r="B6549" s="45">
        <f ca="1"/>
        <v>1.173</v>
      </c>
      <c r="E6549">
        <v>13.8</v>
      </c>
    </row>
    <row r="6550" spans="1:5">
      <c r="A6550" s="164">
        <v>45196.95833331762</v>
      </c>
      <c r="B6550" s="45">
        <f ca="1"/>
        <v>1.5549999999999999</v>
      </c>
      <c r="E6550">
        <v>13.8</v>
      </c>
    </row>
    <row r="6551" spans="1:5">
      <c r="A6551" s="164">
        <v>45196.999999984284</v>
      </c>
      <c r="B6551" s="45">
        <f ca="1"/>
        <v>1.2529999999999999</v>
      </c>
      <c r="E6551">
        <v>13.8</v>
      </c>
    </row>
    <row r="6552" spans="1:5">
      <c r="A6552" s="164">
        <v>45197.041666650948</v>
      </c>
      <c r="B6552" s="45">
        <f ca="1"/>
        <v>1.2470000000000001</v>
      </c>
      <c r="E6552">
        <v>13.8</v>
      </c>
    </row>
    <row r="6553" spans="1:5">
      <c r="A6553" s="164">
        <v>45197.083333317612</v>
      </c>
      <c r="B6553" s="45">
        <f ca="1"/>
        <v>1.5920000000000001</v>
      </c>
      <c r="E6553">
        <v>13.8</v>
      </c>
    </row>
    <row r="6554" spans="1:5">
      <c r="A6554" s="164">
        <v>45197.124999984277</v>
      </c>
      <c r="B6554" s="45">
        <f ca="1"/>
        <v>1.2509999999999999</v>
      </c>
      <c r="E6554">
        <v>13.8</v>
      </c>
    </row>
    <row r="6555" spans="1:5">
      <c r="A6555" s="164">
        <v>45197.166666650941</v>
      </c>
      <c r="B6555" s="45">
        <f ca="1"/>
        <v>1.3360000000000001</v>
      </c>
      <c r="E6555">
        <v>13.8</v>
      </c>
    </row>
    <row r="6556" spans="1:5">
      <c r="A6556" s="164">
        <v>45197.208333317605</v>
      </c>
      <c r="B6556" s="45">
        <f ca="1"/>
        <v>1.387</v>
      </c>
      <c r="E6556">
        <v>13.8</v>
      </c>
    </row>
    <row r="6557" spans="1:5">
      <c r="A6557" s="164">
        <v>45197.249999984269</v>
      </c>
      <c r="B6557" s="45">
        <f ca="1"/>
        <v>2.7610000000000001</v>
      </c>
      <c r="E6557">
        <v>13.8</v>
      </c>
    </row>
    <row r="6558" spans="1:5">
      <c r="A6558" s="164">
        <v>45197.291666650934</v>
      </c>
      <c r="B6558" s="45">
        <f ca="1"/>
        <v>5.149</v>
      </c>
      <c r="E6558">
        <v>13.8</v>
      </c>
    </row>
    <row r="6559" spans="1:5">
      <c r="A6559" s="164">
        <v>45197.333333317598</v>
      </c>
      <c r="B6559" s="45">
        <f ca="1"/>
        <v>4.5229999999999997</v>
      </c>
      <c r="E6559">
        <v>13.8</v>
      </c>
    </row>
    <row r="6560" spans="1:5">
      <c r="A6560" s="164">
        <v>45197.374999984262</v>
      </c>
      <c r="B6560" s="45">
        <f ca="1"/>
        <v>4.1029999999999998</v>
      </c>
      <c r="E6560">
        <v>13.8</v>
      </c>
    </row>
    <row r="6561" spans="1:5">
      <c r="A6561" s="164">
        <v>45197.416666650926</v>
      </c>
      <c r="B6561" s="45">
        <f ca="1"/>
        <v>3.827</v>
      </c>
      <c r="E6561">
        <v>13.8</v>
      </c>
    </row>
    <row r="6562" spans="1:5">
      <c r="A6562" s="164">
        <v>45197.458333317591</v>
      </c>
      <c r="B6562" s="45">
        <f ca="1"/>
        <v>4.08</v>
      </c>
      <c r="E6562">
        <v>13.8</v>
      </c>
    </row>
    <row r="6563" spans="1:5">
      <c r="A6563" s="164">
        <v>45197.499999984255</v>
      </c>
      <c r="B6563" s="45">
        <f ca="1"/>
        <v>6.1870000000000003</v>
      </c>
      <c r="E6563">
        <v>13.8</v>
      </c>
    </row>
    <row r="6564" spans="1:5">
      <c r="A6564" s="164">
        <v>45197.541666650919</v>
      </c>
      <c r="B6564" s="45">
        <f ca="1"/>
        <v>4.3550000000000004</v>
      </c>
      <c r="E6564">
        <v>13.8</v>
      </c>
    </row>
    <row r="6565" spans="1:5">
      <c r="A6565" s="164">
        <v>45197.583333317583</v>
      </c>
      <c r="B6565" s="45">
        <f ca="1"/>
        <v>3.6539999999999999</v>
      </c>
      <c r="E6565">
        <v>13.8</v>
      </c>
    </row>
    <row r="6566" spans="1:5">
      <c r="A6566" s="164">
        <v>45197.624999984248</v>
      </c>
      <c r="B6566" s="45">
        <f ca="1"/>
        <v>3.2810000000000001</v>
      </c>
      <c r="E6566">
        <v>13.8</v>
      </c>
    </row>
    <row r="6567" spans="1:5">
      <c r="A6567" s="164">
        <v>45197.666666650912</v>
      </c>
      <c r="B6567" s="45">
        <f ca="1"/>
        <v>2.16</v>
      </c>
      <c r="E6567">
        <v>13.8</v>
      </c>
    </row>
    <row r="6568" spans="1:5">
      <c r="A6568" s="164">
        <v>45197.708333317576</v>
      </c>
      <c r="B6568" s="45">
        <f ca="1"/>
        <v>1.5429999999999999</v>
      </c>
      <c r="E6568">
        <v>13.8</v>
      </c>
    </row>
    <row r="6569" spans="1:5">
      <c r="A6569" s="164">
        <v>45197.74999998424</v>
      </c>
      <c r="B6569" s="45">
        <f ca="1"/>
        <v>0.755</v>
      </c>
      <c r="E6569">
        <v>13.8</v>
      </c>
    </row>
    <row r="6570" spans="1:5">
      <c r="A6570" s="164">
        <v>45197.791666650905</v>
      </c>
      <c r="B6570" s="45">
        <f ca="1"/>
        <v>1.62</v>
      </c>
      <c r="E6570">
        <v>13.8</v>
      </c>
    </row>
    <row r="6571" spans="1:5">
      <c r="A6571" s="164">
        <v>45197.833333317569</v>
      </c>
      <c r="B6571" s="45">
        <f ca="1"/>
        <v>1.7010000000000001</v>
      </c>
      <c r="E6571">
        <v>13.8</v>
      </c>
    </row>
    <row r="6572" spans="1:5">
      <c r="A6572" s="164">
        <v>45197.874999984233</v>
      </c>
      <c r="B6572" s="45">
        <f ca="1"/>
        <v>1.619</v>
      </c>
      <c r="E6572">
        <v>13.8</v>
      </c>
    </row>
    <row r="6573" spans="1:5">
      <c r="A6573" s="164">
        <v>45197.916666650897</v>
      </c>
      <c r="B6573" s="45">
        <f ca="1"/>
        <v>1.6319999999999999</v>
      </c>
      <c r="E6573">
        <v>13.8</v>
      </c>
    </row>
    <row r="6574" spans="1:5">
      <c r="A6574" s="164">
        <v>45197.958333317561</v>
      </c>
      <c r="B6574" s="45">
        <f ca="1"/>
        <v>1.9950000000000001</v>
      </c>
      <c r="E6574">
        <v>13.8</v>
      </c>
    </row>
    <row r="6575" spans="1:5">
      <c r="A6575" s="164">
        <v>45197.999999984226</v>
      </c>
      <c r="B6575" s="45">
        <f ca="1"/>
        <v>1.9279999999999999</v>
      </c>
      <c r="E6575">
        <v>13.8</v>
      </c>
    </row>
    <row r="6576" spans="1:5">
      <c r="A6576" s="164">
        <v>45198.04166665089</v>
      </c>
      <c r="B6576" s="45">
        <f ca="1"/>
        <v>1.8069999999999999</v>
      </c>
      <c r="E6576">
        <v>13.8</v>
      </c>
    </row>
    <row r="6577" spans="1:5">
      <c r="A6577" s="164">
        <v>45198.083333317554</v>
      </c>
      <c r="B6577" s="45">
        <f ca="1"/>
        <v>2.0939999999999999</v>
      </c>
      <c r="E6577">
        <v>13.8</v>
      </c>
    </row>
    <row r="6578" spans="1:5">
      <c r="A6578" s="164">
        <v>45198.124999984218</v>
      </c>
      <c r="B6578" s="45">
        <f ca="1"/>
        <v>1.9570000000000001</v>
      </c>
      <c r="E6578">
        <v>13.8</v>
      </c>
    </row>
    <row r="6579" spans="1:5">
      <c r="A6579" s="164">
        <v>45198.166666650883</v>
      </c>
      <c r="B6579" s="45">
        <f ca="1"/>
        <v>1.917</v>
      </c>
      <c r="E6579">
        <v>13.8</v>
      </c>
    </row>
    <row r="6580" spans="1:5">
      <c r="A6580" s="164">
        <v>45198.208333317547</v>
      </c>
      <c r="B6580" s="45">
        <f ca="1"/>
        <v>2.2349999999999999</v>
      </c>
      <c r="E6580">
        <v>13.8</v>
      </c>
    </row>
    <row r="6581" spans="1:5">
      <c r="A6581" s="164">
        <v>45198.249999984211</v>
      </c>
      <c r="B6581" s="45">
        <f ca="1"/>
        <v>2</v>
      </c>
      <c r="E6581">
        <v>13.8</v>
      </c>
    </row>
    <row r="6582" spans="1:5">
      <c r="A6582" s="164">
        <v>45198.291666650875</v>
      </c>
      <c r="B6582" s="45">
        <f ca="1"/>
        <v>2.4140000000000001</v>
      </c>
      <c r="E6582">
        <v>13.8</v>
      </c>
    </row>
    <row r="6583" spans="1:5">
      <c r="A6583" s="164">
        <v>45198.33333331754</v>
      </c>
      <c r="B6583" s="45">
        <f ca="1"/>
        <v>1.02</v>
      </c>
      <c r="E6583">
        <v>13.8</v>
      </c>
    </row>
    <row r="6584" spans="1:5">
      <c r="A6584" s="164">
        <v>45198.374999984204</v>
      </c>
      <c r="B6584" s="45">
        <f ca="1"/>
        <v>3.57</v>
      </c>
      <c r="E6584">
        <v>13.8</v>
      </c>
    </row>
    <row r="6585" spans="1:5">
      <c r="A6585" s="164">
        <v>45198.416666650868</v>
      </c>
      <c r="B6585" s="45">
        <f ca="1"/>
        <v>4.149</v>
      </c>
      <c r="E6585">
        <v>13.8</v>
      </c>
    </row>
    <row r="6586" spans="1:5">
      <c r="A6586" s="164">
        <v>45198.458333317532</v>
      </c>
      <c r="B6586" s="45">
        <f ca="1"/>
        <v>1.1459999999999999</v>
      </c>
      <c r="E6586">
        <v>13.8</v>
      </c>
    </row>
    <row r="6587" spans="1:5">
      <c r="A6587" s="164">
        <v>45198.499999984197</v>
      </c>
      <c r="B6587" s="45">
        <f ca="1"/>
        <v>1.5920000000000001</v>
      </c>
      <c r="E6587">
        <v>13.8</v>
      </c>
    </row>
    <row r="6588" spans="1:5">
      <c r="A6588" s="164">
        <v>45198.541666650861</v>
      </c>
      <c r="B6588" s="45">
        <f ca="1"/>
        <v>3.4910000000000001</v>
      </c>
      <c r="E6588">
        <v>13.8</v>
      </c>
    </row>
    <row r="6589" spans="1:5">
      <c r="A6589" s="164">
        <v>45198.583333317525</v>
      </c>
      <c r="B6589" s="45">
        <f ca="1"/>
        <v>4.2779999999999996</v>
      </c>
      <c r="E6589">
        <v>13.8</v>
      </c>
    </row>
    <row r="6590" spans="1:5">
      <c r="A6590" s="164">
        <v>45198.624999984189</v>
      </c>
      <c r="B6590" s="45">
        <f ca="1"/>
        <v>1.796</v>
      </c>
      <c r="E6590">
        <v>13.8</v>
      </c>
    </row>
    <row r="6591" spans="1:5">
      <c r="A6591" s="164">
        <v>45198.666666650854</v>
      </c>
      <c r="B6591" s="45">
        <f ca="1"/>
        <v>1.198</v>
      </c>
      <c r="E6591">
        <v>13.8</v>
      </c>
    </row>
    <row r="6592" spans="1:5">
      <c r="A6592" s="164">
        <v>45198.708333317518</v>
      </c>
      <c r="B6592" s="45">
        <f ca="1"/>
        <v>1.0129999999999999</v>
      </c>
      <c r="E6592">
        <v>13.8</v>
      </c>
    </row>
    <row r="6593" spans="1:5">
      <c r="A6593" s="164">
        <v>45198.749999984182</v>
      </c>
      <c r="B6593" s="45">
        <f ca="1"/>
        <v>1.04</v>
      </c>
      <c r="E6593">
        <v>13.8</v>
      </c>
    </row>
    <row r="6594" spans="1:5">
      <c r="A6594" s="164">
        <v>45198.791666650846</v>
      </c>
      <c r="B6594" s="45">
        <f ca="1"/>
        <v>2.8519999999999999</v>
      </c>
      <c r="E6594">
        <v>13.8</v>
      </c>
    </row>
    <row r="6595" spans="1:5">
      <c r="A6595" s="164">
        <v>45198.833333317511</v>
      </c>
      <c r="B6595" s="45">
        <f ca="1"/>
        <v>3.4279999999999999</v>
      </c>
      <c r="E6595">
        <v>13.8</v>
      </c>
    </row>
    <row r="6596" spans="1:5">
      <c r="A6596" s="164">
        <v>45198.874999984175</v>
      </c>
      <c r="B6596" s="45">
        <f ca="1"/>
        <v>2.601</v>
      </c>
      <c r="E6596">
        <v>13.8</v>
      </c>
    </row>
    <row r="6597" spans="1:5">
      <c r="A6597" s="164">
        <v>45198.916666650839</v>
      </c>
      <c r="B6597" s="45">
        <f ca="1"/>
        <v>2.3439999999999999</v>
      </c>
      <c r="E6597">
        <v>13.8</v>
      </c>
    </row>
    <row r="6598" spans="1:5">
      <c r="A6598" s="164">
        <v>45198.958333317503</v>
      </c>
      <c r="B6598" s="45">
        <f ca="1"/>
        <v>2.371</v>
      </c>
      <c r="E6598">
        <v>13.8</v>
      </c>
    </row>
    <row r="6599" spans="1:5">
      <c r="A6599" s="164">
        <v>45198.999999984168</v>
      </c>
      <c r="B6599" s="45">
        <f ca="1"/>
        <v>1.901</v>
      </c>
      <c r="E6599">
        <v>13.8</v>
      </c>
    </row>
    <row r="6600" spans="1:5">
      <c r="A6600" s="164">
        <v>45199.041666650832</v>
      </c>
      <c r="B6600" s="45">
        <f ca="1"/>
        <v>2.0499999999999998</v>
      </c>
      <c r="E6600">
        <v>13.8</v>
      </c>
    </row>
    <row r="6601" spans="1:5">
      <c r="A6601" s="164">
        <v>45199.083333317496</v>
      </c>
      <c r="B6601" s="45">
        <f ca="1"/>
        <v>1.843</v>
      </c>
      <c r="E6601">
        <v>13.8</v>
      </c>
    </row>
    <row r="6602" spans="1:5">
      <c r="A6602" s="164">
        <v>45199.12499998416</v>
      </c>
      <c r="B6602" s="45">
        <f ca="1"/>
        <v>1.871</v>
      </c>
      <c r="E6602">
        <v>13.8</v>
      </c>
    </row>
    <row r="6603" spans="1:5">
      <c r="A6603" s="164">
        <v>45199.166666650824</v>
      </c>
      <c r="B6603" s="45">
        <f ca="1"/>
        <v>1.9570000000000001</v>
      </c>
      <c r="E6603">
        <v>13.8</v>
      </c>
    </row>
    <row r="6604" spans="1:5">
      <c r="A6604" s="164">
        <v>45199.208333317489</v>
      </c>
      <c r="B6604" s="45">
        <f ca="1"/>
        <v>1.9730000000000001</v>
      </c>
      <c r="E6604">
        <v>13.8</v>
      </c>
    </row>
    <row r="6605" spans="1:5">
      <c r="A6605" s="164">
        <v>45199.249999984153</v>
      </c>
      <c r="B6605" s="45">
        <f ca="1"/>
        <v>2.2040000000000002</v>
      </c>
      <c r="E6605">
        <v>13.8</v>
      </c>
    </row>
    <row r="6606" spans="1:5">
      <c r="A6606" s="164">
        <v>45199.291666650817</v>
      </c>
      <c r="B6606" s="45">
        <f ca="1"/>
        <v>1.4390000000000001</v>
      </c>
      <c r="E6606">
        <v>13.8</v>
      </c>
    </row>
    <row r="6607" spans="1:5">
      <c r="A6607" s="164">
        <v>45199.333333317481</v>
      </c>
      <c r="B6607" s="45">
        <f ca="1"/>
        <v>1.401</v>
      </c>
      <c r="E6607">
        <v>13.8</v>
      </c>
    </row>
    <row r="6608" spans="1:5">
      <c r="A6608" s="164">
        <v>45199.374999984146</v>
      </c>
      <c r="B6608" s="45">
        <f ca="1"/>
        <v>2.109</v>
      </c>
      <c r="E6608">
        <v>13.8</v>
      </c>
    </row>
    <row r="6609" spans="1:5">
      <c r="A6609" s="164">
        <v>45199.41666665081</v>
      </c>
      <c r="B6609" s="45">
        <f ca="1"/>
        <v>3.0019999999999998</v>
      </c>
      <c r="E6609">
        <v>13.8</v>
      </c>
    </row>
    <row r="6610" spans="1:5">
      <c r="A6610" s="164">
        <v>45199.458333317474</v>
      </c>
      <c r="B6610" s="45">
        <f ca="1"/>
        <v>2.6150000000000002</v>
      </c>
      <c r="E6610">
        <v>13.8</v>
      </c>
    </row>
    <row r="6611" spans="1:5">
      <c r="A6611" s="164">
        <v>45199.499999984138</v>
      </c>
      <c r="B6611" s="45">
        <f ca="1"/>
        <v>2.3420000000000001</v>
      </c>
      <c r="E6611">
        <v>13.8</v>
      </c>
    </row>
    <row r="6612" spans="1:5">
      <c r="A6612" s="164">
        <v>45199.541666650803</v>
      </c>
      <c r="B6612" s="45">
        <f ca="1"/>
        <v>0.73099999999999998</v>
      </c>
      <c r="E6612">
        <v>13.8</v>
      </c>
    </row>
    <row r="6613" spans="1:5">
      <c r="A6613" s="164">
        <v>45199.583333317467</v>
      </c>
      <c r="B6613" s="45">
        <f ca="1"/>
        <v>0.20399999999999999</v>
      </c>
      <c r="E6613">
        <v>13.8</v>
      </c>
    </row>
    <row r="6614" spans="1:5">
      <c r="A6614" s="164">
        <v>45199.624999984131</v>
      </c>
      <c r="B6614" s="45">
        <f ca="1"/>
        <v>0.33600000000000002</v>
      </c>
      <c r="E6614">
        <v>13.8</v>
      </c>
    </row>
    <row r="6615" spans="1:5">
      <c r="A6615" s="164">
        <v>45199.666666650795</v>
      </c>
      <c r="B6615" s="45">
        <f ca="1"/>
        <v>0.34</v>
      </c>
      <c r="E6615">
        <v>13.8</v>
      </c>
    </row>
    <row r="6616" spans="1:5">
      <c r="A6616" s="164">
        <v>45199.70833331746</v>
      </c>
      <c r="B6616" s="45">
        <f ca="1"/>
        <v>0.63700000000000001</v>
      </c>
      <c r="E6616">
        <v>13.8</v>
      </c>
    </row>
    <row r="6617" spans="1:5">
      <c r="A6617" s="164">
        <v>45199.749999984124</v>
      </c>
      <c r="B6617" s="45">
        <f ca="1"/>
        <v>0.39400000000000002</v>
      </c>
      <c r="E6617">
        <v>13.8</v>
      </c>
    </row>
    <row r="6618" spans="1:5">
      <c r="A6618" s="164">
        <v>45199.791666650788</v>
      </c>
      <c r="B6618" s="45">
        <f ca="1"/>
        <v>1.4530000000000001</v>
      </c>
      <c r="E6618">
        <v>13.8</v>
      </c>
    </row>
    <row r="6619" spans="1:5">
      <c r="A6619" s="164">
        <v>45199.833333317452</v>
      </c>
      <c r="B6619" s="45">
        <f ca="1"/>
        <v>1.2869999999999999</v>
      </c>
      <c r="E6619">
        <v>13.8</v>
      </c>
    </row>
    <row r="6620" spans="1:5">
      <c r="A6620" s="164">
        <v>45199.874999984117</v>
      </c>
      <c r="B6620" s="45">
        <f ca="1"/>
        <v>1.3620000000000001</v>
      </c>
      <c r="E6620">
        <v>13.8</v>
      </c>
    </row>
    <row r="6621" spans="1:5">
      <c r="A6621" s="164">
        <v>45199.916666650781</v>
      </c>
      <c r="B6621" s="45">
        <f ca="1"/>
        <v>1.1579999999999999</v>
      </c>
      <c r="E6621">
        <v>13.8</v>
      </c>
    </row>
    <row r="6622" spans="1:5">
      <c r="A6622" s="164">
        <v>45199.958333317445</v>
      </c>
      <c r="B6622" s="45">
        <f ca="1"/>
        <v>1.3540000000000001</v>
      </c>
      <c r="E6622">
        <v>13.8</v>
      </c>
    </row>
    <row r="6623" spans="1:5">
      <c r="A6623" s="165">
        <v>45199.999999984109</v>
      </c>
      <c r="B6623" s="45">
        <f ca="1"/>
        <v>1.1120000000000001</v>
      </c>
      <c r="E6623">
        <v>13.8</v>
      </c>
    </row>
    <row r="6624" spans="1:5">
      <c r="A6624" s="165">
        <v>45200.041666650774</v>
      </c>
      <c r="B6624" s="45">
        <f ca="1"/>
        <v>1.361</v>
      </c>
      <c r="E6624">
        <v>13.8</v>
      </c>
    </row>
    <row r="6625" spans="1:5">
      <c r="A6625" s="165">
        <v>45200.083333317438</v>
      </c>
      <c r="B6625" s="45">
        <f ca="1"/>
        <v>1.829</v>
      </c>
      <c r="E6625">
        <v>13.8</v>
      </c>
    </row>
    <row r="6626" spans="1:5">
      <c r="A6626" s="165">
        <v>45200.124999984102</v>
      </c>
      <c r="B6626" s="45">
        <f ca="1"/>
        <v>1.744</v>
      </c>
      <c r="E6626">
        <v>13.8</v>
      </c>
    </row>
    <row r="6627" spans="1:5">
      <c r="A6627" s="165">
        <v>45200.166666650766</v>
      </c>
      <c r="B6627" s="45">
        <f ca="1"/>
        <v>1.548</v>
      </c>
      <c r="E6627">
        <v>13.8</v>
      </c>
    </row>
    <row r="6628" spans="1:5">
      <c r="A6628" s="165">
        <v>45200.208333317431</v>
      </c>
      <c r="B6628" s="45">
        <f ca="1"/>
        <v>1.589</v>
      </c>
      <c r="E6628">
        <v>13.8</v>
      </c>
    </row>
    <row r="6629" spans="1:5">
      <c r="A6629" s="165">
        <v>45200.249999984095</v>
      </c>
      <c r="B6629" s="45">
        <f ca="1"/>
        <v>1.137</v>
      </c>
      <c r="E6629">
        <v>13.8</v>
      </c>
    </row>
    <row r="6630" spans="1:5">
      <c r="A6630" s="165">
        <v>45200.291666650759</v>
      </c>
      <c r="B6630" s="45">
        <f ca="1"/>
        <v>0.45700000000000002</v>
      </c>
      <c r="E6630">
        <v>13.8</v>
      </c>
    </row>
    <row r="6631" spans="1:5">
      <c r="A6631" s="165">
        <v>45200.333333317423</v>
      </c>
      <c r="B6631" s="45">
        <f ca="1"/>
        <v>0.58799999999999997</v>
      </c>
      <c r="E6631">
        <v>13.8</v>
      </c>
    </row>
    <row r="6632" spans="1:5">
      <c r="A6632" s="165">
        <v>45200.374999984087</v>
      </c>
      <c r="B6632" s="45">
        <f ca="1"/>
        <v>0.85399999999999998</v>
      </c>
      <c r="E6632">
        <v>13.8</v>
      </c>
    </row>
    <row r="6633" spans="1:5">
      <c r="A6633" s="165">
        <v>45200.416666650752</v>
      </c>
      <c r="B6633" s="45">
        <f ca="1"/>
        <v>0.312</v>
      </c>
      <c r="E6633">
        <v>13.8</v>
      </c>
    </row>
    <row r="6634" spans="1:5">
      <c r="A6634" s="165">
        <v>45200.458333317416</v>
      </c>
      <c r="B6634" s="45">
        <f ca="1"/>
        <v>0.99199999999999999</v>
      </c>
      <c r="E6634">
        <v>13.8</v>
      </c>
    </row>
    <row r="6635" spans="1:5">
      <c r="A6635" s="165">
        <v>45200.49999998408</v>
      </c>
      <c r="B6635" s="45">
        <f ca="1"/>
        <v>1.458</v>
      </c>
      <c r="E6635">
        <v>13.8</v>
      </c>
    </row>
    <row r="6636" spans="1:5">
      <c r="A6636" s="165">
        <v>45200.541666650744</v>
      </c>
      <c r="B6636" s="45">
        <f ca="1"/>
        <v>0.504</v>
      </c>
      <c r="E6636">
        <v>13.8</v>
      </c>
    </row>
    <row r="6637" spans="1:5">
      <c r="A6637" s="165">
        <v>45200.583333317409</v>
      </c>
      <c r="B6637" s="45">
        <f ca="1"/>
        <v>0.19400000000000001</v>
      </c>
      <c r="E6637">
        <v>13.8</v>
      </c>
    </row>
    <row r="6638" spans="1:5">
      <c r="A6638" s="165">
        <v>45200.624999984073</v>
      </c>
      <c r="B6638" s="45">
        <f ca="1"/>
        <v>0.23899999999999999</v>
      </c>
      <c r="E6638">
        <v>13.8</v>
      </c>
    </row>
    <row r="6639" spans="1:5">
      <c r="A6639" s="165">
        <v>45200.666666650737</v>
      </c>
      <c r="B6639" s="45">
        <f ca="1"/>
        <v>0.13900000000000001</v>
      </c>
      <c r="E6639">
        <v>13.8</v>
      </c>
    </row>
    <row r="6640" spans="1:5">
      <c r="A6640" s="165">
        <v>45200.708333317401</v>
      </c>
      <c r="B6640" s="45">
        <f ca="1"/>
        <v>0.92200000000000004</v>
      </c>
      <c r="E6640">
        <v>13.8</v>
      </c>
    </row>
    <row r="6641" spans="1:5">
      <c r="A6641" s="165">
        <v>45200.749999984066</v>
      </c>
      <c r="B6641" s="45">
        <f ca="1"/>
        <v>0.61399999999999999</v>
      </c>
      <c r="E6641">
        <v>13.8</v>
      </c>
    </row>
    <row r="6642" spans="1:5">
      <c r="A6642" s="165">
        <v>45200.79166665073</v>
      </c>
      <c r="B6642" s="45">
        <f ca="1"/>
        <v>1.2589999999999999</v>
      </c>
      <c r="E6642">
        <v>13.8</v>
      </c>
    </row>
    <row r="6643" spans="1:5">
      <c r="A6643" s="165">
        <v>45200.833333317394</v>
      </c>
      <c r="B6643" s="45">
        <f ca="1"/>
        <v>1.208</v>
      </c>
      <c r="E6643">
        <v>13.8</v>
      </c>
    </row>
    <row r="6644" spans="1:5">
      <c r="A6644" s="165">
        <v>45200.874999984058</v>
      </c>
      <c r="B6644" s="45">
        <f ca="1"/>
        <v>1.244</v>
      </c>
      <c r="E6644">
        <v>13.8</v>
      </c>
    </row>
    <row r="6645" spans="1:5">
      <c r="A6645" s="165">
        <v>45200.916666650723</v>
      </c>
      <c r="B6645" s="45">
        <f ca="1"/>
        <v>1.179</v>
      </c>
      <c r="E6645">
        <v>13.8</v>
      </c>
    </row>
    <row r="6646" spans="1:5">
      <c r="A6646" s="165">
        <v>45200.958333317387</v>
      </c>
      <c r="B6646" s="45">
        <f ca="1"/>
        <v>1.0509999999999999</v>
      </c>
      <c r="E6646">
        <v>13.8</v>
      </c>
    </row>
    <row r="6647" spans="1:5">
      <c r="A6647" s="165">
        <v>45200.999999984051</v>
      </c>
      <c r="B6647" s="45">
        <f ca="1"/>
        <v>1.0760000000000001</v>
      </c>
      <c r="E6647">
        <v>13.8</v>
      </c>
    </row>
    <row r="6648" spans="1:5">
      <c r="A6648" s="165">
        <v>45201.041666650715</v>
      </c>
      <c r="B6648" s="45">
        <f ca="1"/>
        <v>1.3</v>
      </c>
      <c r="E6648">
        <v>13.8</v>
      </c>
    </row>
    <row r="6649" spans="1:5">
      <c r="A6649" s="165">
        <v>45201.08333331738</v>
      </c>
      <c r="B6649" s="45">
        <f ca="1"/>
        <v>1.44</v>
      </c>
      <c r="E6649">
        <v>13.8</v>
      </c>
    </row>
    <row r="6650" spans="1:5">
      <c r="A6650" s="165">
        <v>45201.124999984044</v>
      </c>
      <c r="B6650" s="45">
        <f ca="1"/>
        <v>1.5309999999999999</v>
      </c>
      <c r="E6650">
        <v>13.8</v>
      </c>
    </row>
    <row r="6651" spans="1:5">
      <c r="A6651" s="165">
        <v>45201.166666650708</v>
      </c>
      <c r="B6651" s="45">
        <f ca="1"/>
        <v>1.403</v>
      </c>
      <c r="E6651">
        <v>13.8</v>
      </c>
    </row>
    <row r="6652" spans="1:5">
      <c r="A6652" s="165">
        <v>45201.208333317372</v>
      </c>
      <c r="B6652" s="45">
        <f ca="1"/>
        <v>1.6040000000000001</v>
      </c>
      <c r="E6652">
        <v>13.8</v>
      </c>
    </row>
    <row r="6653" spans="1:5">
      <c r="A6653" s="165">
        <v>45201.249999984037</v>
      </c>
      <c r="B6653" s="45">
        <f ca="1"/>
        <v>1.5109999999999999</v>
      </c>
      <c r="E6653">
        <v>13.8</v>
      </c>
    </row>
    <row r="6654" spans="1:5">
      <c r="A6654" s="165">
        <v>45201.291666650701</v>
      </c>
      <c r="B6654" s="45">
        <f ca="1"/>
        <v>0.79700000000000004</v>
      </c>
      <c r="E6654">
        <v>13.8</v>
      </c>
    </row>
    <row r="6655" spans="1:5">
      <c r="A6655" s="165">
        <v>45201.333333317365</v>
      </c>
      <c r="B6655" s="45">
        <f ca="1"/>
        <v>4.7939999999999996</v>
      </c>
      <c r="E6655">
        <v>13.8</v>
      </c>
    </row>
    <row r="6656" spans="1:5">
      <c r="A6656" s="165">
        <v>45201.374999984029</v>
      </c>
      <c r="B6656" s="45">
        <f ca="1"/>
        <v>4.5880000000000001</v>
      </c>
      <c r="E6656">
        <v>13.8</v>
      </c>
    </row>
    <row r="6657" spans="1:5">
      <c r="A6657" s="165">
        <v>45201.416666650694</v>
      </c>
      <c r="B6657" s="45">
        <f ca="1"/>
        <v>3.2749999999999999</v>
      </c>
      <c r="E6657">
        <v>13.8</v>
      </c>
    </row>
    <row r="6658" spans="1:5">
      <c r="A6658" s="165">
        <v>45201.458333317358</v>
      </c>
      <c r="B6658" s="45">
        <f ca="1"/>
        <v>4.048</v>
      </c>
      <c r="E6658">
        <v>13.8</v>
      </c>
    </row>
    <row r="6659" spans="1:5">
      <c r="A6659" s="165">
        <v>45201.499999984022</v>
      </c>
      <c r="B6659" s="45">
        <f ca="1"/>
        <v>3.008</v>
      </c>
      <c r="E6659">
        <v>13.8</v>
      </c>
    </row>
    <row r="6660" spans="1:5">
      <c r="A6660" s="165">
        <v>45201.541666650686</v>
      </c>
      <c r="B6660" s="45">
        <f ca="1"/>
        <v>1.9419999999999999</v>
      </c>
      <c r="E6660">
        <v>13.8</v>
      </c>
    </row>
    <row r="6661" spans="1:5">
      <c r="A6661" s="165">
        <v>45201.58333331735</v>
      </c>
      <c r="B6661" s="45">
        <f ca="1"/>
        <v>0.71499999999999997</v>
      </c>
      <c r="E6661">
        <v>13.8</v>
      </c>
    </row>
    <row r="6662" spans="1:5">
      <c r="A6662" s="165">
        <v>45201.624999984015</v>
      </c>
      <c r="B6662" s="45">
        <f ca="1"/>
        <v>0.58099999999999996</v>
      </c>
      <c r="E6662">
        <v>13.8</v>
      </c>
    </row>
    <row r="6663" spans="1:5">
      <c r="A6663" s="165">
        <v>45201.666666650679</v>
      </c>
      <c r="B6663" s="45">
        <f ca="1"/>
        <v>0.44700000000000001</v>
      </c>
      <c r="E6663">
        <v>13.8</v>
      </c>
    </row>
    <row r="6664" spans="1:5">
      <c r="A6664" s="165">
        <v>45201.708333317343</v>
      </c>
      <c r="B6664" s="45">
        <f ca="1"/>
        <v>2.4220000000000002</v>
      </c>
      <c r="E6664">
        <v>13.8</v>
      </c>
    </row>
    <row r="6665" spans="1:5">
      <c r="A6665" s="165">
        <v>45201.749999984007</v>
      </c>
      <c r="B6665" s="45">
        <f ca="1"/>
        <v>3.3980000000000001</v>
      </c>
      <c r="E6665">
        <v>13.8</v>
      </c>
    </row>
    <row r="6666" spans="1:5">
      <c r="A6666" s="165">
        <v>45201.791666650672</v>
      </c>
      <c r="B6666" s="45">
        <f ca="1"/>
        <v>1.879</v>
      </c>
      <c r="E6666">
        <v>13.8</v>
      </c>
    </row>
    <row r="6667" spans="1:5">
      <c r="A6667" s="165">
        <v>45201.833333317336</v>
      </c>
      <c r="B6667" s="45">
        <f ca="1"/>
        <v>1.5860000000000001</v>
      </c>
      <c r="E6667">
        <v>13.8</v>
      </c>
    </row>
    <row r="6668" spans="1:5">
      <c r="A6668" s="165">
        <v>45201.874999984</v>
      </c>
      <c r="B6668" s="45">
        <f ca="1"/>
        <v>1.381</v>
      </c>
      <c r="E6668">
        <v>13.8</v>
      </c>
    </row>
    <row r="6669" spans="1:5">
      <c r="A6669" s="165">
        <v>45201.916666650664</v>
      </c>
      <c r="B6669" s="45">
        <f ca="1"/>
        <v>1.4359999999999999</v>
      </c>
      <c r="E6669">
        <v>13.8</v>
      </c>
    </row>
    <row r="6670" spans="1:5">
      <c r="A6670" s="165">
        <v>45201.958333317329</v>
      </c>
      <c r="B6670" s="45">
        <f ca="1"/>
        <v>1.42</v>
      </c>
      <c r="E6670">
        <v>13.8</v>
      </c>
    </row>
    <row r="6671" spans="1:5">
      <c r="A6671" s="165">
        <v>45201.999999983993</v>
      </c>
      <c r="B6671" s="45">
        <f ca="1"/>
        <v>1.421</v>
      </c>
      <c r="E6671">
        <v>13.8</v>
      </c>
    </row>
    <row r="6672" spans="1:5">
      <c r="A6672" s="165">
        <v>45202.041666650657</v>
      </c>
      <c r="B6672" s="45">
        <f ca="1"/>
        <v>1.4319999999999999</v>
      </c>
      <c r="E6672">
        <v>13.8</v>
      </c>
    </row>
    <row r="6673" spans="1:5">
      <c r="A6673" s="165">
        <v>45202.083333317321</v>
      </c>
      <c r="B6673" s="45">
        <f ca="1"/>
        <v>1.337</v>
      </c>
      <c r="E6673">
        <v>13.8</v>
      </c>
    </row>
    <row r="6674" spans="1:5">
      <c r="A6674" s="165">
        <v>45202.124999983986</v>
      </c>
      <c r="B6674" s="45">
        <f ca="1"/>
        <v>1.45</v>
      </c>
      <c r="E6674">
        <v>13.8</v>
      </c>
    </row>
    <row r="6675" spans="1:5">
      <c r="A6675" s="165">
        <v>45202.16666665065</v>
      </c>
      <c r="B6675" s="45">
        <f ca="1"/>
        <v>1.478</v>
      </c>
      <c r="E6675">
        <v>13.8</v>
      </c>
    </row>
    <row r="6676" spans="1:5">
      <c r="A6676" s="165">
        <v>45202.208333317314</v>
      </c>
      <c r="B6676" s="45">
        <f ca="1"/>
        <v>1.782</v>
      </c>
      <c r="E6676">
        <v>13.8</v>
      </c>
    </row>
    <row r="6677" spans="1:5">
      <c r="A6677" s="165">
        <v>45202.249999983978</v>
      </c>
      <c r="B6677" s="45">
        <f ca="1"/>
        <v>1.732</v>
      </c>
      <c r="E6677">
        <v>13.8</v>
      </c>
    </row>
    <row r="6678" spans="1:5">
      <c r="A6678" s="165">
        <v>45202.291666650643</v>
      </c>
      <c r="B6678" s="45">
        <f ca="1"/>
        <v>1.3740000000000001</v>
      </c>
      <c r="E6678">
        <v>13.8</v>
      </c>
    </row>
    <row r="6679" spans="1:5">
      <c r="A6679" s="165">
        <v>45202.333333317307</v>
      </c>
      <c r="B6679" s="45">
        <f ca="1"/>
        <v>3.45</v>
      </c>
      <c r="E6679">
        <v>13.8</v>
      </c>
    </row>
    <row r="6680" spans="1:5">
      <c r="A6680" s="165">
        <v>45202.374999983971</v>
      </c>
      <c r="B6680" s="45">
        <f ca="1"/>
        <v>4.3730000000000002</v>
      </c>
      <c r="E6680">
        <v>13.8</v>
      </c>
    </row>
    <row r="6681" spans="1:5">
      <c r="A6681" s="165">
        <v>45202.416666650635</v>
      </c>
      <c r="B6681" s="45">
        <f ca="1"/>
        <v>3.19</v>
      </c>
      <c r="E6681">
        <v>13.8</v>
      </c>
    </row>
    <row r="6682" spans="1:5">
      <c r="A6682" s="165">
        <v>45202.4583333173</v>
      </c>
      <c r="B6682" s="45">
        <f ca="1"/>
        <v>2.976</v>
      </c>
      <c r="E6682">
        <v>13.8</v>
      </c>
    </row>
    <row r="6683" spans="1:5">
      <c r="A6683" s="165">
        <v>45202.499999983964</v>
      </c>
      <c r="B6683" s="45">
        <f ca="1"/>
        <v>2.8889999999999998</v>
      </c>
      <c r="E6683">
        <v>13.8</v>
      </c>
    </row>
    <row r="6684" spans="1:5">
      <c r="A6684" s="165">
        <v>45202.541666650628</v>
      </c>
      <c r="B6684" s="45">
        <f ca="1"/>
        <v>2.8010000000000002</v>
      </c>
      <c r="E6684">
        <v>13.8</v>
      </c>
    </row>
    <row r="6685" spans="1:5">
      <c r="A6685" s="165">
        <v>45202.583333317292</v>
      </c>
      <c r="B6685" s="45">
        <f ca="1"/>
        <v>4.3579999999999997</v>
      </c>
      <c r="E6685">
        <v>13.8</v>
      </c>
    </row>
    <row r="6686" spans="1:5">
      <c r="A6686" s="165">
        <v>45202.624999983957</v>
      </c>
      <c r="B6686" s="45">
        <f ca="1"/>
        <v>3.9649999999999999</v>
      </c>
      <c r="E6686">
        <v>13.8</v>
      </c>
    </row>
    <row r="6687" spans="1:5">
      <c r="A6687" s="165">
        <v>45202.666666650621</v>
      </c>
      <c r="B6687" s="45">
        <f ca="1"/>
        <v>3.4980000000000002</v>
      </c>
      <c r="E6687">
        <v>13.8</v>
      </c>
    </row>
    <row r="6688" spans="1:5">
      <c r="A6688" s="165">
        <v>45202.708333317285</v>
      </c>
      <c r="B6688" s="45">
        <f ca="1"/>
        <v>3.2490000000000001</v>
      </c>
      <c r="E6688">
        <v>13.8</v>
      </c>
    </row>
    <row r="6689" spans="1:5">
      <c r="A6689" s="165">
        <v>45202.749999983949</v>
      </c>
      <c r="B6689" s="45">
        <f ca="1"/>
        <v>1.92</v>
      </c>
      <c r="E6689">
        <v>13.8</v>
      </c>
    </row>
    <row r="6690" spans="1:5">
      <c r="A6690" s="165">
        <v>45202.791666650613</v>
      </c>
      <c r="B6690" s="45">
        <f ca="1"/>
        <v>1.946</v>
      </c>
      <c r="E6690">
        <v>13.8</v>
      </c>
    </row>
    <row r="6691" spans="1:5">
      <c r="A6691" s="165">
        <v>45202.833333317278</v>
      </c>
      <c r="B6691" s="45">
        <f ca="1"/>
        <v>2.0510000000000002</v>
      </c>
      <c r="E6691">
        <v>13.8</v>
      </c>
    </row>
    <row r="6692" spans="1:5">
      <c r="A6692" s="165">
        <v>45202.874999983942</v>
      </c>
      <c r="B6692" s="45">
        <f ca="1"/>
        <v>1.59</v>
      </c>
      <c r="E6692">
        <v>13.8</v>
      </c>
    </row>
    <row r="6693" spans="1:5">
      <c r="A6693" s="165">
        <v>45202.916666650606</v>
      </c>
      <c r="B6693" s="45">
        <f ca="1"/>
        <v>1.51</v>
      </c>
      <c r="E6693">
        <v>13.8</v>
      </c>
    </row>
    <row r="6694" spans="1:5">
      <c r="A6694" s="165">
        <v>45202.95833331727</v>
      </c>
      <c r="B6694" s="45">
        <f ca="1"/>
        <v>1.2849999999999999</v>
      </c>
      <c r="E6694">
        <v>13.8</v>
      </c>
    </row>
    <row r="6695" spans="1:5">
      <c r="A6695" s="165">
        <v>45202.999999983935</v>
      </c>
      <c r="B6695" s="45">
        <f ca="1"/>
        <v>1.423</v>
      </c>
      <c r="E6695">
        <v>13.8</v>
      </c>
    </row>
    <row r="6696" spans="1:5">
      <c r="A6696" s="165">
        <v>45203.041666650599</v>
      </c>
      <c r="B6696" s="45">
        <f ca="1"/>
        <v>1.6080000000000001</v>
      </c>
      <c r="E6696">
        <v>13.8</v>
      </c>
    </row>
    <row r="6697" spans="1:5">
      <c r="A6697" s="165">
        <v>45203.083333317263</v>
      </c>
      <c r="B6697" s="45">
        <f ca="1"/>
        <v>1.5149999999999999</v>
      </c>
      <c r="E6697">
        <v>13.8</v>
      </c>
    </row>
    <row r="6698" spans="1:5">
      <c r="A6698" s="165">
        <v>45203.124999983927</v>
      </c>
      <c r="B6698" s="45">
        <f ca="1"/>
        <v>1.7270000000000001</v>
      </c>
      <c r="E6698">
        <v>13.8</v>
      </c>
    </row>
    <row r="6699" spans="1:5">
      <c r="A6699" s="165">
        <v>45203.166666650592</v>
      </c>
      <c r="B6699" s="45">
        <f ca="1"/>
        <v>1.556</v>
      </c>
      <c r="E6699">
        <v>13.8</v>
      </c>
    </row>
    <row r="6700" spans="1:5">
      <c r="A6700" s="165">
        <v>45203.208333317256</v>
      </c>
      <c r="B6700" s="45">
        <f ca="1"/>
        <v>1.6</v>
      </c>
      <c r="E6700">
        <v>13.8</v>
      </c>
    </row>
    <row r="6701" spans="1:5">
      <c r="A6701" s="165">
        <v>45203.24999998392</v>
      </c>
      <c r="B6701" s="45">
        <f ca="1"/>
        <v>1.419</v>
      </c>
      <c r="E6701">
        <v>13.8</v>
      </c>
    </row>
    <row r="6702" spans="1:5">
      <c r="A6702" s="165">
        <v>45203.291666650584</v>
      </c>
      <c r="B6702" s="45">
        <f ca="1"/>
        <v>1.5529999999999999</v>
      </c>
      <c r="E6702">
        <v>13.8</v>
      </c>
    </row>
    <row r="6703" spans="1:5">
      <c r="A6703" s="165">
        <v>45203.333333317249</v>
      </c>
      <c r="B6703" s="45">
        <f ca="1"/>
        <v>3.1869999999999998</v>
      </c>
      <c r="E6703">
        <v>13.8</v>
      </c>
    </row>
    <row r="6704" spans="1:5">
      <c r="A6704" s="165">
        <v>45203.374999983913</v>
      </c>
      <c r="B6704" s="45">
        <f ca="1"/>
        <v>3.7450000000000001</v>
      </c>
      <c r="E6704">
        <v>13.8</v>
      </c>
    </row>
    <row r="6705" spans="1:5">
      <c r="A6705" s="165">
        <v>45203.416666650577</v>
      </c>
      <c r="B6705" s="45">
        <f ca="1"/>
        <v>2.1280000000000001</v>
      </c>
      <c r="E6705">
        <v>13.8</v>
      </c>
    </row>
    <row r="6706" spans="1:5">
      <c r="A6706" s="165">
        <v>45203.458333317241</v>
      </c>
      <c r="B6706" s="45">
        <f ca="1"/>
        <v>1.7050000000000001</v>
      </c>
      <c r="E6706">
        <v>13.8</v>
      </c>
    </row>
    <row r="6707" spans="1:5">
      <c r="A6707" s="165">
        <v>45203.499999983906</v>
      </c>
      <c r="B6707" s="45">
        <f ca="1"/>
        <v>3.673</v>
      </c>
      <c r="E6707">
        <v>13.8</v>
      </c>
    </row>
    <row r="6708" spans="1:5">
      <c r="A6708" s="165">
        <v>45203.54166665057</v>
      </c>
      <c r="B6708" s="45">
        <f ca="1"/>
        <v>2.1970000000000001</v>
      </c>
      <c r="E6708">
        <v>13.8</v>
      </c>
    </row>
    <row r="6709" spans="1:5">
      <c r="A6709" s="165">
        <v>45203.583333317234</v>
      </c>
      <c r="B6709" s="45">
        <f ca="1"/>
        <v>1.052</v>
      </c>
      <c r="E6709">
        <v>13.8</v>
      </c>
    </row>
    <row r="6710" spans="1:5">
      <c r="A6710" s="165">
        <v>45203.624999983898</v>
      </c>
      <c r="B6710" s="45">
        <f ca="1"/>
        <v>1.0569999999999999</v>
      </c>
      <c r="E6710">
        <v>13.8</v>
      </c>
    </row>
    <row r="6711" spans="1:5">
      <c r="A6711" s="165">
        <v>45203.666666650563</v>
      </c>
      <c r="B6711" s="45">
        <f ca="1"/>
        <v>1.236</v>
      </c>
      <c r="E6711">
        <v>13.8</v>
      </c>
    </row>
    <row r="6712" spans="1:5">
      <c r="A6712" s="165">
        <v>45203.708333317227</v>
      </c>
      <c r="B6712" s="45">
        <f ca="1"/>
        <v>0.876</v>
      </c>
      <c r="E6712">
        <v>13.8</v>
      </c>
    </row>
    <row r="6713" spans="1:5">
      <c r="A6713" s="165">
        <v>45203.749999983891</v>
      </c>
      <c r="B6713" s="45">
        <f ca="1"/>
        <v>1.08</v>
      </c>
      <c r="E6713">
        <v>13.8</v>
      </c>
    </row>
    <row r="6714" spans="1:5">
      <c r="A6714" s="165">
        <v>45203.791666650555</v>
      </c>
      <c r="B6714" s="45">
        <f ca="1"/>
        <v>2.25</v>
      </c>
      <c r="E6714">
        <v>13.8</v>
      </c>
    </row>
    <row r="6715" spans="1:5">
      <c r="A6715" s="165">
        <v>45203.83333331722</v>
      </c>
      <c r="B6715" s="45">
        <f ca="1"/>
        <v>2.411</v>
      </c>
      <c r="E6715">
        <v>13.8</v>
      </c>
    </row>
    <row r="6716" spans="1:5">
      <c r="A6716" s="165">
        <v>45203.874999983884</v>
      </c>
      <c r="B6716" s="45">
        <f ca="1"/>
        <v>2.46</v>
      </c>
      <c r="E6716">
        <v>13.8</v>
      </c>
    </row>
    <row r="6717" spans="1:5">
      <c r="A6717" s="165">
        <v>45203.916666650548</v>
      </c>
      <c r="B6717" s="45">
        <f ca="1"/>
        <v>1.8280000000000001</v>
      </c>
      <c r="E6717">
        <v>13.8</v>
      </c>
    </row>
    <row r="6718" spans="1:5">
      <c r="A6718" s="165">
        <v>45203.958333317212</v>
      </c>
      <c r="B6718" s="45">
        <f ca="1"/>
        <v>1.581</v>
      </c>
      <c r="E6718">
        <v>13.8</v>
      </c>
    </row>
    <row r="6719" spans="1:5">
      <c r="A6719" s="165">
        <v>45203.999999983876</v>
      </c>
      <c r="B6719" s="45">
        <f ca="1"/>
        <v>1.5920000000000001</v>
      </c>
      <c r="E6719">
        <v>13.8</v>
      </c>
    </row>
    <row r="6720" spans="1:5">
      <c r="A6720" s="165">
        <v>45204.041666650541</v>
      </c>
      <c r="B6720" s="45">
        <f ca="1"/>
        <v>1.742</v>
      </c>
      <c r="E6720">
        <v>13.8</v>
      </c>
    </row>
    <row r="6721" spans="1:5">
      <c r="A6721" s="165">
        <v>45204.083333317205</v>
      </c>
      <c r="B6721" s="45">
        <f ca="1"/>
        <v>1.8460000000000001</v>
      </c>
      <c r="E6721">
        <v>13.8</v>
      </c>
    </row>
    <row r="6722" spans="1:5">
      <c r="A6722" s="165">
        <v>45204.124999983869</v>
      </c>
      <c r="B6722" s="45">
        <f ca="1"/>
        <v>1.675</v>
      </c>
      <c r="E6722">
        <v>13.8</v>
      </c>
    </row>
    <row r="6723" spans="1:5">
      <c r="A6723" s="165">
        <v>45204.166666650533</v>
      </c>
      <c r="B6723" s="45">
        <f ca="1"/>
        <v>1.7549999999999999</v>
      </c>
      <c r="E6723">
        <v>13.8</v>
      </c>
    </row>
    <row r="6724" spans="1:5">
      <c r="A6724" s="165">
        <v>45204.208333317198</v>
      </c>
      <c r="B6724" s="45">
        <f ca="1"/>
        <v>1.788</v>
      </c>
      <c r="E6724">
        <v>13.8</v>
      </c>
    </row>
    <row r="6725" spans="1:5">
      <c r="A6725" s="165">
        <v>45204.249999983862</v>
      </c>
      <c r="B6725" s="45">
        <f ca="1"/>
        <v>1.4019999999999999</v>
      </c>
      <c r="E6725">
        <v>13.8</v>
      </c>
    </row>
    <row r="6726" spans="1:5">
      <c r="A6726" s="165">
        <v>45204.291666650526</v>
      </c>
      <c r="B6726" s="45">
        <f ca="1"/>
        <v>2.6749999999999998</v>
      </c>
      <c r="E6726">
        <v>13.8</v>
      </c>
    </row>
    <row r="6727" spans="1:5">
      <c r="A6727" s="165">
        <v>45204.33333331719</v>
      </c>
      <c r="B6727" s="45">
        <f ca="1"/>
        <v>4.0960000000000001</v>
      </c>
      <c r="E6727">
        <v>13.8</v>
      </c>
    </row>
    <row r="6728" spans="1:5">
      <c r="A6728" s="165">
        <v>45204.374999983855</v>
      </c>
      <c r="B6728" s="45">
        <f ca="1"/>
        <v>3.5720000000000001</v>
      </c>
      <c r="E6728">
        <v>13.8</v>
      </c>
    </row>
    <row r="6729" spans="1:5">
      <c r="A6729" s="165">
        <v>45204.416666650519</v>
      </c>
      <c r="B6729" s="45">
        <f ca="1"/>
        <v>4.3719999999999999</v>
      </c>
      <c r="E6729">
        <v>13.8</v>
      </c>
    </row>
    <row r="6730" spans="1:5">
      <c r="A6730" s="165">
        <v>45204.458333317183</v>
      </c>
      <c r="B6730" s="45">
        <f ca="1"/>
        <v>3.7</v>
      </c>
      <c r="E6730">
        <v>13.8</v>
      </c>
    </row>
    <row r="6731" spans="1:5">
      <c r="A6731" s="165">
        <v>45204.499999983847</v>
      </c>
      <c r="B6731" s="45">
        <f ca="1"/>
        <v>4.0579999999999998</v>
      </c>
      <c r="E6731">
        <v>13.8</v>
      </c>
    </row>
    <row r="6732" spans="1:5">
      <c r="A6732" s="165">
        <v>45204.541666650512</v>
      </c>
      <c r="B6732" s="45">
        <f ca="1"/>
        <v>4.0039999999999996</v>
      </c>
      <c r="E6732">
        <v>13.8</v>
      </c>
    </row>
    <row r="6733" spans="1:5">
      <c r="A6733" s="165">
        <v>45204.583333317176</v>
      </c>
      <c r="B6733" s="45">
        <f ca="1"/>
        <v>3.266</v>
      </c>
      <c r="E6733">
        <v>13.8</v>
      </c>
    </row>
    <row r="6734" spans="1:5">
      <c r="A6734" s="165">
        <v>45204.62499998384</v>
      </c>
      <c r="B6734" s="45">
        <f ca="1"/>
        <v>4.0060000000000002</v>
      </c>
      <c r="E6734">
        <v>13.8</v>
      </c>
    </row>
    <row r="6735" spans="1:5">
      <c r="A6735" s="165">
        <v>45204.666666650504</v>
      </c>
      <c r="B6735" s="45">
        <f ca="1"/>
        <v>3.2010000000000001</v>
      </c>
      <c r="E6735">
        <v>13.8</v>
      </c>
    </row>
    <row r="6736" spans="1:5">
      <c r="A6736" s="165">
        <v>45204.708333317169</v>
      </c>
      <c r="B6736" s="45">
        <f ca="1"/>
        <v>0.34599999999999997</v>
      </c>
      <c r="E6736">
        <v>13.8</v>
      </c>
    </row>
    <row r="6737" spans="1:5">
      <c r="A6737" s="165">
        <v>45204.749999983833</v>
      </c>
      <c r="B6737" s="45">
        <f ca="1"/>
        <v>0.63100000000000001</v>
      </c>
      <c r="E6737">
        <v>13.8</v>
      </c>
    </row>
    <row r="6738" spans="1:5">
      <c r="A6738" s="165">
        <v>45204.791666650497</v>
      </c>
      <c r="B6738" s="45">
        <f ca="1"/>
        <v>1.671</v>
      </c>
      <c r="E6738">
        <v>13.8</v>
      </c>
    </row>
    <row r="6739" spans="1:5">
      <c r="A6739" s="165">
        <v>45204.833333317161</v>
      </c>
      <c r="B6739" s="45">
        <f ca="1"/>
        <v>1.5649999999999999</v>
      </c>
      <c r="E6739">
        <v>13.8</v>
      </c>
    </row>
    <row r="6740" spans="1:5">
      <c r="A6740" s="165">
        <v>45204.874999983826</v>
      </c>
      <c r="B6740" s="45">
        <f ca="1"/>
        <v>1.5</v>
      </c>
      <c r="E6740">
        <v>13.8</v>
      </c>
    </row>
    <row r="6741" spans="1:5">
      <c r="A6741" s="165">
        <v>45204.91666665049</v>
      </c>
      <c r="B6741" s="45">
        <f ca="1"/>
        <v>1.3580000000000001</v>
      </c>
      <c r="E6741">
        <v>13.8</v>
      </c>
    </row>
    <row r="6742" spans="1:5">
      <c r="A6742" s="165">
        <v>45204.958333317154</v>
      </c>
      <c r="B6742" s="45">
        <f ca="1"/>
        <v>1.278</v>
      </c>
      <c r="E6742">
        <v>13.8</v>
      </c>
    </row>
    <row r="6743" spans="1:5">
      <c r="A6743" s="165">
        <v>45204.999999983818</v>
      </c>
      <c r="B6743" s="45">
        <f ca="1"/>
        <v>1.2689999999999999</v>
      </c>
      <c r="E6743">
        <v>13.8</v>
      </c>
    </row>
    <row r="6744" spans="1:5">
      <c r="A6744" s="165">
        <v>45205.041666650483</v>
      </c>
      <c r="B6744" s="45">
        <f ca="1"/>
        <v>1.1850000000000001</v>
      </c>
      <c r="E6744">
        <v>13.8</v>
      </c>
    </row>
    <row r="6745" spans="1:5">
      <c r="A6745" s="165">
        <v>45205.083333317147</v>
      </c>
      <c r="B6745" s="45">
        <f ca="1"/>
        <v>1.306</v>
      </c>
      <c r="E6745">
        <v>13.8</v>
      </c>
    </row>
    <row r="6746" spans="1:5">
      <c r="A6746" s="165">
        <v>45205.124999983811</v>
      </c>
      <c r="B6746" s="45">
        <f ca="1"/>
        <v>1.3560000000000001</v>
      </c>
      <c r="E6746">
        <v>13.8</v>
      </c>
    </row>
    <row r="6747" spans="1:5">
      <c r="A6747" s="165">
        <v>45205.166666650475</v>
      </c>
      <c r="B6747" s="45">
        <f ca="1"/>
        <v>1.31</v>
      </c>
      <c r="E6747">
        <v>13.8</v>
      </c>
    </row>
    <row r="6748" spans="1:5">
      <c r="A6748" s="165">
        <v>45205.208333317139</v>
      </c>
      <c r="B6748" s="45">
        <f ca="1"/>
        <v>1.474</v>
      </c>
      <c r="E6748">
        <v>13.8</v>
      </c>
    </row>
    <row r="6749" spans="1:5">
      <c r="A6749" s="165">
        <v>45205.249999983804</v>
      </c>
      <c r="B6749" s="45">
        <f ca="1"/>
        <v>1.573</v>
      </c>
      <c r="E6749">
        <v>13.8</v>
      </c>
    </row>
    <row r="6750" spans="1:5">
      <c r="A6750" s="165">
        <v>45205.291666650468</v>
      </c>
      <c r="B6750" s="45">
        <f ca="1"/>
        <v>3.9049999999999998</v>
      </c>
      <c r="E6750">
        <v>13.8</v>
      </c>
    </row>
    <row r="6751" spans="1:5">
      <c r="A6751" s="165">
        <v>45205.333333317132</v>
      </c>
      <c r="B6751" s="45">
        <f ca="1"/>
        <v>3.4049999999999998</v>
      </c>
      <c r="E6751">
        <v>13.8</v>
      </c>
    </row>
    <row r="6752" spans="1:5">
      <c r="A6752" s="165">
        <v>45205.374999983796</v>
      </c>
      <c r="B6752" s="45">
        <f ca="1"/>
        <v>3.3759999999999999</v>
      </c>
      <c r="E6752">
        <v>13.8</v>
      </c>
    </row>
    <row r="6753" spans="1:5">
      <c r="A6753" s="165">
        <v>45205.416666650461</v>
      </c>
      <c r="B6753" s="45">
        <f ca="1"/>
        <v>1.0429999999999999</v>
      </c>
      <c r="E6753">
        <v>13.8</v>
      </c>
    </row>
    <row r="6754" spans="1:5">
      <c r="A6754" s="165">
        <v>45205.458333317125</v>
      </c>
      <c r="B6754" s="45">
        <f ca="1"/>
        <v>0.75</v>
      </c>
      <c r="E6754">
        <v>13.8</v>
      </c>
    </row>
    <row r="6755" spans="1:5">
      <c r="A6755" s="165">
        <v>45205.499999983789</v>
      </c>
      <c r="B6755" s="45">
        <f ca="1"/>
        <v>0.61899999999999999</v>
      </c>
      <c r="E6755">
        <v>13.8</v>
      </c>
    </row>
    <row r="6756" spans="1:5">
      <c r="A6756" s="165">
        <v>45205.541666650453</v>
      </c>
      <c r="B6756" s="45">
        <f ca="1"/>
        <v>1.0609999999999999</v>
      </c>
      <c r="E6756">
        <v>13.8</v>
      </c>
    </row>
    <row r="6757" spans="1:5">
      <c r="A6757" s="165">
        <v>45205.583333317118</v>
      </c>
      <c r="B6757" s="45">
        <f ca="1"/>
        <v>1.83</v>
      </c>
      <c r="E6757">
        <v>13.8</v>
      </c>
    </row>
    <row r="6758" spans="1:5">
      <c r="A6758" s="165">
        <v>45205.624999983782</v>
      </c>
      <c r="B6758" s="45">
        <f ca="1"/>
        <v>1.266</v>
      </c>
      <c r="E6758">
        <v>13.8</v>
      </c>
    </row>
    <row r="6759" spans="1:5">
      <c r="A6759" s="165">
        <v>45205.666666650446</v>
      </c>
      <c r="B6759" s="45">
        <f ca="1"/>
        <v>2.3919999999999999</v>
      </c>
      <c r="E6759">
        <v>13.8</v>
      </c>
    </row>
    <row r="6760" spans="1:5">
      <c r="A6760" s="165">
        <v>45205.70833331711</v>
      </c>
      <c r="B6760" s="45">
        <f ca="1"/>
        <v>1.3029999999999999</v>
      </c>
      <c r="E6760">
        <v>13.8</v>
      </c>
    </row>
    <row r="6761" spans="1:5">
      <c r="A6761" s="165">
        <v>45205.749999983775</v>
      </c>
      <c r="B6761" s="45">
        <f ca="1"/>
        <v>1.0900000000000001</v>
      </c>
      <c r="E6761">
        <v>13.8</v>
      </c>
    </row>
    <row r="6762" spans="1:5">
      <c r="A6762" s="165">
        <v>45205.791666650439</v>
      </c>
      <c r="B6762" s="45">
        <f ca="1"/>
        <v>1.6319999999999999</v>
      </c>
      <c r="E6762">
        <v>13.8</v>
      </c>
    </row>
    <row r="6763" spans="1:5">
      <c r="A6763" s="165">
        <v>45205.833333317103</v>
      </c>
      <c r="B6763" s="45">
        <f ca="1"/>
        <v>1.714</v>
      </c>
      <c r="E6763">
        <v>13.8</v>
      </c>
    </row>
    <row r="6764" spans="1:5">
      <c r="A6764" s="165">
        <v>45205.874999983767</v>
      </c>
      <c r="B6764" s="45">
        <f ca="1"/>
        <v>1.855</v>
      </c>
      <c r="E6764">
        <v>13.8</v>
      </c>
    </row>
    <row r="6765" spans="1:5">
      <c r="A6765" s="165">
        <v>45205.916666650432</v>
      </c>
      <c r="B6765" s="45">
        <f ca="1"/>
        <v>1.728</v>
      </c>
      <c r="E6765">
        <v>13.8</v>
      </c>
    </row>
    <row r="6766" spans="1:5">
      <c r="A6766" s="165">
        <v>45205.958333317096</v>
      </c>
      <c r="B6766" s="45">
        <f ca="1"/>
        <v>1.881</v>
      </c>
      <c r="E6766">
        <v>13.8</v>
      </c>
    </row>
    <row r="6767" spans="1:5">
      <c r="A6767" s="165">
        <v>45205.99999998376</v>
      </c>
      <c r="B6767" s="45">
        <f ca="1"/>
        <v>1.69</v>
      </c>
      <c r="E6767">
        <v>13.8</v>
      </c>
    </row>
    <row r="6768" spans="1:5">
      <c r="A6768" s="165">
        <v>45206.041666650424</v>
      </c>
      <c r="B6768" s="45">
        <f ca="1"/>
        <v>1.855</v>
      </c>
      <c r="E6768">
        <v>13.8</v>
      </c>
    </row>
    <row r="6769" spans="1:5">
      <c r="A6769" s="165">
        <v>45206.083333317089</v>
      </c>
      <c r="B6769" s="45">
        <f ca="1"/>
        <v>1.4410000000000001</v>
      </c>
      <c r="E6769">
        <v>13.8</v>
      </c>
    </row>
    <row r="6770" spans="1:5">
      <c r="A6770" s="165">
        <v>45206.124999983753</v>
      </c>
      <c r="B6770" s="45">
        <f ca="1"/>
        <v>1.452</v>
      </c>
      <c r="E6770">
        <v>13.8</v>
      </c>
    </row>
    <row r="6771" spans="1:5">
      <c r="A6771" s="165">
        <v>45206.166666650417</v>
      </c>
      <c r="B6771" s="45">
        <f ca="1"/>
        <v>1.35</v>
      </c>
      <c r="E6771">
        <v>13.8</v>
      </c>
    </row>
    <row r="6772" spans="1:5">
      <c r="A6772" s="165">
        <v>45206.208333317081</v>
      </c>
      <c r="B6772" s="45">
        <f ca="1"/>
        <v>1.5960000000000001</v>
      </c>
      <c r="E6772">
        <v>13.8</v>
      </c>
    </row>
    <row r="6773" spans="1:5">
      <c r="A6773" s="165">
        <v>45206.249999983746</v>
      </c>
      <c r="B6773" s="45">
        <f ca="1"/>
        <v>1.71</v>
      </c>
      <c r="E6773">
        <v>13.8</v>
      </c>
    </row>
    <row r="6774" spans="1:5">
      <c r="A6774" s="165">
        <v>45206.29166665041</v>
      </c>
      <c r="B6774" s="45">
        <f ca="1"/>
        <v>1.468</v>
      </c>
      <c r="E6774">
        <v>13.8</v>
      </c>
    </row>
    <row r="6775" spans="1:5">
      <c r="A6775" s="165">
        <v>45206.333333317074</v>
      </c>
      <c r="B6775" s="45">
        <f ca="1"/>
        <v>0.57599999999999996</v>
      </c>
      <c r="E6775">
        <v>13.8</v>
      </c>
    </row>
    <row r="6776" spans="1:5">
      <c r="A6776" s="165">
        <v>45206.374999983738</v>
      </c>
      <c r="B6776" s="45">
        <f ca="1"/>
        <v>1.042</v>
      </c>
      <c r="E6776">
        <v>13.8</v>
      </c>
    </row>
    <row r="6777" spans="1:5">
      <c r="A6777" s="165">
        <v>45206.416666650402</v>
      </c>
      <c r="B6777" s="45">
        <f ca="1"/>
        <v>1.2470000000000001</v>
      </c>
      <c r="E6777">
        <v>13.8</v>
      </c>
    </row>
    <row r="6778" spans="1:5">
      <c r="A6778" s="165">
        <v>45206.458333317067</v>
      </c>
      <c r="B6778" s="45">
        <f ca="1"/>
        <v>2.5720000000000001</v>
      </c>
      <c r="E6778">
        <v>13.8</v>
      </c>
    </row>
    <row r="6779" spans="1:5">
      <c r="A6779" s="165">
        <v>45206.499999983731</v>
      </c>
      <c r="B6779" s="45">
        <f ca="1"/>
        <v>3.617</v>
      </c>
      <c r="E6779">
        <v>13.8</v>
      </c>
    </row>
    <row r="6780" spans="1:5">
      <c r="A6780" s="165">
        <v>45206.541666650395</v>
      </c>
      <c r="B6780" s="45">
        <f ca="1"/>
        <v>2.7730000000000001</v>
      </c>
      <c r="E6780">
        <v>13.8</v>
      </c>
    </row>
    <row r="6781" spans="1:5">
      <c r="A6781" s="165">
        <v>45206.583333317059</v>
      </c>
      <c r="B6781" s="45">
        <f ca="1"/>
        <v>1.07</v>
      </c>
      <c r="E6781">
        <v>13.8</v>
      </c>
    </row>
    <row r="6782" spans="1:5">
      <c r="A6782" s="165">
        <v>45206.624999983724</v>
      </c>
      <c r="B6782" s="45">
        <f ca="1"/>
        <v>0.56999999999999995</v>
      </c>
      <c r="E6782">
        <v>13.8</v>
      </c>
    </row>
    <row r="6783" spans="1:5">
      <c r="A6783" s="165">
        <v>45206.666666650388</v>
      </c>
      <c r="B6783" s="45">
        <f ca="1"/>
        <v>0.52100000000000002</v>
      </c>
      <c r="E6783">
        <v>13.8</v>
      </c>
    </row>
    <row r="6784" spans="1:5">
      <c r="A6784" s="165">
        <v>45206.708333317052</v>
      </c>
      <c r="B6784" s="45">
        <f ca="1"/>
        <v>0.86299999999999999</v>
      </c>
      <c r="E6784">
        <v>13.8</v>
      </c>
    </row>
    <row r="6785" spans="1:5">
      <c r="A6785" s="165">
        <v>45206.749999983716</v>
      </c>
      <c r="B6785" s="45">
        <f ca="1"/>
        <v>1.2050000000000001</v>
      </c>
      <c r="E6785">
        <v>13.8</v>
      </c>
    </row>
    <row r="6786" spans="1:5">
      <c r="A6786" s="165">
        <v>45206.791666650381</v>
      </c>
      <c r="B6786" s="45">
        <f ca="1"/>
        <v>1.5620000000000001</v>
      </c>
      <c r="E6786">
        <v>13.8</v>
      </c>
    </row>
    <row r="6787" spans="1:5">
      <c r="A6787" s="165">
        <v>45206.833333317045</v>
      </c>
      <c r="B6787" s="45">
        <f ca="1"/>
        <v>1.341</v>
      </c>
      <c r="E6787">
        <v>13.8</v>
      </c>
    </row>
    <row r="6788" spans="1:5">
      <c r="A6788" s="165">
        <v>45206.874999983709</v>
      </c>
      <c r="B6788" s="45">
        <f ca="1"/>
        <v>1.335</v>
      </c>
      <c r="E6788">
        <v>13.8</v>
      </c>
    </row>
    <row r="6789" spans="1:5">
      <c r="A6789" s="165">
        <v>45206.916666650373</v>
      </c>
      <c r="B6789" s="45">
        <f ca="1"/>
        <v>1.2729999999999999</v>
      </c>
      <c r="E6789">
        <v>13.8</v>
      </c>
    </row>
    <row r="6790" spans="1:5">
      <c r="A6790" s="165">
        <v>45206.958333317038</v>
      </c>
      <c r="B6790" s="45">
        <f ca="1"/>
        <v>1.46</v>
      </c>
      <c r="E6790">
        <v>13.8</v>
      </c>
    </row>
    <row r="6791" spans="1:5">
      <c r="A6791" s="165">
        <v>45206.999999983702</v>
      </c>
      <c r="B6791" s="45">
        <f ca="1"/>
        <v>1.306</v>
      </c>
      <c r="E6791">
        <v>13.8</v>
      </c>
    </row>
    <row r="6792" spans="1:5">
      <c r="A6792" s="165">
        <v>45207.041666650366</v>
      </c>
      <c r="B6792" s="45">
        <f ca="1"/>
        <v>1.421</v>
      </c>
      <c r="E6792">
        <v>13.8</v>
      </c>
    </row>
    <row r="6793" spans="1:5">
      <c r="A6793" s="165">
        <v>45207.08333331703</v>
      </c>
      <c r="B6793" s="45">
        <f ca="1"/>
        <v>1.329</v>
      </c>
      <c r="E6793">
        <v>13.8</v>
      </c>
    </row>
    <row r="6794" spans="1:5">
      <c r="A6794" s="165">
        <v>45207.124999983695</v>
      </c>
      <c r="B6794" s="45">
        <f ca="1"/>
        <v>1.4730000000000001</v>
      </c>
      <c r="E6794">
        <v>13.8</v>
      </c>
    </row>
    <row r="6795" spans="1:5">
      <c r="A6795" s="165">
        <v>45207.166666650359</v>
      </c>
      <c r="B6795" s="45">
        <f ca="1"/>
        <v>1.27</v>
      </c>
      <c r="E6795">
        <v>13.8</v>
      </c>
    </row>
    <row r="6796" spans="1:5">
      <c r="A6796" s="165">
        <v>45207.208333317023</v>
      </c>
      <c r="B6796" s="45">
        <f ca="1"/>
        <v>1.863</v>
      </c>
      <c r="E6796">
        <v>13.8</v>
      </c>
    </row>
    <row r="6797" spans="1:5">
      <c r="A6797" s="165">
        <v>45207.249999983687</v>
      </c>
      <c r="B6797" s="45">
        <f ca="1"/>
        <v>1.6120000000000001</v>
      </c>
      <c r="E6797">
        <v>13.8</v>
      </c>
    </row>
    <row r="6798" spans="1:5">
      <c r="A6798" s="165">
        <v>45207.291666650352</v>
      </c>
      <c r="B6798" s="45">
        <f ca="1"/>
        <v>0.94799999999999995</v>
      </c>
      <c r="E6798">
        <v>13.8</v>
      </c>
    </row>
    <row r="6799" spans="1:5">
      <c r="A6799" s="165">
        <v>45207.333333317016</v>
      </c>
      <c r="B6799" s="45">
        <f ca="1"/>
        <v>1.643</v>
      </c>
      <c r="E6799">
        <v>13.8</v>
      </c>
    </row>
    <row r="6800" spans="1:5">
      <c r="A6800" s="165">
        <v>45207.37499998368</v>
      </c>
      <c r="B6800" s="45">
        <f ca="1"/>
        <v>1.018</v>
      </c>
      <c r="E6800">
        <v>13.8</v>
      </c>
    </row>
    <row r="6801" spans="1:5">
      <c r="A6801" s="165">
        <v>45207.416666650344</v>
      </c>
      <c r="B6801" s="45">
        <f ca="1"/>
        <v>0.78800000000000003</v>
      </c>
      <c r="E6801">
        <v>13.8</v>
      </c>
    </row>
    <row r="6802" spans="1:5">
      <c r="A6802" s="165">
        <v>45207.458333317009</v>
      </c>
      <c r="B6802" s="45">
        <f ca="1"/>
        <v>0.90500000000000003</v>
      </c>
      <c r="E6802">
        <v>13.8</v>
      </c>
    </row>
    <row r="6803" spans="1:5">
      <c r="A6803" s="165">
        <v>45207.499999983673</v>
      </c>
      <c r="B6803" s="45">
        <f ca="1"/>
        <v>1.5209999999999999</v>
      </c>
      <c r="E6803">
        <v>13.8</v>
      </c>
    </row>
    <row r="6804" spans="1:5">
      <c r="A6804" s="165">
        <v>45207.541666650337</v>
      </c>
      <c r="B6804" s="45">
        <f ca="1"/>
        <v>1.06</v>
      </c>
      <c r="E6804">
        <v>13.8</v>
      </c>
    </row>
    <row r="6805" spans="1:5">
      <c r="A6805" s="165">
        <v>45207.583333317001</v>
      </c>
      <c r="B6805" s="45">
        <f ca="1"/>
        <v>0.86699999999999999</v>
      </c>
      <c r="E6805">
        <v>13.8</v>
      </c>
    </row>
    <row r="6806" spans="1:5">
      <c r="A6806" s="165">
        <v>45207.624999983665</v>
      </c>
      <c r="B6806" s="45">
        <f ca="1"/>
        <v>0.59</v>
      </c>
      <c r="E6806">
        <v>13.8</v>
      </c>
    </row>
    <row r="6807" spans="1:5">
      <c r="A6807" s="165">
        <v>45207.66666665033</v>
      </c>
      <c r="B6807" s="45">
        <f ca="1"/>
        <v>0.59399999999999997</v>
      </c>
      <c r="E6807">
        <v>13.8</v>
      </c>
    </row>
    <row r="6808" spans="1:5">
      <c r="A6808" s="165">
        <v>45207.708333316994</v>
      </c>
      <c r="B6808" s="45">
        <f ca="1"/>
        <v>0.96699999999999997</v>
      </c>
      <c r="E6808">
        <v>13.8</v>
      </c>
    </row>
    <row r="6809" spans="1:5">
      <c r="A6809" s="165">
        <v>45207.749999983658</v>
      </c>
      <c r="B6809" s="45">
        <f ca="1"/>
        <v>1.194</v>
      </c>
      <c r="E6809">
        <v>13.8</v>
      </c>
    </row>
    <row r="6810" spans="1:5">
      <c r="A6810" s="165">
        <v>45207.791666650322</v>
      </c>
      <c r="B6810" s="45">
        <f ca="1"/>
        <v>1.581</v>
      </c>
      <c r="E6810">
        <v>13.8</v>
      </c>
    </row>
    <row r="6811" spans="1:5">
      <c r="A6811" s="165">
        <v>45207.833333316987</v>
      </c>
      <c r="B6811" s="45">
        <f ca="1"/>
        <v>1.468</v>
      </c>
      <c r="E6811">
        <v>13.8</v>
      </c>
    </row>
    <row r="6812" spans="1:5">
      <c r="A6812" s="165">
        <v>45207.874999983651</v>
      </c>
      <c r="B6812" s="45">
        <f ca="1"/>
        <v>1.55</v>
      </c>
      <c r="E6812">
        <v>13.8</v>
      </c>
    </row>
    <row r="6813" spans="1:5">
      <c r="A6813" s="165">
        <v>45207.916666650315</v>
      </c>
      <c r="B6813" s="45">
        <f ca="1"/>
        <v>1.2150000000000001</v>
      </c>
      <c r="E6813">
        <v>13.8</v>
      </c>
    </row>
    <row r="6814" spans="1:5">
      <c r="A6814" s="165">
        <v>45207.958333316979</v>
      </c>
      <c r="B6814" s="45">
        <f ca="1"/>
        <v>1.512</v>
      </c>
      <c r="E6814">
        <v>13.8</v>
      </c>
    </row>
    <row r="6815" spans="1:5">
      <c r="A6815" s="165">
        <v>45207.999999983644</v>
      </c>
      <c r="B6815" s="45">
        <f ca="1"/>
        <v>1.2</v>
      </c>
      <c r="E6815">
        <v>13.8</v>
      </c>
    </row>
    <row r="6816" spans="1:5">
      <c r="A6816" s="165">
        <v>45208.041666650308</v>
      </c>
      <c r="B6816" s="45">
        <f ca="1"/>
        <v>1.2529999999999999</v>
      </c>
      <c r="E6816">
        <v>13.8</v>
      </c>
    </row>
    <row r="6817" spans="1:5">
      <c r="A6817" s="165">
        <v>45208.083333316972</v>
      </c>
      <c r="B6817" s="45">
        <f ca="1"/>
        <v>1.244</v>
      </c>
      <c r="E6817">
        <v>13.8</v>
      </c>
    </row>
    <row r="6818" spans="1:5">
      <c r="A6818" s="165">
        <v>45208.124999983636</v>
      </c>
      <c r="B6818" s="45">
        <f ca="1"/>
        <v>1.57</v>
      </c>
      <c r="E6818">
        <v>13.8</v>
      </c>
    </row>
    <row r="6819" spans="1:5">
      <c r="A6819" s="165">
        <v>45208.166666650301</v>
      </c>
      <c r="B6819" s="45">
        <f ca="1"/>
        <v>1.284</v>
      </c>
      <c r="E6819">
        <v>13.8</v>
      </c>
    </row>
    <row r="6820" spans="1:5">
      <c r="A6820" s="165">
        <v>45208.208333316965</v>
      </c>
      <c r="B6820" s="45">
        <f ca="1"/>
        <v>1.161</v>
      </c>
      <c r="E6820">
        <v>13.8</v>
      </c>
    </row>
    <row r="6821" spans="1:5">
      <c r="A6821" s="165">
        <v>45208.249999983629</v>
      </c>
      <c r="B6821" s="45">
        <f ca="1"/>
        <v>1.4119999999999999</v>
      </c>
      <c r="E6821">
        <v>13.8</v>
      </c>
    </row>
    <row r="6822" spans="1:5">
      <c r="A6822" s="165">
        <v>45208.291666650293</v>
      </c>
      <c r="B6822" s="45">
        <f ca="1"/>
        <v>3.077</v>
      </c>
      <c r="E6822">
        <v>13.8</v>
      </c>
    </row>
    <row r="6823" spans="1:5">
      <c r="A6823" s="165">
        <v>45208.333333316958</v>
      </c>
      <c r="B6823" s="45">
        <f ca="1"/>
        <v>4.5709999999999997</v>
      </c>
      <c r="E6823">
        <v>13.8</v>
      </c>
    </row>
    <row r="6824" spans="1:5">
      <c r="A6824" s="165">
        <v>45208.374999983622</v>
      </c>
      <c r="B6824" s="45">
        <f ca="1"/>
        <v>3.9710000000000001</v>
      </c>
      <c r="E6824">
        <v>13.8</v>
      </c>
    </row>
    <row r="6825" spans="1:5">
      <c r="A6825" s="165">
        <v>45208.416666650286</v>
      </c>
      <c r="B6825" s="45">
        <f ca="1"/>
        <v>4.4269999999999996</v>
      </c>
      <c r="E6825">
        <v>13.8</v>
      </c>
    </row>
    <row r="6826" spans="1:5">
      <c r="A6826" s="165">
        <v>45208.45833331695</v>
      </c>
      <c r="B6826" s="45">
        <f ca="1"/>
        <v>4.05</v>
      </c>
      <c r="E6826">
        <v>13.8</v>
      </c>
    </row>
    <row r="6827" spans="1:5">
      <c r="A6827" s="165">
        <v>45208.499999983615</v>
      </c>
      <c r="B6827" s="45">
        <f ca="1"/>
        <v>3.0489999999999999</v>
      </c>
      <c r="E6827">
        <v>13.8</v>
      </c>
    </row>
    <row r="6828" spans="1:5">
      <c r="A6828" s="165">
        <v>45208.541666650279</v>
      </c>
      <c r="B6828" s="45">
        <f ca="1"/>
        <v>5.1470000000000002</v>
      </c>
      <c r="E6828">
        <v>13.8</v>
      </c>
    </row>
    <row r="6829" spans="1:5">
      <c r="A6829" s="165">
        <v>45208.583333316943</v>
      </c>
      <c r="B6829" s="45">
        <f ca="1"/>
        <v>3.0070000000000001</v>
      </c>
      <c r="E6829">
        <v>13.8</v>
      </c>
    </row>
    <row r="6830" spans="1:5">
      <c r="A6830" s="165">
        <v>45208.624999983607</v>
      </c>
      <c r="B6830" s="45">
        <f ca="1"/>
        <v>4.28</v>
      </c>
      <c r="E6830">
        <v>13.8</v>
      </c>
    </row>
    <row r="6831" spans="1:5">
      <c r="A6831" s="165">
        <v>45208.666666650272</v>
      </c>
      <c r="B6831" s="45">
        <f ca="1"/>
        <v>3.7480000000000002</v>
      </c>
      <c r="E6831">
        <v>13.8</v>
      </c>
    </row>
    <row r="6832" spans="1:5">
      <c r="A6832" s="165">
        <v>45208.708333316936</v>
      </c>
      <c r="B6832" s="45">
        <f ca="1"/>
        <v>0.8</v>
      </c>
      <c r="E6832">
        <v>13.8</v>
      </c>
    </row>
    <row r="6833" spans="1:5">
      <c r="A6833" s="165">
        <v>45208.7499999836</v>
      </c>
      <c r="B6833" s="45">
        <f ca="1"/>
        <v>1.145</v>
      </c>
      <c r="E6833">
        <v>13.8</v>
      </c>
    </row>
    <row r="6834" spans="1:5">
      <c r="A6834" s="165">
        <v>45208.791666650264</v>
      </c>
      <c r="B6834" s="45">
        <f ca="1"/>
        <v>1.7490000000000001</v>
      </c>
      <c r="E6834">
        <v>13.8</v>
      </c>
    </row>
    <row r="6835" spans="1:5">
      <c r="A6835" s="165">
        <v>45208.833333316928</v>
      </c>
      <c r="B6835" s="45">
        <f ca="1"/>
        <v>1.4019999999999999</v>
      </c>
      <c r="E6835">
        <v>13.8</v>
      </c>
    </row>
    <row r="6836" spans="1:5">
      <c r="A6836" s="165">
        <v>45208.874999983593</v>
      </c>
      <c r="B6836" s="45">
        <f ca="1"/>
        <v>1.218</v>
      </c>
      <c r="E6836">
        <v>13.8</v>
      </c>
    </row>
    <row r="6837" spans="1:5">
      <c r="A6837" s="165">
        <v>45208.916666650257</v>
      </c>
      <c r="B6837" s="45">
        <f ca="1"/>
        <v>1.484</v>
      </c>
      <c r="E6837">
        <v>13.8</v>
      </c>
    </row>
    <row r="6838" spans="1:5">
      <c r="A6838" s="165">
        <v>45208.958333316921</v>
      </c>
      <c r="B6838" s="45">
        <f ca="1"/>
        <v>1.3129999999999999</v>
      </c>
      <c r="E6838">
        <v>13.8</v>
      </c>
    </row>
    <row r="6839" spans="1:5">
      <c r="A6839" s="165">
        <v>45208.999999983585</v>
      </c>
      <c r="B6839" s="45">
        <f ca="1"/>
        <v>1.3340000000000001</v>
      </c>
      <c r="E6839">
        <v>13.8</v>
      </c>
    </row>
    <row r="6840" spans="1:5">
      <c r="A6840" s="165">
        <v>45209.04166665025</v>
      </c>
      <c r="B6840" s="45">
        <f ca="1"/>
        <v>1.216</v>
      </c>
      <c r="E6840">
        <v>13.8</v>
      </c>
    </row>
    <row r="6841" spans="1:5">
      <c r="A6841" s="165">
        <v>45209.083333316914</v>
      </c>
      <c r="B6841" s="45">
        <f ca="1"/>
        <v>1.379</v>
      </c>
      <c r="E6841">
        <v>13.8</v>
      </c>
    </row>
    <row r="6842" spans="1:5">
      <c r="A6842" s="165">
        <v>45209.124999983578</v>
      </c>
      <c r="B6842" s="45">
        <f ca="1"/>
        <v>1.169</v>
      </c>
      <c r="E6842">
        <v>13.8</v>
      </c>
    </row>
    <row r="6843" spans="1:5">
      <c r="A6843" s="165">
        <v>45209.166666650242</v>
      </c>
      <c r="B6843" s="45">
        <f ca="1"/>
        <v>1.3109999999999999</v>
      </c>
      <c r="E6843">
        <v>13.8</v>
      </c>
    </row>
    <row r="6844" spans="1:5">
      <c r="A6844" s="165">
        <v>45209.208333316907</v>
      </c>
      <c r="B6844" s="45">
        <f ca="1"/>
        <v>1.306</v>
      </c>
      <c r="E6844">
        <v>13.8</v>
      </c>
    </row>
    <row r="6845" spans="1:5">
      <c r="A6845" s="165">
        <v>45209.249999983571</v>
      </c>
      <c r="B6845" s="45">
        <f ca="1"/>
        <v>1.4379999999999999</v>
      </c>
      <c r="E6845">
        <v>13.8</v>
      </c>
    </row>
    <row r="6846" spans="1:5">
      <c r="A6846" s="165">
        <v>45209.291666650235</v>
      </c>
      <c r="B6846" s="45">
        <f ca="1"/>
        <v>1.379</v>
      </c>
      <c r="E6846">
        <v>13.8</v>
      </c>
    </row>
    <row r="6847" spans="1:5">
      <c r="A6847" s="165">
        <v>45209.333333316899</v>
      </c>
      <c r="B6847" s="45">
        <f ca="1"/>
        <v>2.1269999999999998</v>
      </c>
      <c r="E6847">
        <v>13.8</v>
      </c>
    </row>
    <row r="6848" spans="1:5">
      <c r="A6848" s="165">
        <v>45209.374999983564</v>
      </c>
      <c r="B6848" s="45">
        <f ca="1"/>
        <v>4.3319999999999999</v>
      </c>
      <c r="E6848">
        <v>13.8</v>
      </c>
    </row>
    <row r="6849" spans="1:5">
      <c r="A6849" s="165">
        <v>45209.416666650228</v>
      </c>
      <c r="B6849" s="45">
        <f ca="1"/>
        <v>2.294</v>
      </c>
      <c r="E6849">
        <v>13.8</v>
      </c>
    </row>
    <row r="6850" spans="1:5">
      <c r="A6850" s="165">
        <v>45209.458333316892</v>
      </c>
      <c r="B6850" s="45">
        <f ca="1"/>
        <v>0.69099999999999995</v>
      </c>
      <c r="E6850">
        <v>13.8</v>
      </c>
    </row>
    <row r="6851" spans="1:5">
      <c r="A6851" s="165">
        <v>45209.499999983556</v>
      </c>
      <c r="B6851" s="45">
        <f ca="1"/>
        <v>0.78100000000000003</v>
      </c>
      <c r="E6851">
        <v>13.8</v>
      </c>
    </row>
    <row r="6852" spans="1:5">
      <c r="A6852" s="165">
        <v>45209.541666650221</v>
      </c>
      <c r="B6852" s="45">
        <f ca="1"/>
        <v>0.90500000000000003</v>
      </c>
      <c r="E6852">
        <v>13.8</v>
      </c>
    </row>
    <row r="6853" spans="1:5">
      <c r="A6853" s="165">
        <v>45209.583333316885</v>
      </c>
      <c r="B6853" s="45">
        <f ca="1"/>
        <v>1.2070000000000001</v>
      </c>
      <c r="E6853">
        <v>13.8</v>
      </c>
    </row>
    <row r="6854" spans="1:5">
      <c r="A6854" s="165">
        <v>45209.624999983549</v>
      </c>
      <c r="B6854" s="45">
        <f ca="1"/>
        <v>3.4249999999999998</v>
      </c>
      <c r="E6854">
        <v>13.8</v>
      </c>
    </row>
    <row r="6855" spans="1:5">
      <c r="A6855" s="165">
        <v>45209.666666650213</v>
      </c>
      <c r="B6855" s="45">
        <f ca="1"/>
        <v>3.9980000000000002</v>
      </c>
      <c r="E6855">
        <v>13.8</v>
      </c>
    </row>
    <row r="6856" spans="1:5">
      <c r="A6856" s="165">
        <v>45209.708333316878</v>
      </c>
      <c r="B6856" s="45">
        <f ca="1"/>
        <v>3.5790000000000002</v>
      </c>
      <c r="E6856">
        <v>13.8</v>
      </c>
    </row>
    <row r="6857" spans="1:5">
      <c r="A6857" s="165">
        <v>45209.749999983542</v>
      </c>
      <c r="B6857" s="45">
        <f ca="1"/>
        <v>3.3039999999999998</v>
      </c>
      <c r="E6857">
        <v>13.8</v>
      </c>
    </row>
    <row r="6858" spans="1:5">
      <c r="A6858" s="165">
        <v>45209.791666650206</v>
      </c>
      <c r="B6858" s="45">
        <f ca="1"/>
        <v>1.298</v>
      </c>
      <c r="E6858">
        <v>13.8</v>
      </c>
    </row>
    <row r="6859" spans="1:5">
      <c r="A6859" s="165">
        <v>45209.83333331687</v>
      </c>
      <c r="B6859" s="45">
        <f ca="1"/>
        <v>1.21</v>
      </c>
      <c r="E6859">
        <v>13.8</v>
      </c>
    </row>
    <row r="6860" spans="1:5">
      <c r="A6860" s="165">
        <v>45209.874999983535</v>
      </c>
      <c r="B6860" s="45">
        <f ca="1"/>
        <v>1.363</v>
      </c>
      <c r="E6860">
        <v>13.8</v>
      </c>
    </row>
    <row r="6861" spans="1:5">
      <c r="A6861" s="165">
        <v>45209.916666650199</v>
      </c>
      <c r="B6861" s="45">
        <f ca="1"/>
        <v>1.2569999999999999</v>
      </c>
      <c r="E6861">
        <v>13.8</v>
      </c>
    </row>
    <row r="6862" spans="1:5">
      <c r="A6862" s="165">
        <v>45209.958333316863</v>
      </c>
      <c r="B6862" s="45">
        <f ca="1"/>
        <v>1.1359999999999999</v>
      </c>
      <c r="E6862">
        <v>13.8</v>
      </c>
    </row>
    <row r="6863" spans="1:5">
      <c r="A6863" s="165">
        <v>45209.999999983527</v>
      </c>
      <c r="B6863" s="45">
        <f ca="1"/>
        <v>1.5249999999999999</v>
      </c>
      <c r="E6863">
        <v>13.8</v>
      </c>
    </row>
    <row r="6864" spans="1:5">
      <c r="A6864" s="165">
        <v>45210.041666650191</v>
      </c>
      <c r="B6864" s="45">
        <f ca="1"/>
        <v>1.498</v>
      </c>
      <c r="E6864">
        <v>13.8</v>
      </c>
    </row>
    <row r="6865" spans="1:5">
      <c r="A6865" s="165">
        <v>45210.083333316856</v>
      </c>
      <c r="B6865" s="45">
        <f ca="1"/>
        <v>1.7250000000000001</v>
      </c>
      <c r="E6865">
        <v>13.8</v>
      </c>
    </row>
    <row r="6866" spans="1:5">
      <c r="A6866" s="165">
        <v>45210.12499998352</v>
      </c>
      <c r="B6866" s="45">
        <f ca="1"/>
        <v>1.504</v>
      </c>
      <c r="E6866">
        <v>13.8</v>
      </c>
    </row>
    <row r="6867" spans="1:5">
      <c r="A6867" s="165">
        <v>45210.166666650184</v>
      </c>
      <c r="B6867" s="45">
        <f ca="1"/>
        <v>1.4870000000000001</v>
      </c>
      <c r="E6867">
        <v>13.8</v>
      </c>
    </row>
    <row r="6868" spans="1:5">
      <c r="A6868" s="165">
        <v>45210.208333316848</v>
      </c>
      <c r="B6868" s="45">
        <f ca="1"/>
        <v>1.6</v>
      </c>
      <c r="E6868">
        <v>13.8</v>
      </c>
    </row>
    <row r="6869" spans="1:5">
      <c r="A6869" s="165">
        <v>45210.249999983513</v>
      </c>
      <c r="B6869" s="45">
        <f ca="1"/>
        <v>2.169</v>
      </c>
      <c r="E6869">
        <v>13.8</v>
      </c>
    </row>
    <row r="6870" spans="1:5">
      <c r="A6870" s="165">
        <v>45210.291666650177</v>
      </c>
      <c r="B6870" s="45">
        <f ca="1"/>
        <v>1.226</v>
      </c>
      <c r="E6870">
        <v>13.8</v>
      </c>
    </row>
    <row r="6871" spans="1:5">
      <c r="A6871" s="165">
        <v>45210.333333316841</v>
      </c>
      <c r="B6871" s="45">
        <f ca="1"/>
        <v>2.508</v>
      </c>
      <c r="E6871">
        <v>13.8</v>
      </c>
    </row>
    <row r="6872" spans="1:5">
      <c r="A6872" s="165">
        <v>45210.374999983505</v>
      </c>
      <c r="B6872" s="45">
        <f ca="1"/>
        <v>3.2949999999999999</v>
      </c>
      <c r="E6872">
        <v>13.8</v>
      </c>
    </row>
    <row r="6873" spans="1:5">
      <c r="A6873" s="165">
        <v>45210.41666665017</v>
      </c>
      <c r="B6873" s="45">
        <f ca="1"/>
        <v>3.573</v>
      </c>
      <c r="E6873">
        <v>13.8</v>
      </c>
    </row>
    <row r="6874" spans="1:5">
      <c r="A6874" s="165">
        <v>45210.458333316834</v>
      </c>
      <c r="B6874" s="45">
        <f ca="1"/>
        <v>4.2370000000000001</v>
      </c>
      <c r="E6874">
        <v>13.8</v>
      </c>
    </row>
    <row r="6875" spans="1:5">
      <c r="A6875" s="165">
        <v>45210.499999983498</v>
      </c>
      <c r="B6875" s="45">
        <f ca="1"/>
        <v>3.496</v>
      </c>
      <c r="E6875">
        <v>13.8</v>
      </c>
    </row>
    <row r="6876" spans="1:5">
      <c r="A6876" s="165">
        <v>45210.541666650162</v>
      </c>
      <c r="B6876" s="45">
        <f ca="1"/>
        <v>5.2779999999999996</v>
      </c>
      <c r="E6876">
        <v>13.8</v>
      </c>
    </row>
    <row r="6877" spans="1:5">
      <c r="A6877" s="165">
        <v>45210.583333316827</v>
      </c>
      <c r="B6877" s="45">
        <f ca="1"/>
        <v>4.048</v>
      </c>
      <c r="E6877">
        <v>13.8</v>
      </c>
    </row>
    <row r="6878" spans="1:5">
      <c r="A6878" s="165">
        <v>45210.624999983491</v>
      </c>
      <c r="B6878" s="45">
        <f ca="1"/>
        <v>2.6859999999999999</v>
      </c>
      <c r="E6878">
        <v>13.8</v>
      </c>
    </row>
    <row r="6879" spans="1:5">
      <c r="A6879" s="165">
        <v>45210.666666650155</v>
      </c>
      <c r="B6879" s="45">
        <f ca="1"/>
        <v>0.56599999999999995</v>
      </c>
      <c r="E6879">
        <v>13.8</v>
      </c>
    </row>
    <row r="6880" spans="1:5">
      <c r="A6880" s="165">
        <v>45210.708333316819</v>
      </c>
      <c r="B6880" s="45">
        <f ca="1"/>
        <v>0.31900000000000001</v>
      </c>
      <c r="E6880">
        <v>13.8</v>
      </c>
    </row>
    <row r="6881" spans="1:5">
      <c r="A6881" s="165">
        <v>45210.749999983484</v>
      </c>
      <c r="B6881" s="45">
        <f ca="1"/>
        <v>1.62</v>
      </c>
      <c r="E6881">
        <v>13.8</v>
      </c>
    </row>
    <row r="6882" spans="1:5">
      <c r="A6882" s="165">
        <v>45210.791666650148</v>
      </c>
      <c r="B6882" s="45">
        <f ca="1"/>
        <v>1.4239999999999999</v>
      </c>
      <c r="E6882">
        <v>13.8</v>
      </c>
    </row>
    <row r="6883" spans="1:5">
      <c r="A6883" s="165">
        <v>45210.833333316812</v>
      </c>
      <c r="B6883" s="45">
        <f ca="1"/>
        <v>1.3089999999999999</v>
      </c>
      <c r="E6883">
        <v>13.8</v>
      </c>
    </row>
    <row r="6884" spans="1:5">
      <c r="A6884" s="165">
        <v>45210.874999983476</v>
      </c>
      <c r="B6884" s="45">
        <f ca="1"/>
        <v>1.5149999999999999</v>
      </c>
      <c r="E6884">
        <v>13.8</v>
      </c>
    </row>
    <row r="6885" spans="1:5">
      <c r="A6885" s="165">
        <v>45210.916666650141</v>
      </c>
      <c r="B6885" s="45">
        <f ca="1"/>
        <v>1.252</v>
      </c>
      <c r="E6885">
        <v>13.8</v>
      </c>
    </row>
    <row r="6886" spans="1:5">
      <c r="A6886" s="165">
        <v>45210.958333316805</v>
      </c>
      <c r="B6886" s="45">
        <f ca="1"/>
        <v>1.2210000000000001</v>
      </c>
      <c r="E6886">
        <v>13.8</v>
      </c>
    </row>
    <row r="6887" spans="1:5">
      <c r="A6887" s="165">
        <v>45210.999999983469</v>
      </c>
      <c r="B6887" s="45">
        <f ca="1"/>
        <v>1.2150000000000001</v>
      </c>
      <c r="E6887">
        <v>13.8</v>
      </c>
    </row>
    <row r="6888" spans="1:5">
      <c r="A6888" s="165">
        <v>45211.041666650133</v>
      </c>
      <c r="B6888" s="45">
        <f ca="1"/>
        <v>1.57</v>
      </c>
      <c r="E6888">
        <v>13.8</v>
      </c>
    </row>
    <row r="6889" spans="1:5">
      <c r="A6889" s="165">
        <v>45211.083333316798</v>
      </c>
      <c r="B6889" s="45">
        <f ca="1"/>
        <v>1.6919999999999999</v>
      </c>
      <c r="E6889">
        <v>13.8</v>
      </c>
    </row>
    <row r="6890" spans="1:5">
      <c r="A6890" s="165">
        <v>45211.124999983462</v>
      </c>
      <c r="B6890" s="45">
        <f ca="1"/>
        <v>1.4930000000000001</v>
      </c>
      <c r="E6890">
        <v>13.8</v>
      </c>
    </row>
    <row r="6891" spans="1:5">
      <c r="A6891" s="165">
        <v>45211.166666650126</v>
      </c>
      <c r="B6891" s="45">
        <f ca="1"/>
        <v>1.349</v>
      </c>
      <c r="E6891">
        <v>13.8</v>
      </c>
    </row>
    <row r="6892" spans="1:5">
      <c r="A6892" s="165">
        <v>45211.20833331679</v>
      </c>
      <c r="B6892" s="45">
        <f ca="1"/>
        <v>1.3939999999999999</v>
      </c>
      <c r="E6892">
        <v>13.8</v>
      </c>
    </row>
    <row r="6893" spans="1:5">
      <c r="A6893" s="165">
        <v>45211.249999983454</v>
      </c>
      <c r="B6893" s="45">
        <f ca="1"/>
        <v>1.35</v>
      </c>
      <c r="E6893">
        <v>13.8</v>
      </c>
    </row>
    <row r="6894" spans="1:5">
      <c r="A6894" s="165">
        <v>45211.291666650119</v>
      </c>
      <c r="B6894" s="45">
        <f ca="1"/>
        <v>1.806</v>
      </c>
      <c r="E6894">
        <v>13.8</v>
      </c>
    </row>
    <row r="6895" spans="1:5">
      <c r="A6895" s="165">
        <v>45211.333333316783</v>
      </c>
      <c r="B6895" s="45">
        <f ca="1"/>
        <v>2.7650000000000001</v>
      </c>
      <c r="E6895">
        <v>13.8</v>
      </c>
    </row>
    <row r="6896" spans="1:5">
      <c r="A6896" s="165">
        <v>45211.374999983447</v>
      </c>
      <c r="B6896" s="45">
        <f ca="1"/>
        <v>3.2330000000000001</v>
      </c>
      <c r="E6896">
        <v>13.8</v>
      </c>
    </row>
    <row r="6897" spans="1:5">
      <c r="A6897" s="165">
        <v>45211.416666650111</v>
      </c>
      <c r="B6897" s="45">
        <f ca="1"/>
        <v>2.91</v>
      </c>
      <c r="E6897">
        <v>13.8</v>
      </c>
    </row>
    <row r="6898" spans="1:5">
      <c r="A6898" s="165">
        <v>45211.458333316776</v>
      </c>
      <c r="B6898" s="45">
        <f ca="1"/>
        <v>3.1669999999999998</v>
      </c>
      <c r="E6898">
        <v>13.8</v>
      </c>
    </row>
    <row r="6899" spans="1:5">
      <c r="A6899" s="165">
        <v>45211.49999998344</v>
      </c>
      <c r="B6899" s="45">
        <f ca="1"/>
        <v>0.44600000000000001</v>
      </c>
      <c r="E6899">
        <v>13.8</v>
      </c>
    </row>
    <row r="6900" spans="1:5">
      <c r="A6900" s="165">
        <v>45211.541666650104</v>
      </c>
      <c r="B6900" s="45">
        <f ca="1"/>
        <v>0.61</v>
      </c>
      <c r="E6900">
        <v>13.8</v>
      </c>
    </row>
    <row r="6901" spans="1:5">
      <c r="A6901" s="165">
        <v>45211.583333316768</v>
      </c>
      <c r="B6901" s="45">
        <f ca="1"/>
        <v>2.0950000000000002</v>
      </c>
      <c r="E6901">
        <v>13.8</v>
      </c>
    </row>
    <row r="6902" spans="1:5">
      <c r="A6902" s="165">
        <v>45211.624999983433</v>
      </c>
      <c r="B6902" s="45">
        <f ca="1"/>
        <v>1.0349999999999999</v>
      </c>
      <c r="E6902">
        <v>13.8</v>
      </c>
    </row>
    <row r="6903" spans="1:5">
      <c r="A6903" s="165">
        <v>45211.666666650097</v>
      </c>
      <c r="B6903" s="45">
        <f ca="1"/>
        <v>0.34599999999999997</v>
      </c>
      <c r="E6903">
        <v>13.8</v>
      </c>
    </row>
    <row r="6904" spans="1:5">
      <c r="A6904" s="165">
        <v>45211.708333316761</v>
      </c>
      <c r="B6904" s="45">
        <f ca="1"/>
        <v>0.45700000000000002</v>
      </c>
      <c r="E6904">
        <v>13.8</v>
      </c>
    </row>
    <row r="6905" spans="1:5">
      <c r="A6905" s="165">
        <v>45211.749999983425</v>
      </c>
      <c r="B6905" s="45">
        <f ca="1"/>
        <v>1.2989999999999999</v>
      </c>
      <c r="E6905">
        <v>13.8</v>
      </c>
    </row>
    <row r="6906" spans="1:5">
      <c r="A6906" s="165">
        <v>45211.79166665009</v>
      </c>
      <c r="B6906" s="45">
        <f ca="1"/>
        <v>1.67</v>
      </c>
      <c r="E6906">
        <v>13.8</v>
      </c>
    </row>
    <row r="6907" spans="1:5">
      <c r="A6907" s="165">
        <v>45211.833333316754</v>
      </c>
      <c r="B6907" s="45">
        <f ca="1"/>
        <v>1.2929999999999999</v>
      </c>
      <c r="E6907">
        <v>13.8</v>
      </c>
    </row>
    <row r="6908" spans="1:5">
      <c r="A6908" s="165">
        <v>45211.874999983418</v>
      </c>
      <c r="B6908" s="45">
        <f ca="1"/>
        <v>1.1830000000000001</v>
      </c>
      <c r="E6908">
        <v>13.8</v>
      </c>
    </row>
    <row r="6909" spans="1:5">
      <c r="A6909" s="165">
        <v>45211.916666650082</v>
      </c>
      <c r="B6909" s="45">
        <f ca="1"/>
        <v>1.288</v>
      </c>
      <c r="E6909">
        <v>13.8</v>
      </c>
    </row>
    <row r="6910" spans="1:5">
      <c r="A6910" s="165">
        <v>45211.958333316747</v>
      </c>
      <c r="B6910" s="45">
        <f ca="1"/>
        <v>1.2769999999999999</v>
      </c>
      <c r="E6910">
        <v>13.8</v>
      </c>
    </row>
    <row r="6911" spans="1:5">
      <c r="A6911" s="165">
        <v>45211.999999983411</v>
      </c>
      <c r="B6911" s="45">
        <f ca="1"/>
        <v>1.2490000000000001</v>
      </c>
      <c r="E6911">
        <v>13.8</v>
      </c>
    </row>
    <row r="6912" spans="1:5">
      <c r="A6912" s="165">
        <v>45212.041666650075</v>
      </c>
      <c r="B6912" s="45">
        <f ca="1"/>
        <v>1.137</v>
      </c>
      <c r="E6912">
        <v>13.8</v>
      </c>
    </row>
    <row r="6913" spans="1:5">
      <c r="A6913" s="165">
        <v>45212.083333316739</v>
      </c>
      <c r="B6913" s="45">
        <f ca="1"/>
        <v>1.3160000000000001</v>
      </c>
      <c r="E6913">
        <v>13.8</v>
      </c>
    </row>
    <row r="6914" spans="1:5">
      <c r="A6914" s="165">
        <v>45212.124999983404</v>
      </c>
      <c r="B6914" s="45">
        <f ca="1"/>
        <v>1.075</v>
      </c>
      <c r="E6914">
        <v>13.8</v>
      </c>
    </row>
    <row r="6915" spans="1:5">
      <c r="A6915" s="165">
        <v>45212.166666650068</v>
      </c>
      <c r="B6915" s="45">
        <f ca="1"/>
        <v>1.171</v>
      </c>
      <c r="E6915">
        <v>13.8</v>
      </c>
    </row>
    <row r="6916" spans="1:5">
      <c r="A6916" s="165">
        <v>45212.208333316732</v>
      </c>
      <c r="B6916" s="45">
        <f ca="1"/>
        <v>1.095</v>
      </c>
      <c r="E6916">
        <v>13.8</v>
      </c>
    </row>
    <row r="6917" spans="1:5">
      <c r="A6917" s="165">
        <v>45212.249999983396</v>
      </c>
      <c r="B6917" s="45">
        <f ca="1"/>
        <v>1.3129999999999999</v>
      </c>
      <c r="E6917">
        <v>13.8</v>
      </c>
    </row>
    <row r="6918" spans="1:5">
      <c r="A6918" s="165">
        <v>45212.291666650061</v>
      </c>
      <c r="B6918" s="45">
        <f ca="1"/>
        <v>3.5449999999999999</v>
      </c>
      <c r="E6918">
        <v>13.8</v>
      </c>
    </row>
    <row r="6919" spans="1:5">
      <c r="A6919" s="165">
        <v>45212.333333316725</v>
      </c>
      <c r="B6919" s="45">
        <f ca="1"/>
        <v>4.0350000000000001</v>
      </c>
      <c r="E6919">
        <v>13.8</v>
      </c>
    </row>
    <row r="6920" spans="1:5">
      <c r="A6920" s="165">
        <v>45212.374999983389</v>
      </c>
      <c r="B6920" s="45">
        <f ca="1"/>
        <v>4.4649999999999999</v>
      </c>
      <c r="E6920">
        <v>13.8</v>
      </c>
    </row>
    <row r="6921" spans="1:5">
      <c r="A6921" s="165">
        <v>45212.416666650053</v>
      </c>
      <c r="B6921" s="45">
        <f ca="1"/>
        <v>1.2669999999999999</v>
      </c>
      <c r="E6921">
        <v>13.8</v>
      </c>
    </row>
    <row r="6922" spans="1:5">
      <c r="A6922" s="165">
        <v>45212.458333316717</v>
      </c>
      <c r="B6922" s="45">
        <f ca="1"/>
        <v>2.5859999999999999</v>
      </c>
      <c r="E6922">
        <v>13.8</v>
      </c>
    </row>
    <row r="6923" spans="1:5">
      <c r="A6923" s="165">
        <v>45212.499999983382</v>
      </c>
      <c r="B6923" s="45">
        <f ca="1"/>
        <v>3.1339999999999999</v>
      </c>
      <c r="E6923">
        <v>13.8</v>
      </c>
    </row>
    <row r="6924" spans="1:5">
      <c r="A6924" s="165">
        <v>45212.541666650046</v>
      </c>
      <c r="B6924" s="45">
        <f ca="1"/>
        <v>4.1429999999999998</v>
      </c>
      <c r="E6924">
        <v>13.8</v>
      </c>
    </row>
    <row r="6925" spans="1:5">
      <c r="A6925" s="165">
        <v>45212.58333331671</v>
      </c>
      <c r="B6925" s="45">
        <f ca="1"/>
        <v>2.8769999999999998</v>
      </c>
      <c r="E6925">
        <v>13.8</v>
      </c>
    </row>
    <row r="6926" spans="1:5">
      <c r="A6926" s="165">
        <v>45212.624999983374</v>
      </c>
      <c r="B6926" s="45">
        <f ca="1"/>
        <v>1.1870000000000001</v>
      </c>
      <c r="E6926">
        <v>13.8</v>
      </c>
    </row>
    <row r="6927" spans="1:5">
      <c r="A6927" s="165">
        <v>45212.666666650039</v>
      </c>
      <c r="B6927" s="45">
        <f ca="1"/>
        <v>0.16400000000000001</v>
      </c>
      <c r="E6927">
        <v>13.8</v>
      </c>
    </row>
    <row r="6928" spans="1:5">
      <c r="A6928" s="165">
        <v>45212.708333316703</v>
      </c>
      <c r="B6928" s="45">
        <f ca="1"/>
        <v>0.30599999999999999</v>
      </c>
      <c r="E6928">
        <v>13.8</v>
      </c>
    </row>
    <row r="6929" spans="1:5">
      <c r="A6929" s="165">
        <v>45212.749999983367</v>
      </c>
      <c r="B6929" s="45">
        <f ca="1"/>
        <v>0.99299999999999999</v>
      </c>
      <c r="E6929">
        <v>13.8</v>
      </c>
    </row>
    <row r="6930" spans="1:5">
      <c r="A6930" s="165">
        <v>45212.791666650031</v>
      </c>
      <c r="B6930" s="45">
        <f ca="1"/>
        <v>1.29</v>
      </c>
      <c r="E6930">
        <v>13.8</v>
      </c>
    </row>
    <row r="6931" spans="1:5">
      <c r="A6931" s="165">
        <v>45212.833333316696</v>
      </c>
      <c r="B6931" s="45">
        <f ca="1"/>
        <v>1.4690000000000001</v>
      </c>
      <c r="E6931">
        <v>13.8</v>
      </c>
    </row>
    <row r="6932" spans="1:5">
      <c r="A6932" s="165">
        <v>45212.87499998336</v>
      </c>
      <c r="B6932" s="45">
        <f ca="1"/>
        <v>1.4690000000000001</v>
      </c>
      <c r="E6932">
        <v>13.8</v>
      </c>
    </row>
    <row r="6933" spans="1:5">
      <c r="A6933" s="165">
        <v>45212.916666650024</v>
      </c>
      <c r="B6933" s="45">
        <f ca="1"/>
        <v>1.718</v>
      </c>
      <c r="E6933">
        <v>13.8</v>
      </c>
    </row>
    <row r="6934" spans="1:5">
      <c r="A6934" s="165">
        <v>45212.958333316688</v>
      </c>
      <c r="B6934" s="45">
        <f ca="1"/>
        <v>1.835</v>
      </c>
      <c r="E6934">
        <v>13.8</v>
      </c>
    </row>
    <row r="6935" spans="1:5">
      <c r="A6935" s="165">
        <v>45212.999999983353</v>
      </c>
      <c r="B6935" s="45">
        <f ca="1"/>
        <v>1.4430000000000001</v>
      </c>
      <c r="E6935">
        <v>13.8</v>
      </c>
    </row>
    <row r="6936" spans="1:5">
      <c r="A6936" s="165">
        <v>45213.041666650017</v>
      </c>
      <c r="B6936" s="45">
        <f ca="1"/>
        <v>1.2130000000000001</v>
      </c>
      <c r="E6936">
        <v>13.8</v>
      </c>
    </row>
    <row r="6937" spans="1:5">
      <c r="A6937" s="165">
        <v>45213.083333316681</v>
      </c>
      <c r="B6937" s="45">
        <f ca="1"/>
        <v>1.1859999999999999</v>
      </c>
      <c r="E6937">
        <v>13.8</v>
      </c>
    </row>
    <row r="6938" spans="1:5">
      <c r="A6938" s="165">
        <v>45213.124999983345</v>
      </c>
      <c r="B6938" s="45">
        <f ca="1"/>
        <v>1.115</v>
      </c>
      <c r="E6938">
        <v>13.8</v>
      </c>
    </row>
    <row r="6939" spans="1:5">
      <c r="A6939" s="165">
        <v>45213.16666665001</v>
      </c>
      <c r="B6939" s="45">
        <f ca="1"/>
        <v>1.115</v>
      </c>
      <c r="E6939">
        <v>13.8</v>
      </c>
    </row>
    <row r="6940" spans="1:5">
      <c r="A6940" s="165">
        <v>45213.208333316674</v>
      </c>
      <c r="B6940" s="45">
        <f ca="1"/>
        <v>1.3280000000000001</v>
      </c>
      <c r="E6940">
        <v>13.8</v>
      </c>
    </row>
    <row r="6941" spans="1:5">
      <c r="A6941" s="165">
        <v>45213.249999983338</v>
      </c>
      <c r="B6941" s="45">
        <f ca="1"/>
        <v>1.1339999999999999</v>
      </c>
      <c r="E6941">
        <v>13.8</v>
      </c>
    </row>
    <row r="6942" spans="1:5">
      <c r="A6942" s="165">
        <v>45213.291666650002</v>
      </c>
      <c r="B6942" s="45">
        <f ca="1"/>
        <v>1.0089999999999999</v>
      </c>
      <c r="E6942">
        <v>13.8</v>
      </c>
    </row>
    <row r="6943" spans="1:5">
      <c r="A6943" s="165">
        <v>45213.333333316667</v>
      </c>
      <c r="B6943" s="45">
        <f ca="1"/>
        <v>0.89200000000000002</v>
      </c>
      <c r="E6943">
        <v>13.8</v>
      </c>
    </row>
    <row r="6944" spans="1:5">
      <c r="A6944" s="165">
        <v>45213.374999983331</v>
      </c>
      <c r="B6944" s="45">
        <f ca="1"/>
        <v>1.2709999999999999</v>
      </c>
      <c r="E6944">
        <v>13.8</v>
      </c>
    </row>
    <row r="6945" spans="1:5">
      <c r="A6945" s="165">
        <v>45213.416666649995</v>
      </c>
      <c r="B6945" s="45">
        <f ca="1"/>
        <v>0.317</v>
      </c>
      <c r="E6945">
        <v>13.8</v>
      </c>
    </row>
    <row r="6946" spans="1:5">
      <c r="A6946" s="165">
        <v>45213.458333316659</v>
      </c>
      <c r="B6946" s="45">
        <f ca="1"/>
        <v>0.82799999999999996</v>
      </c>
      <c r="E6946">
        <v>13.8</v>
      </c>
    </row>
    <row r="6947" spans="1:5">
      <c r="A6947" s="165">
        <v>45213.499999983324</v>
      </c>
      <c r="B6947" s="45">
        <f ca="1"/>
        <v>1.0960000000000001</v>
      </c>
      <c r="E6947">
        <v>13.8</v>
      </c>
    </row>
    <row r="6948" spans="1:5">
      <c r="A6948" s="165">
        <v>45213.541666649988</v>
      </c>
      <c r="B6948" s="45">
        <f ca="1"/>
        <v>0.72499999999999998</v>
      </c>
      <c r="E6948">
        <v>13.8</v>
      </c>
    </row>
    <row r="6949" spans="1:5">
      <c r="A6949" s="165">
        <v>45213.583333316652</v>
      </c>
      <c r="B6949" s="45">
        <f ca="1"/>
        <v>0.85099999999999998</v>
      </c>
      <c r="E6949">
        <v>13.8</v>
      </c>
    </row>
    <row r="6950" spans="1:5">
      <c r="A6950" s="165">
        <v>45213.624999983316</v>
      </c>
      <c r="B6950" s="45">
        <f ca="1"/>
        <v>0.20100000000000001</v>
      </c>
      <c r="E6950">
        <v>13.8</v>
      </c>
    </row>
    <row r="6951" spans="1:5">
      <c r="A6951" s="165">
        <v>45213.66666664998</v>
      </c>
      <c r="B6951" s="45">
        <f ca="1"/>
        <v>0.45200000000000001</v>
      </c>
      <c r="E6951">
        <v>13.8</v>
      </c>
    </row>
    <row r="6952" spans="1:5">
      <c r="A6952" s="165">
        <v>45213.708333316645</v>
      </c>
      <c r="B6952" s="45">
        <f ca="1"/>
        <v>0.218</v>
      </c>
      <c r="E6952">
        <v>13.8</v>
      </c>
    </row>
    <row r="6953" spans="1:5">
      <c r="A6953" s="165">
        <v>45213.749999983309</v>
      </c>
      <c r="B6953" s="45">
        <f ca="1"/>
        <v>1.625</v>
      </c>
      <c r="E6953">
        <v>13.8</v>
      </c>
    </row>
    <row r="6954" spans="1:5">
      <c r="A6954" s="165">
        <v>45213.791666649973</v>
      </c>
      <c r="B6954" s="45">
        <f ca="1"/>
        <v>1.421</v>
      </c>
      <c r="E6954">
        <v>13.8</v>
      </c>
    </row>
    <row r="6955" spans="1:5">
      <c r="A6955" s="165">
        <v>45213.833333316637</v>
      </c>
      <c r="B6955" s="45">
        <f ca="1"/>
        <v>1.425</v>
      </c>
      <c r="E6955">
        <v>13.8</v>
      </c>
    </row>
    <row r="6956" spans="1:5">
      <c r="A6956" s="165">
        <v>45213.874999983302</v>
      </c>
      <c r="B6956" s="45">
        <f ca="1"/>
        <v>1.502</v>
      </c>
      <c r="E6956">
        <v>13.8</v>
      </c>
    </row>
    <row r="6957" spans="1:5">
      <c r="A6957" s="165">
        <v>45213.916666649966</v>
      </c>
      <c r="B6957" s="45">
        <f ca="1"/>
        <v>1.4670000000000001</v>
      </c>
      <c r="E6957">
        <v>13.8</v>
      </c>
    </row>
    <row r="6958" spans="1:5">
      <c r="A6958" s="165">
        <v>45213.95833331663</v>
      </c>
      <c r="B6958" s="45">
        <f ca="1"/>
        <v>1.4379999999999999</v>
      </c>
      <c r="E6958">
        <v>13.8</v>
      </c>
    </row>
    <row r="6959" spans="1:5">
      <c r="A6959" s="165">
        <v>45213.999999983294</v>
      </c>
      <c r="B6959" s="45">
        <f ca="1"/>
        <v>1.484</v>
      </c>
      <c r="E6959">
        <v>13.8</v>
      </c>
    </row>
    <row r="6960" spans="1:5">
      <c r="A6960" s="165">
        <v>45214.041666649959</v>
      </c>
      <c r="B6960" s="45">
        <f ca="1"/>
        <v>1.2210000000000001</v>
      </c>
      <c r="E6960">
        <v>13.8</v>
      </c>
    </row>
    <row r="6961" spans="1:5">
      <c r="A6961" s="165">
        <v>45214.083333316623</v>
      </c>
      <c r="B6961" s="45">
        <f ca="1"/>
        <v>1.3009999999999999</v>
      </c>
      <c r="E6961">
        <v>13.8</v>
      </c>
    </row>
    <row r="6962" spans="1:5">
      <c r="A6962" s="165">
        <v>45214.124999983287</v>
      </c>
      <c r="B6962" s="45">
        <f ca="1"/>
        <v>1.224</v>
      </c>
      <c r="E6962">
        <v>13.8</v>
      </c>
    </row>
    <row r="6963" spans="1:5">
      <c r="A6963" s="165">
        <v>45214.166666649951</v>
      </c>
      <c r="B6963" s="45">
        <f ca="1"/>
        <v>1.284</v>
      </c>
      <c r="E6963">
        <v>13.8</v>
      </c>
    </row>
    <row r="6964" spans="1:5">
      <c r="A6964" s="165">
        <v>45214.208333316616</v>
      </c>
      <c r="B6964" s="45">
        <f ca="1"/>
        <v>1.268</v>
      </c>
      <c r="E6964">
        <v>13.8</v>
      </c>
    </row>
    <row r="6965" spans="1:5">
      <c r="A6965" s="165">
        <v>45214.24999998328</v>
      </c>
      <c r="B6965" s="45">
        <f ca="1"/>
        <v>1.39</v>
      </c>
      <c r="E6965">
        <v>13.8</v>
      </c>
    </row>
    <row r="6966" spans="1:5">
      <c r="A6966" s="165">
        <v>45214.291666649944</v>
      </c>
      <c r="B6966" s="45">
        <f ca="1"/>
        <v>1.72</v>
      </c>
      <c r="E6966">
        <v>13.8</v>
      </c>
    </row>
    <row r="6967" spans="1:5">
      <c r="A6967" s="165">
        <v>45214.333333316608</v>
      </c>
      <c r="B6967" s="45">
        <f ca="1"/>
        <v>0.58699999999999997</v>
      </c>
      <c r="E6967">
        <v>13.8</v>
      </c>
    </row>
    <row r="6968" spans="1:5">
      <c r="A6968" s="165">
        <v>45214.374999983273</v>
      </c>
      <c r="B6968" s="45">
        <f ca="1"/>
        <v>0.47299999999999998</v>
      </c>
      <c r="E6968">
        <v>13.8</v>
      </c>
    </row>
    <row r="6969" spans="1:5">
      <c r="A6969" s="165">
        <v>45214.416666649937</v>
      </c>
      <c r="B6969" s="45">
        <f ca="1"/>
        <v>0.39700000000000002</v>
      </c>
      <c r="E6969">
        <v>13.8</v>
      </c>
    </row>
    <row r="6970" spans="1:5">
      <c r="A6970" s="165">
        <v>45214.458333316601</v>
      </c>
      <c r="B6970" s="45">
        <f ca="1"/>
        <v>1.339</v>
      </c>
      <c r="E6970">
        <v>13.8</v>
      </c>
    </row>
    <row r="6971" spans="1:5">
      <c r="A6971" s="165">
        <v>45214.499999983265</v>
      </c>
      <c r="B6971" s="45">
        <f ca="1"/>
        <v>0.44</v>
      </c>
      <c r="E6971">
        <v>13.8</v>
      </c>
    </row>
    <row r="6972" spans="1:5">
      <c r="A6972" s="165">
        <v>45214.54166664993</v>
      </c>
      <c r="B6972" s="45">
        <f ca="1"/>
        <v>0.33400000000000002</v>
      </c>
      <c r="E6972">
        <v>13.8</v>
      </c>
    </row>
    <row r="6973" spans="1:5">
      <c r="A6973" s="165">
        <v>45214.583333316594</v>
      </c>
      <c r="B6973" s="45">
        <f ca="1"/>
        <v>0.22600000000000001</v>
      </c>
      <c r="E6973">
        <v>13.8</v>
      </c>
    </row>
    <row r="6974" spans="1:5">
      <c r="A6974" s="165">
        <v>45214.624999983258</v>
      </c>
      <c r="B6974" s="45">
        <f ca="1"/>
        <v>0.46100000000000002</v>
      </c>
      <c r="E6974">
        <v>13.8</v>
      </c>
    </row>
    <row r="6975" spans="1:5">
      <c r="A6975" s="165">
        <v>45214.666666649922</v>
      </c>
      <c r="B6975" s="45">
        <f ca="1"/>
        <v>0.224</v>
      </c>
      <c r="E6975">
        <v>13.8</v>
      </c>
    </row>
    <row r="6976" spans="1:5">
      <c r="A6976" s="165">
        <v>45214.708333316587</v>
      </c>
      <c r="B6976" s="45">
        <f ca="1"/>
        <v>0.46200000000000002</v>
      </c>
      <c r="E6976">
        <v>13.8</v>
      </c>
    </row>
    <row r="6977" spans="1:5">
      <c r="A6977" s="165">
        <v>45214.749999983251</v>
      </c>
      <c r="B6977" s="45">
        <f ca="1"/>
        <v>1.6970000000000001</v>
      </c>
      <c r="E6977">
        <v>13.8</v>
      </c>
    </row>
    <row r="6978" spans="1:5">
      <c r="A6978" s="165">
        <v>45214.791666649915</v>
      </c>
      <c r="B6978" s="45">
        <f ca="1"/>
        <v>1.5960000000000001</v>
      </c>
      <c r="E6978">
        <v>13.8</v>
      </c>
    </row>
    <row r="6979" spans="1:5">
      <c r="A6979" s="165">
        <v>45214.833333316579</v>
      </c>
      <c r="B6979" s="45">
        <f ca="1"/>
        <v>1.349</v>
      </c>
      <c r="E6979">
        <v>13.8</v>
      </c>
    </row>
    <row r="6980" spans="1:5">
      <c r="A6980" s="165">
        <v>45214.874999983243</v>
      </c>
      <c r="B6980" s="45">
        <f ca="1"/>
        <v>1.659</v>
      </c>
      <c r="E6980">
        <v>13.8</v>
      </c>
    </row>
    <row r="6981" spans="1:5">
      <c r="A6981" s="165">
        <v>45214.916666649908</v>
      </c>
      <c r="B6981" s="45">
        <f ca="1"/>
        <v>1.2689999999999999</v>
      </c>
      <c r="E6981">
        <v>13.8</v>
      </c>
    </row>
    <row r="6982" spans="1:5">
      <c r="A6982" s="165">
        <v>45214.958333316572</v>
      </c>
      <c r="B6982" s="45">
        <f ca="1"/>
        <v>1.4139999999999999</v>
      </c>
      <c r="E6982">
        <v>13.8</v>
      </c>
    </row>
    <row r="6983" spans="1:5">
      <c r="A6983" s="165">
        <v>45214.999999983236</v>
      </c>
      <c r="B6983" s="45">
        <f ca="1"/>
        <v>1.363</v>
      </c>
      <c r="E6983">
        <v>13.8</v>
      </c>
    </row>
    <row r="6984" spans="1:5">
      <c r="A6984" s="165">
        <v>45215.0416666499</v>
      </c>
      <c r="B6984" s="45">
        <f ca="1"/>
        <v>1.2649999999999999</v>
      </c>
      <c r="E6984">
        <v>13.8</v>
      </c>
    </row>
    <row r="6985" spans="1:5">
      <c r="A6985" s="165">
        <v>45215.083333316565</v>
      </c>
      <c r="B6985" s="45">
        <f ca="1"/>
        <v>1.385</v>
      </c>
      <c r="E6985">
        <v>13.8</v>
      </c>
    </row>
    <row r="6986" spans="1:5">
      <c r="A6986" s="165">
        <v>45215.124999983229</v>
      </c>
      <c r="B6986" s="45">
        <f ca="1"/>
        <v>1.0669999999999999</v>
      </c>
      <c r="E6986">
        <v>13.8</v>
      </c>
    </row>
    <row r="6987" spans="1:5">
      <c r="A6987" s="165">
        <v>45215.166666649893</v>
      </c>
      <c r="B6987" s="45">
        <f ca="1"/>
        <v>1.1619999999999999</v>
      </c>
      <c r="E6987">
        <v>13.8</v>
      </c>
    </row>
    <row r="6988" spans="1:5">
      <c r="A6988" s="165">
        <v>45215.208333316557</v>
      </c>
      <c r="B6988" s="45">
        <f ca="1"/>
        <v>1.2430000000000001</v>
      </c>
      <c r="E6988">
        <v>13.8</v>
      </c>
    </row>
    <row r="6989" spans="1:5">
      <c r="A6989" s="165">
        <v>45215.249999983222</v>
      </c>
      <c r="B6989" s="45">
        <f ca="1"/>
        <v>1.4339999999999999</v>
      </c>
      <c r="E6989">
        <v>13.8</v>
      </c>
    </row>
    <row r="6990" spans="1:5">
      <c r="A6990" s="165">
        <v>45215.291666649886</v>
      </c>
      <c r="B6990" s="45">
        <f ca="1"/>
        <v>1.407</v>
      </c>
      <c r="E6990">
        <v>13.8</v>
      </c>
    </row>
    <row r="6991" spans="1:5">
      <c r="A6991" s="165">
        <v>45215.33333331655</v>
      </c>
      <c r="B6991" s="45">
        <f ca="1"/>
        <v>0.42699999999999999</v>
      </c>
      <c r="E6991">
        <v>13.8</v>
      </c>
    </row>
    <row r="6992" spans="1:5">
      <c r="A6992" s="165">
        <v>45215.374999983214</v>
      </c>
      <c r="B6992" s="45">
        <f ca="1"/>
        <v>0.215</v>
      </c>
      <c r="E6992">
        <v>13.8</v>
      </c>
    </row>
    <row r="6993" spans="1:5">
      <c r="A6993" s="165">
        <v>45215.416666649879</v>
      </c>
      <c r="B6993" s="45">
        <f ca="1"/>
        <v>0.312</v>
      </c>
      <c r="E6993">
        <v>13.8</v>
      </c>
    </row>
    <row r="6994" spans="1:5">
      <c r="A6994" s="165">
        <v>45215.458333316543</v>
      </c>
      <c r="B6994" s="45">
        <f ca="1"/>
        <v>0.33600000000000002</v>
      </c>
      <c r="E6994">
        <v>13.8</v>
      </c>
    </row>
    <row r="6995" spans="1:5">
      <c r="A6995" s="165">
        <v>45215.499999983207</v>
      </c>
      <c r="B6995" s="45">
        <f ca="1"/>
        <v>0.47299999999999998</v>
      </c>
      <c r="E6995">
        <v>13.8</v>
      </c>
    </row>
    <row r="6996" spans="1:5">
      <c r="A6996" s="165">
        <v>45215.541666649871</v>
      </c>
      <c r="B6996" s="45">
        <f ca="1"/>
        <v>0.52500000000000002</v>
      </c>
      <c r="E6996">
        <v>13.8</v>
      </c>
    </row>
    <row r="6997" spans="1:5">
      <c r="A6997" s="165">
        <v>45215.583333316536</v>
      </c>
      <c r="B6997" s="45">
        <f ca="1"/>
        <v>1.4219999999999999</v>
      </c>
      <c r="E6997">
        <v>13.8</v>
      </c>
    </row>
    <row r="6998" spans="1:5">
      <c r="A6998" s="165">
        <v>45215.6249999832</v>
      </c>
      <c r="B6998" s="45">
        <f ca="1"/>
        <v>0.71899999999999997</v>
      </c>
      <c r="E6998">
        <v>13.8</v>
      </c>
    </row>
    <row r="6999" spans="1:5">
      <c r="A6999" s="165">
        <v>45215.666666649864</v>
      </c>
      <c r="B6999" s="45">
        <f ca="1"/>
        <v>0.56399999999999995</v>
      </c>
      <c r="E6999">
        <v>13.8</v>
      </c>
    </row>
    <row r="7000" spans="1:5">
      <c r="A7000" s="165">
        <v>45215.708333316528</v>
      </c>
      <c r="B7000" s="45">
        <f ca="1"/>
        <v>1.345</v>
      </c>
      <c r="E7000">
        <v>13.8</v>
      </c>
    </row>
    <row r="7001" spans="1:5">
      <c r="A7001" s="165">
        <v>45215.749999983193</v>
      </c>
      <c r="B7001" s="45">
        <f ca="1"/>
        <v>1.2090000000000001</v>
      </c>
      <c r="E7001">
        <v>13.8</v>
      </c>
    </row>
    <row r="7002" spans="1:5">
      <c r="A7002" s="165">
        <v>45215.791666649857</v>
      </c>
      <c r="B7002" s="45">
        <f ca="1"/>
        <v>1.401</v>
      </c>
      <c r="E7002">
        <v>13.8</v>
      </c>
    </row>
    <row r="7003" spans="1:5">
      <c r="A7003" s="165">
        <v>45215.833333316521</v>
      </c>
      <c r="B7003" s="45">
        <f ca="1"/>
        <v>1.18</v>
      </c>
      <c r="E7003">
        <v>13.8</v>
      </c>
    </row>
    <row r="7004" spans="1:5">
      <c r="A7004" s="165">
        <v>45215.874999983185</v>
      </c>
      <c r="B7004" s="45">
        <f ca="1"/>
        <v>1.41</v>
      </c>
      <c r="E7004">
        <v>13.8</v>
      </c>
    </row>
    <row r="7005" spans="1:5">
      <c r="A7005" s="165">
        <v>45215.91666664985</v>
      </c>
      <c r="B7005" s="45">
        <f ca="1"/>
        <v>1.1639999999999999</v>
      </c>
      <c r="E7005">
        <v>13.8</v>
      </c>
    </row>
    <row r="7006" spans="1:5">
      <c r="A7006" s="165">
        <v>45215.958333316514</v>
      </c>
      <c r="B7006" s="45">
        <f ca="1"/>
        <v>1.3080000000000001</v>
      </c>
      <c r="E7006">
        <v>13.8</v>
      </c>
    </row>
    <row r="7007" spans="1:5">
      <c r="A7007" s="165">
        <v>45215.999999983178</v>
      </c>
      <c r="B7007" s="45">
        <f ca="1"/>
        <v>1.125</v>
      </c>
      <c r="E7007">
        <v>13.8</v>
      </c>
    </row>
    <row r="7008" spans="1:5">
      <c r="A7008" s="165">
        <v>45216.041666649842</v>
      </c>
      <c r="B7008" s="45">
        <f ca="1"/>
        <v>1.2130000000000001</v>
      </c>
      <c r="E7008">
        <v>13.8</v>
      </c>
    </row>
    <row r="7009" spans="1:5">
      <c r="A7009" s="165">
        <v>45216.083333316506</v>
      </c>
      <c r="B7009" s="45">
        <f ca="1"/>
        <v>1.2709999999999999</v>
      </c>
      <c r="E7009">
        <v>13.8</v>
      </c>
    </row>
    <row r="7010" spans="1:5">
      <c r="A7010" s="165">
        <v>45216.124999983171</v>
      </c>
      <c r="B7010" s="45">
        <f ca="1"/>
        <v>1.2170000000000001</v>
      </c>
      <c r="E7010">
        <v>13.8</v>
      </c>
    </row>
    <row r="7011" spans="1:5">
      <c r="A7011" s="165">
        <v>45216.166666649835</v>
      </c>
      <c r="B7011" s="45">
        <f ca="1"/>
        <v>1.1459999999999999</v>
      </c>
      <c r="E7011">
        <v>13.8</v>
      </c>
    </row>
    <row r="7012" spans="1:5">
      <c r="A7012" s="165">
        <v>45216.208333316499</v>
      </c>
      <c r="B7012" s="45">
        <f ca="1"/>
        <v>1.2130000000000001</v>
      </c>
      <c r="E7012">
        <v>13.8</v>
      </c>
    </row>
    <row r="7013" spans="1:5">
      <c r="A7013" s="165">
        <v>45216.249999983163</v>
      </c>
      <c r="B7013" s="45">
        <f ca="1"/>
        <v>1.268</v>
      </c>
      <c r="E7013">
        <v>13.8</v>
      </c>
    </row>
    <row r="7014" spans="1:5">
      <c r="A7014" s="165">
        <v>45216.291666649828</v>
      </c>
      <c r="B7014" s="45">
        <f ca="1"/>
        <v>1.806</v>
      </c>
      <c r="E7014">
        <v>13.8</v>
      </c>
    </row>
    <row r="7015" spans="1:5">
      <c r="A7015" s="165">
        <v>45216.333333316492</v>
      </c>
      <c r="B7015" s="45">
        <f ca="1"/>
        <v>3.984</v>
      </c>
      <c r="E7015">
        <v>13.8</v>
      </c>
    </row>
    <row r="7016" spans="1:5">
      <c r="A7016" s="165">
        <v>45216.374999983156</v>
      </c>
      <c r="B7016" s="45">
        <f ca="1"/>
        <v>4.12</v>
      </c>
      <c r="E7016">
        <v>13.8</v>
      </c>
    </row>
    <row r="7017" spans="1:5">
      <c r="A7017" s="165">
        <v>45216.41666664982</v>
      </c>
      <c r="B7017" s="45">
        <f ca="1"/>
        <v>3.81</v>
      </c>
      <c r="E7017">
        <v>13.8</v>
      </c>
    </row>
    <row r="7018" spans="1:5">
      <c r="A7018" s="165">
        <v>45216.458333316485</v>
      </c>
      <c r="B7018" s="45">
        <f ca="1"/>
        <v>5.0609999999999999</v>
      </c>
      <c r="E7018">
        <v>13.8</v>
      </c>
    </row>
    <row r="7019" spans="1:5">
      <c r="A7019" s="165">
        <v>45216.499999983149</v>
      </c>
      <c r="B7019" s="45">
        <f ca="1"/>
        <v>3.077</v>
      </c>
      <c r="E7019">
        <v>13.8</v>
      </c>
    </row>
    <row r="7020" spans="1:5">
      <c r="A7020" s="165">
        <v>45216.541666649813</v>
      </c>
      <c r="B7020" s="45">
        <f ca="1"/>
        <v>4.0369999999999999</v>
      </c>
      <c r="E7020">
        <v>13.8</v>
      </c>
    </row>
    <row r="7021" spans="1:5">
      <c r="A7021" s="165">
        <v>45216.583333316477</v>
      </c>
      <c r="B7021" s="45">
        <f ca="1"/>
        <v>4.5629999999999997</v>
      </c>
      <c r="E7021">
        <v>13.8</v>
      </c>
    </row>
    <row r="7022" spans="1:5">
      <c r="A7022" s="165">
        <v>45216.624999983142</v>
      </c>
      <c r="B7022" s="45">
        <f ca="1"/>
        <v>4.2549999999999999</v>
      </c>
      <c r="E7022">
        <v>13.8</v>
      </c>
    </row>
    <row r="7023" spans="1:5">
      <c r="A7023" s="165">
        <v>45216.666666649806</v>
      </c>
      <c r="B7023" s="45">
        <f ca="1"/>
        <v>3.8130000000000002</v>
      </c>
      <c r="E7023">
        <v>13.8</v>
      </c>
    </row>
    <row r="7024" spans="1:5">
      <c r="A7024" s="165">
        <v>45216.70833331647</v>
      </c>
      <c r="B7024" s="45">
        <f ca="1"/>
        <v>3.3210000000000002</v>
      </c>
      <c r="E7024">
        <v>13.8</v>
      </c>
    </row>
    <row r="7025" spans="1:5">
      <c r="A7025" s="165">
        <v>45216.749999983134</v>
      </c>
      <c r="B7025" s="45">
        <f ca="1"/>
        <v>4.2370000000000001</v>
      </c>
      <c r="E7025">
        <v>13.8</v>
      </c>
    </row>
    <row r="7026" spans="1:5">
      <c r="A7026" s="165">
        <v>45216.791666649799</v>
      </c>
      <c r="B7026" s="45">
        <f ca="1"/>
        <v>1.5780000000000001</v>
      </c>
      <c r="E7026">
        <v>13.8</v>
      </c>
    </row>
    <row r="7027" spans="1:5">
      <c r="A7027" s="165">
        <v>45216.833333316463</v>
      </c>
      <c r="B7027" s="45">
        <f ca="1"/>
        <v>1.5920000000000001</v>
      </c>
      <c r="E7027">
        <v>13.8</v>
      </c>
    </row>
    <row r="7028" spans="1:5">
      <c r="A7028" s="165">
        <v>45216.874999983127</v>
      </c>
      <c r="B7028" s="45">
        <f ca="1"/>
        <v>1.762</v>
      </c>
      <c r="E7028">
        <v>13.8</v>
      </c>
    </row>
    <row r="7029" spans="1:5">
      <c r="A7029" s="165">
        <v>45216.916666649791</v>
      </c>
      <c r="B7029" s="45">
        <f ca="1"/>
        <v>1.381</v>
      </c>
      <c r="E7029">
        <v>13.8</v>
      </c>
    </row>
    <row r="7030" spans="1:5">
      <c r="A7030" s="165">
        <v>45216.958333316456</v>
      </c>
      <c r="B7030" s="45">
        <f ca="1"/>
        <v>1.4970000000000001</v>
      </c>
      <c r="E7030">
        <v>13.8</v>
      </c>
    </row>
    <row r="7031" spans="1:5">
      <c r="A7031" s="165">
        <v>45216.99999998312</v>
      </c>
      <c r="B7031" s="45">
        <f ca="1"/>
        <v>1.4990000000000001</v>
      </c>
      <c r="E7031">
        <v>13.8</v>
      </c>
    </row>
    <row r="7032" spans="1:5">
      <c r="A7032" s="165">
        <v>45217.041666649784</v>
      </c>
      <c r="B7032" s="45">
        <f ca="1"/>
        <v>1.4550000000000001</v>
      </c>
      <c r="E7032">
        <v>13.8</v>
      </c>
    </row>
    <row r="7033" spans="1:5">
      <c r="A7033" s="165">
        <v>45217.083333316448</v>
      </c>
      <c r="B7033" s="45">
        <f ca="1"/>
        <v>1.3440000000000001</v>
      </c>
      <c r="E7033">
        <v>13.8</v>
      </c>
    </row>
    <row r="7034" spans="1:5">
      <c r="A7034" s="165">
        <v>45217.124999983113</v>
      </c>
      <c r="B7034" s="45">
        <f ca="1"/>
        <v>1.4139999999999999</v>
      </c>
      <c r="E7034">
        <v>13.8</v>
      </c>
    </row>
    <row r="7035" spans="1:5">
      <c r="A7035" s="165">
        <v>45217.166666649777</v>
      </c>
      <c r="B7035" s="45">
        <f ca="1"/>
        <v>2.2280000000000002</v>
      </c>
      <c r="E7035">
        <v>13.8</v>
      </c>
    </row>
    <row r="7036" spans="1:5">
      <c r="A7036" s="165">
        <v>45217.208333316441</v>
      </c>
      <c r="B7036" s="45">
        <f ca="1"/>
        <v>1.373</v>
      </c>
      <c r="E7036">
        <v>13.8</v>
      </c>
    </row>
    <row r="7037" spans="1:5">
      <c r="A7037" s="165">
        <v>45217.249999983105</v>
      </c>
      <c r="B7037" s="45">
        <f ca="1"/>
        <v>1.2869999999999999</v>
      </c>
      <c r="E7037">
        <v>13.8</v>
      </c>
    </row>
    <row r="7038" spans="1:5">
      <c r="A7038" s="165">
        <v>45217.291666649769</v>
      </c>
      <c r="B7038" s="45">
        <f ca="1"/>
        <v>1.738</v>
      </c>
      <c r="E7038">
        <v>13.8</v>
      </c>
    </row>
    <row r="7039" spans="1:5">
      <c r="A7039" s="165">
        <v>45217.333333316434</v>
      </c>
      <c r="B7039" s="45">
        <f ca="1"/>
        <v>0.67900000000000005</v>
      </c>
      <c r="E7039">
        <v>13.8</v>
      </c>
    </row>
    <row r="7040" spans="1:5">
      <c r="A7040" s="165">
        <v>45217.374999983098</v>
      </c>
      <c r="B7040" s="45">
        <f ca="1"/>
        <v>0.434</v>
      </c>
      <c r="E7040">
        <v>13.8</v>
      </c>
    </row>
    <row r="7041" spans="1:5">
      <c r="A7041" s="165">
        <v>45217.416666649762</v>
      </c>
      <c r="B7041" s="45">
        <f ca="1"/>
        <v>0.47299999999999998</v>
      </c>
      <c r="E7041">
        <v>13.8</v>
      </c>
    </row>
    <row r="7042" spans="1:5">
      <c r="A7042" s="165">
        <v>45217.458333316426</v>
      </c>
      <c r="B7042" s="45">
        <f ca="1"/>
        <v>0.67800000000000005</v>
      </c>
      <c r="E7042">
        <v>13.8</v>
      </c>
    </row>
    <row r="7043" spans="1:5">
      <c r="A7043" s="165">
        <v>45217.499999983091</v>
      </c>
      <c r="B7043" s="45">
        <f ca="1"/>
        <v>0.64300000000000002</v>
      </c>
      <c r="E7043">
        <v>13.8</v>
      </c>
    </row>
    <row r="7044" spans="1:5">
      <c r="A7044" s="165">
        <v>45217.541666649755</v>
      </c>
      <c r="B7044" s="45">
        <f ca="1"/>
        <v>0.39300000000000002</v>
      </c>
      <c r="E7044">
        <v>13.8</v>
      </c>
    </row>
    <row r="7045" spans="1:5">
      <c r="A7045" s="165">
        <v>45217.583333316419</v>
      </c>
      <c r="B7045" s="45">
        <f ca="1"/>
        <v>0.29299999999999998</v>
      </c>
      <c r="E7045">
        <v>13.8</v>
      </c>
    </row>
    <row r="7046" spans="1:5">
      <c r="A7046" s="165">
        <v>45217.624999983083</v>
      </c>
      <c r="B7046" s="45">
        <f ca="1"/>
        <v>0.52100000000000002</v>
      </c>
      <c r="E7046">
        <v>13.8</v>
      </c>
    </row>
    <row r="7047" spans="1:5">
      <c r="A7047" s="165">
        <v>45217.666666649748</v>
      </c>
      <c r="B7047" s="45">
        <f ca="1"/>
        <v>0.30199999999999999</v>
      </c>
      <c r="E7047">
        <v>13.8</v>
      </c>
    </row>
    <row r="7048" spans="1:5">
      <c r="A7048" s="165">
        <v>45217.708333316412</v>
      </c>
      <c r="B7048" s="45">
        <f ca="1"/>
        <v>0.47499999999999998</v>
      </c>
      <c r="E7048">
        <v>13.8</v>
      </c>
    </row>
    <row r="7049" spans="1:5">
      <c r="A7049" s="165">
        <v>45217.749999983076</v>
      </c>
      <c r="B7049" s="45">
        <f ca="1"/>
        <v>2.6280000000000001</v>
      </c>
      <c r="E7049">
        <v>13.8</v>
      </c>
    </row>
    <row r="7050" spans="1:5">
      <c r="A7050" s="165">
        <v>45217.79166664974</v>
      </c>
      <c r="B7050" s="45">
        <f ca="1"/>
        <v>2.1680000000000001</v>
      </c>
      <c r="E7050">
        <v>13.8</v>
      </c>
    </row>
    <row r="7051" spans="1:5">
      <c r="A7051" s="165">
        <v>45217.833333316405</v>
      </c>
      <c r="B7051" s="45">
        <f ca="1"/>
        <v>1.2769999999999999</v>
      </c>
      <c r="E7051">
        <v>13.8</v>
      </c>
    </row>
    <row r="7052" spans="1:5">
      <c r="A7052" s="165">
        <v>45217.874999983069</v>
      </c>
      <c r="B7052" s="45">
        <f ca="1"/>
        <v>1.54</v>
      </c>
      <c r="E7052">
        <v>13.8</v>
      </c>
    </row>
    <row r="7053" spans="1:5">
      <c r="A7053" s="165">
        <v>45217.916666649733</v>
      </c>
      <c r="B7053" s="45">
        <f ca="1"/>
        <v>1.1719999999999999</v>
      </c>
      <c r="E7053">
        <v>13.8</v>
      </c>
    </row>
    <row r="7054" spans="1:5">
      <c r="A7054" s="165">
        <v>45217.958333316397</v>
      </c>
      <c r="B7054" s="45">
        <f ca="1"/>
        <v>1.2609999999999999</v>
      </c>
      <c r="E7054">
        <v>13.8</v>
      </c>
    </row>
    <row r="7055" spans="1:5">
      <c r="A7055" s="165">
        <v>45217.999999983062</v>
      </c>
      <c r="B7055" s="45">
        <f ca="1"/>
        <v>1.1819999999999999</v>
      </c>
      <c r="E7055">
        <v>13.8</v>
      </c>
    </row>
    <row r="7056" spans="1:5">
      <c r="A7056" s="165">
        <v>45218.041666649726</v>
      </c>
      <c r="B7056" s="45">
        <f ca="1"/>
        <v>1.4039999999999999</v>
      </c>
      <c r="E7056">
        <v>13.8</v>
      </c>
    </row>
    <row r="7057" spans="1:5">
      <c r="A7057" s="165">
        <v>45218.08333331639</v>
      </c>
      <c r="B7057" s="45">
        <f ca="1"/>
        <v>1.1919999999999999</v>
      </c>
      <c r="E7057">
        <v>13.8</v>
      </c>
    </row>
    <row r="7058" spans="1:5">
      <c r="A7058" s="165">
        <v>45218.124999983054</v>
      </c>
      <c r="B7058" s="45">
        <f ca="1"/>
        <v>1.5009999999999999</v>
      </c>
      <c r="E7058">
        <v>13.8</v>
      </c>
    </row>
    <row r="7059" spans="1:5">
      <c r="A7059" s="165">
        <v>45218.166666649719</v>
      </c>
      <c r="B7059" s="45">
        <f ca="1"/>
        <v>1.34</v>
      </c>
      <c r="E7059">
        <v>13.8</v>
      </c>
    </row>
    <row r="7060" spans="1:5">
      <c r="A7060" s="165">
        <v>45218.208333316383</v>
      </c>
      <c r="B7060" s="45">
        <f ca="1"/>
        <v>1.2869999999999999</v>
      </c>
      <c r="E7060">
        <v>13.8</v>
      </c>
    </row>
    <row r="7061" spans="1:5">
      <c r="A7061" s="165">
        <v>45218.249999983047</v>
      </c>
      <c r="B7061" s="45">
        <f ca="1"/>
        <v>1.6180000000000001</v>
      </c>
      <c r="E7061">
        <v>13.8</v>
      </c>
    </row>
    <row r="7062" spans="1:5">
      <c r="A7062" s="165">
        <v>45218.291666649711</v>
      </c>
      <c r="B7062" s="45">
        <f ca="1"/>
        <v>2.226</v>
      </c>
      <c r="E7062">
        <v>13.8</v>
      </c>
    </row>
    <row r="7063" spans="1:5">
      <c r="A7063" s="165">
        <v>45218.333333316376</v>
      </c>
      <c r="B7063" s="45">
        <f ca="1"/>
        <v>3.7829999999999999</v>
      </c>
      <c r="E7063">
        <v>13.8</v>
      </c>
    </row>
    <row r="7064" spans="1:5">
      <c r="A7064" s="165">
        <v>45218.37499998304</v>
      </c>
      <c r="B7064" s="45">
        <f ca="1"/>
        <v>4.7910000000000004</v>
      </c>
      <c r="E7064">
        <v>13.8</v>
      </c>
    </row>
    <row r="7065" spans="1:5">
      <c r="A7065" s="165">
        <v>45218.416666649704</v>
      </c>
      <c r="B7065" s="45">
        <f ca="1"/>
        <v>3.7519999999999998</v>
      </c>
      <c r="E7065">
        <v>13.8</v>
      </c>
    </row>
    <row r="7066" spans="1:5">
      <c r="A7066" s="165">
        <v>45218.458333316368</v>
      </c>
      <c r="B7066" s="45">
        <f ca="1"/>
        <v>4.2919999999999998</v>
      </c>
      <c r="E7066">
        <v>13.8</v>
      </c>
    </row>
    <row r="7067" spans="1:5">
      <c r="A7067" s="165">
        <v>45218.499999983032</v>
      </c>
      <c r="B7067" s="45">
        <f ca="1"/>
        <v>3.1970000000000001</v>
      </c>
      <c r="E7067">
        <v>13.8</v>
      </c>
    </row>
    <row r="7068" spans="1:5">
      <c r="A7068" s="165">
        <v>45218.541666649697</v>
      </c>
      <c r="B7068" s="45">
        <f ca="1"/>
        <v>3.32</v>
      </c>
      <c r="E7068">
        <v>13.8</v>
      </c>
    </row>
    <row r="7069" spans="1:5">
      <c r="A7069" s="165">
        <v>45218.583333316361</v>
      </c>
      <c r="B7069" s="45">
        <f ca="1"/>
        <v>4.516</v>
      </c>
      <c r="E7069">
        <v>13.8</v>
      </c>
    </row>
    <row r="7070" spans="1:5">
      <c r="A7070" s="165">
        <v>45218.624999983025</v>
      </c>
      <c r="B7070" s="45">
        <f ca="1"/>
        <v>5.1429999999999998</v>
      </c>
      <c r="E7070">
        <v>13.8</v>
      </c>
    </row>
    <row r="7071" spans="1:5">
      <c r="A7071" s="165">
        <v>45218.666666649689</v>
      </c>
      <c r="B7071" s="45">
        <f ca="1"/>
        <v>3.5830000000000002</v>
      </c>
      <c r="E7071">
        <v>13.8</v>
      </c>
    </row>
    <row r="7072" spans="1:5">
      <c r="A7072" s="165">
        <v>45218.708333316354</v>
      </c>
      <c r="B7072" s="45">
        <f ca="1"/>
        <v>0.72499999999999998</v>
      </c>
      <c r="E7072">
        <v>13.8</v>
      </c>
    </row>
    <row r="7073" spans="1:5">
      <c r="A7073" s="165">
        <v>45218.749999983018</v>
      </c>
      <c r="B7073" s="45">
        <f ca="1"/>
        <v>1.627</v>
      </c>
      <c r="E7073">
        <v>13.8</v>
      </c>
    </row>
    <row r="7074" spans="1:5">
      <c r="A7074" s="165">
        <v>45218.791666649682</v>
      </c>
      <c r="B7074" s="45">
        <f ca="1"/>
        <v>1.355</v>
      </c>
      <c r="E7074">
        <v>13.8</v>
      </c>
    </row>
    <row r="7075" spans="1:5">
      <c r="A7075" s="165">
        <v>45218.833333316346</v>
      </c>
      <c r="B7075" s="45">
        <f ca="1"/>
        <v>1.302</v>
      </c>
      <c r="E7075">
        <v>13.8</v>
      </c>
    </row>
    <row r="7076" spans="1:5">
      <c r="A7076" s="165">
        <v>45218.874999983011</v>
      </c>
      <c r="B7076" s="45">
        <f ca="1"/>
        <v>2.3260000000000001</v>
      </c>
      <c r="E7076">
        <v>13.8</v>
      </c>
    </row>
    <row r="7077" spans="1:5">
      <c r="A7077" s="165">
        <v>45218.916666649675</v>
      </c>
      <c r="B7077" s="45">
        <f ca="1"/>
        <v>1.6259999999999999</v>
      </c>
      <c r="E7077">
        <v>13.8</v>
      </c>
    </row>
    <row r="7078" spans="1:5">
      <c r="A7078" s="165">
        <v>45218.958333316339</v>
      </c>
      <c r="B7078" s="45">
        <f ca="1"/>
        <v>1.474</v>
      </c>
      <c r="E7078">
        <v>13.8</v>
      </c>
    </row>
    <row r="7079" spans="1:5">
      <c r="A7079" s="165">
        <v>45218.999999983003</v>
      </c>
      <c r="B7079" s="45">
        <f ca="1"/>
        <v>1.73</v>
      </c>
      <c r="E7079">
        <v>13.8</v>
      </c>
    </row>
    <row r="7080" spans="1:5">
      <c r="A7080" s="165">
        <v>45219.041666649668</v>
      </c>
      <c r="B7080" s="45">
        <f ca="1"/>
        <v>1.506</v>
      </c>
      <c r="E7080">
        <v>13.8</v>
      </c>
    </row>
    <row r="7081" spans="1:5">
      <c r="A7081" s="165">
        <v>45219.083333316332</v>
      </c>
      <c r="B7081" s="45">
        <f ca="1"/>
        <v>1.6160000000000001</v>
      </c>
      <c r="E7081">
        <v>13.8</v>
      </c>
    </row>
    <row r="7082" spans="1:5">
      <c r="A7082" s="165">
        <v>45219.124999982996</v>
      </c>
      <c r="B7082" s="45">
        <f ca="1"/>
        <v>1.6679999999999999</v>
      </c>
      <c r="E7082">
        <v>13.8</v>
      </c>
    </row>
    <row r="7083" spans="1:5">
      <c r="A7083" s="165">
        <v>45219.16666664966</v>
      </c>
      <c r="B7083" s="45">
        <f ca="1"/>
        <v>1.8280000000000001</v>
      </c>
      <c r="E7083">
        <v>13.8</v>
      </c>
    </row>
    <row r="7084" spans="1:5">
      <c r="A7084" s="165">
        <v>45219.208333316325</v>
      </c>
      <c r="B7084" s="45">
        <f ca="1"/>
        <v>1.585</v>
      </c>
      <c r="E7084">
        <v>13.8</v>
      </c>
    </row>
    <row r="7085" spans="1:5">
      <c r="A7085" s="165">
        <v>45219.249999982989</v>
      </c>
      <c r="B7085" s="45">
        <f ca="1"/>
        <v>1.69</v>
      </c>
      <c r="E7085">
        <v>13.8</v>
      </c>
    </row>
    <row r="7086" spans="1:5">
      <c r="A7086" s="165">
        <v>45219.291666649653</v>
      </c>
      <c r="B7086" s="45">
        <f ca="1"/>
        <v>2.1240000000000001</v>
      </c>
      <c r="E7086">
        <v>13.8</v>
      </c>
    </row>
    <row r="7087" spans="1:5">
      <c r="A7087" s="165">
        <v>45219.333333316317</v>
      </c>
      <c r="B7087" s="45">
        <f ca="1"/>
        <v>4.87</v>
      </c>
      <c r="E7087">
        <v>13.8</v>
      </c>
    </row>
    <row r="7088" spans="1:5">
      <c r="A7088" s="165">
        <v>45219.374999982982</v>
      </c>
      <c r="B7088" s="45">
        <f ca="1"/>
        <v>3.33</v>
      </c>
      <c r="E7088">
        <v>13.8</v>
      </c>
    </row>
    <row r="7089" spans="1:5">
      <c r="A7089" s="165">
        <v>45219.416666649646</v>
      </c>
      <c r="B7089" s="45">
        <f ca="1"/>
        <v>0.999</v>
      </c>
      <c r="E7089">
        <v>13.8</v>
      </c>
    </row>
    <row r="7090" spans="1:5">
      <c r="A7090" s="165">
        <v>45219.45833331631</v>
      </c>
      <c r="B7090" s="45">
        <f ca="1"/>
        <v>1.87</v>
      </c>
      <c r="E7090">
        <v>13.8</v>
      </c>
    </row>
    <row r="7091" spans="1:5">
      <c r="A7091" s="165">
        <v>45219.499999982974</v>
      </c>
      <c r="B7091" s="45">
        <f ca="1"/>
        <v>3.77</v>
      </c>
      <c r="E7091">
        <v>13.8</v>
      </c>
    </row>
    <row r="7092" spans="1:5">
      <c r="A7092" s="165">
        <v>45219.541666649639</v>
      </c>
      <c r="B7092" s="45">
        <f ca="1"/>
        <v>3.3530000000000002</v>
      </c>
      <c r="E7092">
        <v>13.8</v>
      </c>
    </row>
    <row r="7093" spans="1:5">
      <c r="A7093" s="165">
        <v>45219.583333316303</v>
      </c>
      <c r="B7093" s="45">
        <f ca="1"/>
        <v>0.92100000000000004</v>
      </c>
      <c r="E7093">
        <v>13.8</v>
      </c>
    </row>
    <row r="7094" spans="1:5">
      <c r="A7094" s="165">
        <v>45219.624999982967</v>
      </c>
      <c r="B7094" s="45">
        <f ca="1"/>
        <v>1.0229999999999999</v>
      </c>
      <c r="E7094">
        <v>13.8</v>
      </c>
    </row>
    <row r="7095" spans="1:5">
      <c r="A7095" s="165">
        <v>45219.666666649631</v>
      </c>
      <c r="B7095" s="45">
        <f ca="1"/>
        <v>0.52800000000000002</v>
      </c>
      <c r="E7095">
        <v>13.8</v>
      </c>
    </row>
    <row r="7096" spans="1:5">
      <c r="A7096" s="165">
        <v>45219.708333316295</v>
      </c>
      <c r="B7096" s="45">
        <f ca="1"/>
        <v>0.80700000000000005</v>
      </c>
      <c r="E7096">
        <v>13.8</v>
      </c>
    </row>
    <row r="7097" spans="1:5">
      <c r="A7097" s="165">
        <v>45219.74999998296</v>
      </c>
      <c r="B7097" s="45">
        <f ca="1"/>
        <v>1.4419999999999999</v>
      </c>
      <c r="E7097">
        <v>13.8</v>
      </c>
    </row>
    <row r="7098" spans="1:5">
      <c r="A7098" s="165">
        <v>45219.791666649624</v>
      </c>
      <c r="B7098" s="45">
        <f ca="1"/>
        <v>1.49</v>
      </c>
      <c r="E7098">
        <v>13.8</v>
      </c>
    </row>
    <row r="7099" spans="1:5">
      <c r="A7099" s="165">
        <v>45219.833333316288</v>
      </c>
      <c r="B7099" s="45">
        <f ca="1"/>
        <v>1.417</v>
      </c>
      <c r="E7099">
        <v>13.8</v>
      </c>
    </row>
    <row r="7100" spans="1:5">
      <c r="A7100" s="165">
        <v>45219.874999982952</v>
      </c>
      <c r="B7100" s="45">
        <f ca="1"/>
        <v>1.34</v>
      </c>
      <c r="E7100">
        <v>13.8</v>
      </c>
    </row>
    <row r="7101" spans="1:5">
      <c r="A7101" s="165">
        <v>45219.916666649617</v>
      </c>
      <c r="B7101" s="45">
        <f ca="1"/>
        <v>1.7010000000000001</v>
      </c>
      <c r="E7101">
        <v>13.8</v>
      </c>
    </row>
    <row r="7102" spans="1:5">
      <c r="A7102" s="165">
        <v>45219.958333316281</v>
      </c>
      <c r="B7102" s="45">
        <f ca="1"/>
        <v>1.274</v>
      </c>
      <c r="E7102">
        <v>13.8</v>
      </c>
    </row>
    <row r="7103" spans="1:5">
      <c r="A7103" s="165">
        <v>45219.999999982945</v>
      </c>
      <c r="B7103" s="45">
        <f ca="1"/>
        <v>1.361</v>
      </c>
      <c r="E7103">
        <v>13.8</v>
      </c>
    </row>
    <row r="7104" spans="1:5">
      <c r="A7104" s="165">
        <v>45220.041666649609</v>
      </c>
      <c r="B7104" s="45">
        <f ca="1"/>
        <v>1.355</v>
      </c>
      <c r="E7104">
        <v>13.8</v>
      </c>
    </row>
    <row r="7105" spans="1:5">
      <c r="A7105" s="165">
        <v>45220.083333316274</v>
      </c>
      <c r="B7105" s="45">
        <f ca="1"/>
        <v>1.423</v>
      </c>
      <c r="E7105">
        <v>13.8</v>
      </c>
    </row>
    <row r="7106" spans="1:5">
      <c r="A7106" s="165">
        <v>45220.124999982938</v>
      </c>
      <c r="B7106" s="45">
        <f ca="1"/>
        <v>1.2749999999999999</v>
      </c>
      <c r="E7106">
        <v>13.8</v>
      </c>
    </row>
    <row r="7107" spans="1:5">
      <c r="A7107" s="165">
        <v>45220.166666649602</v>
      </c>
      <c r="B7107" s="45">
        <f ca="1"/>
        <v>1.3720000000000001</v>
      </c>
      <c r="E7107">
        <v>13.8</v>
      </c>
    </row>
    <row r="7108" spans="1:5">
      <c r="A7108" s="165">
        <v>45220.208333316266</v>
      </c>
      <c r="B7108" s="45">
        <f ca="1"/>
        <v>1.2789999999999999</v>
      </c>
      <c r="E7108">
        <v>13.8</v>
      </c>
    </row>
    <row r="7109" spans="1:5">
      <c r="A7109" s="165">
        <v>45220.249999982931</v>
      </c>
      <c r="B7109" s="45">
        <f ca="1"/>
        <v>1.4610000000000001</v>
      </c>
      <c r="E7109">
        <v>13.8</v>
      </c>
    </row>
    <row r="7110" spans="1:5">
      <c r="A7110" s="165">
        <v>45220.291666649595</v>
      </c>
      <c r="B7110" s="45">
        <f ca="1"/>
        <v>1.31</v>
      </c>
      <c r="E7110">
        <v>13.8</v>
      </c>
    </row>
    <row r="7111" spans="1:5">
      <c r="A7111" s="165">
        <v>45220.333333316259</v>
      </c>
      <c r="B7111" s="45">
        <f ca="1"/>
        <v>0.85499999999999998</v>
      </c>
      <c r="E7111">
        <v>13.8</v>
      </c>
    </row>
    <row r="7112" spans="1:5">
      <c r="A7112" s="165">
        <v>45220.374999982923</v>
      </c>
      <c r="B7112" s="45">
        <f ca="1"/>
        <v>1.3089999999999999</v>
      </c>
      <c r="E7112">
        <v>13.8</v>
      </c>
    </row>
    <row r="7113" spans="1:5">
      <c r="A7113" s="165">
        <v>45220.416666649588</v>
      </c>
      <c r="B7113" s="45">
        <f ca="1"/>
        <v>0.83099999999999996</v>
      </c>
      <c r="E7113">
        <v>13.8</v>
      </c>
    </row>
    <row r="7114" spans="1:5">
      <c r="A7114" s="165">
        <v>45220.458333316252</v>
      </c>
      <c r="B7114" s="45">
        <f ca="1"/>
        <v>1.0780000000000001</v>
      </c>
      <c r="E7114">
        <v>13.8</v>
      </c>
    </row>
    <row r="7115" spans="1:5">
      <c r="A7115" s="165">
        <v>45220.499999982916</v>
      </c>
      <c r="B7115" s="45">
        <f ca="1"/>
        <v>1.234</v>
      </c>
      <c r="E7115">
        <v>13.8</v>
      </c>
    </row>
    <row r="7116" spans="1:5">
      <c r="A7116" s="165">
        <v>45220.54166664958</v>
      </c>
      <c r="B7116" s="45">
        <f ca="1"/>
        <v>0.80200000000000005</v>
      </c>
      <c r="E7116">
        <v>13.8</v>
      </c>
    </row>
    <row r="7117" spans="1:5">
      <c r="A7117" s="165">
        <v>45220.583333316245</v>
      </c>
      <c r="B7117" s="45">
        <f ca="1"/>
        <v>0.71599999999999997</v>
      </c>
      <c r="E7117">
        <v>13.8</v>
      </c>
    </row>
    <row r="7118" spans="1:5">
      <c r="A7118" s="165">
        <v>45220.624999982909</v>
      </c>
      <c r="B7118" s="45">
        <f ca="1"/>
        <v>0.65</v>
      </c>
      <c r="E7118">
        <v>13.8</v>
      </c>
    </row>
    <row r="7119" spans="1:5">
      <c r="A7119" s="165">
        <v>45220.666666649573</v>
      </c>
      <c r="B7119" s="45">
        <f ca="1"/>
        <v>0.5</v>
      </c>
      <c r="E7119">
        <v>13.8</v>
      </c>
    </row>
    <row r="7120" spans="1:5">
      <c r="A7120" s="165">
        <v>45220.708333316237</v>
      </c>
      <c r="B7120" s="45">
        <f ca="1"/>
        <v>0.96</v>
      </c>
      <c r="E7120">
        <v>13.8</v>
      </c>
    </row>
    <row r="7121" spans="1:5">
      <c r="A7121" s="165">
        <v>45220.749999982901</v>
      </c>
      <c r="B7121" s="45">
        <f ca="1"/>
        <v>1.79</v>
      </c>
      <c r="E7121">
        <v>13.8</v>
      </c>
    </row>
    <row r="7122" spans="1:5">
      <c r="A7122" s="165">
        <v>45220.791666649566</v>
      </c>
      <c r="B7122" s="45">
        <f ca="1"/>
        <v>1.8169999999999999</v>
      </c>
      <c r="E7122">
        <v>13.8</v>
      </c>
    </row>
    <row r="7123" spans="1:5">
      <c r="A7123" s="165">
        <v>45220.83333331623</v>
      </c>
      <c r="B7123" s="45">
        <f ca="1"/>
        <v>1.2969999999999999</v>
      </c>
      <c r="E7123">
        <v>13.8</v>
      </c>
    </row>
    <row r="7124" spans="1:5">
      <c r="A7124" s="165">
        <v>45220.874999982894</v>
      </c>
      <c r="B7124" s="45">
        <f ca="1"/>
        <v>1.647</v>
      </c>
      <c r="E7124">
        <v>13.8</v>
      </c>
    </row>
    <row r="7125" spans="1:5">
      <c r="A7125" s="165">
        <v>45220.916666649558</v>
      </c>
      <c r="B7125" s="45">
        <f ca="1"/>
        <v>1.65</v>
      </c>
      <c r="E7125">
        <v>13.8</v>
      </c>
    </row>
    <row r="7126" spans="1:5">
      <c r="A7126" s="165">
        <v>45220.958333316223</v>
      </c>
      <c r="B7126" s="45">
        <f ca="1"/>
        <v>1.6240000000000001</v>
      </c>
      <c r="E7126">
        <v>13.8</v>
      </c>
    </row>
    <row r="7127" spans="1:5">
      <c r="A7127" s="165">
        <v>45220.999999982887</v>
      </c>
      <c r="B7127" s="45">
        <f ca="1"/>
        <v>1.41</v>
      </c>
      <c r="E7127">
        <v>13.8</v>
      </c>
    </row>
    <row r="7128" spans="1:5">
      <c r="A7128" s="165">
        <v>45221.041666649551</v>
      </c>
      <c r="B7128" s="45">
        <f ca="1"/>
        <v>1.421</v>
      </c>
      <c r="E7128">
        <v>13.8</v>
      </c>
    </row>
    <row r="7129" spans="1:5">
      <c r="A7129" s="165">
        <v>45221.083333316215</v>
      </c>
      <c r="B7129" s="45">
        <f ca="1"/>
        <v>1.6579999999999999</v>
      </c>
      <c r="E7129">
        <v>13.8</v>
      </c>
    </row>
    <row r="7130" spans="1:5">
      <c r="A7130" s="165">
        <v>45221.12499998288</v>
      </c>
      <c r="B7130" s="45">
        <f ca="1"/>
        <v>1.657</v>
      </c>
      <c r="E7130">
        <v>13.8</v>
      </c>
    </row>
    <row r="7131" spans="1:5">
      <c r="A7131" s="165">
        <v>45221.166666649544</v>
      </c>
      <c r="B7131" s="45">
        <f ca="1"/>
        <v>1.302</v>
      </c>
      <c r="E7131">
        <v>13.8</v>
      </c>
    </row>
    <row r="7132" spans="1:5">
      <c r="A7132" s="165">
        <v>45221.208333316208</v>
      </c>
      <c r="B7132" s="45">
        <f ca="1"/>
        <v>1.5609999999999999</v>
      </c>
      <c r="E7132">
        <v>13.8</v>
      </c>
    </row>
    <row r="7133" spans="1:5">
      <c r="A7133" s="165">
        <v>45221.249999982872</v>
      </c>
      <c r="B7133" s="45">
        <f ca="1"/>
        <v>1.911</v>
      </c>
      <c r="E7133">
        <v>13.8</v>
      </c>
    </row>
    <row r="7134" spans="1:5">
      <c r="A7134" s="165">
        <v>45221.291666649537</v>
      </c>
      <c r="B7134" s="45">
        <f ca="1"/>
        <v>2.5190000000000001</v>
      </c>
      <c r="E7134">
        <v>13.8</v>
      </c>
    </row>
    <row r="7135" spans="1:5">
      <c r="A7135" s="165">
        <v>45221.333333316201</v>
      </c>
      <c r="B7135" s="45">
        <f ca="1"/>
        <v>0.65100000000000002</v>
      </c>
      <c r="E7135">
        <v>13.8</v>
      </c>
    </row>
    <row r="7136" spans="1:5">
      <c r="A7136" s="165">
        <v>45221.374999982865</v>
      </c>
      <c r="B7136" s="45">
        <f ca="1"/>
        <v>1.0640000000000001</v>
      </c>
      <c r="E7136">
        <v>13.8</v>
      </c>
    </row>
    <row r="7137" spans="1:5">
      <c r="A7137" s="165">
        <v>45221.416666649529</v>
      </c>
      <c r="B7137" s="45">
        <f ca="1"/>
        <v>0.95899999999999996</v>
      </c>
      <c r="E7137">
        <v>13.8</v>
      </c>
    </row>
    <row r="7138" spans="1:5">
      <c r="A7138" s="165">
        <v>45221.458333316194</v>
      </c>
      <c r="B7138" s="45">
        <f ca="1"/>
        <v>0.74299999999999999</v>
      </c>
      <c r="E7138">
        <v>13.8</v>
      </c>
    </row>
    <row r="7139" spans="1:5">
      <c r="A7139" s="165">
        <v>45221.499999982858</v>
      </c>
      <c r="B7139" s="45">
        <f ca="1"/>
        <v>0.93799999999999994</v>
      </c>
      <c r="E7139">
        <v>13.8</v>
      </c>
    </row>
    <row r="7140" spans="1:5">
      <c r="A7140" s="165">
        <v>45221.541666649522</v>
      </c>
      <c r="B7140" s="45">
        <f ca="1"/>
        <v>1.216</v>
      </c>
      <c r="E7140">
        <v>13.8</v>
      </c>
    </row>
    <row r="7141" spans="1:5">
      <c r="A7141" s="165">
        <v>45221.583333316186</v>
      </c>
      <c r="B7141" s="45">
        <f ca="1"/>
        <v>1.306</v>
      </c>
      <c r="E7141">
        <v>13.8</v>
      </c>
    </row>
    <row r="7142" spans="1:5">
      <c r="A7142" s="165">
        <v>45221.624999982851</v>
      </c>
      <c r="B7142" s="45">
        <f ca="1"/>
        <v>0.749</v>
      </c>
      <c r="E7142">
        <v>13.8</v>
      </c>
    </row>
    <row r="7143" spans="1:5">
      <c r="A7143" s="165">
        <v>45221.666666649515</v>
      </c>
      <c r="B7143" s="45">
        <f ca="1"/>
        <v>1.423</v>
      </c>
      <c r="E7143">
        <v>13.8</v>
      </c>
    </row>
    <row r="7144" spans="1:5">
      <c r="A7144" s="165">
        <v>45221.708333316179</v>
      </c>
      <c r="B7144" s="45">
        <f ca="1"/>
        <v>0.92900000000000005</v>
      </c>
      <c r="E7144">
        <v>13.8</v>
      </c>
    </row>
    <row r="7145" spans="1:5">
      <c r="A7145" s="165">
        <v>45221.749999982843</v>
      </c>
      <c r="B7145" s="45">
        <f ca="1"/>
        <v>1.6990000000000001</v>
      </c>
      <c r="E7145">
        <v>13.8</v>
      </c>
    </row>
    <row r="7146" spans="1:5">
      <c r="A7146" s="165">
        <v>45221.791666649508</v>
      </c>
      <c r="B7146" s="45">
        <f ca="1"/>
        <v>1.6040000000000001</v>
      </c>
      <c r="E7146">
        <v>13.8</v>
      </c>
    </row>
    <row r="7147" spans="1:5">
      <c r="A7147" s="165">
        <v>45221.833333316172</v>
      </c>
      <c r="B7147" s="45">
        <f ca="1"/>
        <v>2.15</v>
      </c>
      <c r="E7147">
        <v>13.8</v>
      </c>
    </row>
    <row r="7148" spans="1:5">
      <c r="A7148" s="165">
        <v>45221.874999982836</v>
      </c>
      <c r="B7148" s="45">
        <f ca="1"/>
        <v>1.7450000000000001</v>
      </c>
      <c r="E7148">
        <v>13.8</v>
      </c>
    </row>
    <row r="7149" spans="1:5">
      <c r="A7149" s="165">
        <v>45221.9166666495</v>
      </c>
      <c r="B7149" s="45">
        <f ca="1"/>
        <v>1.61</v>
      </c>
      <c r="E7149">
        <v>13.8</v>
      </c>
    </row>
    <row r="7150" spans="1:5">
      <c r="A7150" s="165">
        <v>45221.958333316164</v>
      </c>
      <c r="B7150" s="45">
        <f ca="1"/>
        <v>1.5960000000000001</v>
      </c>
      <c r="E7150">
        <v>13.8</v>
      </c>
    </row>
    <row r="7151" spans="1:5">
      <c r="A7151" s="165">
        <v>45221.999999982829</v>
      </c>
      <c r="B7151" s="45">
        <f ca="1"/>
        <v>2.0190000000000001</v>
      </c>
      <c r="E7151">
        <v>13.8</v>
      </c>
    </row>
    <row r="7152" spans="1:5">
      <c r="A7152" s="165">
        <v>45222.041666649493</v>
      </c>
      <c r="B7152" s="45">
        <f ca="1"/>
        <v>1.6080000000000001</v>
      </c>
      <c r="E7152">
        <v>13.8</v>
      </c>
    </row>
    <row r="7153" spans="1:5">
      <c r="A7153" s="165">
        <v>45222.083333316157</v>
      </c>
      <c r="B7153" s="45">
        <f ca="1"/>
        <v>1.4379999999999999</v>
      </c>
      <c r="E7153">
        <v>13.8</v>
      </c>
    </row>
    <row r="7154" spans="1:5">
      <c r="A7154" s="165">
        <v>45222.124999982821</v>
      </c>
      <c r="B7154" s="45">
        <f ca="1"/>
        <v>1.9470000000000001</v>
      </c>
      <c r="E7154">
        <v>13.8</v>
      </c>
    </row>
    <row r="7155" spans="1:5">
      <c r="A7155" s="165">
        <v>45222.166666649486</v>
      </c>
      <c r="B7155" s="45">
        <f ca="1"/>
        <v>1.7410000000000001</v>
      </c>
      <c r="E7155">
        <v>13.8</v>
      </c>
    </row>
    <row r="7156" spans="1:5">
      <c r="A7156" s="165">
        <v>45222.20833331615</v>
      </c>
      <c r="B7156" s="45">
        <f ca="1"/>
        <v>1.8260000000000001</v>
      </c>
      <c r="E7156">
        <v>13.8</v>
      </c>
    </row>
    <row r="7157" spans="1:5">
      <c r="A7157" s="165">
        <v>45222.249999982814</v>
      </c>
      <c r="B7157" s="45">
        <f ca="1"/>
        <v>1.671</v>
      </c>
      <c r="E7157">
        <v>13.8</v>
      </c>
    </row>
    <row r="7158" spans="1:5">
      <c r="A7158" s="165">
        <v>45222.291666649478</v>
      </c>
      <c r="B7158" s="45">
        <f ca="1"/>
        <v>2.2330000000000001</v>
      </c>
      <c r="E7158">
        <v>13.8</v>
      </c>
    </row>
    <row r="7159" spans="1:5">
      <c r="A7159" s="165">
        <v>45222.333333316143</v>
      </c>
      <c r="B7159" s="45">
        <f ca="1"/>
        <v>2.226</v>
      </c>
      <c r="E7159">
        <v>13.8</v>
      </c>
    </row>
    <row r="7160" spans="1:5">
      <c r="A7160" s="165">
        <v>45222.374999982807</v>
      </c>
      <c r="B7160" s="45">
        <f ca="1"/>
        <v>3.375</v>
      </c>
      <c r="E7160">
        <v>13.8</v>
      </c>
    </row>
    <row r="7161" spans="1:5">
      <c r="A7161" s="165">
        <v>45222.416666649471</v>
      </c>
      <c r="B7161" s="45">
        <f ca="1"/>
        <v>1.4750000000000001</v>
      </c>
      <c r="E7161">
        <v>13.8</v>
      </c>
    </row>
    <row r="7162" spans="1:5">
      <c r="A7162" s="165">
        <v>45222.458333316135</v>
      </c>
      <c r="B7162" s="45">
        <f ca="1"/>
        <v>2.4940000000000002</v>
      </c>
      <c r="E7162">
        <v>13.8</v>
      </c>
    </row>
    <row r="7163" spans="1:5">
      <c r="A7163" s="165">
        <v>45222.4999999828</v>
      </c>
      <c r="B7163" s="45">
        <f ca="1"/>
        <v>3.798</v>
      </c>
      <c r="E7163">
        <v>13.8</v>
      </c>
    </row>
    <row r="7164" spans="1:5">
      <c r="A7164" s="165">
        <v>45222.541666649464</v>
      </c>
      <c r="B7164" s="45">
        <f ca="1"/>
        <v>4.1369999999999996</v>
      </c>
      <c r="E7164">
        <v>13.8</v>
      </c>
    </row>
    <row r="7165" spans="1:5">
      <c r="A7165" s="165">
        <v>45222.583333316128</v>
      </c>
      <c r="B7165" s="45">
        <f ca="1"/>
        <v>3.0310000000000001</v>
      </c>
      <c r="E7165">
        <v>13.8</v>
      </c>
    </row>
    <row r="7166" spans="1:5">
      <c r="A7166" s="165">
        <v>45222.624999982792</v>
      </c>
      <c r="B7166" s="45">
        <f ca="1"/>
        <v>3.7109999999999999</v>
      </c>
      <c r="E7166">
        <v>13.8</v>
      </c>
    </row>
    <row r="7167" spans="1:5">
      <c r="A7167" s="165">
        <v>45222.666666649457</v>
      </c>
      <c r="B7167" s="45">
        <f ca="1"/>
        <v>3.5819999999999999</v>
      </c>
      <c r="E7167">
        <v>13.8</v>
      </c>
    </row>
    <row r="7168" spans="1:5">
      <c r="A7168" s="165">
        <v>45222.708333316121</v>
      </c>
      <c r="B7168" s="45">
        <f ca="1"/>
        <v>3.9140000000000001</v>
      </c>
      <c r="E7168">
        <v>13.8</v>
      </c>
    </row>
    <row r="7169" spans="1:5">
      <c r="A7169" s="165">
        <v>45222.749999982785</v>
      </c>
      <c r="B7169" s="45">
        <f ca="1"/>
        <v>3.875</v>
      </c>
      <c r="E7169">
        <v>13.8</v>
      </c>
    </row>
    <row r="7170" spans="1:5">
      <c r="A7170" s="165">
        <v>45222.791666649449</v>
      </c>
      <c r="B7170" s="45">
        <f ca="1"/>
        <v>1.472</v>
      </c>
      <c r="E7170">
        <v>13.8</v>
      </c>
    </row>
    <row r="7171" spans="1:5">
      <c r="A7171" s="165">
        <v>45222.833333316114</v>
      </c>
      <c r="B7171" s="45">
        <f ca="1"/>
        <v>1.522</v>
      </c>
      <c r="E7171">
        <v>13.8</v>
      </c>
    </row>
    <row r="7172" spans="1:5">
      <c r="A7172" s="165">
        <v>45222.874999982778</v>
      </c>
      <c r="B7172" s="45">
        <f ca="1"/>
        <v>1.405</v>
      </c>
      <c r="E7172">
        <v>13.8</v>
      </c>
    </row>
    <row r="7173" spans="1:5">
      <c r="A7173" s="165">
        <v>45222.916666649442</v>
      </c>
      <c r="B7173" s="45">
        <f ca="1"/>
        <v>1.4950000000000001</v>
      </c>
      <c r="E7173">
        <v>13.8</v>
      </c>
    </row>
    <row r="7174" spans="1:5">
      <c r="A7174" s="165">
        <v>45222.958333316106</v>
      </c>
      <c r="B7174" s="45">
        <f ca="1"/>
        <v>1.4119999999999999</v>
      </c>
      <c r="E7174">
        <v>13.8</v>
      </c>
    </row>
    <row r="7175" spans="1:5">
      <c r="A7175" s="165">
        <v>45222.999999982771</v>
      </c>
      <c r="B7175" s="45">
        <f ca="1"/>
        <v>1.4550000000000001</v>
      </c>
      <c r="E7175">
        <v>13.8</v>
      </c>
    </row>
    <row r="7176" spans="1:5">
      <c r="A7176" s="165">
        <v>45223.041666649435</v>
      </c>
      <c r="B7176" s="45">
        <f ca="1"/>
        <v>1.2789999999999999</v>
      </c>
      <c r="E7176">
        <v>13.8</v>
      </c>
    </row>
    <row r="7177" spans="1:5">
      <c r="A7177" s="165">
        <v>45223.083333316099</v>
      </c>
      <c r="B7177" s="45">
        <f ca="1"/>
        <v>1.583</v>
      </c>
      <c r="E7177">
        <v>13.8</v>
      </c>
    </row>
    <row r="7178" spans="1:5">
      <c r="A7178" s="165">
        <v>45223.124999982763</v>
      </c>
      <c r="B7178" s="45">
        <f ca="1"/>
        <v>1.232</v>
      </c>
      <c r="E7178">
        <v>13.8</v>
      </c>
    </row>
    <row r="7179" spans="1:5">
      <c r="A7179" s="165">
        <v>45223.166666649427</v>
      </c>
      <c r="B7179" s="45">
        <f ca="1"/>
        <v>1.552</v>
      </c>
      <c r="E7179">
        <v>13.8</v>
      </c>
    </row>
    <row r="7180" spans="1:5">
      <c r="A7180" s="165">
        <v>45223.208333316092</v>
      </c>
      <c r="B7180" s="45">
        <f ca="1"/>
        <v>1.756</v>
      </c>
      <c r="E7180">
        <v>13.8</v>
      </c>
    </row>
    <row r="7181" spans="1:5">
      <c r="A7181" s="165">
        <v>45223.249999982756</v>
      </c>
      <c r="B7181" s="45">
        <f ca="1"/>
        <v>1.9990000000000001</v>
      </c>
      <c r="E7181">
        <v>13.8</v>
      </c>
    </row>
    <row r="7182" spans="1:5">
      <c r="A7182" s="165">
        <v>45223.29166664942</v>
      </c>
      <c r="B7182" s="45">
        <f ca="1"/>
        <v>1.9350000000000001</v>
      </c>
      <c r="E7182">
        <v>13.8</v>
      </c>
    </row>
    <row r="7183" spans="1:5">
      <c r="A7183" s="165">
        <v>45223.333333316084</v>
      </c>
      <c r="B7183" s="45">
        <f ca="1"/>
        <v>3.1440000000000001</v>
      </c>
      <c r="E7183">
        <v>13.8</v>
      </c>
    </row>
    <row r="7184" spans="1:5">
      <c r="A7184" s="165">
        <v>45223.374999982749</v>
      </c>
      <c r="B7184" s="45">
        <f ca="1"/>
        <v>3.16</v>
      </c>
      <c r="E7184">
        <v>13.8</v>
      </c>
    </row>
    <row r="7185" spans="1:5">
      <c r="A7185" s="165">
        <v>45223.416666649413</v>
      </c>
      <c r="B7185" s="45">
        <f ca="1"/>
        <v>0.98299999999999998</v>
      </c>
      <c r="E7185">
        <v>13.8</v>
      </c>
    </row>
    <row r="7186" spans="1:5">
      <c r="A7186" s="165">
        <v>45223.458333316077</v>
      </c>
      <c r="B7186" s="45">
        <f ca="1"/>
        <v>1.6439999999999999</v>
      </c>
      <c r="E7186">
        <v>13.8</v>
      </c>
    </row>
    <row r="7187" spans="1:5">
      <c r="A7187" s="165">
        <v>45223.499999982741</v>
      </c>
      <c r="B7187" s="45">
        <f ca="1"/>
        <v>0.57799999999999996</v>
      </c>
      <c r="E7187">
        <v>13.8</v>
      </c>
    </row>
    <row r="7188" spans="1:5">
      <c r="A7188" s="165">
        <v>45223.541666649406</v>
      </c>
      <c r="B7188" s="45">
        <f ca="1"/>
        <v>2.2919999999999998</v>
      </c>
      <c r="E7188">
        <v>13.8</v>
      </c>
    </row>
    <row r="7189" spans="1:5">
      <c r="A7189" s="165">
        <v>45223.58333331607</v>
      </c>
      <c r="B7189" s="45">
        <f ca="1"/>
        <v>3.2469999999999999</v>
      </c>
      <c r="E7189">
        <v>13.8</v>
      </c>
    </row>
    <row r="7190" spans="1:5">
      <c r="A7190" s="165">
        <v>45223.624999982734</v>
      </c>
      <c r="B7190" s="45">
        <f ca="1"/>
        <v>2.6150000000000002</v>
      </c>
      <c r="E7190">
        <v>13.8</v>
      </c>
    </row>
    <row r="7191" spans="1:5">
      <c r="A7191" s="165">
        <v>45223.666666649398</v>
      </c>
      <c r="B7191" s="45">
        <f ca="1"/>
        <v>3.8010000000000002</v>
      </c>
      <c r="E7191">
        <v>13.8</v>
      </c>
    </row>
    <row r="7192" spans="1:5">
      <c r="A7192" s="165">
        <v>45223.708333316063</v>
      </c>
      <c r="B7192" s="45">
        <f ca="1"/>
        <v>3.2050000000000001</v>
      </c>
      <c r="E7192">
        <v>13.8</v>
      </c>
    </row>
    <row r="7193" spans="1:5">
      <c r="A7193" s="165">
        <v>45223.749999982727</v>
      </c>
      <c r="B7193" s="45">
        <f ca="1"/>
        <v>2.2709999999999999</v>
      </c>
      <c r="E7193">
        <v>13.8</v>
      </c>
    </row>
    <row r="7194" spans="1:5">
      <c r="A7194" s="165">
        <v>45223.791666649391</v>
      </c>
      <c r="B7194" s="45">
        <f ca="1"/>
        <v>2.0449999999999999</v>
      </c>
      <c r="E7194">
        <v>13.8</v>
      </c>
    </row>
    <row r="7195" spans="1:5">
      <c r="A7195" s="165">
        <v>45223.833333316055</v>
      </c>
      <c r="B7195" s="45">
        <f ca="1"/>
        <v>1.7849999999999999</v>
      </c>
      <c r="E7195">
        <v>13.8</v>
      </c>
    </row>
    <row r="7196" spans="1:5">
      <c r="A7196" s="165">
        <v>45223.87499998272</v>
      </c>
      <c r="B7196" s="45">
        <f ca="1"/>
        <v>1.984</v>
      </c>
      <c r="E7196">
        <v>13.8</v>
      </c>
    </row>
    <row r="7197" spans="1:5">
      <c r="A7197" s="165">
        <v>45223.916666649384</v>
      </c>
      <c r="B7197" s="45">
        <f ca="1"/>
        <v>1.946</v>
      </c>
      <c r="E7197">
        <v>13.8</v>
      </c>
    </row>
    <row r="7198" spans="1:5">
      <c r="A7198" s="165">
        <v>45223.958333316048</v>
      </c>
      <c r="B7198" s="45">
        <f ca="1"/>
        <v>1.524</v>
      </c>
      <c r="E7198">
        <v>13.8</v>
      </c>
    </row>
    <row r="7199" spans="1:5">
      <c r="A7199" s="165">
        <v>45223.999999982712</v>
      </c>
      <c r="B7199" s="45">
        <f ca="1"/>
        <v>1.7490000000000001</v>
      </c>
      <c r="E7199">
        <v>13.8</v>
      </c>
    </row>
    <row r="7200" spans="1:5">
      <c r="A7200" s="165">
        <v>45224.041666649377</v>
      </c>
      <c r="B7200" s="45">
        <f ca="1"/>
        <v>1.742</v>
      </c>
      <c r="E7200">
        <v>13.8</v>
      </c>
    </row>
    <row r="7201" spans="1:5">
      <c r="A7201" s="165">
        <v>45224.083333316041</v>
      </c>
      <c r="B7201" s="45">
        <f ca="1"/>
        <v>1.8660000000000001</v>
      </c>
      <c r="E7201">
        <v>13.8</v>
      </c>
    </row>
    <row r="7202" spans="1:5">
      <c r="A7202" s="165">
        <v>45224.124999982705</v>
      </c>
      <c r="B7202" s="45">
        <f ca="1"/>
        <v>1.518</v>
      </c>
      <c r="E7202">
        <v>13.8</v>
      </c>
    </row>
    <row r="7203" spans="1:5">
      <c r="A7203" s="165">
        <v>45224.166666649369</v>
      </c>
      <c r="B7203" s="45">
        <f ca="1"/>
        <v>1.97</v>
      </c>
      <c r="E7203">
        <v>13.8</v>
      </c>
    </row>
    <row r="7204" spans="1:5">
      <c r="A7204" s="165">
        <v>45224.208333316034</v>
      </c>
      <c r="B7204" s="45">
        <f ca="1"/>
        <v>1.532</v>
      </c>
      <c r="E7204">
        <v>13.8</v>
      </c>
    </row>
    <row r="7205" spans="1:5">
      <c r="A7205" s="165">
        <v>45224.249999982698</v>
      </c>
      <c r="B7205" s="45">
        <f ca="1"/>
        <v>2.5990000000000002</v>
      </c>
      <c r="E7205">
        <v>13.8</v>
      </c>
    </row>
    <row r="7206" spans="1:5">
      <c r="A7206" s="165">
        <v>45224.291666649362</v>
      </c>
      <c r="B7206" s="45">
        <f ca="1"/>
        <v>2.681</v>
      </c>
      <c r="E7206">
        <v>13.8</v>
      </c>
    </row>
    <row r="7207" spans="1:5">
      <c r="A7207" s="165">
        <v>45224.333333316026</v>
      </c>
      <c r="B7207" s="45">
        <f ca="1"/>
        <v>3.3319999999999999</v>
      </c>
      <c r="E7207">
        <v>13.8</v>
      </c>
    </row>
    <row r="7208" spans="1:5">
      <c r="A7208" s="165">
        <v>45224.37499998269</v>
      </c>
      <c r="B7208" s="45">
        <f ca="1"/>
        <v>3.4870000000000001</v>
      </c>
      <c r="E7208">
        <v>13.8</v>
      </c>
    </row>
    <row r="7209" spans="1:5">
      <c r="A7209" s="165">
        <v>45224.416666649355</v>
      </c>
      <c r="B7209" s="45">
        <f ca="1"/>
        <v>2.2669999999999999</v>
      </c>
      <c r="E7209">
        <v>13.8</v>
      </c>
    </row>
    <row r="7210" spans="1:5">
      <c r="A7210" s="165">
        <v>45224.458333316019</v>
      </c>
      <c r="B7210" s="45">
        <f ca="1"/>
        <v>2.6019999999999999</v>
      </c>
      <c r="E7210">
        <v>13.8</v>
      </c>
    </row>
    <row r="7211" spans="1:5">
      <c r="A7211" s="165">
        <v>45224.499999982683</v>
      </c>
      <c r="B7211" s="45">
        <f ca="1"/>
        <v>3.927</v>
      </c>
      <c r="E7211">
        <v>13.8</v>
      </c>
    </row>
    <row r="7212" spans="1:5">
      <c r="A7212" s="165">
        <v>45224.541666649347</v>
      </c>
      <c r="B7212" s="45">
        <f ca="1"/>
        <v>2.8079999999999998</v>
      </c>
      <c r="E7212">
        <v>13.8</v>
      </c>
    </row>
    <row r="7213" spans="1:5">
      <c r="A7213" s="165">
        <v>45224.583333316012</v>
      </c>
      <c r="B7213" s="45">
        <f ca="1"/>
        <v>3.641</v>
      </c>
      <c r="E7213">
        <v>13.8</v>
      </c>
    </row>
    <row r="7214" spans="1:5">
      <c r="A7214" s="165">
        <v>45224.624999982676</v>
      </c>
      <c r="B7214" s="45">
        <f ca="1"/>
        <v>3.149</v>
      </c>
      <c r="E7214">
        <v>13.8</v>
      </c>
    </row>
    <row r="7215" spans="1:5">
      <c r="A7215" s="165">
        <v>45224.66666664934</v>
      </c>
      <c r="B7215" s="45">
        <f ca="1"/>
        <v>1.012</v>
      </c>
      <c r="E7215">
        <v>13.8</v>
      </c>
    </row>
    <row r="7216" spans="1:5">
      <c r="A7216" s="165">
        <v>45224.708333316004</v>
      </c>
      <c r="B7216" s="45">
        <f ca="1"/>
        <v>1.171</v>
      </c>
      <c r="E7216">
        <v>13.8</v>
      </c>
    </row>
    <row r="7217" spans="1:5">
      <c r="A7217" s="165">
        <v>45224.749999982669</v>
      </c>
      <c r="B7217" s="45">
        <f ca="1"/>
        <v>1.806</v>
      </c>
      <c r="E7217">
        <v>13.8</v>
      </c>
    </row>
    <row r="7218" spans="1:5">
      <c r="A7218" s="165">
        <v>45224.791666649333</v>
      </c>
      <c r="B7218" s="45">
        <f ca="1"/>
        <v>2.0430000000000001</v>
      </c>
      <c r="E7218">
        <v>13.8</v>
      </c>
    </row>
    <row r="7219" spans="1:5">
      <c r="A7219" s="165">
        <v>45224.833333315997</v>
      </c>
      <c r="B7219" s="45">
        <f ca="1"/>
        <v>1.8049999999999999</v>
      </c>
      <c r="E7219">
        <v>13.8</v>
      </c>
    </row>
    <row r="7220" spans="1:5">
      <c r="A7220" s="165">
        <v>45224.874999982661</v>
      </c>
      <c r="B7220" s="45">
        <f ca="1"/>
        <v>1.579</v>
      </c>
      <c r="E7220">
        <v>13.8</v>
      </c>
    </row>
    <row r="7221" spans="1:5">
      <c r="A7221" s="165">
        <v>45224.916666649326</v>
      </c>
      <c r="B7221" s="45">
        <f ca="1"/>
        <v>2.0009999999999999</v>
      </c>
      <c r="E7221">
        <v>13.8</v>
      </c>
    </row>
    <row r="7222" spans="1:5">
      <c r="A7222" s="165">
        <v>45224.95833331599</v>
      </c>
      <c r="B7222" s="45">
        <f ca="1"/>
        <v>1.7170000000000001</v>
      </c>
      <c r="E7222">
        <v>13.8</v>
      </c>
    </row>
    <row r="7223" spans="1:5">
      <c r="A7223" s="165">
        <v>45224.999999982654</v>
      </c>
      <c r="B7223" s="45">
        <f ca="1"/>
        <v>1.615</v>
      </c>
      <c r="E7223">
        <v>13.8</v>
      </c>
    </row>
    <row r="7224" spans="1:5">
      <c r="A7224" s="165">
        <v>45225.041666649318</v>
      </c>
      <c r="B7224" s="45">
        <f ca="1"/>
        <v>1.9550000000000001</v>
      </c>
      <c r="E7224">
        <v>13.8</v>
      </c>
    </row>
    <row r="7225" spans="1:5">
      <c r="A7225" s="165">
        <v>45225.083333315983</v>
      </c>
      <c r="B7225" s="45">
        <f ca="1"/>
        <v>1.845</v>
      </c>
      <c r="E7225">
        <v>13.8</v>
      </c>
    </row>
    <row r="7226" spans="1:5">
      <c r="A7226" s="165">
        <v>45225.124999982647</v>
      </c>
      <c r="B7226" s="45">
        <f ca="1"/>
        <v>1.639</v>
      </c>
      <c r="E7226">
        <v>13.8</v>
      </c>
    </row>
    <row r="7227" spans="1:5">
      <c r="A7227" s="165">
        <v>45225.166666649311</v>
      </c>
      <c r="B7227" s="45">
        <f ca="1"/>
        <v>2.069</v>
      </c>
      <c r="E7227">
        <v>13.8</v>
      </c>
    </row>
    <row r="7228" spans="1:5">
      <c r="A7228" s="165">
        <v>45225.208333315975</v>
      </c>
      <c r="B7228" s="45">
        <f ca="1"/>
        <v>1.958</v>
      </c>
      <c r="E7228">
        <v>13.8</v>
      </c>
    </row>
    <row r="7229" spans="1:5">
      <c r="A7229" s="165">
        <v>45225.24999998264</v>
      </c>
      <c r="B7229" s="45">
        <f ca="1"/>
        <v>1.65</v>
      </c>
      <c r="E7229">
        <v>13.8</v>
      </c>
    </row>
    <row r="7230" spans="1:5">
      <c r="A7230" s="165">
        <v>45225.291666649304</v>
      </c>
      <c r="B7230" s="45">
        <f ca="1"/>
        <v>2.0880000000000001</v>
      </c>
      <c r="E7230">
        <v>13.8</v>
      </c>
    </row>
    <row r="7231" spans="1:5">
      <c r="A7231" s="165">
        <v>45225.333333315968</v>
      </c>
      <c r="B7231" s="45">
        <f ca="1"/>
        <v>3.8769999999999998</v>
      </c>
      <c r="E7231">
        <v>13.8</v>
      </c>
    </row>
    <row r="7232" spans="1:5">
      <c r="A7232" s="165">
        <v>45225.374999982632</v>
      </c>
      <c r="B7232" s="45">
        <f ca="1"/>
        <v>4.2750000000000004</v>
      </c>
      <c r="E7232">
        <v>13.8</v>
      </c>
    </row>
    <row r="7233" spans="1:5">
      <c r="A7233" s="165">
        <v>45225.416666649297</v>
      </c>
      <c r="B7233" s="45">
        <f ca="1"/>
        <v>4.7889999999999997</v>
      </c>
      <c r="E7233">
        <v>13.8</v>
      </c>
    </row>
    <row r="7234" spans="1:5">
      <c r="A7234" s="165">
        <v>45225.458333315961</v>
      </c>
      <c r="B7234" s="45">
        <f ca="1"/>
        <v>3.5379999999999998</v>
      </c>
      <c r="E7234">
        <v>13.8</v>
      </c>
    </row>
    <row r="7235" spans="1:5">
      <c r="A7235" s="165">
        <v>45225.499999982625</v>
      </c>
      <c r="B7235" s="45">
        <f ca="1"/>
        <v>4.3380000000000001</v>
      </c>
      <c r="E7235">
        <v>13.8</v>
      </c>
    </row>
    <row r="7236" spans="1:5">
      <c r="A7236" s="165">
        <v>45225.541666649289</v>
      </c>
      <c r="B7236" s="45">
        <f ca="1"/>
        <v>4.016</v>
      </c>
      <c r="E7236">
        <v>13.8</v>
      </c>
    </row>
    <row r="7237" spans="1:5">
      <c r="A7237" s="165">
        <v>45225.583333315953</v>
      </c>
      <c r="B7237" s="45">
        <f ca="1"/>
        <v>2.9009999999999998</v>
      </c>
      <c r="E7237">
        <v>13.8</v>
      </c>
    </row>
    <row r="7238" spans="1:5">
      <c r="A7238" s="165">
        <v>45225.624999982618</v>
      </c>
      <c r="B7238" s="45">
        <f ca="1"/>
        <v>1.3839999999999999</v>
      </c>
      <c r="E7238">
        <v>13.8</v>
      </c>
    </row>
    <row r="7239" spans="1:5">
      <c r="A7239" s="165">
        <v>45225.666666649282</v>
      </c>
      <c r="B7239" s="45">
        <f ca="1"/>
        <v>1.353</v>
      </c>
      <c r="E7239">
        <v>13.8</v>
      </c>
    </row>
    <row r="7240" spans="1:5">
      <c r="A7240" s="165">
        <v>45225.708333315946</v>
      </c>
      <c r="B7240" s="45">
        <f ca="1"/>
        <v>2.516</v>
      </c>
      <c r="E7240">
        <v>13.8</v>
      </c>
    </row>
    <row r="7241" spans="1:5">
      <c r="A7241" s="165">
        <v>45225.74999998261</v>
      </c>
      <c r="B7241" s="45">
        <f ca="1"/>
        <v>1.974</v>
      </c>
      <c r="E7241">
        <v>13.8</v>
      </c>
    </row>
    <row r="7242" spans="1:5">
      <c r="A7242" s="165">
        <v>45225.791666649275</v>
      </c>
      <c r="B7242" s="45">
        <f ca="1"/>
        <v>1.5980000000000001</v>
      </c>
      <c r="E7242">
        <v>13.8</v>
      </c>
    </row>
    <row r="7243" spans="1:5">
      <c r="A7243" s="165">
        <v>45225.833333315939</v>
      </c>
      <c r="B7243" s="45">
        <f ca="1"/>
        <v>1.6539999999999999</v>
      </c>
      <c r="E7243">
        <v>13.8</v>
      </c>
    </row>
    <row r="7244" spans="1:5">
      <c r="A7244" s="165">
        <v>45225.874999982603</v>
      </c>
      <c r="B7244" s="45">
        <f ca="1"/>
        <v>1.837</v>
      </c>
      <c r="E7244">
        <v>13.8</v>
      </c>
    </row>
    <row r="7245" spans="1:5">
      <c r="A7245" s="165">
        <v>45225.916666649267</v>
      </c>
      <c r="B7245" s="45">
        <f ca="1"/>
        <v>1.6120000000000001</v>
      </c>
      <c r="E7245">
        <v>13.8</v>
      </c>
    </row>
    <row r="7246" spans="1:5">
      <c r="A7246" s="165">
        <v>45225.958333315932</v>
      </c>
      <c r="B7246" s="45">
        <f ca="1"/>
        <v>1.4870000000000001</v>
      </c>
      <c r="E7246">
        <v>13.8</v>
      </c>
    </row>
    <row r="7247" spans="1:5">
      <c r="A7247" s="165">
        <v>45225.999999982596</v>
      </c>
      <c r="B7247" s="45">
        <f ca="1"/>
        <v>1.6930000000000001</v>
      </c>
      <c r="E7247">
        <v>13.8</v>
      </c>
    </row>
    <row r="7248" spans="1:5">
      <c r="A7248" s="165">
        <v>45226.04166664926</v>
      </c>
      <c r="B7248" s="45">
        <f ca="1"/>
        <v>1.9119999999999999</v>
      </c>
      <c r="E7248">
        <v>13.8</v>
      </c>
    </row>
    <row r="7249" spans="1:5">
      <c r="A7249" s="165">
        <v>45226.083333315924</v>
      </c>
      <c r="B7249" s="45">
        <f ca="1"/>
        <v>1.498</v>
      </c>
      <c r="E7249">
        <v>13.8</v>
      </c>
    </row>
    <row r="7250" spans="1:5">
      <c r="A7250" s="165">
        <v>45226.124999982589</v>
      </c>
      <c r="B7250" s="45">
        <f ca="1"/>
        <v>1.569</v>
      </c>
      <c r="E7250">
        <v>13.8</v>
      </c>
    </row>
    <row r="7251" spans="1:5">
      <c r="A7251" s="165">
        <v>45226.166666649253</v>
      </c>
      <c r="B7251" s="45">
        <f ca="1"/>
        <v>2.093</v>
      </c>
      <c r="E7251">
        <v>13.8</v>
      </c>
    </row>
    <row r="7252" spans="1:5">
      <c r="A7252" s="165">
        <v>45226.208333315917</v>
      </c>
      <c r="B7252" s="45">
        <f ca="1"/>
        <v>1.5389999999999999</v>
      </c>
      <c r="E7252">
        <v>13.8</v>
      </c>
    </row>
    <row r="7253" spans="1:5">
      <c r="A7253" s="165">
        <v>45226.249999982581</v>
      </c>
      <c r="B7253" s="45">
        <f ca="1"/>
        <v>1.46</v>
      </c>
      <c r="E7253">
        <v>13.8</v>
      </c>
    </row>
    <row r="7254" spans="1:5">
      <c r="A7254" s="165">
        <v>45226.291666649246</v>
      </c>
      <c r="B7254" s="45">
        <f ca="1"/>
        <v>2.8239999999999998</v>
      </c>
      <c r="E7254">
        <v>13.8</v>
      </c>
    </row>
    <row r="7255" spans="1:5">
      <c r="A7255" s="165">
        <v>45226.33333331591</v>
      </c>
      <c r="B7255" s="45">
        <f ca="1"/>
        <v>0.90300000000000002</v>
      </c>
      <c r="E7255">
        <v>13.8</v>
      </c>
    </row>
    <row r="7256" spans="1:5">
      <c r="A7256" s="165">
        <v>45226.374999982574</v>
      </c>
      <c r="B7256" s="45">
        <f ca="1"/>
        <v>0.54</v>
      </c>
      <c r="E7256">
        <v>13.8</v>
      </c>
    </row>
    <row r="7257" spans="1:5">
      <c r="A7257" s="165">
        <v>45226.416666649238</v>
      </c>
      <c r="B7257" s="45">
        <f ca="1"/>
        <v>1.032</v>
      </c>
      <c r="E7257">
        <v>13.8</v>
      </c>
    </row>
    <row r="7258" spans="1:5">
      <c r="A7258" s="165">
        <v>45226.458333315903</v>
      </c>
      <c r="B7258" s="45">
        <f ca="1"/>
        <v>0.66400000000000003</v>
      </c>
      <c r="E7258">
        <v>13.8</v>
      </c>
    </row>
    <row r="7259" spans="1:5">
      <c r="A7259" s="165">
        <v>45226.499999982567</v>
      </c>
      <c r="B7259" s="45">
        <f ca="1"/>
        <v>1.071</v>
      </c>
      <c r="E7259">
        <v>13.8</v>
      </c>
    </row>
    <row r="7260" spans="1:5">
      <c r="A7260" s="165">
        <v>45226.541666649231</v>
      </c>
      <c r="B7260" s="45">
        <f ca="1"/>
        <v>1.2030000000000001</v>
      </c>
      <c r="E7260">
        <v>13.8</v>
      </c>
    </row>
    <row r="7261" spans="1:5">
      <c r="A7261" s="165">
        <v>45226.583333315895</v>
      </c>
      <c r="B7261" s="45">
        <f ca="1"/>
        <v>1.1830000000000001</v>
      </c>
      <c r="E7261">
        <v>13.8</v>
      </c>
    </row>
    <row r="7262" spans="1:5">
      <c r="A7262" s="165">
        <v>45226.62499998256</v>
      </c>
      <c r="B7262" s="45">
        <f ca="1"/>
        <v>1.4930000000000001</v>
      </c>
      <c r="E7262">
        <v>13.8</v>
      </c>
    </row>
    <row r="7263" spans="1:5">
      <c r="A7263" s="165">
        <v>45226.666666649224</v>
      </c>
      <c r="B7263" s="45">
        <f ca="1"/>
        <v>0.92800000000000005</v>
      </c>
      <c r="E7263">
        <v>13.8</v>
      </c>
    </row>
    <row r="7264" spans="1:5">
      <c r="A7264" s="165">
        <v>45226.708333315888</v>
      </c>
      <c r="B7264" s="45">
        <f ca="1"/>
        <v>2.0510000000000002</v>
      </c>
      <c r="E7264">
        <v>13.8</v>
      </c>
    </row>
    <row r="7265" spans="1:5">
      <c r="A7265" s="165">
        <v>45226.749999982552</v>
      </c>
      <c r="B7265" s="45">
        <f ca="1"/>
        <v>1.972</v>
      </c>
      <c r="E7265">
        <v>13.8</v>
      </c>
    </row>
    <row r="7266" spans="1:5">
      <c r="A7266" s="165">
        <v>45226.791666649216</v>
      </c>
      <c r="B7266" s="45">
        <f ca="1"/>
        <v>1.6419999999999999</v>
      </c>
      <c r="E7266">
        <v>13.8</v>
      </c>
    </row>
    <row r="7267" spans="1:5">
      <c r="A7267" s="165">
        <v>45226.833333315881</v>
      </c>
      <c r="B7267" s="45">
        <f ca="1"/>
        <v>2.02</v>
      </c>
      <c r="E7267">
        <v>13.8</v>
      </c>
    </row>
    <row r="7268" spans="1:5">
      <c r="A7268" s="165">
        <v>45226.874999982545</v>
      </c>
      <c r="B7268" s="45">
        <f ca="1"/>
        <v>1.8320000000000001</v>
      </c>
      <c r="E7268">
        <v>13.8</v>
      </c>
    </row>
    <row r="7269" spans="1:5">
      <c r="A7269" s="165">
        <v>45226.916666649209</v>
      </c>
      <c r="B7269" s="45">
        <f ca="1"/>
        <v>1.97</v>
      </c>
      <c r="E7269">
        <v>13.8</v>
      </c>
    </row>
    <row r="7270" spans="1:5">
      <c r="A7270" s="165">
        <v>45226.958333315873</v>
      </c>
      <c r="B7270" s="45">
        <f ca="1"/>
        <v>1.968</v>
      </c>
      <c r="E7270">
        <v>13.8</v>
      </c>
    </row>
    <row r="7271" spans="1:5">
      <c r="A7271" s="165">
        <v>45226.999999982538</v>
      </c>
      <c r="B7271" s="45">
        <f ca="1"/>
        <v>2.3730000000000002</v>
      </c>
      <c r="E7271">
        <v>13.8</v>
      </c>
    </row>
    <row r="7272" spans="1:5">
      <c r="A7272" s="165">
        <v>45227.041666649202</v>
      </c>
      <c r="B7272" s="45">
        <f ca="1"/>
        <v>2.6869999999999998</v>
      </c>
      <c r="E7272">
        <v>13.8</v>
      </c>
    </row>
    <row r="7273" spans="1:5">
      <c r="A7273" s="165">
        <v>45227.083333315866</v>
      </c>
      <c r="B7273" s="45">
        <f ca="1"/>
        <v>2.2330000000000001</v>
      </c>
      <c r="E7273">
        <v>13.8</v>
      </c>
    </row>
    <row r="7274" spans="1:5">
      <c r="A7274" s="165">
        <v>45227.12499998253</v>
      </c>
      <c r="B7274" s="45">
        <f ca="1"/>
        <v>1.9350000000000001</v>
      </c>
      <c r="E7274">
        <v>13.8</v>
      </c>
    </row>
    <row r="7275" spans="1:5">
      <c r="A7275" s="165">
        <v>45227.166666649195</v>
      </c>
      <c r="B7275" s="45">
        <f ca="1"/>
        <v>1.7789999999999999</v>
      </c>
      <c r="E7275">
        <v>13.8</v>
      </c>
    </row>
    <row r="7276" spans="1:5">
      <c r="A7276" s="165">
        <v>45227.208333315859</v>
      </c>
      <c r="B7276" s="45">
        <f ca="1"/>
        <v>2.105</v>
      </c>
      <c r="E7276">
        <v>13.8</v>
      </c>
    </row>
    <row r="7277" spans="1:5">
      <c r="A7277" s="165">
        <v>45227.249999982523</v>
      </c>
      <c r="B7277" s="45">
        <f ca="1"/>
        <v>1.9179999999999999</v>
      </c>
      <c r="E7277">
        <v>13.8</v>
      </c>
    </row>
    <row r="7278" spans="1:5">
      <c r="A7278" s="165">
        <v>45227.291666649187</v>
      </c>
      <c r="B7278" s="45">
        <f ca="1"/>
        <v>2.4220000000000002</v>
      </c>
      <c r="E7278">
        <v>13.8</v>
      </c>
    </row>
    <row r="7279" spans="1:5">
      <c r="A7279" s="165">
        <v>45227.333333315852</v>
      </c>
      <c r="B7279" s="45">
        <f ca="1"/>
        <v>2.68</v>
      </c>
      <c r="E7279">
        <v>13.8</v>
      </c>
    </row>
    <row r="7280" spans="1:5">
      <c r="A7280" s="165">
        <v>45227.374999982516</v>
      </c>
      <c r="B7280" s="45">
        <f ca="1"/>
        <v>3.113</v>
      </c>
      <c r="E7280">
        <v>13.8</v>
      </c>
    </row>
    <row r="7281" spans="1:5">
      <c r="A7281" s="165">
        <v>45227.41666664918</v>
      </c>
      <c r="B7281" s="45">
        <f ca="1"/>
        <v>3.988</v>
      </c>
      <c r="E7281">
        <v>13.8</v>
      </c>
    </row>
    <row r="7282" spans="1:5">
      <c r="A7282" s="165">
        <v>45227.458333315844</v>
      </c>
      <c r="B7282" s="45">
        <f ca="1"/>
        <v>4.8929999999999998</v>
      </c>
      <c r="E7282">
        <v>13.8</v>
      </c>
    </row>
    <row r="7283" spans="1:5">
      <c r="A7283" s="165">
        <v>45227.499999982509</v>
      </c>
      <c r="B7283" s="45">
        <f ca="1"/>
        <v>4.9169999999999998</v>
      </c>
      <c r="E7283">
        <v>13.8</v>
      </c>
    </row>
    <row r="7284" spans="1:5">
      <c r="A7284" s="165">
        <v>45227.541666649173</v>
      </c>
      <c r="B7284" s="45">
        <f ca="1"/>
        <v>5.1890000000000001</v>
      </c>
      <c r="E7284">
        <v>13.8</v>
      </c>
    </row>
    <row r="7285" spans="1:5">
      <c r="A7285" s="165">
        <v>45227.583333315837</v>
      </c>
      <c r="B7285" s="45">
        <f ca="1"/>
        <v>5.8310000000000004</v>
      </c>
      <c r="E7285">
        <v>13.8</v>
      </c>
    </row>
    <row r="7286" spans="1:5">
      <c r="A7286" s="165">
        <v>45227.624999982501</v>
      </c>
      <c r="B7286" s="45">
        <f ca="1"/>
        <v>4.6360000000000001</v>
      </c>
      <c r="E7286">
        <v>13.8</v>
      </c>
    </row>
    <row r="7287" spans="1:5">
      <c r="A7287" s="165">
        <v>45227.666666649166</v>
      </c>
      <c r="B7287" s="45">
        <f ca="1"/>
        <v>1.4610000000000001</v>
      </c>
      <c r="E7287">
        <v>13.8</v>
      </c>
    </row>
    <row r="7288" spans="1:5">
      <c r="A7288" s="165">
        <v>45227.70833331583</v>
      </c>
      <c r="B7288" s="45">
        <f ca="1"/>
        <v>0.84199999999999997</v>
      </c>
      <c r="E7288">
        <v>13.8</v>
      </c>
    </row>
    <row r="7289" spans="1:5">
      <c r="A7289" s="165">
        <v>45227.749999982494</v>
      </c>
      <c r="B7289" s="45">
        <f ca="1"/>
        <v>2.742</v>
      </c>
      <c r="E7289">
        <v>13.8</v>
      </c>
    </row>
    <row r="7290" spans="1:5">
      <c r="A7290" s="165">
        <v>45227.791666649158</v>
      </c>
      <c r="B7290" s="45">
        <f ca="1"/>
        <v>2.11</v>
      </c>
      <c r="E7290">
        <v>13.8</v>
      </c>
    </row>
    <row r="7291" spans="1:5">
      <c r="A7291" s="165">
        <v>45227.833333315823</v>
      </c>
      <c r="B7291" s="45">
        <f ca="1"/>
        <v>2.1</v>
      </c>
      <c r="E7291">
        <v>13.8</v>
      </c>
    </row>
    <row r="7292" spans="1:5">
      <c r="A7292" s="165">
        <v>45227.874999982487</v>
      </c>
      <c r="B7292" s="45">
        <f ca="1"/>
        <v>2.2730000000000001</v>
      </c>
      <c r="E7292">
        <v>13.8</v>
      </c>
    </row>
    <row r="7293" spans="1:5">
      <c r="A7293" s="165">
        <v>45227.916666649151</v>
      </c>
      <c r="B7293" s="45">
        <f ca="1"/>
        <v>1.8620000000000001</v>
      </c>
      <c r="E7293">
        <v>13.8</v>
      </c>
    </row>
    <row r="7294" spans="1:5">
      <c r="A7294" s="165">
        <v>45227.958333315815</v>
      </c>
      <c r="B7294" s="45">
        <f ca="1"/>
        <v>2.06</v>
      </c>
      <c r="E7294">
        <v>13.8</v>
      </c>
    </row>
    <row r="7295" spans="1:5">
      <c r="A7295" s="165">
        <v>45227.999999982479</v>
      </c>
      <c r="B7295" s="45">
        <f ca="1"/>
        <v>1.976</v>
      </c>
      <c r="E7295">
        <v>13.8</v>
      </c>
    </row>
    <row r="7296" spans="1:5">
      <c r="A7296" s="165">
        <v>45228.041666649144</v>
      </c>
      <c r="B7296" s="45">
        <f ca="1"/>
        <v>2.0990000000000002</v>
      </c>
      <c r="E7296">
        <v>13.8</v>
      </c>
    </row>
    <row r="7297" spans="1:5">
      <c r="A7297" s="165">
        <v>45228.083333315808</v>
      </c>
      <c r="B7297" s="45">
        <f ca="1"/>
        <v>1.9810000000000001</v>
      </c>
      <c r="E7297">
        <v>13.8</v>
      </c>
    </row>
    <row r="7298" spans="1:5">
      <c r="A7298" s="165">
        <v>45228.124999982472</v>
      </c>
      <c r="B7298" s="45">
        <f ca="1"/>
        <v>1.8149999999999999</v>
      </c>
      <c r="E7298">
        <v>13.8</v>
      </c>
    </row>
    <row r="7299" spans="1:5">
      <c r="A7299" s="165">
        <v>45228.166666649136</v>
      </c>
      <c r="B7299" s="45">
        <f ca="1"/>
        <v>2.23</v>
      </c>
      <c r="E7299">
        <v>13.8</v>
      </c>
    </row>
    <row r="7300" spans="1:5">
      <c r="A7300" s="165">
        <v>45228.208333315801</v>
      </c>
      <c r="B7300" s="45">
        <f ca="1"/>
        <v>1.7969999999999999</v>
      </c>
      <c r="E7300">
        <v>13.8</v>
      </c>
    </row>
    <row r="7301" spans="1:5">
      <c r="A7301" s="165">
        <v>45228.249999982465</v>
      </c>
      <c r="B7301" s="45">
        <f ca="1"/>
        <v>1.83</v>
      </c>
      <c r="E7301">
        <v>13.8</v>
      </c>
    </row>
    <row r="7302" spans="1:5">
      <c r="A7302" s="165">
        <v>45228.291666649129</v>
      </c>
      <c r="B7302" s="45">
        <f ca="1"/>
        <v>2.1840000000000002</v>
      </c>
      <c r="E7302">
        <v>13.8</v>
      </c>
    </row>
    <row r="7303" spans="1:5">
      <c r="A7303" s="165">
        <v>45228.333333315793</v>
      </c>
      <c r="B7303" s="45">
        <f ca="1"/>
        <v>1.1459999999999999</v>
      </c>
      <c r="E7303">
        <v>13.8</v>
      </c>
    </row>
    <row r="7304" spans="1:5">
      <c r="A7304" s="165">
        <v>45228.374999982458</v>
      </c>
      <c r="B7304" s="45">
        <f ca="1"/>
        <v>1.3620000000000001</v>
      </c>
      <c r="E7304">
        <v>13.8</v>
      </c>
    </row>
    <row r="7305" spans="1:5">
      <c r="A7305" s="165">
        <v>45228.416666649122</v>
      </c>
      <c r="B7305" s="45">
        <f ca="1"/>
        <v>1.216</v>
      </c>
      <c r="E7305">
        <v>13.8</v>
      </c>
    </row>
    <row r="7306" spans="1:5">
      <c r="A7306" s="165">
        <v>45228.458333315786</v>
      </c>
      <c r="B7306" s="45">
        <f ca="1"/>
        <v>1.9610000000000001</v>
      </c>
      <c r="E7306">
        <v>13.8</v>
      </c>
    </row>
    <row r="7307" spans="1:5">
      <c r="A7307" s="165">
        <v>45228.49999998245</v>
      </c>
      <c r="B7307" s="45">
        <f ca="1"/>
        <v>1.296</v>
      </c>
      <c r="E7307">
        <v>13.8</v>
      </c>
    </row>
    <row r="7308" spans="1:5">
      <c r="A7308" s="165">
        <v>45228.541666649115</v>
      </c>
      <c r="B7308" s="45">
        <f ca="1"/>
        <v>1.454</v>
      </c>
      <c r="E7308">
        <v>13.8</v>
      </c>
    </row>
    <row r="7309" spans="1:5">
      <c r="A7309" s="165">
        <v>45228.583333315779</v>
      </c>
      <c r="B7309" s="45">
        <f ca="1"/>
        <v>1.323</v>
      </c>
      <c r="E7309">
        <v>13.8</v>
      </c>
    </row>
    <row r="7310" spans="1:5">
      <c r="A7310" s="165">
        <v>45228.624999982443</v>
      </c>
      <c r="B7310" s="45">
        <f ca="1"/>
        <v>3.133</v>
      </c>
      <c r="E7310">
        <v>13.8</v>
      </c>
    </row>
    <row r="7311" spans="1:5">
      <c r="A7311" s="165">
        <v>45228.666666649107</v>
      </c>
      <c r="B7311" s="45">
        <f ca="1"/>
        <v>2.702</v>
      </c>
      <c r="E7311">
        <v>13.8</v>
      </c>
    </row>
    <row r="7312" spans="1:5">
      <c r="A7312" s="165">
        <v>45228.708333315772</v>
      </c>
      <c r="B7312" s="45">
        <f ca="1"/>
        <v>2.1070000000000002</v>
      </c>
      <c r="E7312">
        <v>13.8</v>
      </c>
    </row>
    <row r="7313" spans="1:5">
      <c r="A7313" s="165">
        <v>45228.749999982436</v>
      </c>
      <c r="B7313" s="45">
        <f ca="1"/>
        <v>1.9350000000000001</v>
      </c>
      <c r="E7313">
        <v>13.8</v>
      </c>
    </row>
    <row r="7314" spans="1:5">
      <c r="A7314" s="165">
        <v>45228.7916666491</v>
      </c>
      <c r="B7314" s="45">
        <f ca="1"/>
        <v>2.1230000000000002</v>
      </c>
      <c r="E7314">
        <v>13.8</v>
      </c>
    </row>
    <row r="7315" spans="1:5">
      <c r="A7315" s="165">
        <v>45228.833333315764</v>
      </c>
      <c r="B7315" s="45">
        <f ca="1"/>
        <v>2.2959999999999998</v>
      </c>
      <c r="E7315">
        <v>13.8</v>
      </c>
    </row>
    <row r="7316" spans="1:5">
      <c r="A7316" s="165">
        <v>45228.874999982429</v>
      </c>
      <c r="B7316" s="45">
        <f ca="1"/>
        <v>2.085</v>
      </c>
      <c r="E7316">
        <v>13.8</v>
      </c>
    </row>
    <row r="7317" spans="1:5">
      <c r="A7317" s="165">
        <v>45228.916666649093</v>
      </c>
      <c r="B7317" s="45">
        <f ca="1"/>
        <v>1.6359999999999999</v>
      </c>
      <c r="E7317">
        <v>13.8</v>
      </c>
    </row>
    <row r="7318" spans="1:5">
      <c r="A7318" s="165">
        <v>45228.958333315757</v>
      </c>
      <c r="B7318" s="45">
        <f ca="1"/>
        <v>1.873</v>
      </c>
      <c r="E7318">
        <v>13.8</v>
      </c>
    </row>
    <row r="7319" spans="1:5">
      <c r="A7319" s="165">
        <v>45228.999999982421</v>
      </c>
      <c r="B7319" s="45">
        <f ca="1"/>
        <v>1.857</v>
      </c>
      <c r="E7319">
        <v>13.8</v>
      </c>
    </row>
    <row r="7320" spans="1:5">
      <c r="A7320" s="165">
        <v>45229.041666649086</v>
      </c>
      <c r="B7320" s="45">
        <f ca="1"/>
        <v>1.754</v>
      </c>
      <c r="E7320">
        <v>13.8</v>
      </c>
    </row>
    <row r="7321" spans="1:5">
      <c r="A7321" s="165">
        <v>45229.08333331575</v>
      </c>
      <c r="B7321" s="45">
        <f ca="1"/>
        <v>2.0590000000000002</v>
      </c>
      <c r="E7321">
        <v>13.8</v>
      </c>
    </row>
    <row r="7322" spans="1:5">
      <c r="A7322" s="165">
        <v>45229.124999982414</v>
      </c>
      <c r="B7322" s="45">
        <f ca="1"/>
        <v>1.62</v>
      </c>
      <c r="E7322">
        <v>13.8</v>
      </c>
    </row>
    <row r="7323" spans="1:5">
      <c r="A7323" s="165">
        <v>45229.166666649078</v>
      </c>
      <c r="B7323" s="45">
        <f ca="1"/>
        <v>1.8939999999999999</v>
      </c>
      <c r="E7323">
        <v>13.8</v>
      </c>
    </row>
    <row r="7324" spans="1:5">
      <c r="A7324" s="165">
        <v>45229.208333315742</v>
      </c>
      <c r="B7324" s="45">
        <f ca="1"/>
        <v>1.83</v>
      </c>
      <c r="E7324">
        <v>13.8</v>
      </c>
    </row>
    <row r="7325" spans="1:5">
      <c r="A7325" s="165">
        <v>45229.249999982407</v>
      </c>
      <c r="B7325" s="45">
        <f ca="1"/>
        <v>2.1429999999999998</v>
      </c>
      <c r="E7325">
        <v>13.8</v>
      </c>
    </row>
    <row r="7326" spans="1:5">
      <c r="A7326" s="165">
        <v>45229.291666649071</v>
      </c>
      <c r="B7326" s="45">
        <f ca="1"/>
        <v>1.9359999999999999</v>
      </c>
      <c r="E7326">
        <v>13.8</v>
      </c>
    </row>
    <row r="7327" spans="1:5">
      <c r="A7327" s="165">
        <v>45229.333333315735</v>
      </c>
      <c r="B7327" s="45">
        <f ca="1"/>
        <v>3.4790000000000001</v>
      </c>
      <c r="E7327">
        <v>13.8</v>
      </c>
    </row>
    <row r="7328" spans="1:5">
      <c r="A7328" s="165">
        <v>45229.374999982399</v>
      </c>
      <c r="B7328" s="45">
        <f ca="1"/>
        <v>5.9980000000000002</v>
      </c>
      <c r="E7328">
        <v>13.8</v>
      </c>
    </row>
    <row r="7329" spans="1:5">
      <c r="A7329" s="165">
        <v>45229.416666649064</v>
      </c>
      <c r="B7329" s="45">
        <f ca="1"/>
        <v>3.7879999999999998</v>
      </c>
      <c r="E7329">
        <v>13.8</v>
      </c>
    </row>
    <row r="7330" spans="1:5">
      <c r="A7330" s="165">
        <v>45229.458333315728</v>
      </c>
      <c r="B7330" s="45">
        <f ca="1"/>
        <v>3.3679999999999999</v>
      </c>
      <c r="E7330">
        <v>13.8</v>
      </c>
    </row>
    <row r="7331" spans="1:5">
      <c r="A7331" s="165">
        <v>45229.499999982392</v>
      </c>
      <c r="B7331" s="45">
        <f ca="1"/>
        <v>1.2250000000000001</v>
      </c>
      <c r="E7331">
        <v>13.8</v>
      </c>
    </row>
    <row r="7332" spans="1:5">
      <c r="A7332" s="165">
        <v>45229.541666649056</v>
      </c>
      <c r="B7332" s="45">
        <f ca="1"/>
        <v>0.496</v>
      </c>
      <c r="E7332">
        <v>13.8</v>
      </c>
    </row>
    <row r="7333" spans="1:5">
      <c r="A7333" s="165">
        <v>45229.583333315721</v>
      </c>
      <c r="B7333" s="45">
        <f ca="1"/>
        <v>0.72299999999999998</v>
      </c>
      <c r="E7333">
        <v>13.8</v>
      </c>
    </row>
    <row r="7334" spans="1:5">
      <c r="A7334" s="165">
        <v>45229.624999982385</v>
      </c>
      <c r="B7334" s="45">
        <f ca="1"/>
        <v>0.76300000000000001</v>
      </c>
      <c r="E7334">
        <v>13.8</v>
      </c>
    </row>
    <row r="7335" spans="1:5">
      <c r="A7335" s="165">
        <v>45229.666666649049</v>
      </c>
      <c r="B7335" s="45">
        <f ca="1"/>
        <v>1.526</v>
      </c>
      <c r="E7335">
        <v>13.8</v>
      </c>
    </row>
    <row r="7336" spans="1:5">
      <c r="A7336" s="165">
        <v>45229.708333315713</v>
      </c>
      <c r="B7336" s="45">
        <f ca="1"/>
        <v>1.8089999999999999</v>
      </c>
      <c r="E7336">
        <v>13.8</v>
      </c>
    </row>
    <row r="7337" spans="1:5">
      <c r="A7337" s="165">
        <v>45229.749999982378</v>
      </c>
      <c r="B7337" s="45">
        <f ca="1"/>
        <v>2.105</v>
      </c>
      <c r="E7337">
        <v>13.8</v>
      </c>
    </row>
    <row r="7338" spans="1:5">
      <c r="A7338" s="165">
        <v>45229.791666649042</v>
      </c>
      <c r="B7338" s="45">
        <f ca="1"/>
        <v>1.845</v>
      </c>
      <c r="E7338">
        <v>13.8</v>
      </c>
    </row>
    <row r="7339" spans="1:5">
      <c r="A7339" s="165">
        <v>45229.833333315706</v>
      </c>
      <c r="B7339" s="45">
        <f ca="1"/>
        <v>1.9</v>
      </c>
      <c r="E7339">
        <v>13.8</v>
      </c>
    </row>
    <row r="7340" spans="1:5">
      <c r="A7340" s="165">
        <v>45229.87499998237</v>
      </c>
      <c r="B7340" s="45">
        <f ca="1"/>
        <v>1.4930000000000001</v>
      </c>
      <c r="E7340">
        <v>13.8</v>
      </c>
    </row>
    <row r="7341" spans="1:5">
      <c r="A7341" s="165">
        <v>45229.916666649035</v>
      </c>
      <c r="B7341" s="45">
        <f ca="1"/>
        <v>1.7070000000000001</v>
      </c>
      <c r="E7341">
        <v>13.8</v>
      </c>
    </row>
    <row r="7342" spans="1:5">
      <c r="A7342" s="165">
        <v>45229.958333315699</v>
      </c>
      <c r="B7342" s="45">
        <f ca="1"/>
        <v>1.746</v>
      </c>
      <c r="E7342">
        <v>13.8</v>
      </c>
    </row>
    <row r="7343" spans="1:5">
      <c r="A7343" s="165">
        <v>45229.999999982363</v>
      </c>
      <c r="B7343" s="45">
        <f ca="1"/>
        <v>1.7509999999999999</v>
      </c>
      <c r="E7343">
        <v>13.8</v>
      </c>
    </row>
    <row r="7344" spans="1:5">
      <c r="A7344" s="165">
        <v>45230.041666649027</v>
      </c>
      <c r="B7344" s="45">
        <f ca="1"/>
        <v>1.9830000000000001</v>
      </c>
      <c r="E7344">
        <v>13.8</v>
      </c>
    </row>
    <row r="7345" spans="1:5">
      <c r="A7345" s="165">
        <v>45230.083333315692</v>
      </c>
      <c r="B7345" s="45">
        <f ca="1"/>
        <v>1.4390000000000001</v>
      </c>
      <c r="E7345">
        <v>13.8</v>
      </c>
    </row>
    <row r="7346" spans="1:5">
      <c r="A7346" s="165">
        <v>45230.124999982356</v>
      </c>
      <c r="B7346" s="45">
        <f ca="1"/>
        <v>1.5349999999999999</v>
      </c>
      <c r="E7346">
        <v>13.8</v>
      </c>
    </row>
    <row r="7347" spans="1:5">
      <c r="A7347" s="165">
        <v>45230.16666664902</v>
      </c>
      <c r="B7347" s="45">
        <f ca="1"/>
        <v>1.841</v>
      </c>
      <c r="E7347">
        <v>13.8</v>
      </c>
    </row>
    <row r="7348" spans="1:5">
      <c r="A7348" s="165">
        <v>45230.208333315684</v>
      </c>
      <c r="B7348" s="45">
        <f ca="1"/>
        <v>1.921</v>
      </c>
      <c r="E7348">
        <v>13.8</v>
      </c>
    </row>
    <row r="7349" spans="1:5">
      <c r="A7349" s="165">
        <v>45230.249999982349</v>
      </c>
      <c r="B7349" s="45">
        <f ca="1"/>
        <v>1.8109999999999999</v>
      </c>
      <c r="E7349">
        <v>13.8</v>
      </c>
    </row>
    <row r="7350" spans="1:5">
      <c r="A7350" s="165">
        <v>45230.291666649013</v>
      </c>
      <c r="B7350" s="45">
        <f ca="1"/>
        <v>2.0640000000000001</v>
      </c>
      <c r="E7350">
        <v>13.8</v>
      </c>
    </row>
    <row r="7351" spans="1:5">
      <c r="A7351" s="165">
        <v>45230.333333315677</v>
      </c>
      <c r="B7351" s="45">
        <f ca="1"/>
        <v>3.3050000000000002</v>
      </c>
      <c r="E7351">
        <v>13.8</v>
      </c>
    </row>
    <row r="7352" spans="1:5">
      <c r="A7352" s="165">
        <v>45230.374999982341</v>
      </c>
      <c r="B7352" s="45">
        <f ca="1"/>
        <v>3.26</v>
      </c>
      <c r="E7352">
        <v>13.8</v>
      </c>
    </row>
    <row r="7353" spans="1:5">
      <c r="A7353" s="165">
        <v>45230.416666649005</v>
      </c>
      <c r="B7353" s="45">
        <f ca="1"/>
        <v>2.367</v>
      </c>
      <c r="E7353">
        <v>13.8</v>
      </c>
    </row>
    <row r="7354" spans="1:5">
      <c r="A7354" s="165">
        <v>45230.45833331567</v>
      </c>
      <c r="B7354" s="45">
        <f ca="1"/>
        <v>1.6439999999999999</v>
      </c>
      <c r="E7354">
        <v>13.8</v>
      </c>
    </row>
    <row r="7355" spans="1:5">
      <c r="A7355" s="165">
        <v>45230.499999982334</v>
      </c>
      <c r="B7355" s="45">
        <f ca="1"/>
        <v>1.2909999999999999</v>
      </c>
      <c r="E7355">
        <v>13.8</v>
      </c>
    </row>
    <row r="7356" spans="1:5">
      <c r="A7356" s="165">
        <v>45230.541666648998</v>
      </c>
      <c r="B7356" s="45">
        <f ca="1"/>
        <v>3.5550000000000002</v>
      </c>
      <c r="E7356">
        <v>13.8</v>
      </c>
    </row>
    <row r="7357" spans="1:5">
      <c r="A7357" s="165">
        <v>45230.583333315662</v>
      </c>
      <c r="B7357" s="45">
        <f ca="1"/>
        <v>2.5790000000000002</v>
      </c>
      <c r="E7357">
        <v>13.8</v>
      </c>
    </row>
    <row r="7358" spans="1:5">
      <c r="A7358" s="165">
        <v>45230.624999982327</v>
      </c>
      <c r="B7358" s="45">
        <f ca="1"/>
        <v>1.593</v>
      </c>
      <c r="E7358">
        <v>13.8</v>
      </c>
    </row>
    <row r="7359" spans="1:5">
      <c r="A7359" s="165">
        <v>45230.666666648991</v>
      </c>
      <c r="B7359" s="45">
        <f ca="1"/>
        <v>4.6420000000000003</v>
      </c>
      <c r="E7359">
        <v>13.8</v>
      </c>
    </row>
    <row r="7360" spans="1:5">
      <c r="A7360" s="165">
        <v>45230.708333315655</v>
      </c>
      <c r="B7360" s="45">
        <f ca="1"/>
        <v>5.1059999999999999</v>
      </c>
      <c r="E7360">
        <v>13.8</v>
      </c>
    </row>
    <row r="7361" spans="1:5">
      <c r="A7361" s="165">
        <v>45230.749999982319</v>
      </c>
      <c r="B7361" s="45">
        <f ca="1"/>
        <v>4.49</v>
      </c>
      <c r="E7361">
        <v>13.8</v>
      </c>
    </row>
    <row r="7362" spans="1:5">
      <c r="A7362" s="165">
        <v>45230.791666648984</v>
      </c>
      <c r="B7362" s="45">
        <f ca="1"/>
        <v>1.8180000000000001</v>
      </c>
      <c r="E7362">
        <v>13.8</v>
      </c>
    </row>
    <row r="7363" spans="1:5">
      <c r="A7363" s="165">
        <v>45230.833333315648</v>
      </c>
      <c r="B7363" s="45">
        <f ca="1"/>
        <v>1.7250000000000001</v>
      </c>
      <c r="E7363">
        <v>13.8</v>
      </c>
    </row>
    <row r="7364" spans="1:5">
      <c r="A7364" s="165">
        <v>45230.874999982312</v>
      </c>
      <c r="B7364" s="45">
        <f ca="1"/>
        <v>2.2549999999999999</v>
      </c>
      <c r="E7364">
        <v>13.8</v>
      </c>
    </row>
    <row r="7365" spans="1:5">
      <c r="A7365" s="165">
        <v>45230.916666648976</v>
      </c>
      <c r="B7365" s="45">
        <f ca="1"/>
        <v>1.796</v>
      </c>
      <c r="E7365">
        <v>13.8</v>
      </c>
    </row>
    <row r="7366" spans="1:5">
      <c r="A7366" s="165">
        <v>45230.958333315641</v>
      </c>
      <c r="B7366" s="45">
        <f ca="1"/>
        <v>1.7030000000000001</v>
      </c>
      <c r="E7366">
        <v>13.8</v>
      </c>
    </row>
    <row r="7367" spans="1:5">
      <c r="A7367" s="165">
        <v>45230.999999982305</v>
      </c>
      <c r="B7367" s="45">
        <f ca="1"/>
        <v>1.8859999999999999</v>
      </c>
      <c r="E7367">
        <v>13.8</v>
      </c>
    </row>
    <row r="7368" spans="1:5">
      <c r="A7368" s="165">
        <v>45231.041666648969</v>
      </c>
      <c r="B7368" s="45">
        <f ca="1"/>
        <v>1.67</v>
      </c>
      <c r="E7368">
        <v>13.8</v>
      </c>
    </row>
    <row r="7369" spans="1:5">
      <c r="A7369" s="165">
        <v>45231.083333315633</v>
      </c>
      <c r="B7369" s="45">
        <f ca="1"/>
        <v>1.825</v>
      </c>
      <c r="E7369">
        <v>13.8</v>
      </c>
    </row>
    <row r="7370" spans="1:5">
      <c r="A7370" s="165">
        <v>45231.124999982298</v>
      </c>
      <c r="B7370" s="45">
        <f ca="1"/>
        <v>1.609</v>
      </c>
      <c r="E7370">
        <v>13.8</v>
      </c>
    </row>
    <row r="7371" spans="1:5">
      <c r="A7371" s="165">
        <v>45231.166666648962</v>
      </c>
      <c r="B7371" s="45">
        <f ca="1"/>
        <v>1.9990000000000001</v>
      </c>
      <c r="E7371">
        <v>13.8</v>
      </c>
    </row>
    <row r="7372" spans="1:5">
      <c r="A7372" s="165">
        <v>45231.208333315626</v>
      </c>
      <c r="B7372" s="45">
        <f ca="1"/>
        <v>2.1259999999999999</v>
      </c>
      <c r="E7372">
        <v>13.8</v>
      </c>
    </row>
    <row r="7373" spans="1:5">
      <c r="A7373" s="165">
        <v>45231.24999998229</v>
      </c>
      <c r="B7373" s="45">
        <f ca="1"/>
        <v>1.6659999999999999</v>
      </c>
      <c r="E7373">
        <v>13.8</v>
      </c>
    </row>
    <row r="7374" spans="1:5">
      <c r="A7374" s="165">
        <v>45231.291666648955</v>
      </c>
      <c r="B7374" s="45">
        <f ca="1"/>
        <v>1.8620000000000001</v>
      </c>
      <c r="E7374">
        <v>13.8</v>
      </c>
    </row>
    <row r="7375" spans="1:5">
      <c r="A7375" s="165">
        <v>45231.333333315619</v>
      </c>
      <c r="B7375" s="45">
        <f ca="1"/>
        <v>1.5980000000000001</v>
      </c>
      <c r="E7375">
        <v>13.8</v>
      </c>
    </row>
    <row r="7376" spans="1:5">
      <c r="A7376" s="165">
        <v>45231.374999982283</v>
      </c>
      <c r="B7376" s="45">
        <f ca="1"/>
        <v>2.84</v>
      </c>
      <c r="E7376">
        <v>13.8</v>
      </c>
    </row>
    <row r="7377" spans="1:5">
      <c r="A7377" s="165">
        <v>45231.416666648947</v>
      </c>
      <c r="B7377" s="45">
        <f ca="1"/>
        <v>3.1549999999999998</v>
      </c>
      <c r="E7377">
        <v>13.8</v>
      </c>
    </row>
    <row r="7378" spans="1:5">
      <c r="A7378" s="165">
        <v>45231.458333315612</v>
      </c>
      <c r="B7378" s="45">
        <f ca="1"/>
        <v>3.6890000000000001</v>
      </c>
      <c r="E7378">
        <v>13.8</v>
      </c>
    </row>
    <row r="7379" spans="1:5">
      <c r="A7379" s="165">
        <v>45231.499999982276</v>
      </c>
      <c r="B7379" s="45">
        <f ca="1"/>
        <v>3.528</v>
      </c>
      <c r="E7379">
        <v>13.8</v>
      </c>
    </row>
    <row r="7380" spans="1:5">
      <c r="A7380" s="165">
        <v>45231.54166664894</v>
      </c>
      <c r="B7380" s="45">
        <f ca="1"/>
        <v>3.0579999999999998</v>
      </c>
      <c r="E7380">
        <v>13.8</v>
      </c>
    </row>
    <row r="7381" spans="1:5">
      <c r="A7381" s="165">
        <v>45231.583333315604</v>
      </c>
      <c r="B7381" s="45">
        <f ca="1"/>
        <v>3.0960000000000001</v>
      </c>
      <c r="E7381">
        <v>13.8</v>
      </c>
    </row>
    <row r="7382" spans="1:5">
      <c r="A7382" s="165">
        <v>45231.624999982268</v>
      </c>
      <c r="B7382" s="45">
        <f ca="1"/>
        <v>3.5910000000000002</v>
      </c>
      <c r="E7382">
        <v>13.8</v>
      </c>
    </row>
    <row r="7383" spans="1:5">
      <c r="A7383" s="165">
        <v>45231.666666648933</v>
      </c>
      <c r="B7383" s="45">
        <f ca="1"/>
        <v>3.806</v>
      </c>
      <c r="E7383">
        <v>13.8</v>
      </c>
    </row>
    <row r="7384" spans="1:5">
      <c r="A7384" s="165">
        <v>45231.708333315597</v>
      </c>
      <c r="B7384" s="45">
        <f ca="1"/>
        <v>4.2839999999999998</v>
      </c>
      <c r="E7384">
        <v>13.8</v>
      </c>
    </row>
    <row r="7385" spans="1:5">
      <c r="A7385" s="165">
        <v>45231.749999982261</v>
      </c>
      <c r="B7385" s="45">
        <f ca="1"/>
        <v>3.8740000000000001</v>
      </c>
      <c r="E7385">
        <v>13.8</v>
      </c>
    </row>
    <row r="7386" spans="1:5">
      <c r="A7386" s="165">
        <v>45231.791666648925</v>
      </c>
      <c r="B7386" s="45">
        <f ca="1"/>
        <v>3.7989999999999999</v>
      </c>
      <c r="E7386">
        <v>13.8</v>
      </c>
    </row>
    <row r="7387" spans="1:5">
      <c r="A7387" s="165">
        <v>45231.83333331559</v>
      </c>
      <c r="B7387" s="45">
        <f ca="1"/>
        <v>3.7210000000000001</v>
      </c>
      <c r="E7387">
        <v>13.8</v>
      </c>
    </row>
    <row r="7388" spans="1:5">
      <c r="A7388" s="165">
        <v>45231.874999982254</v>
      </c>
      <c r="B7388" s="45">
        <f ca="1"/>
        <v>3.2290000000000001</v>
      </c>
      <c r="E7388">
        <v>13.8</v>
      </c>
    </row>
    <row r="7389" spans="1:5">
      <c r="A7389" s="165">
        <v>45231.916666648918</v>
      </c>
      <c r="B7389" s="45">
        <f ca="1"/>
        <v>3.4529999999999998</v>
      </c>
      <c r="E7389">
        <v>13.8</v>
      </c>
    </row>
    <row r="7390" spans="1:5">
      <c r="A7390" s="165">
        <v>45231.958333315582</v>
      </c>
      <c r="B7390" s="45">
        <f ca="1"/>
        <v>3.629</v>
      </c>
      <c r="E7390">
        <v>13.8</v>
      </c>
    </row>
    <row r="7391" spans="1:5">
      <c r="A7391" s="165">
        <v>45231.999999982247</v>
      </c>
      <c r="B7391" s="45">
        <f ca="1"/>
        <v>3.1709999999999998</v>
      </c>
      <c r="E7391">
        <v>13.8</v>
      </c>
    </row>
    <row r="7392" spans="1:5">
      <c r="A7392" s="165">
        <v>45232.041666648911</v>
      </c>
      <c r="B7392" s="45">
        <f ca="1"/>
        <v>3.7530000000000001</v>
      </c>
      <c r="E7392">
        <v>13.8</v>
      </c>
    </row>
    <row r="7393" spans="1:5">
      <c r="A7393" s="165">
        <v>45232.083333315575</v>
      </c>
      <c r="B7393" s="45">
        <f ca="1"/>
        <v>3.258</v>
      </c>
      <c r="E7393">
        <v>13.8</v>
      </c>
    </row>
    <row r="7394" spans="1:5">
      <c r="A7394" s="165">
        <v>45232.124999982239</v>
      </c>
      <c r="B7394" s="45">
        <f ca="1"/>
        <v>2.952</v>
      </c>
      <c r="E7394">
        <v>13.8</v>
      </c>
    </row>
    <row r="7395" spans="1:5">
      <c r="A7395" s="165">
        <v>45232.166666648904</v>
      </c>
      <c r="B7395" s="45">
        <f ca="1"/>
        <v>3.1640000000000001</v>
      </c>
      <c r="E7395">
        <v>13.8</v>
      </c>
    </row>
    <row r="7396" spans="1:5">
      <c r="A7396" s="165">
        <v>45232.208333315568</v>
      </c>
      <c r="B7396" s="45">
        <f ca="1"/>
        <v>2.9489999999999998</v>
      </c>
      <c r="E7396">
        <v>13.8</v>
      </c>
    </row>
    <row r="7397" spans="1:5">
      <c r="A7397" s="165">
        <v>45232.249999982232</v>
      </c>
      <c r="B7397" s="45">
        <f ca="1"/>
        <v>2.83</v>
      </c>
      <c r="E7397">
        <v>13.8</v>
      </c>
    </row>
    <row r="7398" spans="1:5">
      <c r="A7398" s="165">
        <v>45232.291666648896</v>
      </c>
      <c r="B7398" s="45">
        <f ca="1"/>
        <v>3.0390000000000001</v>
      </c>
      <c r="E7398">
        <v>13.8</v>
      </c>
    </row>
    <row r="7399" spans="1:5">
      <c r="A7399" s="165">
        <v>45232.333333315561</v>
      </c>
      <c r="B7399" s="45">
        <f ca="1"/>
        <v>1.754</v>
      </c>
      <c r="E7399">
        <v>13.8</v>
      </c>
    </row>
    <row r="7400" spans="1:5">
      <c r="A7400" s="165">
        <v>45232.374999982225</v>
      </c>
      <c r="B7400" s="45">
        <f ca="1"/>
        <v>2.5</v>
      </c>
      <c r="E7400">
        <v>13.8</v>
      </c>
    </row>
    <row r="7401" spans="1:5">
      <c r="A7401" s="165">
        <v>45232.416666648889</v>
      </c>
      <c r="B7401" s="45">
        <f ca="1"/>
        <v>1.4570000000000001</v>
      </c>
      <c r="E7401">
        <v>13.8</v>
      </c>
    </row>
    <row r="7402" spans="1:5">
      <c r="A7402" s="165">
        <v>45232.458333315553</v>
      </c>
      <c r="B7402" s="45">
        <f ca="1"/>
        <v>1.5960000000000001</v>
      </c>
      <c r="E7402">
        <v>13.8</v>
      </c>
    </row>
    <row r="7403" spans="1:5">
      <c r="A7403" s="165">
        <v>45232.499999982218</v>
      </c>
      <c r="B7403" s="45">
        <f ca="1"/>
        <v>1.978</v>
      </c>
      <c r="E7403">
        <v>13.8</v>
      </c>
    </row>
    <row r="7404" spans="1:5">
      <c r="A7404" s="165">
        <v>45232.541666648882</v>
      </c>
      <c r="B7404" s="45">
        <f ca="1"/>
        <v>0.95399999999999996</v>
      </c>
      <c r="E7404">
        <v>13.8</v>
      </c>
    </row>
    <row r="7405" spans="1:5">
      <c r="A7405" s="165">
        <v>45232.583333315546</v>
      </c>
      <c r="B7405" s="45">
        <f ca="1"/>
        <v>0.41099999999999998</v>
      </c>
      <c r="E7405">
        <v>13.8</v>
      </c>
    </row>
    <row r="7406" spans="1:5">
      <c r="A7406" s="165">
        <v>45232.62499998221</v>
      </c>
      <c r="B7406" s="45">
        <f ca="1"/>
        <v>2.8660000000000001</v>
      </c>
      <c r="E7406">
        <v>13.8</v>
      </c>
    </row>
    <row r="7407" spans="1:5">
      <c r="A7407" s="165">
        <v>45232.666666648875</v>
      </c>
      <c r="B7407" s="45">
        <f ca="1"/>
        <v>2.0299999999999998</v>
      </c>
      <c r="E7407">
        <v>13.8</v>
      </c>
    </row>
    <row r="7408" spans="1:5">
      <c r="A7408" s="165">
        <v>45232.708333315539</v>
      </c>
      <c r="B7408" s="45">
        <f ca="1"/>
        <v>1.738</v>
      </c>
      <c r="E7408">
        <v>13.8</v>
      </c>
    </row>
    <row r="7409" spans="1:5">
      <c r="A7409" s="165">
        <v>45232.749999982203</v>
      </c>
      <c r="B7409" s="45">
        <f ca="1"/>
        <v>1.244</v>
      </c>
      <c r="E7409">
        <v>13.8</v>
      </c>
    </row>
    <row r="7410" spans="1:5">
      <c r="A7410" s="165">
        <v>45232.791666648867</v>
      </c>
      <c r="B7410" s="45">
        <f ca="1"/>
        <v>1.4690000000000001</v>
      </c>
      <c r="E7410">
        <v>13.8</v>
      </c>
    </row>
    <row r="7411" spans="1:5">
      <c r="A7411" s="165">
        <v>45232.833333315531</v>
      </c>
      <c r="B7411" s="45">
        <f ca="1"/>
        <v>1.536</v>
      </c>
      <c r="E7411">
        <v>13.8</v>
      </c>
    </row>
    <row r="7412" spans="1:5">
      <c r="A7412" s="165">
        <v>45232.874999982196</v>
      </c>
      <c r="B7412" s="45">
        <f ca="1"/>
        <v>1.341</v>
      </c>
      <c r="E7412">
        <v>13.8</v>
      </c>
    </row>
    <row r="7413" spans="1:5">
      <c r="A7413" s="165">
        <v>45232.91666664886</v>
      </c>
      <c r="B7413" s="45">
        <f ca="1"/>
        <v>1.2989999999999999</v>
      </c>
      <c r="E7413">
        <v>13.8</v>
      </c>
    </row>
    <row r="7414" spans="1:5">
      <c r="A7414" s="165">
        <v>45232.958333315524</v>
      </c>
      <c r="B7414" s="45">
        <f ca="1"/>
        <v>1.6</v>
      </c>
      <c r="E7414">
        <v>13.8</v>
      </c>
    </row>
    <row r="7415" spans="1:5">
      <c r="A7415" s="165">
        <v>45232.999999982188</v>
      </c>
      <c r="B7415" s="45">
        <f ca="1"/>
        <v>1.341</v>
      </c>
      <c r="E7415">
        <v>13.8</v>
      </c>
    </row>
    <row r="7416" spans="1:5">
      <c r="A7416" s="165">
        <v>45233.041666648853</v>
      </c>
      <c r="B7416" s="45">
        <f ca="1"/>
        <v>1.4330000000000001</v>
      </c>
      <c r="E7416">
        <v>13.8</v>
      </c>
    </row>
    <row r="7417" spans="1:5">
      <c r="A7417" s="165">
        <v>45233.083333315517</v>
      </c>
      <c r="B7417" s="45">
        <f ca="1"/>
        <v>1.806</v>
      </c>
      <c r="E7417">
        <v>13.8</v>
      </c>
    </row>
    <row r="7418" spans="1:5">
      <c r="A7418" s="165">
        <v>45233.124999982181</v>
      </c>
      <c r="B7418" s="45">
        <f ca="1"/>
        <v>1.429</v>
      </c>
      <c r="E7418">
        <v>13.8</v>
      </c>
    </row>
    <row r="7419" spans="1:5">
      <c r="A7419" s="165">
        <v>45233.166666648845</v>
      </c>
      <c r="B7419" s="45">
        <f ca="1"/>
        <v>1.333</v>
      </c>
      <c r="E7419">
        <v>13.8</v>
      </c>
    </row>
    <row r="7420" spans="1:5">
      <c r="A7420" s="165">
        <v>45233.20833331551</v>
      </c>
      <c r="B7420" s="45">
        <f ca="1"/>
        <v>1.948</v>
      </c>
      <c r="E7420">
        <v>13.8</v>
      </c>
    </row>
    <row r="7421" spans="1:5">
      <c r="A7421" s="165">
        <v>45233.249999982174</v>
      </c>
      <c r="B7421" s="45">
        <f ca="1"/>
        <v>1.7430000000000001</v>
      </c>
      <c r="E7421">
        <v>13.8</v>
      </c>
    </row>
    <row r="7422" spans="1:5">
      <c r="A7422" s="165">
        <v>45233.291666648838</v>
      </c>
      <c r="B7422" s="45">
        <f ca="1"/>
        <v>1.841</v>
      </c>
      <c r="E7422">
        <v>13.8</v>
      </c>
    </row>
    <row r="7423" spans="1:5">
      <c r="A7423" s="165">
        <v>45233.333333315502</v>
      </c>
      <c r="B7423" s="45">
        <f ca="1"/>
        <v>0.94199999999999995</v>
      </c>
      <c r="E7423">
        <v>13.8</v>
      </c>
    </row>
    <row r="7424" spans="1:5">
      <c r="A7424" s="165">
        <v>45233.374999982167</v>
      </c>
      <c r="B7424" s="45">
        <f ca="1"/>
        <v>3.234</v>
      </c>
      <c r="E7424">
        <v>13.8</v>
      </c>
    </row>
    <row r="7425" spans="1:5">
      <c r="A7425" s="165">
        <v>45233.416666648831</v>
      </c>
      <c r="B7425" s="45">
        <f ca="1"/>
        <v>1.5780000000000001</v>
      </c>
      <c r="E7425">
        <v>13.8</v>
      </c>
    </row>
    <row r="7426" spans="1:5">
      <c r="A7426" s="165">
        <v>45233.458333315495</v>
      </c>
      <c r="B7426" s="45">
        <f ca="1"/>
        <v>0.99399999999999999</v>
      </c>
      <c r="E7426">
        <v>13.8</v>
      </c>
    </row>
    <row r="7427" spans="1:5">
      <c r="A7427" s="165">
        <v>45233.499999982159</v>
      </c>
      <c r="B7427" s="45">
        <f ca="1"/>
        <v>0.69699999999999995</v>
      </c>
      <c r="E7427">
        <v>13.8</v>
      </c>
    </row>
    <row r="7428" spans="1:5">
      <c r="A7428" s="165">
        <v>45233.541666648824</v>
      </c>
      <c r="B7428" s="45">
        <f ca="1"/>
        <v>0.755</v>
      </c>
      <c r="E7428">
        <v>13.8</v>
      </c>
    </row>
    <row r="7429" spans="1:5">
      <c r="A7429" s="165">
        <v>45233.583333315488</v>
      </c>
      <c r="B7429" s="45">
        <f ca="1"/>
        <v>0.57999999999999996</v>
      </c>
      <c r="E7429">
        <v>13.8</v>
      </c>
    </row>
    <row r="7430" spans="1:5">
      <c r="A7430" s="165">
        <v>45233.624999982152</v>
      </c>
      <c r="B7430" s="45">
        <f ca="1"/>
        <v>0.84899999999999998</v>
      </c>
      <c r="E7430">
        <v>13.8</v>
      </c>
    </row>
    <row r="7431" spans="1:5">
      <c r="A7431" s="165">
        <v>45233.666666648816</v>
      </c>
      <c r="B7431" s="45">
        <f ca="1"/>
        <v>1.649</v>
      </c>
      <c r="E7431">
        <v>13.8</v>
      </c>
    </row>
    <row r="7432" spans="1:5">
      <c r="A7432" s="165">
        <v>45233.708333315481</v>
      </c>
      <c r="B7432" s="45">
        <f ca="1"/>
        <v>2.597</v>
      </c>
      <c r="E7432">
        <v>13.8</v>
      </c>
    </row>
    <row r="7433" spans="1:5">
      <c r="A7433" s="165">
        <v>45233.749999982145</v>
      </c>
      <c r="B7433" s="45">
        <f ca="1"/>
        <v>2.581</v>
      </c>
      <c r="E7433">
        <v>13.8</v>
      </c>
    </row>
    <row r="7434" spans="1:5">
      <c r="A7434" s="165">
        <v>45233.791666648809</v>
      </c>
      <c r="B7434" s="45">
        <f ca="1"/>
        <v>2.4249999999999998</v>
      </c>
      <c r="E7434">
        <v>13.8</v>
      </c>
    </row>
    <row r="7435" spans="1:5">
      <c r="A7435" s="165">
        <v>45233.833333315473</v>
      </c>
      <c r="B7435" s="45">
        <f ca="1"/>
        <v>2.31</v>
      </c>
      <c r="E7435">
        <v>13.8</v>
      </c>
    </row>
    <row r="7436" spans="1:5">
      <c r="A7436" s="165">
        <v>45233.874999982138</v>
      </c>
      <c r="B7436" s="45">
        <f ca="1"/>
        <v>1.9930000000000001</v>
      </c>
      <c r="E7436">
        <v>13.8</v>
      </c>
    </row>
    <row r="7437" spans="1:5">
      <c r="A7437" s="165">
        <v>45233.916666648802</v>
      </c>
      <c r="B7437" s="45">
        <f ca="1"/>
        <v>1.534</v>
      </c>
      <c r="E7437">
        <v>13.8</v>
      </c>
    </row>
    <row r="7438" spans="1:5">
      <c r="A7438" s="165">
        <v>45233.958333315466</v>
      </c>
      <c r="B7438" s="45">
        <f ca="1"/>
        <v>1.889</v>
      </c>
      <c r="E7438">
        <v>13.8</v>
      </c>
    </row>
    <row r="7439" spans="1:5">
      <c r="A7439" s="165">
        <v>45233.99999998213</v>
      </c>
      <c r="B7439" s="45">
        <f ca="1"/>
        <v>1.7430000000000001</v>
      </c>
      <c r="E7439">
        <v>13.8</v>
      </c>
    </row>
    <row r="7440" spans="1:5">
      <c r="A7440" s="165">
        <v>45234.041666648794</v>
      </c>
      <c r="B7440" s="45">
        <f ca="1"/>
        <v>1.522</v>
      </c>
      <c r="E7440">
        <v>13.8</v>
      </c>
    </row>
    <row r="7441" spans="1:5">
      <c r="A7441" s="165">
        <v>45234.083333315459</v>
      </c>
      <c r="B7441" s="45">
        <f ca="1"/>
        <v>1.724</v>
      </c>
      <c r="E7441">
        <v>13.8</v>
      </c>
    </row>
    <row r="7442" spans="1:5">
      <c r="A7442" s="165">
        <v>45234.124999982123</v>
      </c>
      <c r="B7442" s="45">
        <f ca="1"/>
        <v>1.887</v>
      </c>
      <c r="E7442">
        <v>13.8</v>
      </c>
    </row>
    <row r="7443" spans="1:5">
      <c r="A7443" s="165">
        <v>45234.166666648787</v>
      </c>
      <c r="B7443" s="45">
        <f ca="1"/>
        <v>1.516</v>
      </c>
      <c r="E7443">
        <v>13.8</v>
      </c>
    </row>
    <row r="7444" spans="1:5">
      <c r="A7444" s="165">
        <v>45234.208333315451</v>
      </c>
      <c r="B7444" s="45">
        <f ca="1"/>
        <v>1.879</v>
      </c>
      <c r="E7444">
        <v>13.8</v>
      </c>
    </row>
    <row r="7445" spans="1:5">
      <c r="A7445" s="165">
        <v>45234.249999982116</v>
      </c>
      <c r="B7445" s="45">
        <f ca="1"/>
        <v>1.728</v>
      </c>
      <c r="E7445">
        <v>13.8</v>
      </c>
    </row>
    <row r="7446" spans="1:5">
      <c r="A7446" s="165">
        <v>45234.29166664878</v>
      </c>
      <c r="B7446" s="45">
        <f ca="1"/>
        <v>1.179</v>
      </c>
      <c r="E7446">
        <v>13.8</v>
      </c>
    </row>
    <row r="7447" spans="1:5">
      <c r="A7447" s="165">
        <v>45234.333333315444</v>
      </c>
      <c r="B7447" s="45">
        <f ca="1"/>
        <v>1.4119999999999999</v>
      </c>
      <c r="E7447">
        <v>13.8</v>
      </c>
    </row>
    <row r="7448" spans="1:5">
      <c r="A7448" s="165">
        <v>45234.374999982108</v>
      </c>
      <c r="B7448" s="45">
        <f ca="1"/>
        <v>0.75900000000000001</v>
      </c>
      <c r="E7448">
        <v>13.8</v>
      </c>
    </row>
    <row r="7449" spans="1:5">
      <c r="A7449" s="165">
        <v>45234.416666648773</v>
      </c>
      <c r="B7449" s="45">
        <f ca="1"/>
        <v>0.52200000000000002</v>
      </c>
      <c r="E7449">
        <v>13.8</v>
      </c>
    </row>
    <row r="7450" spans="1:5">
      <c r="A7450" s="165">
        <v>45234.458333315437</v>
      </c>
      <c r="B7450" s="45">
        <f ca="1"/>
        <v>0.57299999999999995</v>
      </c>
      <c r="E7450">
        <v>13.8</v>
      </c>
    </row>
    <row r="7451" spans="1:5">
      <c r="A7451" s="165">
        <v>45234.499999982101</v>
      </c>
      <c r="B7451" s="45">
        <f ca="1"/>
        <v>0.34100000000000003</v>
      </c>
      <c r="E7451">
        <v>13.8</v>
      </c>
    </row>
    <row r="7452" spans="1:5">
      <c r="A7452" s="165">
        <v>45234.541666648765</v>
      </c>
      <c r="B7452" s="45">
        <f ca="1"/>
        <v>0.88400000000000001</v>
      </c>
      <c r="E7452">
        <v>13.8</v>
      </c>
    </row>
    <row r="7453" spans="1:5">
      <c r="A7453" s="165">
        <v>45234.58333331543</v>
      </c>
      <c r="B7453" s="45">
        <f ca="1"/>
        <v>1.0509999999999999</v>
      </c>
      <c r="E7453">
        <v>13.8</v>
      </c>
    </row>
    <row r="7454" spans="1:5">
      <c r="A7454" s="165">
        <v>45234.624999982094</v>
      </c>
      <c r="B7454" s="45">
        <f ca="1"/>
        <v>1.137</v>
      </c>
      <c r="E7454">
        <v>13.8</v>
      </c>
    </row>
    <row r="7455" spans="1:5">
      <c r="A7455" s="165">
        <v>45234.666666648758</v>
      </c>
      <c r="B7455" s="45">
        <f ca="1"/>
        <v>1.532</v>
      </c>
      <c r="E7455">
        <v>13.8</v>
      </c>
    </row>
    <row r="7456" spans="1:5">
      <c r="A7456" s="165">
        <v>45234.708333315422</v>
      </c>
      <c r="B7456" s="45">
        <f ca="1"/>
        <v>1.8069999999999999</v>
      </c>
      <c r="E7456">
        <v>13.8</v>
      </c>
    </row>
    <row r="7457" spans="1:5">
      <c r="A7457" s="165">
        <v>45234.749999982087</v>
      </c>
      <c r="B7457" s="45">
        <f ca="1"/>
        <v>1.341</v>
      </c>
      <c r="E7457">
        <v>13.8</v>
      </c>
    </row>
    <row r="7458" spans="1:5">
      <c r="A7458" s="165">
        <v>45234.791666648751</v>
      </c>
      <c r="B7458" s="45">
        <f ca="1"/>
        <v>1.5209999999999999</v>
      </c>
      <c r="E7458">
        <v>13.8</v>
      </c>
    </row>
    <row r="7459" spans="1:5">
      <c r="A7459" s="165">
        <v>45234.833333315415</v>
      </c>
      <c r="B7459" s="45">
        <f ca="1"/>
        <v>1.8879999999999999</v>
      </c>
      <c r="E7459">
        <v>13.8</v>
      </c>
    </row>
    <row r="7460" spans="1:5">
      <c r="A7460" s="165">
        <v>45234.874999982079</v>
      </c>
      <c r="B7460" s="45">
        <f ca="1"/>
        <v>1.536</v>
      </c>
      <c r="E7460">
        <v>13.8</v>
      </c>
    </row>
    <row r="7461" spans="1:5">
      <c r="A7461" s="165">
        <v>45234.916666648744</v>
      </c>
      <c r="B7461" s="45">
        <f ca="1"/>
        <v>1.3380000000000001</v>
      </c>
      <c r="E7461">
        <v>13.8</v>
      </c>
    </row>
    <row r="7462" spans="1:5">
      <c r="A7462" s="165">
        <v>45234.958333315408</v>
      </c>
      <c r="B7462" s="45">
        <f ca="1"/>
        <v>1.6879999999999999</v>
      </c>
      <c r="E7462">
        <v>13.8</v>
      </c>
    </row>
    <row r="7463" spans="1:5">
      <c r="A7463" s="165">
        <v>45234.999999982072</v>
      </c>
      <c r="B7463" s="45">
        <f ca="1"/>
        <v>1.556</v>
      </c>
      <c r="E7463">
        <v>13.8</v>
      </c>
    </row>
    <row r="7464" spans="1:5">
      <c r="A7464" s="165">
        <v>45235.041666648736</v>
      </c>
      <c r="B7464" s="45">
        <f ca="1"/>
        <v>1.506</v>
      </c>
      <c r="E7464">
        <v>13.8</v>
      </c>
    </row>
    <row r="7465" spans="1:5">
      <c r="A7465" s="165">
        <v>45235.083333315401</v>
      </c>
      <c r="B7465" s="45">
        <f ca="1"/>
        <v>1.371</v>
      </c>
      <c r="E7465">
        <v>13.8</v>
      </c>
    </row>
    <row r="7466" spans="1:5">
      <c r="A7466" s="165">
        <v>45235.124999982065</v>
      </c>
      <c r="B7466" s="45">
        <f ca="1"/>
        <v>1.669</v>
      </c>
      <c r="E7466">
        <v>13.8</v>
      </c>
    </row>
    <row r="7467" spans="1:5">
      <c r="A7467" s="165">
        <v>45235.166666648729</v>
      </c>
      <c r="B7467" s="45">
        <f ca="1"/>
        <v>1.3180000000000001</v>
      </c>
      <c r="E7467">
        <v>13.8</v>
      </c>
    </row>
    <row r="7468" spans="1:5">
      <c r="A7468" s="165">
        <v>45235.208333315393</v>
      </c>
      <c r="B7468" s="45">
        <f ca="1"/>
        <v>1.385</v>
      </c>
      <c r="E7468">
        <v>13.8</v>
      </c>
    </row>
    <row r="7469" spans="1:5">
      <c r="A7469" s="165">
        <v>45235.249999982057</v>
      </c>
      <c r="B7469" s="45">
        <f ca="1"/>
        <v>1.679</v>
      </c>
      <c r="E7469">
        <v>13.8</v>
      </c>
    </row>
    <row r="7470" spans="1:5">
      <c r="A7470" s="165">
        <v>45235.291666648722</v>
      </c>
      <c r="B7470" s="45">
        <f ca="1"/>
        <v>1.02</v>
      </c>
      <c r="E7470">
        <v>13.8</v>
      </c>
    </row>
    <row r="7471" spans="1:5">
      <c r="A7471" s="165">
        <v>45235.333333315386</v>
      </c>
      <c r="B7471" s="45">
        <f ca="1"/>
        <v>1.446</v>
      </c>
      <c r="E7471">
        <v>13.8</v>
      </c>
    </row>
    <row r="7472" spans="1:5">
      <c r="A7472" s="165">
        <v>45235.37499998205</v>
      </c>
      <c r="B7472" s="45">
        <f ca="1"/>
        <v>0.89300000000000002</v>
      </c>
      <c r="E7472">
        <v>13.8</v>
      </c>
    </row>
    <row r="7473" spans="1:5">
      <c r="A7473" s="165">
        <v>45235.416666648714</v>
      </c>
      <c r="B7473" s="45">
        <f ca="1"/>
        <v>0.64700000000000002</v>
      </c>
      <c r="E7473">
        <v>13.8</v>
      </c>
    </row>
    <row r="7474" spans="1:5">
      <c r="A7474" s="165">
        <v>45235.458333315379</v>
      </c>
      <c r="B7474" s="45">
        <f ca="1"/>
        <v>0.65</v>
      </c>
      <c r="E7474">
        <v>13.8</v>
      </c>
    </row>
    <row r="7475" spans="1:5">
      <c r="A7475" s="165">
        <v>45235.499999982043</v>
      </c>
      <c r="B7475" s="45">
        <f ca="1"/>
        <v>1.163</v>
      </c>
      <c r="E7475">
        <v>13.8</v>
      </c>
    </row>
    <row r="7476" spans="1:5">
      <c r="A7476" s="165">
        <v>45235.541666648707</v>
      </c>
      <c r="B7476" s="45">
        <f ca="1"/>
        <v>0.73399999999999999</v>
      </c>
      <c r="E7476">
        <v>13.8</v>
      </c>
    </row>
    <row r="7477" spans="1:5">
      <c r="A7477" s="165">
        <v>45235.583333315371</v>
      </c>
      <c r="B7477" s="45">
        <f ca="1"/>
        <v>0.46600000000000003</v>
      </c>
      <c r="E7477">
        <v>13.8</v>
      </c>
    </row>
    <row r="7478" spans="1:5">
      <c r="A7478" s="165">
        <v>45235.624999982036</v>
      </c>
      <c r="B7478" s="45">
        <f ca="1"/>
        <v>0.57099999999999995</v>
      </c>
      <c r="E7478">
        <v>13.8</v>
      </c>
    </row>
    <row r="7479" spans="1:5">
      <c r="A7479" s="165">
        <v>45235.6666666487</v>
      </c>
      <c r="B7479" s="45">
        <f ca="1"/>
        <v>1.238</v>
      </c>
      <c r="E7479">
        <v>13.8</v>
      </c>
    </row>
    <row r="7480" spans="1:5">
      <c r="A7480" s="165">
        <v>45235.708333315364</v>
      </c>
      <c r="B7480" s="45">
        <f ca="1"/>
        <v>1.669</v>
      </c>
      <c r="E7480">
        <v>13.8</v>
      </c>
    </row>
    <row r="7481" spans="1:5">
      <c r="A7481" s="165">
        <v>45235.749999982028</v>
      </c>
      <c r="B7481" s="45">
        <f ca="1"/>
        <v>1.544</v>
      </c>
      <c r="E7481">
        <v>13.8</v>
      </c>
    </row>
    <row r="7482" spans="1:5">
      <c r="A7482" s="165">
        <v>45235.791666648693</v>
      </c>
      <c r="B7482" s="45">
        <f ca="1"/>
        <v>1.4339999999999999</v>
      </c>
      <c r="E7482">
        <v>13.8</v>
      </c>
    </row>
    <row r="7483" spans="1:5">
      <c r="A7483" s="165">
        <v>45235.833333315357</v>
      </c>
      <c r="B7483" s="45">
        <f ca="1"/>
        <v>2.0099999999999998</v>
      </c>
      <c r="E7483">
        <v>13.8</v>
      </c>
    </row>
    <row r="7484" spans="1:5">
      <c r="A7484" s="165">
        <v>45235.874999982021</v>
      </c>
      <c r="B7484" s="45">
        <f ca="1"/>
        <v>1.5409999999999999</v>
      </c>
      <c r="E7484">
        <v>13.8</v>
      </c>
    </row>
    <row r="7485" spans="1:5">
      <c r="A7485" s="165">
        <v>45235.916666648685</v>
      </c>
      <c r="B7485" s="45">
        <f ca="1"/>
        <v>1.3009999999999999</v>
      </c>
      <c r="E7485">
        <v>13.8</v>
      </c>
    </row>
    <row r="7486" spans="1:5">
      <c r="A7486" s="165">
        <v>45235.95833331535</v>
      </c>
      <c r="B7486" s="45">
        <f ca="1"/>
        <v>1.5660000000000001</v>
      </c>
      <c r="E7486">
        <v>13.8</v>
      </c>
    </row>
    <row r="7487" spans="1:5">
      <c r="A7487" s="165">
        <v>45235.999999982014</v>
      </c>
      <c r="B7487" s="45">
        <f ca="1"/>
        <v>1.5669999999999999</v>
      </c>
      <c r="E7487">
        <v>13.8</v>
      </c>
    </row>
    <row r="7488" spans="1:5">
      <c r="A7488" s="165">
        <v>45236.041666648678</v>
      </c>
      <c r="B7488" s="45">
        <f ca="1"/>
        <v>1.341</v>
      </c>
      <c r="E7488">
        <v>13.8</v>
      </c>
    </row>
    <row r="7489" spans="1:5">
      <c r="A7489" s="165">
        <v>45236.083333315342</v>
      </c>
      <c r="B7489" s="45">
        <f ca="1"/>
        <v>1.5449999999999999</v>
      </c>
      <c r="E7489">
        <v>13.8</v>
      </c>
    </row>
    <row r="7490" spans="1:5">
      <c r="A7490" s="165">
        <v>45236.124999982007</v>
      </c>
      <c r="B7490" s="45">
        <f ca="1"/>
        <v>1.8859999999999999</v>
      </c>
      <c r="E7490">
        <v>13.8</v>
      </c>
    </row>
    <row r="7491" spans="1:5">
      <c r="A7491" s="165">
        <v>45236.166666648671</v>
      </c>
      <c r="B7491" s="45">
        <f ca="1"/>
        <v>1.671</v>
      </c>
      <c r="E7491">
        <v>13.8</v>
      </c>
    </row>
    <row r="7492" spans="1:5">
      <c r="A7492" s="165">
        <v>45236.208333315335</v>
      </c>
      <c r="B7492" s="45">
        <f ca="1"/>
        <v>1.4790000000000001</v>
      </c>
      <c r="E7492">
        <v>13.8</v>
      </c>
    </row>
    <row r="7493" spans="1:5">
      <c r="A7493" s="165">
        <v>45236.249999981999</v>
      </c>
      <c r="B7493" s="45">
        <f ca="1"/>
        <v>1.6459999999999999</v>
      </c>
      <c r="E7493">
        <v>13.8</v>
      </c>
    </row>
    <row r="7494" spans="1:5">
      <c r="A7494" s="165">
        <v>45236.291666648664</v>
      </c>
      <c r="B7494" s="45">
        <f ca="1"/>
        <v>1.6950000000000001</v>
      </c>
      <c r="E7494">
        <v>13.8</v>
      </c>
    </row>
    <row r="7495" spans="1:5">
      <c r="A7495" s="165">
        <v>45236.333333315328</v>
      </c>
      <c r="B7495" s="45">
        <f ca="1"/>
        <v>0.99099999999999999</v>
      </c>
      <c r="E7495">
        <v>13.8</v>
      </c>
    </row>
    <row r="7496" spans="1:5">
      <c r="A7496" s="165">
        <v>45236.374999981992</v>
      </c>
      <c r="B7496" s="45">
        <f ca="1"/>
        <v>0.93400000000000005</v>
      </c>
      <c r="E7496">
        <v>13.8</v>
      </c>
    </row>
    <row r="7497" spans="1:5">
      <c r="A7497" s="165">
        <v>45236.416666648656</v>
      </c>
      <c r="B7497" s="45">
        <f ca="1"/>
        <v>0.57199999999999995</v>
      </c>
      <c r="E7497">
        <v>13.8</v>
      </c>
    </row>
    <row r="7498" spans="1:5">
      <c r="A7498" s="165">
        <v>45236.45833331532</v>
      </c>
      <c r="B7498" s="45">
        <f ca="1"/>
        <v>0.49</v>
      </c>
      <c r="E7498">
        <v>13.8</v>
      </c>
    </row>
    <row r="7499" spans="1:5">
      <c r="A7499" s="165">
        <v>45236.499999981985</v>
      </c>
      <c r="B7499" s="45">
        <f ca="1"/>
        <v>1.25</v>
      </c>
      <c r="E7499">
        <v>13.8</v>
      </c>
    </row>
    <row r="7500" spans="1:5">
      <c r="A7500" s="165">
        <v>45236.541666648649</v>
      </c>
      <c r="B7500" s="45">
        <f ca="1"/>
        <v>0.85799999999999998</v>
      </c>
      <c r="E7500">
        <v>13.8</v>
      </c>
    </row>
    <row r="7501" spans="1:5">
      <c r="A7501" s="165">
        <v>45236.583333315313</v>
      </c>
      <c r="B7501" s="45">
        <f ca="1"/>
        <v>0.55100000000000005</v>
      </c>
      <c r="E7501">
        <v>13.8</v>
      </c>
    </row>
    <row r="7502" spans="1:5">
      <c r="A7502" s="165">
        <v>45236.624999981977</v>
      </c>
      <c r="B7502" s="45">
        <f ca="1"/>
        <v>0.80800000000000005</v>
      </c>
      <c r="E7502">
        <v>13.8</v>
      </c>
    </row>
    <row r="7503" spans="1:5">
      <c r="A7503" s="165">
        <v>45236.666666648642</v>
      </c>
      <c r="B7503" s="45">
        <f ca="1"/>
        <v>2.1920000000000002</v>
      </c>
      <c r="E7503">
        <v>13.8</v>
      </c>
    </row>
    <row r="7504" spans="1:5">
      <c r="A7504" s="165">
        <v>45236.708333315306</v>
      </c>
      <c r="B7504" s="45">
        <f ca="1"/>
        <v>1.9510000000000001</v>
      </c>
      <c r="E7504">
        <v>13.8</v>
      </c>
    </row>
    <row r="7505" spans="1:5">
      <c r="A7505" s="165">
        <v>45236.74999998197</v>
      </c>
      <c r="B7505" s="45">
        <f ca="1"/>
        <v>1.857</v>
      </c>
      <c r="E7505">
        <v>13.8</v>
      </c>
    </row>
    <row r="7506" spans="1:5">
      <c r="A7506" s="165">
        <v>45236.791666648634</v>
      </c>
      <c r="B7506" s="45">
        <f ca="1"/>
        <v>2</v>
      </c>
      <c r="E7506">
        <v>13.8</v>
      </c>
    </row>
    <row r="7507" spans="1:5">
      <c r="A7507" s="165">
        <v>45236.833333315299</v>
      </c>
      <c r="B7507" s="45">
        <f ca="1"/>
        <v>2.181</v>
      </c>
      <c r="E7507">
        <v>13.8</v>
      </c>
    </row>
    <row r="7508" spans="1:5">
      <c r="A7508" s="165">
        <v>45236.874999981963</v>
      </c>
      <c r="B7508" s="45">
        <f ca="1"/>
        <v>1.8540000000000001</v>
      </c>
      <c r="E7508">
        <v>13.8</v>
      </c>
    </row>
    <row r="7509" spans="1:5">
      <c r="A7509" s="165">
        <v>45236.916666648627</v>
      </c>
      <c r="B7509" s="45">
        <f ca="1"/>
        <v>1.5589999999999999</v>
      </c>
      <c r="E7509">
        <v>13.8</v>
      </c>
    </row>
    <row r="7510" spans="1:5">
      <c r="A7510" s="165">
        <v>45236.958333315291</v>
      </c>
      <c r="B7510" s="45">
        <f ca="1"/>
        <v>1.8280000000000001</v>
      </c>
      <c r="E7510">
        <v>13.8</v>
      </c>
    </row>
    <row r="7511" spans="1:5">
      <c r="A7511" s="165">
        <v>45236.999999981956</v>
      </c>
      <c r="B7511" s="45">
        <f ca="1"/>
        <v>1.9139999999999999</v>
      </c>
      <c r="E7511">
        <v>13.8</v>
      </c>
    </row>
    <row r="7512" spans="1:5">
      <c r="A7512" s="165">
        <v>45237.04166664862</v>
      </c>
      <c r="B7512" s="45">
        <f ca="1"/>
        <v>1.6950000000000001</v>
      </c>
      <c r="E7512">
        <v>13.8</v>
      </c>
    </row>
    <row r="7513" spans="1:5">
      <c r="A7513" s="165">
        <v>45237.083333315284</v>
      </c>
      <c r="B7513" s="45">
        <f ca="1"/>
        <v>1.5640000000000001</v>
      </c>
      <c r="E7513">
        <v>13.8</v>
      </c>
    </row>
    <row r="7514" spans="1:5">
      <c r="A7514" s="165">
        <v>45237.124999981948</v>
      </c>
      <c r="B7514" s="45">
        <f ca="1"/>
        <v>1.575</v>
      </c>
      <c r="E7514">
        <v>13.8</v>
      </c>
    </row>
    <row r="7515" spans="1:5">
      <c r="A7515" s="165">
        <v>45237.166666648613</v>
      </c>
      <c r="B7515" s="45">
        <f ca="1"/>
        <v>1.7669999999999999</v>
      </c>
      <c r="E7515">
        <v>13.8</v>
      </c>
    </row>
    <row r="7516" spans="1:5">
      <c r="A7516" s="165">
        <v>45237.208333315277</v>
      </c>
      <c r="B7516" s="45">
        <f ca="1"/>
        <v>1.8939999999999999</v>
      </c>
      <c r="E7516">
        <v>13.8</v>
      </c>
    </row>
    <row r="7517" spans="1:5">
      <c r="A7517" s="165">
        <v>45237.249999981941</v>
      </c>
      <c r="B7517" s="45">
        <f ca="1"/>
        <v>1.7809999999999999</v>
      </c>
      <c r="E7517">
        <v>13.8</v>
      </c>
    </row>
    <row r="7518" spans="1:5">
      <c r="A7518" s="165">
        <v>45237.291666648605</v>
      </c>
      <c r="B7518" s="45">
        <f ca="1"/>
        <v>1.413</v>
      </c>
      <c r="E7518">
        <v>13.8</v>
      </c>
    </row>
    <row r="7519" spans="1:5">
      <c r="A7519" s="165">
        <v>45237.33333331527</v>
      </c>
      <c r="B7519" s="45">
        <f ca="1"/>
        <v>1.06</v>
      </c>
      <c r="E7519">
        <v>13.8</v>
      </c>
    </row>
    <row r="7520" spans="1:5">
      <c r="A7520" s="165">
        <v>45237.374999981934</v>
      </c>
      <c r="B7520" s="45">
        <f ca="1"/>
        <v>1.008</v>
      </c>
      <c r="E7520">
        <v>13.8</v>
      </c>
    </row>
    <row r="7521" spans="1:5">
      <c r="A7521" s="165">
        <v>45237.416666648598</v>
      </c>
      <c r="B7521" s="45">
        <f ca="1"/>
        <v>0.45300000000000001</v>
      </c>
      <c r="E7521">
        <v>13.8</v>
      </c>
    </row>
    <row r="7522" spans="1:5">
      <c r="A7522" s="165">
        <v>45237.458333315262</v>
      </c>
      <c r="B7522" s="45">
        <f ca="1"/>
        <v>0.45800000000000002</v>
      </c>
      <c r="E7522">
        <v>13.8</v>
      </c>
    </row>
    <row r="7523" spans="1:5">
      <c r="A7523" s="165">
        <v>45237.499999981927</v>
      </c>
      <c r="B7523" s="45">
        <f ca="1"/>
        <v>0.77100000000000002</v>
      </c>
      <c r="E7523">
        <v>13.8</v>
      </c>
    </row>
    <row r="7524" spans="1:5">
      <c r="A7524" s="165">
        <v>45237.541666648591</v>
      </c>
      <c r="B7524" s="45">
        <f ca="1"/>
        <v>0.45500000000000002</v>
      </c>
      <c r="E7524">
        <v>13.8</v>
      </c>
    </row>
    <row r="7525" spans="1:5">
      <c r="A7525" s="165">
        <v>45237.583333315255</v>
      </c>
      <c r="B7525" s="45">
        <f ca="1"/>
        <v>0.39100000000000001</v>
      </c>
      <c r="E7525">
        <v>13.8</v>
      </c>
    </row>
    <row r="7526" spans="1:5">
      <c r="A7526" s="165">
        <v>45237.624999981919</v>
      </c>
      <c r="B7526" s="45">
        <f ca="1"/>
        <v>0.432</v>
      </c>
      <c r="E7526">
        <v>13.8</v>
      </c>
    </row>
    <row r="7527" spans="1:5">
      <c r="A7527" s="165">
        <v>45237.666666648583</v>
      </c>
      <c r="B7527" s="45">
        <f ca="1"/>
        <v>1.827</v>
      </c>
      <c r="E7527">
        <v>13.8</v>
      </c>
    </row>
    <row r="7528" spans="1:5">
      <c r="A7528" s="165">
        <v>45237.708333315248</v>
      </c>
      <c r="B7528" s="45">
        <f ca="1"/>
        <v>2.105</v>
      </c>
      <c r="E7528">
        <v>13.8</v>
      </c>
    </row>
    <row r="7529" spans="1:5">
      <c r="A7529" s="165">
        <v>45237.749999981912</v>
      </c>
      <c r="B7529" s="45">
        <f ca="1"/>
        <v>1.708</v>
      </c>
      <c r="E7529">
        <v>13.8</v>
      </c>
    </row>
    <row r="7530" spans="1:5">
      <c r="A7530" s="165">
        <v>45237.791666648576</v>
      </c>
      <c r="B7530" s="45">
        <f ca="1"/>
        <v>1.673</v>
      </c>
      <c r="E7530">
        <v>13.8</v>
      </c>
    </row>
    <row r="7531" spans="1:5">
      <c r="A7531" s="165">
        <v>45237.83333331524</v>
      </c>
      <c r="B7531" s="45">
        <f ca="1"/>
        <v>2.1030000000000002</v>
      </c>
      <c r="E7531">
        <v>13.8</v>
      </c>
    </row>
    <row r="7532" spans="1:5">
      <c r="A7532" s="165">
        <v>45237.874999981905</v>
      </c>
      <c r="B7532" s="45">
        <f ca="1"/>
        <v>2.4319999999999999</v>
      </c>
      <c r="E7532">
        <v>13.8</v>
      </c>
    </row>
    <row r="7533" spans="1:5">
      <c r="A7533" s="165">
        <v>45237.916666648569</v>
      </c>
      <c r="B7533" s="45">
        <f ca="1"/>
        <v>1.61</v>
      </c>
      <c r="E7533">
        <v>13.8</v>
      </c>
    </row>
    <row r="7534" spans="1:5">
      <c r="A7534" s="165">
        <v>45237.958333315233</v>
      </c>
      <c r="B7534" s="45">
        <f ca="1"/>
        <v>1.5960000000000001</v>
      </c>
      <c r="E7534">
        <v>13.8</v>
      </c>
    </row>
    <row r="7535" spans="1:5">
      <c r="A7535" s="165">
        <v>45237.999999981897</v>
      </c>
      <c r="B7535" s="45">
        <f ca="1"/>
        <v>1.3660000000000001</v>
      </c>
      <c r="E7535">
        <v>13.8</v>
      </c>
    </row>
    <row r="7536" spans="1:5">
      <c r="A7536" s="165">
        <v>45238.041666648562</v>
      </c>
      <c r="B7536" s="45">
        <f ca="1"/>
        <v>1.67</v>
      </c>
      <c r="E7536">
        <v>13.8</v>
      </c>
    </row>
    <row r="7537" spans="1:5">
      <c r="A7537" s="165">
        <v>45238.083333315226</v>
      </c>
      <c r="B7537" s="45">
        <f ca="1"/>
        <v>1.9870000000000001</v>
      </c>
      <c r="E7537">
        <v>13.8</v>
      </c>
    </row>
    <row r="7538" spans="1:5">
      <c r="A7538" s="165">
        <v>45238.12499998189</v>
      </c>
      <c r="B7538" s="45">
        <f ca="1"/>
        <v>1.7769999999999999</v>
      </c>
      <c r="E7538">
        <v>13.8</v>
      </c>
    </row>
    <row r="7539" spans="1:5">
      <c r="A7539" s="165">
        <v>45238.166666648554</v>
      </c>
      <c r="B7539" s="45">
        <f ca="1"/>
        <v>1.4179999999999999</v>
      </c>
      <c r="E7539">
        <v>13.8</v>
      </c>
    </row>
    <row r="7540" spans="1:5">
      <c r="A7540" s="165">
        <v>45238.208333315219</v>
      </c>
      <c r="B7540" s="45">
        <f ca="1"/>
        <v>1.5349999999999999</v>
      </c>
      <c r="E7540">
        <v>13.8</v>
      </c>
    </row>
    <row r="7541" spans="1:5">
      <c r="A7541" s="165">
        <v>45238.249999981883</v>
      </c>
      <c r="B7541" s="45">
        <f ca="1"/>
        <v>2.5979999999999999</v>
      </c>
      <c r="E7541">
        <v>13.8</v>
      </c>
    </row>
    <row r="7542" spans="1:5">
      <c r="A7542" s="165">
        <v>45238.291666648547</v>
      </c>
      <c r="B7542" s="45">
        <f ca="1"/>
        <v>1.2450000000000001</v>
      </c>
      <c r="E7542">
        <v>13.8</v>
      </c>
    </row>
    <row r="7543" spans="1:5">
      <c r="A7543" s="165">
        <v>45238.333333315211</v>
      </c>
      <c r="B7543" s="45">
        <f ca="1"/>
        <v>0.73099999999999998</v>
      </c>
      <c r="E7543">
        <v>13.8</v>
      </c>
    </row>
    <row r="7544" spans="1:5">
      <c r="A7544" s="165">
        <v>45238.374999981876</v>
      </c>
      <c r="B7544" s="45">
        <f ca="1"/>
        <v>0.98599999999999999</v>
      </c>
      <c r="E7544">
        <v>13.8</v>
      </c>
    </row>
    <row r="7545" spans="1:5">
      <c r="A7545" s="165">
        <v>45238.41666664854</v>
      </c>
      <c r="B7545" s="45">
        <f ca="1"/>
        <v>0.621</v>
      </c>
      <c r="E7545">
        <v>13.8</v>
      </c>
    </row>
    <row r="7546" spans="1:5">
      <c r="A7546" s="165">
        <v>45238.458333315204</v>
      </c>
      <c r="B7546" s="45">
        <f ca="1"/>
        <v>0.90700000000000003</v>
      </c>
      <c r="E7546">
        <v>13.8</v>
      </c>
    </row>
    <row r="7547" spans="1:5">
      <c r="A7547" s="165">
        <v>45238.499999981868</v>
      </c>
      <c r="B7547" s="45">
        <f ca="1"/>
        <v>0.71299999999999997</v>
      </c>
      <c r="E7547">
        <v>13.8</v>
      </c>
    </row>
    <row r="7548" spans="1:5">
      <c r="A7548" s="165">
        <v>45238.541666648533</v>
      </c>
      <c r="B7548" s="45">
        <f ca="1"/>
        <v>0.52300000000000002</v>
      </c>
      <c r="E7548">
        <v>13.8</v>
      </c>
    </row>
    <row r="7549" spans="1:5">
      <c r="A7549" s="165">
        <v>45238.583333315197</v>
      </c>
      <c r="B7549" s="45">
        <f ca="1"/>
        <v>1.302</v>
      </c>
      <c r="E7549">
        <v>13.8</v>
      </c>
    </row>
    <row r="7550" spans="1:5">
      <c r="A7550" s="165">
        <v>45238.624999981861</v>
      </c>
      <c r="B7550" s="45">
        <f ca="1"/>
        <v>0.57799999999999996</v>
      </c>
      <c r="E7550">
        <v>13.8</v>
      </c>
    </row>
    <row r="7551" spans="1:5">
      <c r="A7551" s="165">
        <v>45238.666666648525</v>
      </c>
      <c r="B7551" s="45">
        <f ca="1"/>
        <v>1.4670000000000001</v>
      </c>
      <c r="E7551">
        <v>13.8</v>
      </c>
    </row>
    <row r="7552" spans="1:5">
      <c r="A7552" s="165">
        <v>45238.70833331519</v>
      </c>
      <c r="B7552" s="45">
        <f ca="1"/>
        <v>1.8720000000000001</v>
      </c>
      <c r="E7552">
        <v>13.8</v>
      </c>
    </row>
    <row r="7553" spans="1:5">
      <c r="A7553" s="165">
        <v>45238.749999981854</v>
      </c>
      <c r="B7553" s="45">
        <f ca="1"/>
        <v>1.9850000000000001</v>
      </c>
      <c r="E7553">
        <v>13.8</v>
      </c>
    </row>
    <row r="7554" spans="1:5">
      <c r="A7554" s="165">
        <v>45238.791666648518</v>
      </c>
      <c r="B7554" s="45">
        <f ca="1"/>
        <v>1.6950000000000001</v>
      </c>
      <c r="E7554">
        <v>13.8</v>
      </c>
    </row>
    <row r="7555" spans="1:5">
      <c r="A7555" s="165">
        <v>45238.833333315182</v>
      </c>
      <c r="B7555" s="45">
        <f ca="1"/>
        <v>2.0489999999999999</v>
      </c>
      <c r="E7555">
        <v>13.8</v>
      </c>
    </row>
    <row r="7556" spans="1:5">
      <c r="A7556" s="165">
        <v>45238.874999981846</v>
      </c>
      <c r="B7556" s="45">
        <f ca="1"/>
        <v>2.097</v>
      </c>
      <c r="E7556">
        <v>13.8</v>
      </c>
    </row>
    <row r="7557" spans="1:5">
      <c r="A7557" s="165">
        <v>45238.916666648511</v>
      </c>
      <c r="B7557" s="45">
        <f ca="1"/>
        <v>1.6950000000000001</v>
      </c>
      <c r="E7557">
        <v>13.8</v>
      </c>
    </row>
    <row r="7558" spans="1:5">
      <c r="A7558" s="165">
        <v>45238.958333315175</v>
      </c>
      <c r="B7558" s="45">
        <f ca="1"/>
        <v>2.0190000000000001</v>
      </c>
      <c r="E7558">
        <v>13.8</v>
      </c>
    </row>
    <row r="7559" spans="1:5">
      <c r="A7559" s="165">
        <v>45238.999999981839</v>
      </c>
      <c r="B7559" s="45">
        <f ca="1"/>
        <v>1.7809999999999999</v>
      </c>
      <c r="E7559">
        <v>13.8</v>
      </c>
    </row>
    <row r="7560" spans="1:5">
      <c r="A7560" s="165">
        <v>45239.041666648503</v>
      </c>
      <c r="B7560" s="45">
        <f ca="1"/>
        <v>1.742</v>
      </c>
      <c r="E7560">
        <v>13.8</v>
      </c>
    </row>
    <row r="7561" spans="1:5">
      <c r="A7561" s="165">
        <v>45239.083333315168</v>
      </c>
      <c r="B7561" s="45">
        <f ca="1"/>
        <v>2.1019999999999999</v>
      </c>
      <c r="E7561">
        <v>13.8</v>
      </c>
    </row>
    <row r="7562" spans="1:5">
      <c r="A7562" s="165">
        <v>45239.124999981832</v>
      </c>
      <c r="B7562" s="45">
        <f ca="1"/>
        <v>1.8779999999999999</v>
      </c>
      <c r="E7562">
        <v>13.8</v>
      </c>
    </row>
    <row r="7563" spans="1:5">
      <c r="A7563" s="165">
        <v>45239.166666648496</v>
      </c>
      <c r="B7563" s="45">
        <f ca="1"/>
        <v>1.91</v>
      </c>
      <c r="E7563">
        <v>13.8</v>
      </c>
    </row>
    <row r="7564" spans="1:5">
      <c r="A7564" s="165">
        <v>45239.20833331516</v>
      </c>
      <c r="B7564" s="45">
        <f ca="1"/>
        <v>2.1539999999999999</v>
      </c>
      <c r="E7564">
        <v>13.8</v>
      </c>
    </row>
    <row r="7565" spans="1:5">
      <c r="A7565" s="165">
        <v>45239.249999981825</v>
      </c>
      <c r="B7565" s="45">
        <f ca="1"/>
        <v>2.8029999999999999</v>
      </c>
      <c r="E7565">
        <v>13.8</v>
      </c>
    </row>
    <row r="7566" spans="1:5">
      <c r="A7566" s="165">
        <v>45239.291666648489</v>
      </c>
      <c r="B7566" s="45">
        <f ca="1"/>
        <v>1.635</v>
      </c>
      <c r="E7566">
        <v>13.8</v>
      </c>
    </row>
    <row r="7567" spans="1:5">
      <c r="A7567" s="165">
        <v>45239.333333315153</v>
      </c>
      <c r="B7567" s="45">
        <f ca="1"/>
        <v>0.88100000000000001</v>
      </c>
      <c r="E7567">
        <v>13.8</v>
      </c>
    </row>
    <row r="7568" spans="1:5">
      <c r="A7568" s="165">
        <v>45239.374999981817</v>
      </c>
      <c r="B7568" s="45">
        <f ca="1"/>
        <v>1.1140000000000001</v>
      </c>
      <c r="E7568">
        <v>13.8</v>
      </c>
    </row>
    <row r="7569" spans="1:5">
      <c r="A7569" s="165">
        <v>45239.416666648482</v>
      </c>
      <c r="B7569" s="45">
        <f ca="1"/>
        <v>0.58799999999999997</v>
      </c>
      <c r="E7569">
        <v>13.8</v>
      </c>
    </row>
    <row r="7570" spans="1:5">
      <c r="A7570" s="165">
        <v>45239.458333315146</v>
      </c>
      <c r="B7570" s="45">
        <f ca="1"/>
        <v>0.66700000000000004</v>
      </c>
      <c r="E7570">
        <v>13.8</v>
      </c>
    </row>
    <row r="7571" spans="1:5">
      <c r="A7571" s="165">
        <v>45239.49999998181</v>
      </c>
      <c r="B7571" s="45">
        <f ca="1"/>
        <v>0.99199999999999999</v>
      </c>
      <c r="E7571">
        <v>13.8</v>
      </c>
    </row>
    <row r="7572" spans="1:5">
      <c r="A7572" s="165">
        <v>45239.541666648474</v>
      </c>
      <c r="B7572" s="45">
        <f ca="1"/>
        <v>0.61499999999999999</v>
      </c>
      <c r="E7572">
        <v>13.8</v>
      </c>
    </row>
    <row r="7573" spans="1:5">
      <c r="A7573" s="165">
        <v>45239.583333315139</v>
      </c>
      <c r="B7573" s="45">
        <f ca="1"/>
        <v>0.81899999999999995</v>
      </c>
      <c r="E7573">
        <v>13.8</v>
      </c>
    </row>
    <row r="7574" spans="1:5">
      <c r="A7574" s="165">
        <v>45239.624999981803</v>
      </c>
      <c r="B7574" s="45">
        <f ca="1"/>
        <v>1.0449999999999999</v>
      </c>
      <c r="E7574">
        <v>13.8</v>
      </c>
    </row>
    <row r="7575" spans="1:5">
      <c r="A7575" s="165">
        <v>45239.666666648467</v>
      </c>
      <c r="B7575" s="45">
        <f ca="1"/>
        <v>1.9419999999999999</v>
      </c>
      <c r="E7575">
        <v>13.8</v>
      </c>
    </row>
    <row r="7576" spans="1:5">
      <c r="A7576" s="165">
        <v>45239.708333315131</v>
      </c>
      <c r="B7576" s="45">
        <f ca="1"/>
        <v>1.887</v>
      </c>
      <c r="E7576">
        <v>13.8</v>
      </c>
    </row>
    <row r="7577" spans="1:5">
      <c r="A7577" s="165">
        <v>45239.749999981796</v>
      </c>
      <c r="B7577" s="45">
        <f ca="1"/>
        <v>1.8680000000000001</v>
      </c>
      <c r="E7577">
        <v>13.8</v>
      </c>
    </row>
    <row r="7578" spans="1:5">
      <c r="A7578" s="165">
        <v>45239.79166664846</v>
      </c>
      <c r="B7578" s="45">
        <f ca="1"/>
        <v>2.6520000000000001</v>
      </c>
      <c r="E7578">
        <v>13.8</v>
      </c>
    </row>
    <row r="7579" spans="1:5">
      <c r="A7579" s="165">
        <v>45239.833333315124</v>
      </c>
      <c r="B7579" s="45">
        <f ca="1"/>
        <v>2.2959999999999998</v>
      </c>
      <c r="E7579">
        <v>13.8</v>
      </c>
    </row>
    <row r="7580" spans="1:5">
      <c r="A7580" s="165">
        <v>45239.874999981788</v>
      </c>
      <c r="B7580" s="45">
        <f ca="1"/>
        <v>1.611</v>
      </c>
      <c r="E7580">
        <v>13.8</v>
      </c>
    </row>
    <row r="7581" spans="1:5">
      <c r="A7581" s="165">
        <v>45239.916666648453</v>
      </c>
      <c r="B7581" s="45">
        <f ca="1"/>
        <v>2.1339999999999999</v>
      </c>
      <c r="E7581">
        <v>13.8</v>
      </c>
    </row>
    <row r="7582" spans="1:5">
      <c r="A7582" s="165">
        <v>45239.958333315117</v>
      </c>
      <c r="B7582" s="45">
        <f ca="1"/>
        <v>1.67</v>
      </c>
      <c r="E7582">
        <v>13.8</v>
      </c>
    </row>
    <row r="7583" spans="1:5">
      <c r="A7583" s="165">
        <v>45239.999999981781</v>
      </c>
      <c r="B7583" s="45">
        <f ca="1"/>
        <v>1.837</v>
      </c>
      <c r="E7583">
        <v>13.8</v>
      </c>
    </row>
    <row r="7584" spans="1:5">
      <c r="A7584" s="165">
        <v>45240.041666648445</v>
      </c>
      <c r="B7584" s="45">
        <f ca="1"/>
        <v>1.911</v>
      </c>
      <c r="E7584">
        <v>13.8</v>
      </c>
    </row>
    <row r="7585" spans="1:5">
      <c r="A7585" s="165">
        <v>45240.083333315109</v>
      </c>
      <c r="B7585" s="45">
        <f ca="1"/>
        <v>1.7829999999999999</v>
      </c>
      <c r="E7585">
        <v>13.8</v>
      </c>
    </row>
    <row r="7586" spans="1:5">
      <c r="A7586" s="165">
        <v>45240.124999981774</v>
      </c>
      <c r="B7586" s="45">
        <f ca="1"/>
        <v>2.117</v>
      </c>
      <c r="E7586">
        <v>13.8</v>
      </c>
    </row>
    <row r="7587" spans="1:5">
      <c r="A7587" s="165">
        <v>45240.166666648438</v>
      </c>
      <c r="B7587" s="45">
        <f ca="1"/>
        <v>2.52</v>
      </c>
      <c r="E7587">
        <v>13.8</v>
      </c>
    </row>
    <row r="7588" spans="1:5">
      <c r="A7588" s="165">
        <v>45240.208333315102</v>
      </c>
      <c r="B7588" s="45">
        <f ca="1"/>
        <v>1.986</v>
      </c>
      <c r="E7588">
        <v>13.8</v>
      </c>
    </row>
    <row r="7589" spans="1:5">
      <c r="A7589" s="165">
        <v>45240.249999981766</v>
      </c>
      <c r="B7589" s="45">
        <f ca="1"/>
        <v>1.8380000000000001</v>
      </c>
      <c r="E7589">
        <v>13.8</v>
      </c>
    </row>
    <row r="7590" spans="1:5">
      <c r="A7590" s="165">
        <v>45240.291666648431</v>
      </c>
      <c r="B7590" s="45">
        <f ca="1"/>
        <v>1.7470000000000001</v>
      </c>
      <c r="E7590">
        <v>13.8</v>
      </c>
    </row>
    <row r="7591" spans="1:5">
      <c r="A7591" s="165">
        <v>45240.333333315095</v>
      </c>
      <c r="B7591" s="45">
        <f ca="1"/>
        <v>2.5310000000000001</v>
      </c>
      <c r="E7591">
        <v>13.8</v>
      </c>
    </row>
    <row r="7592" spans="1:5">
      <c r="A7592" s="165">
        <v>45240.374999981759</v>
      </c>
      <c r="B7592" s="45">
        <f ca="1"/>
        <v>0.88700000000000001</v>
      </c>
      <c r="E7592">
        <v>13.8</v>
      </c>
    </row>
    <row r="7593" spans="1:5">
      <c r="A7593" s="165">
        <v>45240.416666648423</v>
      </c>
      <c r="B7593" s="45">
        <f ca="1"/>
        <v>0.72699999999999998</v>
      </c>
      <c r="E7593">
        <v>13.8</v>
      </c>
    </row>
    <row r="7594" spans="1:5">
      <c r="A7594" s="165">
        <v>45240.458333315088</v>
      </c>
      <c r="B7594" s="45">
        <f ca="1"/>
        <v>0.55200000000000005</v>
      </c>
      <c r="E7594">
        <v>13.8</v>
      </c>
    </row>
    <row r="7595" spans="1:5">
      <c r="A7595" s="165">
        <v>45240.499999981752</v>
      </c>
      <c r="B7595" s="45">
        <f ca="1"/>
        <v>0.39200000000000002</v>
      </c>
      <c r="E7595">
        <v>13.8</v>
      </c>
    </row>
    <row r="7596" spans="1:5">
      <c r="A7596" s="165">
        <v>45240.541666648416</v>
      </c>
      <c r="B7596" s="45">
        <f ca="1"/>
        <v>0.71299999999999997</v>
      </c>
      <c r="E7596">
        <v>13.8</v>
      </c>
    </row>
    <row r="7597" spans="1:5">
      <c r="A7597" s="165">
        <v>45240.58333331508</v>
      </c>
      <c r="B7597" s="45">
        <f ca="1"/>
        <v>1.2729999999999999</v>
      </c>
      <c r="E7597">
        <v>13.8</v>
      </c>
    </row>
    <row r="7598" spans="1:5">
      <c r="A7598" s="165">
        <v>45240.624999981745</v>
      </c>
      <c r="B7598" s="45">
        <f ca="1"/>
        <v>1.1539999999999999</v>
      </c>
      <c r="E7598">
        <v>13.8</v>
      </c>
    </row>
    <row r="7599" spans="1:5">
      <c r="A7599" s="165">
        <v>45240.666666648409</v>
      </c>
      <c r="B7599" s="45">
        <f ca="1"/>
        <v>1.548</v>
      </c>
      <c r="E7599">
        <v>13.8</v>
      </c>
    </row>
    <row r="7600" spans="1:5">
      <c r="A7600" s="165">
        <v>45240.708333315073</v>
      </c>
      <c r="B7600" s="45">
        <f ca="1"/>
        <v>1.5229999999999999</v>
      </c>
      <c r="E7600">
        <v>13.8</v>
      </c>
    </row>
    <row r="7601" spans="1:5">
      <c r="A7601" s="165">
        <v>45240.749999981737</v>
      </c>
      <c r="B7601" s="45">
        <f ca="1"/>
        <v>1.478</v>
      </c>
      <c r="E7601">
        <v>13.8</v>
      </c>
    </row>
    <row r="7602" spans="1:5">
      <c r="A7602" s="165">
        <v>45240.791666648402</v>
      </c>
      <c r="B7602" s="45">
        <f ca="1"/>
        <v>1.5940000000000001</v>
      </c>
      <c r="E7602">
        <v>13.8</v>
      </c>
    </row>
    <row r="7603" spans="1:5">
      <c r="A7603" s="165">
        <v>45240.833333315066</v>
      </c>
      <c r="B7603" s="45">
        <f ca="1"/>
        <v>1.48</v>
      </c>
      <c r="E7603">
        <v>13.8</v>
      </c>
    </row>
    <row r="7604" spans="1:5">
      <c r="A7604" s="165">
        <v>45240.87499998173</v>
      </c>
      <c r="B7604" s="45">
        <f ca="1"/>
        <v>1.718</v>
      </c>
      <c r="E7604">
        <v>13.8</v>
      </c>
    </row>
    <row r="7605" spans="1:5">
      <c r="A7605" s="165">
        <v>45240.916666648394</v>
      </c>
      <c r="B7605" s="45">
        <f ca="1"/>
        <v>2.3540000000000001</v>
      </c>
      <c r="E7605">
        <v>13.8</v>
      </c>
    </row>
    <row r="7606" spans="1:5">
      <c r="A7606" s="165">
        <v>45240.958333315059</v>
      </c>
      <c r="B7606" s="45">
        <f ca="1"/>
        <v>1.8029999999999999</v>
      </c>
      <c r="E7606">
        <v>13.8</v>
      </c>
    </row>
    <row r="7607" spans="1:5">
      <c r="A7607" s="165">
        <v>45240.999999981723</v>
      </c>
      <c r="B7607" s="45">
        <f ca="1"/>
        <v>1.6439999999999999</v>
      </c>
      <c r="E7607">
        <v>13.8</v>
      </c>
    </row>
    <row r="7608" spans="1:5">
      <c r="A7608" s="165">
        <v>45241.041666648387</v>
      </c>
      <c r="B7608" s="45">
        <f ca="1"/>
        <v>1.488</v>
      </c>
      <c r="E7608">
        <v>13.8</v>
      </c>
    </row>
    <row r="7609" spans="1:5">
      <c r="A7609" s="165">
        <v>45241.083333315051</v>
      </c>
      <c r="B7609" s="45">
        <f ca="1"/>
        <v>1.9119999999999999</v>
      </c>
      <c r="E7609">
        <v>13.8</v>
      </c>
    </row>
    <row r="7610" spans="1:5">
      <c r="A7610" s="165">
        <v>45241.124999981716</v>
      </c>
      <c r="B7610" s="45">
        <f ca="1"/>
        <v>2.2669999999999999</v>
      </c>
      <c r="E7610">
        <v>13.8</v>
      </c>
    </row>
    <row r="7611" spans="1:5">
      <c r="A7611" s="165">
        <v>45241.16666664838</v>
      </c>
      <c r="B7611" s="45">
        <f ca="1"/>
        <v>1.583</v>
      </c>
      <c r="E7611">
        <v>13.8</v>
      </c>
    </row>
    <row r="7612" spans="1:5">
      <c r="A7612" s="165">
        <v>45241.208333315044</v>
      </c>
      <c r="B7612" s="45">
        <f ca="1"/>
        <v>1.6140000000000001</v>
      </c>
      <c r="E7612">
        <v>13.8</v>
      </c>
    </row>
    <row r="7613" spans="1:5">
      <c r="A7613" s="165">
        <v>45241.249999981708</v>
      </c>
      <c r="B7613" s="45">
        <f ca="1"/>
        <v>1.347</v>
      </c>
      <c r="E7613">
        <v>13.8</v>
      </c>
    </row>
    <row r="7614" spans="1:5">
      <c r="A7614" s="165">
        <v>45241.291666648372</v>
      </c>
      <c r="B7614" s="45">
        <f ca="1"/>
        <v>2.3740000000000001</v>
      </c>
      <c r="E7614">
        <v>13.8</v>
      </c>
    </row>
    <row r="7615" spans="1:5">
      <c r="A7615" s="165">
        <v>45241.333333315037</v>
      </c>
      <c r="B7615" s="45">
        <f ca="1"/>
        <v>0.63200000000000001</v>
      </c>
      <c r="E7615">
        <v>13.8</v>
      </c>
    </row>
    <row r="7616" spans="1:5">
      <c r="A7616" s="165">
        <v>45241.374999981701</v>
      </c>
      <c r="B7616" s="45">
        <f ca="1"/>
        <v>1.093</v>
      </c>
      <c r="E7616">
        <v>13.8</v>
      </c>
    </row>
    <row r="7617" spans="1:5">
      <c r="A7617" s="165">
        <v>45241.416666648365</v>
      </c>
      <c r="B7617" s="45">
        <f ca="1"/>
        <v>0.63200000000000001</v>
      </c>
      <c r="E7617">
        <v>13.8</v>
      </c>
    </row>
    <row r="7618" spans="1:5">
      <c r="A7618" s="165">
        <v>45241.458333315029</v>
      </c>
      <c r="B7618" s="45">
        <f ca="1"/>
        <v>4.609</v>
      </c>
      <c r="E7618">
        <v>13.8</v>
      </c>
    </row>
    <row r="7619" spans="1:5">
      <c r="A7619" s="165">
        <v>45241.499999981694</v>
      </c>
      <c r="B7619" s="45">
        <f ca="1"/>
        <v>6.3760000000000003</v>
      </c>
      <c r="E7619">
        <v>13.8</v>
      </c>
    </row>
    <row r="7620" spans="1:5">
      <c r="A7620" s="165">
        <v>45241.541666648358</v>
      </c>
      <c r="B7620" s="45">
        <f ca="1"/>
        <v>5.5739999999999998</v>
      </c>
      <c r="E7620">
        <v>13.8</v>
      </c>
    </row>
    <row r="7621" spans="1:5">
      <c r="A7621" s="165">
        <v>45241.583333315022</v>
      </c>
      <c r="B7621" s="45">
        <f ca="1"/>
        <v>0.94899999999999995</v>
      </c>
      <c r="E7621">
        <v>13.8</v>
      </c>
    </row>
    <row r="7622" spans="1:5">
      <c r="A7622" s="165">
        <v>45241.624999981686</v>
      </c>
      <c r="B7622" s="45">
        <f ca="1"/>
        <v>0.55000000000000004</v>
      </c>
      <c r="E7622">
        <v>13.8</v>
      </c>
    </row>
    <row r="7623" spans="1:5">
      <c r="A7623" s="165">
        <v>45241.666666648351</v>
      </c>
      <c r="B7623" s="45">
        <f ca="1"/>
        <v>1.9830000000000001</v>
      </c>
      <c r="E7623">
        <v>13.8</v>
      </c>
    </row>
    <row r="7624" spans="1:5">
      <c r="A7624" s="165">
        <v>45241.708333315015</v>
      </c>
      <c r="B7624" s="45">
        <f ca="1"/>
        <v>2.1880000000000002</v>
      </c>
      <c r="E7624">
        <v>13.8</v>
      </c>
    </row>
    <row r="7625" spans="1:5">
      <c r="A7625" s="165">
        <v>45241.749999981679</v>
      </c>
      <c r="B7625" s="45">
        <f ca="1"/>
        <v>1.9550000000000001</v>
      </c>
      <c r="E7625">
        <v>13.8</v>
      </c>
    </row>
    <row r="7626" spans="1:5">
      <c r="A7626" s="165">
        <v>45241.791666648343</v>
      </c>
      <c r="B7626" s="45">
        <f ca="1"/>
        <v>2.141</v>
      </c>
      <c r="E7626">
        <v>13.8</v>
      </c>
    </row>
    <row r="7627" spans="1:5">
      <c r="A7627" s="165">
        <v>45241.833333315008</v>
      </c>
      <c r="B7627" s="45">
        <f ca="1"/>
        <v>1.6950000000000001</v>
      </c>
      <c r="E7627">
        <v>13.8</v>
      </c>
    </row>
    <row r="7628" spans="1:5">
      <c r="A7628" s="165">
        <v>45241.874999981672</v>
      </c>
      <c r="B7628" s="45">
        <f ca="1"/>
        <v>1.5249999999999999</v>
      </c>
      <c r="E7628">
        <v>13.8</v>
      </c>
    </row>
    <row r="7629" spans="1:5">
      <c r="A7629" s="165">
        <v>45241.916666648336</v>
      </c>
      <c r="B7629" s="45">
        <f ca="1"/>
        <v>1.93</v>
      </c>
      <c r="E7629">
        <v>13.8</v>
      </c>
    </row>
    <row r="7630" spans="1:5">
      <c r="A7630" s="165">
        <v>45241.958333315</v>
      </c>
      <c r="B7630" s="45">
        <f ca="1"/>
        <v>1.669</v>
      </c>
      <c r="E7630">
        <v>13.8</v>
      </c>
    </row>
    <row r="7631" spans="1:5">
      <c r="A7631" s="165">
        <v>45241.999999981665</v>
      </c>
      <c r="B7631" s="45">
        <f ca="1"/>
        <v>1.679</v>
      </c>
      <c r="E7631">
        <v>13.8</v>
      </c>
    </row>
    <row r="7632" spans="1:5">
      <c r="A7632" s="165">
        <v>45242.041666648329</v>
      </c>
      <c r="B7632" s="45">
        <f ca="1"/>
        <v>1.81</v>
      </c>
      <c r="E7632">
        <v>13.8</v>
      </c>
    </row>
    <row r="7633" spans="1:5">
      <c r="A7633" s="165">
        <v>45242.083333314993</v>
      </c>
      <c r="B7633" s="45">
        <f ca="1"/>
        <v>1.8089999999999999</v>
      </c>
      <c r="E7633">
        <v>13.8</v>
      </c>
    </row>
    <row r="7634" spans="1:5">
      <c r="A7634" s="165">
        <v>45242.124999981657</v>
      </c>
      <c r="B7634" s="45">
        <f ca="1"/>
        <v>1.6459999999999999</v>
      </c>
      <c r="E7634">
        <v>13.8</v>
      </c>
    </row>
    <row r="7635" spans="1:5">
      <c r="A7635" s="165">
        <v>45242.166666648322</v>
      </c>
      <c r="B7635" s="45">
        <f ca="1"/>
        <v>1.704</v>
      </c>
      <c r="E7635">
        <v>13.8</v>
      </c>
    </row>
    <row r="7636" spans="1:5">
      <c r="A7636" s="165">
        <v>45242.208333314986</v>
      </c>
      <c r="B7636" s="45">
        <f ca="1"/>
        <v>1.843</v>
      </c>
      <c r="E7636">
        <v>13.8</v>
      </c>
    </row>
    <row r="7637" spans="1:5">
      <c r="A7637" s="165">
        <v>45242.24999998165</v>
      </c>
      <c r="B7637" s="45">
        <f ca="1"/>
        <v>1.671</v>
      </c>
      <c r="E7637">
        <v>13.8</v>
      </c>
    </row>
    <row r="7638" spans="1:5">
      <c r="A7638" s="165">
        <v>45242.291666648314</v>
      </c>
      <c r="B7638" s="45">
        <f ca="1"/>
        <v>2.2629999999999999</v>
      </c>
      <c r="E7638">
        <v>13.8</v>
      </c>
    </row>
    <row r="7639" spans="1:5">
      <c r="A7639" s="165">
        <v>45242.333333314979</v>
      </c>
      <c r="B7639" s="45">
        <f ca="1"/>
        <v>1.1299999999999999</v>
      </c>
      <c r="E7639">
        <v>13.8</v>
      </c>
    </row>
    <row r="7640" spans="1:5">
      <c r="A7640" s="165">
        <v>45242.374999981643</v>
      </c>
      <c r="B7640" s="45">
        <f ca="1"/>
        <v>0.93500000000000005</v>
      </c>
      <c r="E7640">
        <v>13.8</v>
      </c>
    </row>
    <row r="7641" spans="1:5">
      <c r="A7641" s="165">
        <v>45242.416666648307</v>
      </c>
      <c r="B7641" s="45">
        <f ca="1"/>
        <v>0.78700000000000003</v>
      </c>
      <c r="E7641">
        <v>13.8</v>
      </c>
    </row>
    <row r="7642" spans="1:5">
      <c r="A7642" s="165">
        <v>45242.458333314971</v>
      </c>
      <c r="B7642" s="45">
        <f ca="1"/>
        <v>0.83799999999999997</v>
      </c>
      <c r="E7642">
        <v>13.8</v>
      </c>
    </row>
    <row r="7643" spans="1:5">
      <c r="A7643" s="165">
        <v>45242.499999981635</v>
      </c>
      <c r="B7643" s="45">
        <f ca="1"/>
        <v>0.61899999999999999</v>
      </c>
      <c r="E7643">
        <v>13.8</v>
      </c>
    </row>
    <row r="7644" spans="1:5">
      <c r="A7644" s="165">
        <v>45242.5416666483</v>
      </c>
      <c r="B7644" s="45">
        <f ca="1"/>
        <v>0.63900000000000001</v>
      </c>
      <c r="E7644">
        <v>13.8</v>
      </c>
    </row>
    <row r="7645" spans="1:5">
      <c r="A7645" s="165">
        <v>45242.583333314964</v>
      </c>
      <c r="B7645" s="45">
        <f ca="1"/>
        <v>1.2709999999999999</v>
      </c>
      <c r="E7645">
        <v>13.8</v>
      </c>
    </row>
    <row r="7646" spans="1:5">
      <c r="A7646" s="165">
        <v>45242.624999981628</v>
      </c>
      <c r="B7646" s="45">
        <f ca="1"/>
        <v>0.755</v>
      </c>
      <c r="E7646">
        <v>13.8</v>
      </c>
    </row>
    <row r="7647" spans="1:5">
      <c r="A7647" s="165">
        <v>45242.666666648292</v>
      </c>
      <c r="B7647" s="45">
        <f ca="1"/>
        <v>1.9850000000000001</v>
      </c>
      <c r="E7647">
        <v>13.8</v>
      </c>
    </row>
    <row r="7648" spans="1:5">
      <c r="A7648" s="165">
        <v>45242.708333314957</v>
      </c>
      <c r="B7648" s="45">
        <f ca="1"/>
        <v>1.5820000000000001</v>
      </c>
      <c r="E7648">
        <v>13.8</v>
      </c>
    </row>
    <row r="7649" spans="1:5">
      <c r="A7649" s="165">
        <v>45242.749999981621</v>
      </c>
      <c r="B7649" s="45">
        <f ca="1"/>
        <v>1.7270000000000001</v>
      </c>
      <c r="E7649">
        <v>13.8</v>
      </c>
    </row>
    <row r="7650" spans="1:5">
      <c r="A7650" s="165">
        <v>45242.791666648285</v>
      </c>
      <c r="B7650" s="45">
        <f ca="1"/>
        <v>2.6190000000000002</v>
      </c>
      <c r="E7650">
        <v>13.8</v>
      </c>
    </row>
    <row r="7651" spans="1:5">
      <c r="A7651" s="165">
        <v>45242.833333314949</v>
      </c>
      <c r="B7651" s="45">
        <f ca="1"/>
        <v>1.4930000000000001</v>
      </c>
      <c r="E7651">
        <v>13.8</v>
      </c>
    </row>
    <row r="7652" spans="1:5">
      <c r="A7652" s="165">
        <v>45242.874999981614</v>
      </c>
      <c r="B7652" s="45">
        <f ca="1"/>
        <v>2.085</v>
      </c>
      <c r="E7652">
        <v>13.8</v>
      </c>
    </row>
    <row r="7653" spans="1:5">
      <c r="A7653" s="165">
        <v>45242.916666648278</v>
      </c>
      <c r="B7653" s="45">
        <f ca="1"/>
        <v>1.5640000000000001</v>
      </c>
      <c r="E7653">
        <v>13.8</v>
      </c>
    </row>
    <row r="7654" spans="1:5">
      <c r="A7654" s="165">
        <v>45242.958333314942</v>
      </c>
      <c r="B7654" s="45">
        <f ca="1"/>
        <v>1.6659999999999999</v>
      </c>
      <c r="E7654">
        <v>13.8</v>
      </c>
    </row>
    <row r="7655" spans="1:5">
      <c r="A7655" s="165">
        <v>45242.999999981606</v>
      </c>
      <c r="B7655" s="45">
        <f ca="1"/>
        <v>1.7370000000000001</v>
      </c>
      <c r="E7655">
        <v>13.8</v>
      </c>
    </row>
    <row r="7656" spans="1:5">
      <c r="A7656" s="165">
        <v>45243.041666648271</v>
      </c>
      <c r="B7656" s="45">
        <f ca="1"/>
        <v>1.5069999999999999</v>
      </c>
      <c r="E7656">
        <v>13.8</v>
      </c>
    </row>
    <row r="7657" spans="1:5">
      <c r="A7657" s="165">
        <v>45243.083333314935</v>
      </c>
      <c r="B7657" s="45">
        <f ca="1"/>
        <v>1.903</v>
      </c>
      <c r="E7657">
        <v>13.8</v>
      </c>
    </row>
    <row r="7658" spans="1:5">
      <c r="A7658" s="165">
        <v>45243.124999981599</v>
      </c>
      <c r="B7658" s="45">
        <f ca="1"/>
        <v>1.599</v>
      </c>
      <c r="E7658">
        <v>13.8</v>
      </c>
    </row>
    <row r="7659" spans="1:5">
      <c r="A7659" s="165">
        <v>45243.166666648263</v>
      </c>
      <c r="B7659" s="45">
        <f ca="1"/>
        <v>1.728</v>
      </c>
      <c r="E7659">
        <v>13.8</v>
      </c>
    </row>
    <row r="7660" spans="1:5">
      <c r="A7660" s="165">
        <v>45243.208333314928</v>
      </c>
      <c r="B7660" s="45">
        <f ca="1"/>
        <v>1.742</v>
      </c>
      <c r="E7660">
        <v>13.8</v>
      </c>
    </row>
    <row r="7661" spans="1:5">
      <c r="A7661" s="165">
        <v>45243.249999981592</v>
      </c>
      <c r="B7661" s="45">
        <f ca="1"/>
        <v>2.5979999999999999</v>
      </c>
      <c r="E7661">
        <v>13.8</v>
      </c>
    </row>
    <row r="7662" spans="1:5">
      <c r="A7662" s="165">
        <v>45243.291666648256</v>
      </c>
      <c r="B7662" s="45">
        <f ca="1"/>
        <v>1.7070000000000001</v>
      </c>
      <c r="E7662">
        <v>13.8</v>
      </c>
    </row>
    <row r="7663" spans="1:5">
      <c r="A7663" s="165">
        <v>45243.33333331492</v>
      </c>
      <c r="B7663" s="45">
        <f ca="1"/>
        <v>2.6419999999999999</v>
      </c>
      <c r="E7663">
        <v>13.8</v>
      </c>
    </row>
    <row r="7664" spans="1:5">
      <c r="A7664" s="165">
        <v>45243.374999981585</v>
      </c>
      <c r="B7664" s="45">
        <f ca="1"/>
        <v>3.419</v>
      </c>
      <c r="E7664">
        <v>13.8</v>
      </c>
    </row>
    <row r="7665" spans="1:5">
      <c r="A7665" s="165">
        <v>45243.416666648249</v>
      </c>
      <c r="B7665" s="45">
        <f ca="1"/>
        <v>2.4140000000000001</v>
      </c>
      <c r="E7665">
        <v>13.8</v>
      </c>
    </row>
    <row r="7666" spans="1:5">
      <c r="A7666" s="165">
        <v>45243.458333314913</v>
      </c>
      <c r="B7666" s="45">
        <f ca="1"/>
        <v>1.165</v>
      </c>
      <c r="E7666">
        <v>13.8</v>
      </c>
    </row>
    <row r="7667" spans="1:5">
      <c r="A7667" s="165">
        <v>45243.499999981577</v>
      </c>
      <c r="B7667" s="45">
        <f ca="1"/>
        <v>4.4290000000000003</v>
      </c>
      <c r="E7667">
        <v>13.8</v>
      </c>
    </row>
    <row r="7668" spans="1:5">
      <c r="A7668" s="165">
        <v>45243.541666648242</v>
      </c>
      <c r="B7668" s="45">
        <f ca="1"/>
        <v>2.0230000000000001</v>
      </c>
      <c r="E7668">
        <v>13.8</v>
      </c>
    </row>
    <row r="7669" spans="1:5">
      <c r="A7669" s="165">
        <v>45243.583333314906</v>
      </c>
      <c r="B7669" s="45">
        <f ca="1"/>
        <v>0.92100000000000004</v>
      </c>
      <c r="E7669">
        <v>13.8</v>
      </c>
    </row>
    <row r="7670" spans="1:5">
      <c r="A7670" s="165">
        <v>45243.62499998157</v>
      </c>
      <c r="B7670" s="45">
        <f ca="1"/>
        <v>3.8479999999999999</v>
      </c>
      <c r="E7670">
        <v>13.8</v>
      </c>
    </row>
    <row r="7671" spans="1:5">
      <c r="A7671" s="165">
        <v>45243.666666648234</v>
      </c>
      <c r="B7671" s="45">
        <f ca="1"/>
        <v>4.4169999999999998</v>
      </c>
      <c r="E7671">
        <v>13.8</v>
      </c>
    </row>
    <row r="7672" spans="1:5">
      <c r="A7672" s="165">
        <v>45243.708333314898</v>
      </c>
      <c r="B7672" s="45">
        <f ca="1"/>
        <v>2.512</v>
      </c>
      <c r="E7672">
        <v>13.8</v>
      </c>
    </row>
    <row r="7673" spans="1:5">
      <c r="A7673" s="165">
        <v>45243.749999981563</v>
      </c>
      <c r="B7673" s="45">
        <f ca="1"/>
        <v>2.0339999999999998</v>
      </c>
      <c r="E7673">
        <v>13.8</v>
      </c>
    </row>
    <row r="7674" spans="1:5">
      <c r="A7674" s="165">
        <v>45243.791666648227</v>
      </c>
      <c r="B7674" s="45">
        <f ca="1"/>
        <v>2.258</v>
      </c>
      <c r="E7674">
        <v>13.8</v>
      </c>
    </row>
    <row r="7675" spans="1:5">
      <c r="A7675" s="165">
        <v>45243.833333314891</v>
      </c>
      <c r="B7675" s="45">
        <f ca="1"/>
        <v>2.3420000000000001</v>
      </c>
      <c r="E7675">
        <v>13.8</v>
      </c>
    </row>
    <row r="7676" spans="1:5">
      <c r="A7676" s="165">
        <v>45243.874999981555</v>
      </c>
      <c r="B7676" s="45">
        <f ca="1"/>
        <v>2.173</v>
      </c>
      <c r="E7676">
        <v>13.8</v>
      </c>
    </row>
    <row r="7677" spans="1:5">
      <c r="A7677" s="165">
        <v>45243.91666664822</v>
      </c>
      <c r="B7677" s="45">
        <f ca="1"/>
        <v>1.8049999999999999</v>
      </c>
      <c r="E7677">
        <v>13.8</v>
      </c>
    </row>
    <row r="7678" spans="1:5">
      <c r="A7678" s="165">
        <v>45243.958333314884</v>
      </c>
      <c r="B7678" s="45">
        <f ca="1"/>
        <v>1.929</v>
      </c>
      <c r="E7678">
        <v>13.8</v>
      </c>
    </row>
    <row r="7679" spans="1:5">
      <c r="A7679" s="165">
        <v>45243.999999981548</v>
      </c>
      <c r="B7679" s="45">
        <f ca="1"/>
        <v>1.9239999999999999</v>
      </c>
      <c r="E7679">
        <v>13.8</v>
      </c>
    </row>
    <row r="7680" spans="1:5">
      <c r="A7680" s="165">
        <v>45244.041666648212</v>
      </c>
      <c r="B7680" s="45">
        <f ca="1"/>
        <v>1.9650000000000001</v>
      </c>
      <c r="E7680">
        <v>13.8</v>
      </c>
    </row>
    <row r="7681" spans="1:5">
      <c r="A7681" s="165">
        <v>45244.083333314877</v>
      </c>
      <c r="B7681" s="45">
        <f ca="1"/>
        <v>1.671</v>
      </c>
      <c r="E7681">
        <v>13.8</v>
      </c>
    </row>
    <row r="7682" spans="1:5">
      <c r="A7682" s="165">
        <v>45244.124999981541</v>
      </c>
      <c r="B7682" s="45">
        <f ca="1"/>
        <v>1.994</v>
      </c>
      <c r="E7682">
        <v>13.8</v>
      </c>
    </row>
    <row r="7683" spans="1:5">
      <c r="A7683" s="165">
        <v>45244.166666648205</v>
      </c>
      <c r="B7683" s="45">
        <f ca="1"/>
        <v>1.76</v>
      </c>
      <c r="E7683">
        <v>13.8</v>
      </c>
    </row>
    <row r="7684" spans="1:5">
      <c r="A7684" s="165">
        <v>45244.208333314869</v>
      </c>
      <c r="B7684" s="45">
        <f ca="1"/>
        <v>1.825</v>
      </c>
      <c r="E7684">
        <v>13.8</v>
      </c>
    </row>
    <row r="7685" spans="1:5">
      <c r="A7685" s="165">
        <v>45244.249999981534</v>
      </c>
      <c r="B7685" s="45">
        <f ca="1"/>
        <v>1.853</v>
      </c>
      <c r="E7685">
        <v>13.8</v>
      </c>
    </row>
    <row r="7686" spans="1:5">
      <c r="A7686" s="165">
        <v>45244.291666648198</v>
      </c>
      <c r="B7686" s="45">
        <f ca="1"/>
        <v>2.6669999999999998</v>
      </c>
      <c r="E7686">
        <v>13.8</v>
      </c>
    </row>
    <row r="7687" spans="1:5">
      <c r="A7687" s="165">
        <v>45244.333333314862</v>
      </c>
      <c r="B7687" s="45">
        <f ca="1"/>
        <v>1.446</v>
      </c>
      <c r="E7687">
        <v>13.8</v>
      </c>
    </row>
    <row r="7688" spans="1:5">
      <c r="A7688" s="165">
        <v>45244.374999981526</v>
      </c>
      <c r="B7688" s="45">
        <f ca="1"/>
        <v>4.7569999999999997</v>
      </c>
      <c r="E7688">
        <v>13.8</v>
      </c>
    </row>
    <row r="7689" spans="1:5">
      <c r="A7689" s="165">
        <v>45244.416666648191</v>
      </c>
      <c r="B7689" s="45">
        <f ca="1"/>
        <v>4.0720000000000001</v>
      </c>
      <c r="E7689">
        <v>13.8</v>
      </c>
    </row>
    <row r="7690" spans="1:5">
      <c r="A7690" s="165">
        <v>45244.458333314855</v>
      </c>
      <c r="B7690" s="45">
        <f ca="1"/>
        <v>2.778</v>
      </c>
      <c r="E7690">
        <v>13.8</v>
      </c>
    </row>
    <row r="7691" spans="1:5">
      <c r="A7691" s="165">
        <v>45244.499999981519</v>
      </c>
      <c r="B7691" s="45">
        <f ca="1"/>
        <v>5.4480000000000004</v>
      </c>
      <c r="E7691">
        <v>13.8</v>
      </c>
    </row>
    <row r="7692" spans="1:5">
      <c r="A7692" s="165">
        <v>45244.541666648183</v>
      </c>
      <c r="B7692" s="45">
        <f ca="1"/>
        <v>2.8940000000000001</v>
      </c>
      <c r="E7692">
        <v>13.8</v>
      </c>
    </row>
    <row r="7693" spans="1:5">
      <c r="A7693" s="165">
        <v>45244.583333314848</v>
      </c>
      <c r="B7693" s="45">
        <f ca="1"/>
        <v>3.8679999999999999</v>
      </c>
      <c r="E7693">
        <v>13.8</v>
      </c>
    </row>
    <row r="7694" spans="1:5">
      <c r="A7694" s="165">
        <v>45244.624999981512</v>
      </c>
      <c r="B7694" s="45">
        <f ca="1"/>
        <v>3.8029999999999999</v>
      </c>
      <c r="E7694">
        <v>13.8</v>
      </c>
    </row>
    <row r="7695" spans="1:5">
      <c r="A7695" s="165">
        <v>45244.666666648176</v>
      </c>
      <c r="B7695" s="45">
        <f ca="1"/>
        <v>4.0720000000000001</v>
      </c>
      <c r="E7695">
        <v>13.8</v>
      </c>
    </row>
    <row r="7696" spans="1:5">
      <c r="A7696" s="165">
        <v>45244.70833331484</v>
      </c>
      <c r="B7696" s="45">
        <f ca="1"/>
        <v>2.0630000000000002</v>
      </c>
      <c r="E7696">
        <v>13.8</v>
      </c>
    </row>
    <row r="7697" spans="1:5">
      <c r="A7697" s="165">
        <v>45244.749999981505</v>
      </c>
      <c r="B7697" s="45">
        <f ca="1"/>
        <v>2.0449999999999999</v>
      </c>
      <c r="E7697">
        <v>13.8</v>
      </c>
    </row>
    <row r="7698" spans="1:5">
      <c r="A7698" s="165">
        <v>45244.791666648169</v>
      </c>
      <c r="B7698" s="45">
        <f ca="1"/>
        <v>2.0529999999999999</v>
      </c>
      <c r="E7698">
        <v>13.8</v>
      </c>
    </row>
    <row r="7699" spans="1:5">
      <c r="A7699" s="165">
        <v>45244.833333314833</v>
      </c>
      <c r="B7699" s="45">
        <f ca="1"/>
        <v>2.2389999999999999</v>
      </c>
      <c r="E7699">
        <v>13.8</v>
      </c>
    </row>
    <row r="7700" spans="1:5">
      <c r="A7700" s="165">
        <v>45244.874999981497</v>
      </c>
      <c r="B7700" s="45">
        <f ca="1"/>
        <v>1.522</v>
      </c>
      <c r="E7700">
        <v>13.8</v>
      </c>
    </row>
    <row r="7701" spans="1:5">
      <c r="A7701" s="165">
        <v>45244.916666648161</v>
      </c>
      <c r="B7701" s="45">
        <f ca="1"/>
        <v>1.748</v>
      </c>
      <c r="E7701">
        <v>13.8</v>
      </c>
    </row>
    <row r="7702" spans="1:5">
      <c r="A7702" s="165">
        <v>45244.958333314826</v>
      </c>
      <c r="B7702" s="45">
        <f ca="1"/>
        <v>1.71</v>
      </c>
      <c r="E7702">
        <v>13.8</v>
      </c>
    </row>
    <row r="7703" spans="1:5">
      <c r="A7703" s="165">
        <v>45244.99999998149</v>
      </c>
      <c r="B7703" s="45">
        <f ca="1"/>
        <v>1.6080000000000001</v>
      </c>
      <c r="E7703">
        <v>13.8</v>
      </c>
    </row>
    <row r="7704" spans="1:5">
      <c r="A7704" s="165">
        <v>45245.041666648154</v>
      </c>
      <c r="B7704" s="45">
        <f ca="1"/>
        <v>1.76</v>
      </c>
      <c r="E7704">
        <v>13.8</v>
      </c>
    </row>
    <row r="7705" spans="1:5">
      <c r="A7705" s="165">
        <v>45245.083333314818</v>
      </c>
      <c r="B7705" s="45">
        <f ca="1"/>
        <v>1.792</v>
      </c>
      <c r="E7705">
        <v>13.8</v>
      </c>
    </row>
    <row r="7706" spans="1:5">
      <c r="A7706" s="165">
        <v>45245.124999981483</v>
      </c>
      <c r="B7706" s="45">
        <f ca="1"/>
        <v>2.1579999999999999</v>
      </c>
      <c r="E7706">
        <v>13.8</v>
      </c>
    </row>
    <row r="7707" spans="1:5">
      <c r="A7707" s="165">
        <v>45245.166666648147</v>
      </c>
      <c r="B7707" s="45">
        <f ca="1"/>
        <v>1.7250000000000001</v>
      </c>
      <c r="E7707">
        <v>13.8</v>
      </c>
    </row>
    <row r="7708" spans="1:5">
      <c r="A7708" s="165">
        <v>45245.208333314811</v>
      </c>
      <c r="B7708" s="45">
        <f ca="1"/>
        <v>2.1269999999999998</v>
      </c>
      <c r="E7708">
        <v>13.8</v>
      </c>
    </row>
    <row r="7709" spans="1:5">
      <c r="A7709" s="165">
        <v>45245.249999981475</v>
      </c>
      <c r="B7709" s="45">
        <f ca="1"/>
        <v>1.6679999999999999</v>
      </c>
      <c r="E7709">
        <v>13.8</v>
      </c>
    </row>
    <row r="7710" spans="1:5">
      <c r="A7710" s="165">
        <v>45245.29166664814</v>
      </c>
      <c r="B7710" s="45">
        <f ca="1"/>
        <v>3.1789999999999998</v>
      </c>
      <c r="E7710">
        <v>13.8</v>
      </c>
    </row>
    <row r="7711" spans="1:5">
      <c r="A7711" s="165">
        <v>45245.333333314804</v>
      </c>
      <c r="B7711" s="45">
        <f ca="1"/>
        <v>4.3360000000000003</v>
      </c>
      <c r="E7711">
        <v>13.8</v>
      </c>
    </row>
    <row r="7712" spans="1:5">
      <c r="A7712" s="165">
        <v>45245.374999981468</v>
      </c>
      <c r="B7712" s="45">
        <f ca="1"/>
        <v>4.532</v>
      </c>
      <c r="E7712">
        <v>13.8</v>
      </c>
    </row>
    <row r="7713" spans="1:5">
      <c r="A7713" s="165">
        <v>45245.416666648132</v>
      </c>
      <c r="B7713" s="45">
        <f ca="1"/>
        <v>6.1559999999999997</v>
      </c>
      <c r="E7713">
        <v>13.8</v>
      </c>
    </row>
    <row r="7714" spans="1:5">
      <c r="A7714" s="165">
        <v>45245.458333314797</v>
      </c>
      <c r="B7714" s="45">
        <f ca="1"/>
        <v>7.8280000000000003</v>
      </c>
      <c r="E7714">
        <v>13.8</v>
      </c>
    </row>
    <row r="7715" spans="1:5">
      <c r="A7715" s="165">
        <v>45245.499999981461</v>
      </c>
      <c r="B7715" s="45">
        <f ca="1"/>
        <v>6.6689999999999996</v>
      </c>
      <c r="E7715">
        <v>13.8</v>
      </c>
    </row>
    <row r="7716" spans="1:5">
      <c r="A7716" s="165">
        <v>45245.541666648125</v>
      </c>
      <c r="B7716" s="45">
        <f ca="1"/>
        <v>6.5039999999999996</v>
      </c>
      <c r="E7716">
        <v>13.8</v>
      </c>
    </row>
    <row r="7717" spans="1:5">
      <c r="A7717" s="165">
        <v>45245.583333314789</v>
      </c>
      <c r="B7717" s="45">
        <f ca="1"/>
        <v>5.4640000000000004</v>
      </c>
      <c r="E7717">
        <v>13.8</v>
      </c>
    </row>
    <row r="7718" spans="1:5">
      <c r="A7718" s="165">
        <v>45245.624999981454</v>
      </c>
      <c r="B7718" s="45">
        <f ca="1"/>
        <v>5.4059999999999997</v>
      </c>
      <c r="E7718">
        <v>13.8</v>
      </c>
    </row>
    <row r="7719" spans="1:5">
      <c r="A7719" s="165">
        <v>45245.666666648118</v>
      </c>
      <c r="B7719" s="45">
        <f ca="1"/>
        <v>4.8129999999999997</v>
      </c>
      <c r="E7719">
        <v>13.8</v>
      </c>
    </row>
    <row r="7720" spans="1:5">
      <c r="A7720" s="165">
        <v>45245.708333314782</v>
      </c>
      <c r="B7720" s="45">
        <f ca="1"/>
        <v>2.7040000000000002</v>
      </c>
      <c r="E7720">
        <v>13.8</v>
      </c>
    </row>
    <row r="7721" spans="1:5">
      <c r="A7721" s="165">
        <v>45245.749999981446</v>
      </c>
      <c r="B7721" s="45">
        <f ca="1"/>
        <v>2.5179999999999998</v>
      </c>
      <c r="E7721">
        <v>13.8</v>
      </c>
    </row>
    <row r="7722" spans="1:5">
      <c r="A7722" s="165">
        <v>45245.791666648111</v>
      </c>
      <c r="B7722" s="45">
        <f ca="1"/>
        <v>2.379</v>
      </c>
      <c r="E7722">
        <v>13.8</v>
      </c>
    </row>
    <row r="7723" spans="1:5">
      <c r="A7723" s="165">
        <v>45245.833333314775</v>
      </c>
      <c r="B7723" s="45">
        <f ca="1"/>
        <v>1.9490000000000001</v>
      </c>
      <c r="E7723">
        <v>13.8</v>
      </c>
    </row>
    <row r="7724" spans="1:5">
      <c r="A7724" s="165">
        <v>45245.874999981439</v>
      </c>
      <c r="B7724" s="45">
        <f ca="1"/>
        <v>2.3860000000000001</v>
      </c>
      <c r="E7724">
        <v>13.8</v>
      </c>
    </row>
    <row r="7725" spans="1:5">
      <c r="A7725" s="165">
        <v>45245.916666648103</v>
      </c>
      <c r="B7725" s="45">
        <f ca="1"/>
        <v>2.0840000000000001</v>
      </c>
      <c r="E7725">
        <v>13.8</v>
      </c>
    </row>
    <row r="7726" spans="1:5">
      <c r="A7726" s="165">
        <v>45245.958333314768</v>
      </c>
      <c r="B7726" s="45">
        <f ca="1"/>
        <v>2.0009999999999999</v>
      </c>
      <c r="E7726">
        <v>13.8</v>
      </c>
    </row>
    <row r="7727" spans="1:5">
      <c r="A7727" s="165">
        <v>45245.999999981432</v>
      </c>
      <c r="B7727" s="45">
        <f ca="1"/>
        <v>2.0779999999999998</v>
      </c>
      <c r="E7727">
        <v>13.8</v>
      </c>
    </row>
    <row r="7728" spans="1:5">
      <c r="A7728" s="165">
        <v>45246.041666648096</v>
      </c>
      <c r="B7728" s="45">
        <f ca="1"/>
        <v>2.0179999999999998</v>
      </c>
      <c r="E7728">
        <v>13.8</v>
      </c>
    </row>
    <row r="7729" spans="1:5">
      <c r="A7729" s="165">
        <v>45246.08333331476</v>
      </c>
      <c r="B7729" s="45">
        <f ca="1"/>
        <v>2.2149999999999999</v>
      </c>
      <c r="E7729">
        <v>13.8</v>
      </c>
    </row>
    <row r="7730" spans="1:5">
      <c r="A7730" s="165">
        <v>45246.124999981424</v>
      </c>
      <c r="B7730" s="45">
        <f ca="1"/>
        <v>2.1419999999999999</v>
      </c>
      <c r="E7730">
        <v>13.8</v>
      </c>
    </row>
    <row r="7731" spans="1:5">
      <c r="A7731" s="165">
        <v>45246.166666648089</v>
      </c>
      <c r="B7731" s="45">
        <f ca="1"/>
        <v>2.04</v>
      </c>
      <c r="E7731">
        <v>13.8</v>
      </c>
    </row>
    <row r="7732" spans="1:5">
      <c r="A7732" s="165">
        <v>45246.208333314753</v>
      </c>
      <c r="B7732" s="45">
        <f ca="1"/>
        <v>2.1720000000000002</v>
      </c>
      <c r="E7732">
        <v>13.8</v>
      </c>
    </row>
    <row r="7733" spans="1:5">
      <c r="A7733" s="165">
        <v>45246.249999981417</v>
      </c>
      <c r="B7733" s="45">
        <f ca="1"/>
        <v>2.0110000000000001</v>
      </c>
      <c r="E7733">
        <v>13.8</v>
      </c>
    </row>
    <row r="7734" spans="1:5">
      <c r="A7734" s="165">
        <v>45246.291666648081</v>
      </c>
      <c r="B7734" s="45">
        <f ca="1"/>
        <v>3.1030000000000002</v>
      </c>
      <c r="E7734">
        <v>13.8</v>
      </c>
    </row>
    <row r="7735" spans="1:5">
      <c r="A7735" s="165">
        <v>45246.333333314746</v>
      </c>
      <c r="B7735" s="45">
        <f ca="1"/>
        <v>3.069</v>
      </c>
      <c r="E7735">
        <v>13.8</v>
      </c>
    </row>
    <row r="7736" spans="1:5">
      <c r="A7736" s="165">
        <v>45246.37499998141</v>
      </c>
      <c r="B7736" s="45">
        <f ca="1"/>
        <v>4.8929999999999998</v>
      </c>
      <c r="E7736">
        <v>13.8</v>
      </c>
    </row>
    <row r="7737" spans="1:5">
      <c r="A7737" s="165">
        <v>45246.416666648074</v>
      </c>
      <c r="B7737" s="45">
        <f ca="1"/>
        <v>3.6040000000000001</v>
      </c>
      <c r="E7737">
        <v>13.8</v>
      </c>
    </row>
    <row r="7738" spans="1:5">
      <c r="A7738" s="165">
        <v>45246.458333314738</v>
      </c>
      <c r="B7738" s="45">
        <f ca="1"/>
        <v>2.9159999999999999</v>
      </c>
      <c r="E7738">
        <v>13.8</v>
      </c>
    </row>
    <row r="7739" spans="1:5">
      <c r="A7739" s="165">
        <v>45246.499999981403</v>
      </c>
      <c r="B7739" s="45">
        <f ca="1"/>
        <v>6.5970000000000004</v>
      </c>
      <c r="E7739">
        <v>13.8</v>
      </c>
    </row>
    <row r="7740" spans="1:5">
      <c r="A7740" s="165">
        <v>45246.541666648067</v>
      </c>
      <c r="B7740" s="45">
        <f ca="1"/>
        <v>6.24</v>
      </c>
      <c r="E7740">
        <v>13.8</v>
      </c>
    </row>
    <row r="7741" spans="1:5">
      <c r="A7741" s="165">
        <v>45246.583333314731</v>
      </c>
      <c r="B7741" s="45">
        <f ca="1"/>
        <v>6.4569999999999999</v>
      </c>
      <c r="E7741">
        <v>13.8</v>
      </c>
    </row>
    <row r="7742" spans="1:5">
      <c r="A7742" s="165">
        <v>45246.624999981395</v>
      </c>
      <c r="B7742" s="45">
        <f ca="1"/>
        <v>4.5030000000000001</v>
      </c>
      <c r="E7742">
        <v>13.8</v>
      </c>
    </row>
    <row r="7743" spans="1:5">
      <c r="A7743" s="165">
        <v>45246.66666664806</v>
      </c>
      <c r="B7743" s="45">
        <f ca="1"/>
        <v>5.5810000000000004</v>
      </c>
      <c r="E7743">
        <v>13.8</v>
      </c>
    </row>
    <row r="7744" spans="1:5">
      <c r="A7744" s="165">
        <v>45246.708333314724</v>
      </c>
      <c r="B7744" s="45">
        <f ca="1"/>
        <v>3.6070000000000002</v>
      </c>
      <c r="E7744">
        <v>13.8</v>
      </c>
    </row>
    <row r="7745" spans="1:5">
      <c r="A7745" s="165">
        <v>45246.749999981388</v>
      </c>
      <c r="B7745" s="45">
        <f ca="1"/>
        <v>2.0720000000000001</v>
      </c>
      <c r="E7745">
        <v>13.8</v>
      </c>
    </row>
    <row r="7746" spans="1:5">
      <c r="A7746" s="165">
        <v>45246.791666648052</v>
      </c>
      <c r="B7746" s="45">
        <f ca="1"/>
        <v>1.869</v>
      </c>
      <c r="E7746">
        <v>13.8</v>
      </c>
    </row>
    <row r="7747" spans="1:5">
      <c r="A7747" s="165">
        <v>45246.833333314717</v>
      </c>
      <c r="B7747" s="45">
        <f ca="1"/>
        <v>1.952</v>
      </c>
      <c r="E7747">
        <v>13.8</v>
      </c>
    </row>
    <row r="7748" spans="1:5">
      <c r="A7748" s="165">
        <v>45246.874999981381</v>
      </c>
      <c r="B7748" s="45">
        <f ca="1"/>
        <v>2.09</v>
      </c>
      <c r="E7748">
        <v>13.8</v>
      </c>
    </row>
    <row r="7749" spans="1:5">
      <c r="A7749" s="165">
        <v>45246.916666648045</v>
      </c>
      <c r="B7749" s="45">
        <f ca="1"/>
        <v>2.0110000000000001</v>
      </c>
      <c r="E7749">
        <v>13.8</v>
      </c>
    </row>
    <row r="7750" spans="1:5">
      <c r="A7750" s="165">
        <v>45246.958333314709</v>
      </c>
      <c r="B7750" s="45">
        <f ca="1"/>
        <v>2.13</v>
      </c>
      <c r="E7750">
        <v>13.8</v>
      </c>
    </row>
    <row r="7751" spans="1:5">
      <c r="A7751" s="165">
        <v>45246.999999981374</v>
      </c>
      <c r="B7751" s="45">
        <f ca="1"/>
        <v>2.226</v>
      </c>
      <c r="E7751">
        <v>13.8</v>
      </c>
    </row>
    <row r="7752" spans="1:5">
      <c r="A7752" s="165">
        <v>45247.041666648038</v>
      </c>
      <c r="B7752" s="45">
        <f ca="1"/>
        <v>2.012</v>
      </c>
      <c r="E7752">
        <v>13.8</v>
      </c>
    </row>
    <row r="7753" spans="1:5">
      <c r="A7753" s="165">
        <v>45247.083333314702</v>
      </c>
      <c r="B7753" s="45">
        <f ca="1"/>
        <v>2.4089999999999998</v>
      </c>
      <c r="E7753">
        <v>13.8</v>
      </c>
    </row>
    <row r="7754" spans="1:5">
      <c r="A7754" s="165">
        <v>45247.124999981366</v>
      </c>
      <c r="B7754" s="45">
        <f ca="1"/>
        <v>2.12</v>
      </c>
      <c r="E7754">
        <v>13.8</v>
      </c>
    </row>
    <row r="7755" spans="1:5">
      <c r="A7755" s="165">
        <v>45247.166666648031</v>
      </c>
      <c r="B7755" s="45">
        <f ca="1"/>
        <v>2.1360000000000001</v>
      </c>
      <c r="E7755">
        <v>13.8</v>
      </c>
    </row>
    <row r="7756" spans="1:5">
      <c r="A7756" s="165">
        <v>45247.208333314695</v>
      </c>
      <c r="B7756" s="45">
        <f ca="1"/>
        <v>2.1800000000000002</v>
      </c>
      <c r="E7756">
        <v>13.8</v>
      </c>
    </row>
    <row r="7757" spans="1:5">
      <c r="A7757" s="165">
        <v>45247.249999981359</v>
      </c>
      <c r="B7757" s="45">
        <f ca="1"/>
        <v>2.2130000000000001</v>
      </c>
      <c r="E7757">
        <v>13.8</v>
      </c>
    </row>
    <row r="7758" spans="1:5">
      <c r="A7758" s="165">
        <v>45247.291666648023</v>
      </c>
      <c r="B7758" s="45">
        <f ca="1"/>
        <v>2.5859999999999999</v>
      </c>
      <c r="E7758">
        <v>13.8</v>
      </c>
    </row>
    <row r="7759" spans="1:5">
      <c r="A7759" s="165">
        <v>45247.333333314687</v>
      </c>
      <c r="B7759" s="45">
        <f ca="1"/>
        <v>1.117</v>
      </c>
      <c r="E7759">
        <v>13.8</v>
      </c>
    </row>
    <row r="7760" spans="1:5">
      <c r="A7760" s="165">
        <v>45247.374999981352</v>
      </c>
      <c r="B7760" s="45">
        <f ca="1"/>
        <v>2.0270000000000001</v>
      </c>
      <c r="E7760">
        <v>13.8</v>
      </c>
    </row>
    <row r="7761" spans="1:5">
      <c r="A7761" s="165">
        <v>45247.416666648016</v>
      </c>
      <c r="B7761" s="45">
        <f ca="1"/>
        <v>0.97099999999999997</v>
      </c>
      <c r="E7761">
        <v>13.8</v>
      </c>
    </row>
    <row r="7762" spans="1:5">
      <c r="A7762" s="165">
        <v>45247.45833331468</v>
      </c>
      <c r="B7762" s="45">
        <f ca="1"/>
        <v>0.96899999999999997</v>
      </c>
      <c r="E7762">
        <v>13.8</v>
      </c>
    </row>
    <row r="7763" spans="1:5">
      <c r="A7763" s="165">
        <v>45247.499999981344</v>
      </c>
      <c r="B7763" s="45">
        <f ca="1"/>
        <v>0.84599999999999997</v>
      </c>
      <c r="E7763">
        <v>13.8</v>
      </c>
    </row>
    <row r="7764" spans="1:5">
      <c r="A7764" s="165">
        <v>45247.541666648009</v>
      </c>
      <c r="B7764" s="45">
        <f ca="1"/>
        <v>0.95399999999999996</v>
      </c>
      <c r="E7764">
        <v>13.8</v>
      </c>
    </row>
    <row r="7765" spans="1:5">
      <c r="A7765" s="165">
        <v>45247.583333314673</v>
      </c>
      <c r="B7765" s="45">
        <f ca="1"/>
        <v>2.1459999999999999</v>
      </c>
      <c r="E7765">
        <v>13.8</v>
      </c>
    </row>
    <row r="7766" spans="1:5">
      <c r="A7766" s="165">
        <v>45247.624999981337</v>
      </c>
      <c r="B7766" s="45">
        <f ca="1"/>
        <v>2.17</v>
      </c>
      <c r="E7766">
        <v>13.8</v>
      </c>
    </row>
    <row r="7767" spans="1:5">
      <c r="A7767" s="165">
        <v>45247.666666648001</v>
      </c>
      <c r="B7767" s="45">
        <f ca="1"/>
        <v>5.0940000000000003</v>
      </c>
      <c r="E7767">
        <v>13.8</v>
      </c>
    </row>
    <row r="7768" spans="1:5">
      <c r="A7768" s="165">
        <v>45247.708333314666</v>
      </c>
      <c r="B7768" s="45">
        <f ca="1"/>
        <v>3.7480000000000002</v>
      </c>
      <c r="E7768">
        <v>13.8</v>
      </c>
    </row>
    <row r="7769" spans="1:5">
      <c r="A7769" s="165">
        <v>45247.74999998133</v>
      </c>
      <c r="B7769" s="45">
        <f ca="1"/>
        <v>2.7949999999999999</v>
      </c>
      <c r="E7769">
        <v>13.8</v>
      </c>
    </row>
    <row r="7770" spans="1:5">
      <c r="A7770" s="165">
        <v>45247.791666647994</v>
      </c>
      <c r="B7770" s="45">
        <f ca="1"/>
        <v>2.0960000000000001</v>
      </c>
      <c r="E7770">
        <v>13.8</v>
      </c>
    </row>
    <row r="7771" spans="1:5">
      <c r="A7771" s="165">
        <v>45247.833333314658</v>
      </c>
      <c r="B7771" s="45">
        <f ca="1"/>
        <v>2.2229999999999999</v>
      </c>
      <c r="E7771">
        <v>13.8</v>
      </c>
    </row>
    <row r="7772" spans="1:5">
      <c r="A7772" s="165">
        <v>45247.874999981323</v>
      </c>
      <c r="B7772" s="45">
        <f ca="1"/>
        <v>2.1080000000000001</v>
      </c>
      <c r="E7772">
        <v>13.8</v>
      </c>
    </row>
    <row r="7773" spans="1:5">
      <c r="A7773" s="165">
        <v>45247.916666647987</v>
      </c>
      <c r="B7773" s="45">
        <f ca="1"/>
        <v>2.5369999999999999</v>
      </c>
      <c r="E7773">
        <v>13.8</v>
      </c>
    </row>
    <row r="7774" spans="1:5">
      <c r="A7774" s="165">
        <v>45247.958333314651</v>
      </c>
      <c r="B7774" s="45">
        <f ca="1"/>
        <v>2.1019999999999999</v>
      </c>
      <c r="E7774">
        <v>13.8</v>
      </c>
    </row>
    <row r="7775" spans="1:5">
      <c r="A7775" s="165">
        <v>45247.999999981315</v>
      </c>
      <c r="B7775" s="45">
        <f ca="1"/>
        <v>2.2429999999999999</v>
      </c>
      <c r="E7775">
        <v>13.8</v>
      </c>
    </row>
    <row r="7776" spans="1:5">
      <c r="A7776" s="165">
        <v>45248.04166664798</v>
      </c>
      <c r="B7776" s="45">
        <f ca="1"/>
        <v>2.1880000000000002</v>
      </c>
      <c r="E7776">
        <v>13.8</v>
      </c>
    </row>
    <row r="7777" spans="1:5">
      <c r="A7777" s="165">
        <v>45248.083333314644</v>
      </c>
      <c r="B7777" s="45">
        <f ca="1"/>
        <v>2.589</v>
      </c>
      <c r="E7777">
        <v>13.8</v>
      </c>
    </row>
    <row r="7778" spans="1:5">
      <c r="A7778" s="165">
        <v>45248.124999981308</v>
      </c>
      <c r="B7778" s="45">
        <f ca="1"/>
        <v>2.427</v>
      </c>
      <c r="E7778">
        <v>13.8</v>
      </c>
    </row>
    <row r="7779" spans="1:5">
      <c r="A7779" s="165">
        <v>45248.166666647972</v>
      </c>
      <c r="B7779" s="45">
        <f ca="1"/>
        <v>2.4049999999999998</v>
      </c>
      <c r="E7779">
        <v>13.8</v>
      </c>
    </row>
    <row r="7780" spans="1:5">
      <c r="A7780" s="165">
        <v>45248.208333314637</v>
      </c>
      <c r="B7780" s="45">
        <f ca="1"/>
        <v>2.2250000000000001</v>
      </c>
      <c r="E7780">
        <v>13.8</v>
      </c>
    </row>
    <row r="7781" spans="1:5">
      <c r="A7781" s="165">
        <v>45248.249999981301</v>
      </c>
      <c r="B7781" s="45">
        <f ca="1"/>
        <v>2.1669999999999998</v>
      </c>
      <c r="E7781">
        <v>13.8</v>
      </c>
    </row>
    <row r="7782" spans="1:5">
      <c r="A7782" s="165">
        <v>45248.291666647965</v>
      </c>
      <c r="B7782" s="45">
        <f ca="1"/>
        <v>2.4460000000000002</v>
      </c>
      <c r="E7782">
        <v>13.8</v>
      </c>
    </row>
    <row r="7783" spans="1:5">
      <c r="A7783" s="165">
        <v>45248.333333314629</v>
      </c>
      <c r="B7783" s="45">
        <f ca="1"/>
        <v>1.5840000000000001</v>
      </c>
      <c r="E7783">
        <v>13.8</v>
      </c>
    </row>
    <row r="7784" spans="1:5">
      <c r="A7784" s="165">
        <v>45248.374999981294</v>
      </c>
      <c r="B7784" s="45">
        <f ca="1"/>
        <v>1.5720000000000001</v>
      </c>
      <c r="E7784">
        <v>13.8</v>
      </c>
    </row>
    <row r="7785" spans="1:5">
      <c r="A7785" s="165">
        <v>45248.416666647958</v>
      </c>
      <c r="B7785" s="45">
        <f ca="1"/>
        <v>1.5620000000000001</v>
      </c>
      <c r="E7785">
        <v>13.8</v>
      </c>
    </row>
    <row r="7786" spans="1:5">
      <c r="A7786" s="165">
        <v>45248.458333314622</v>
      </c>
      <c r="B7786" s="45">
        <f ca="1"/>
        <v>1.04</v>
      </c>
      <c r="E7786">
        <v>13.8</v>
      </c>
    </row>
    <row r="7787" spans="1:5">
      <c r="A7787" s="165">
        <v>45248.499999981286</v>
      </c>
      <c r="B7787" s="45">
        <f ca="1"/>
        <v>1.1679999999999999</v>
      </c>
      <c r="E7787">
        <v>13.8</v>
      </c>
    </row>
    <row r="7788" spans="1:5">
      <c r="A7788" s="165">
        <v>45248.54166664795</v>
      </c>
      <c r="B7788" s="45">
        <f ca="1"/>
        <v>0.98699999999999999</v>
      </c>
      <c r="E7788">
        <v>13.8</v>
      </c>
    </row>
    <row r="7789" spans="1:5">
      <c r="A7789" s="165">
        <v>45248.583333314615</v>
      </c>
      <c r="B7789" s="45">
        <f ca="1"/>
        <v>1.087</v>
      </c>
      <c r="E7789">
        <v>13.8</v>
      </c>
    </row>
    <row r="7790" spans="1:5">
      <c r="A7790" s="165">
        <v>45248.624999981279</v>
      </c>
      <c r="B7790" s="45">
        <f ca="1"/>
        <v>1.4730000000000001</v>
      </c>
      <c r="E7790">
        <v>13.8</v>
      </c>
    </row>
    <row r="7791" spans="1:5">
      <c r="A7791" s="165">
        <v>45248.666666647943</v>
      </c>
      <c r="B7791" s="45">
        <f ca="1"/>
        <v>2.1970000000000001</v>
      </c>
      <c r="E7791">
        <v>13.8</v>
      </c>
    </row>
    <row r="7792" spans="1:5">
      <c r="A7792" s="165">
        <v>45248.708333314607</v>
      </c>
      <c r="B7792" s="45">
        <f ca="1"/>
        <v>2.407</v>
      </c>
      <c r="E7792">
        <v>13.8</v>
      </c>
    </row>
    <row r="7793" spans="1:5">
      <c r="A7793" s="165">
        <v>45248.749999981272</v>
      </c>
      <c r="B7793" s="45">
        <f ca="1"/>
        <v>2.419</v>
      </c>
      <c r="E7793">
        <v>13.8</v>
      </c>
    </row>
    <row r="7794" spans="1:5">
      <c r="A7794" s="165">
        <v>45248.791666647936</v>
      </c>
      <c r="B7794" s="45">
        <f ca="1"/>
        <v>2.4079999999999999</v>
      </c>
      <c r="E7794">
        <v>13.8</v>
      </c>
    </row>
    <row r="7795" spans="1:5">
      <c r="A7795" s="165">
        <v>45248.8333333146</v>
      </c>
      <c r="B7795" s="45">
        <f ca="1"/>
        <v>2.4009999999999998</v>
      </c>
      <c r="E7795">
        <v>13.8</v>
      </c>
    </row>
    <row r="7796" spans="1:5">
      <c r="A7796" s="165">
        <v>45248.874999981264</v>
      </c>
      <c r="B7796" s="45">
        <f ca="1"/>
        <v>2.6309999999999998</v>
      </c>
      <c r="E7796">
        <v>13.8</v>
      </c>
    </row>
    <row r="7797" spans="1:5">
      <c r="A7797" s="165">
        <v>45248.916666647929</v>
      </c>
      <c r="B7797" s="45">
        <f ca="1"/>
        <v>2.2890000000000001</v>
      </c>
      <c r="E7797">
        <v>13.8</v>
      </c>
    </row>
    <row r="7798" spans="1:5">
      <c r="A7798" s="165">
        <v>45248.958333314593</v>
      </c>
      <c r="B7798" s="45">
        <f ca="1"/>
        <v>2.254</v>
      </c>
      <c r="E7798">
        <v>13.8</v>
      </c>
    </row>
    <row r="7799" spans="1:5">
      <c r="A7799" s="165">
        <v>45248.999999981257</v>
      </c>
      <c r="B7799" s="45">
        <f ca="1"/>
        <v>2.7109999999999999</v>
      </c>
      <c r="E7799">
        <v>13.8</v>
      </c>
    </row>
    <row r="7800" spans="1:5">
      <c r="A7800" s="165">
        <v>45249.041666647921</v>
      </c>
      <c r="B7800" s="45">
        <f ca="1"/>
        <v>2.2919999999999998</v>
      </c>
      <c r="E7800">
        <v>13.8</v>
      </c>
    </row>
    <row r="7801" spans="1:5">
      <c r="A7801" s="165">
        <v>45249.083333314586</v>
      </c>
      <c r="B7801" s="45">
        <f ca="1"/>
        <v>2.5710000000000002</v>
      </c>
      <c r="E7801">
        <v>13.8</v>
      </c>
    </row>
    <row r="7802" spans="1:5">
      <c r="A7802" s="165">
        <v>45249.12499998125</v>
      </c>
      <c r="B7802" s="45">
        <f ca="1"/>
        <v>2.5179999999999998</v>
      </c>
      <c r="E7802">
        <v>13.8</v>
      </c>
    </row>
    <row r="7803" spans="1:5">
      <c r="A7803" s="165">
        <v>45249.166666647914</v>
      </c>
      <c r="B7803" s="45">
        <f ca="1"/>
        <v>2.214</v>
      </c>
      <c r="E7803">
        <v>13.8</v>
      </c>
    </row>
    <row r="7804" spans="1:5">
      <c r="A7804" s="165">
        <v>45249.208333314578</v>
      </c>
      <c r="B7804" s="45">
        <f ca="1"/>
        <v>2.3679999999999999</v>
      </c>
      <c r="E7804">
        <v>13.8</v>
      </c>
    </row>
    <row r="7805" spans="1:5">
      <c r="A7805" s="165">
        <v>45249.249999981243</v>
      </c>
      <c r="B7805" s="45">
        <f ca="1"/>
        <v>2.1989999999999998</v>
      </c>
      <c r="E7805">
        <v>13.8</v>
      </c>
    </row>
    <row r="7806" spans="1:5">
      <c r="A7806" s="165">
        <v>45249.291666647907</v>
      </c>
      <c r="B7806" s="45">
        <f ca="1"/>
        <v>2.4750000000000001</v>
      </c>
      <c r="E7806">
        <v>13.8</v>
      </c>
    </row>
    <row r="7807" spans="1:5">
      <c r="A7807" s="165">
        <v>45249.333333314571</v>
      </c>
      <c r="B7807" s="45">
        <f ca="1"/>
        <v>1.34</v>
      </c>
      <c r="E7807">
        <v>13.8</v>
      </c>
    </row>
    <row r="7808" spans="1:5">
      <c r="A7808" s="165">
        <v>45249.374999981235</v>
      </c>
      <c r="B7808" s="45">
        <f ca="1"/>
        <v>1.23</v>
      </c>
      <c r="E7808">
        <v>13.8</v>
      </c>
    </row>
    <row r="7809" spans="1:5">
      <c r="A7809" s="165">
        <v>45249.4166666479</v>
      </c>
      <c r="B7809" s="45">
        <f ca="1"/>
        <v>1.1220000000000001</v>
      </c>
      <c r="E7809">
        <v>13.8</v>
      </c>
    </row>
    <row r="7810" spans="1:5">
      <c r="A7810" s="165">
        <v>45249.458333314564</v>
      </c>
      <c r="B7810" s="45">
        <f ca="1"/>
        <v>0.97099999999999997</v>
      </c>
      <c r="E7810">
        <v>13.8</v>
      </c>
    </row>
    <row r="7811" spans="1:5">
      <c r="A7811" s="165">
        <v>45249.499999981228</v>
      </c>
      <c r="B7811" s="45">
        <f ca="1"/>
        <v>1.012</v>
      </c>
      <c r="E7811">
        <v>13.8</v>
      </c>
    </row>
    <row r="7812" spans="1:5">
      <c r="A7812" s="165">
        <v>45249.541666647892</v>
      </c>
      <c r="B7812" s="45">
        <f ca="1"/>
        <v>0.63500000000000001</v>
      </c>
      <c r="E7812">
        <v>13.8</v>
      </c>
    </row>
    <row r="7813" spans="1:5">
      <c r="A7813" s="165">
        <v>45249.583333314557</v>
      </c>
      <c r="B7813" s="45">
        <f ca="1"/>
        <v>0.79400000000000004</v>
      </c>
      <c r="E7813">
        <v>13.8</v>
      </c>
    </row>
    <row r="7814" spans="1:5">
      <c r="A7814" s="165">
        <v>45249.624999981221</v>
      </c>
      <c r="B7814" s="45">
        <f ca="1"/>
        <v>0.77200000000000002</v>
      </c>
      <c r="E7814">
        <v>13.8</v>
      </c>
    </row>
    <row r="7815" spans="1:5">
      <c r="A7815" s="165">
        <v>45249.666666647885</v>
      </c>
      <c r="B7815" s="45">
        <f ca="1"/>
        <v>1.6870000000000001</v>
      </c>
      <c r="E7815">
        <v>13.8</v>
      </c>
    </row>
    <row r="7816" spans="1:5">
      <c r="A7816" s="165">
        <v>45249.708333314549</v>
      </c>
      <c r="B7816" s="45">
        <f ca="1"/>
        <v>1.6220000000000001</v>
      </c>
      <c r="E7816">
        <v>13.8</v>
      </c>
    </row>
    <row r="7817" spans="1:5">
      <c r="A7817" s="165">
        <v>45249.749999981213</v>
      </c>
      <c r="B7817" s="45">
        <f ca="1"/>
        <v>1.53</v>
      </c>
      <c r="E7817">
        <v>13.8</v>
      </c>
    </row>
    <row r="7818" spans="1:5">
      <c r="A7818" s="165">
        <v>45249.791666647878</v>
      </c>
      <c r="B7818" s="45">
        <f ca="1"/>
        <v>1.6890000000000001</v>
      </c>
      <c r="E7818">
        <v>13.8</v>
      </c>
    </row>
    <row r="7819" spans="1:5">
      <c r="A7819" s="165">
        <v>45249.833333314542</v>
      </c>
      <c r="B7819" s="45">
        <f ca="1"/>
        <v>1.58</v>
      </c>
      <c r="E7819">
        <v>13.8</v>
      </c>
    </row>
    <row r="7820" spans="1:5">
      <c r="A7820" s="165">
        <v>45249.874999981206</v>
      </c>
      <c r="B7820" s="45">
        <f ca="1"/>
        <v>1.577</v>
      </c>
      <c r="E7820">
        <v>13.8</v>
      </c>
    </row>
    <row r="7821" spans="1:5">
      <c r="A7821" s="165">
        <v>45249.91666664787</v>
      </c>
      <c r="B7821" s="45">
        <f ca="1"/>
        <v>1.855</v>
      </c>
      <c r="E7821">
        <v>13.8</v>
      </c>
    </row>
    <row r="7822" spans="1:5">
      <c r="A7822" s="165">
        <v>45249.958333314535</v>
      </c>
      <c r="B7822" s="45">
        <f ca="1"/>
        <v>1.702</v>
      </c>
      <c r="E7822">
        <v>13.8</v>
      </c>
    </row>
    <row r="7823" spans="1:5">
      <c r="A7823" s="165">
        <v>45249.999999981199</v>
      </c>
      <c r="B7823" s="45">
        <f ca="1"/>
        <v>1.6060000000000001</v>
      </c>
      <c r="E7823">
        <v>13.8</v>
      </c>
    </row>
    <row r="7824" spans="1:5">
      <c r="A7824" s="165">
        <v>45250.041666647863</v>
      </c>
      <c r="B7824" s="45">
        <f ca="1"/>
        <v>1.6890000000000001</v>
      </c>
      <c r="E7824">
        <v>13.8</v>
      </c>
    </row>
    <row r="7825" spans="1:5">
      <c r="A7825" s="165">
        <v>45250.083333314527</v>
      </c>
      <c r="B7825" s="45">
        <f ca="1"/>
        <v>1.5580000000000001</v>
      </c>
      <c r="E7825">
        <v>13.8</v>
      </c>
    </row>
    <row r="7826" spans="1:5">
      <c r="A7826" s="165">
        <v>45250.124999981192</v>
      </c>
      <c r="B7826" s="45">
        <f ca="1"/>
        <v>1.5669999999999999</v>
      </c>
      <c r="E7826">
        <v>13.8</v>
      </c>
    </row>
    <row r="7827" spans="1:5">
      <c r="A7827" s="165">
        <v>45250.166666647856</v>
      </c>
      <c r="B7827" s="45">
        <f ca="1"/>
        <v>1.702</v>
      </c>
      <c r="E7827">
        <v>13.8</v>
      </c>
    </row>
    <row r="7828" spans="1:5">
      <c r="A7828" s="165">
        <v>45250.20833331452</v>
      </c>
      <c r="B7828" s="45">
        <f ca="1"/>
        <v>1.73</v>
      </c>
      <c r="E7828">
        <v>13.8</v>
      </c>
    </row>
    <row r="7829" spans="1:5">
      <c r="A7829" s="165">
        <v>45250.249999981184</v>
      </c>
      <c r="B7829" s="45">
        <f ca="1"/>
        <v>1.871</v>
      </c>
      <c r="E7829">
        <v>13.8</v>
      </c>
    </row>
    <row r="7830" spans="1:5">
      <c r="A7830" s="165">
        <v>45250.291666647849</v>
      </c>
      <c r="B7830" s="45">
        <f ca="1"/>
        <v>1.5649999999999999</v>
      </c>
      <c r="E7830">
        <v>13.8</v>
      </c>
    </row>
    <row r="7831" spans="1:5">
      <c r="A7831" s="165">
        <v>45250.333333314513</v>
      </c>
      <c r="B7831" s="45">
        <f ca="1"/>
        <v>0.84799999999999998</v>
      </c>
      <c r="E7831">
        <v>13.8</v>
      </c>
    </row>
    <row r="7832" spans="1:5">
      <c r="A7832" s="165">
        <v>45250.374999981177</v>
      </c>
      <c r="B7832" s="45">
        <f ca="1"/>
        <v>1.2749999999999999</v>
      </c>
      <c r="E7832">
        <v>13.8</v>
      </c>
    </row>
    <row r="7833" spans="1:5">
      <c r="A7833" s="165">
        <v>45250.416666647841</v>
      </c>
      <c r="B7833" s="45">
        <f ca="1"/>
        <v>2.484</v>
      </c>
      <c r="E7833">
        <v>13.8</v>
      </c>
    </row>
    <row r="7834" spans="1:5">
      <c r="A7834" s="165">
        <v>45250.458333314506</v>
      </c>
      <c r="B7834" s="45">
        <f ca="1"/>
        <v>3.6909999999999998</v>
      </c>
      <c r="E7834">
        <v>13.8</v>
      </c>
    </row>
    <row r="7835" spans="1:5">
      <c r="A7835" s="165">
        <v>45250.49999998117</v>
      </c>
      <c r="B7835" s="45">
        <f ca="1"/>
        <v>2.5179999999999998</v>
      </c>
      <c r="E7835">
        <v>13.8</v>
      </c>
    </row>
    <row r="7836" spans="1:5">
      <c r="A7836" s="165">
        <v>45250.541666647834</v>
      </c>
      <c r="B7836" s="45">
        <f ca="1"/>
        <v>3.25</v>
      </c>
      <c r="E7836">
        <v>13.8</v>
      </c>
    </row>
    <row r="7837" spans="1:5">
      <c r="A7837" s="165">
        <v>45250.583333314498</v>
      </c>
      <c r="B7837" s="45">
        <f ca="1"/>
        <v>2.2229999999999999</v>
      </c>
      <c r="E7837">
        <v>13.8</v>
      </c>
    </row>
    <row r="7838" spans="1:5">
      <c r="A7838" s="165">
        <v>45250.624999981163</v>
      </c>
      <c r="B7838" s="45">
        <f ca="1"/>
        <v>1.1160000000000001</v>
      </c>
      <c r="E7838">
        <v>13.8</v>
      </c>
    </row>
    <row r="7839" spans="1:5">
      <c r="A7839" s="165">
        <v>45250.666666647827</v>
      </c>
      <c r="B7839" s="45">
        <f ca="1"/>
        <v>2.4180000000000001</v>
      </c>
      <c r="E7839">
        <v>13.8</v>
      </c>
    </row>
    <row r="7840" spans="1:5">
      <c r="A7840" s="165">
        <v>45250.708333314491</v>
      </c>
      <c r="B7840" s="45">
        <f ca="1"/>
        <v>2.2050000000000001</v>
      </c>
      <c r="E7840">
        <v>13.8</v>
      </c>
    </row>
    <row r="7841" spans="1:5">
      <c r="A7841" s="165">
        <v>45250.749999981155</v>
      </c>
      <c r="B7841" s="45">
        <f ca="1"/>
        <v>1.4139999999999999</v>
      </c>
      <c r="E7841">
        <v>13.8</v>
      </c>
    </row>
    <row r="7842" spans="1:5">
      <c r="A7842" s="165">
        <v>45250.79166664782</v>
      </c>
      <c r="B7842" s="45">
        <f ca="1"/>
        <v>1.5609999999999999</v>
      </c>
      <c r="E7842">
        <v>13.8</v>
      </c>
    </row>
    <row r="7843" spans="1:5">
      <c r="A7843" s="165">
        <v>45250.833333314484</v>
      </c>
      <c r="B7843" s="45">
        <f ca="1"/>
        <v>1.3740000000000001</v>
      </c>
      <c r="E7843">
        <v>13.8</v>
      </c>
    </row>
    <row r="7844" spans="1:5">
      <c r="A7844" s="165">
        <v>45250.874999981148</v>
      </c>
      <c r="B7844" s="45">
        <f ca="1"/>
        <v>1.504</v>
      </c>
      <c r="E7844">
        <v>13.8</v>
      </c>
    </row>
    <row r="7845" spans="1:5">
      <c r="A7845" s="165">
        <v>45250.916666647812</v>
      </c>
      <c r="B7845" s="45">
        <f ca="1"/>
        <v>1.3580000000000001</v>
      </c>
      <c r="E7845">
        <v>13.8</v>
      </c>
    </row>
    <row r="7846" spans="1:5">
      <c r="A7846" s="165">
        <v>45250.958333314476</v>
      </c>
      <c r="B7846" s="45">
        <f ca="1"/>
        <v>1.5820000000000001</v>
      </c>
      <c r="E7846">
        <v>13.8</v>
      </c>
    </row>
    <row r="7847" spans="1:5">
      <c r="A7847" s="165">
        <v>45250.999999981141</v>
      </c>
      <c r="B7847" s="45">
        <f ca="1"/>
        <v>1.5</v>
      </c>
      <c r="E7847">
        <v>13.8</v>
      </c>
    </row>
    <row r="7848" spans="1:5">
      <c r="A7848" s="165">
        <v>45251.041666647805</v>
      </c>
      <c r="B7848" s="45">
        <f ca="1"/>
        <v>1.41</v>
      </c>
      <c r="E7848">
        <v>13.8</v>
      </c>
    </row>
    <row r="7849" spans="1:5">
      <c r="A7849" s="165">
        <v>45251.083333314469</v>
      </c>
      <c r="B7849" s="45">
        <f ca="1"/>
        <v>1.458</v>
      </c>
      <c r="E7849">
        <v>13.8</v>
      </c>
    </row>
    <row r="7850" spans="1:5">
      <c r="A7850" s="165">
        <v>45251.124999981133</v>
      </c>
      <c r="B7850" s="45">
        <f ca="1"/>
        <v>1.5980000000000001</v>
      </c>
      <c r="E7850">
        <v>13.8</v>
      </c>
    </row>
    <row r="7851" spans="1:5">
      <c r="A7851" s="165">
        <v>45251.166666647798</v>
      </c>
      <c r="B7851" s="45">
        <f ca="1"/>
        <v>1.4450000000000001</v>
      </c>
      <c r="E7851">
        <v>13.8</v>
      </c>
    </row>
    <row r="7852" spans="1:5">
      <c r="A7852" s="165">
        <v>45251.208333314462</v>
      </c>
      <c r="B7852" s="45">
        <f ca="1"/>
        <v>1.5780000000000001</v>
      </c>
      <c r="E7852">
        <v>13.8</v>
      </c>
    </row>
    <row r="7853" spans="1:5">
      <c r="A7853" s="165">
        <v>45251.249999981126</v>
      </c>
      <c r="B7853" s="45">
        <f ca="1"/>
        <v>1.5489999999999999</v>
      </c>
      <c r="E7853">
        <v>13.8</v>
      </c>
    </row>
    <row r="7854" spans="1:5">
      <c r="A7854" s="165">
        <v>45251.29166664779</v>
      </c>
      <c r="B7854" s="45">
        <f ca="1"/>
        <v>1.5449999999999999</v>
      </c>
      <c r="E7854">
        <v>13.8</v>
      </c>
    </row>
    <row r="7855" spans="1:5">
      <c r="A7855" s="165">
        <v>45251.333333314455</v>
      </c>
      <c r="B7855" s="45">
        <f ca="1"/>
        <v>0.85699999999999998</v>
      </c>
      <c r="E7855">
        <v>13.8</v>
      </c>
    </row>
    <row r="7856" spans="1:5">
      <c r="A7856" s="165">
        <v>45251.374999981119</v>
      </c>
      <c r="B7856" s="45">
        <f ca="1"/>
        <v>0.86699999999999999</v>
      </c>
      <c r="E7856">
        <v>13.8</v>
      </c>
    </row>
    <row r="7857" spans="1:5">
      <c r="A7857" s="165">
        <v>45251.416666647783</v>
      </c>
      <c r="B7857" s="45">
        <f ca="1"/>
        <v>1.3089999999999999</v>
      </c>
      <c r="E7857">
        <v>13.8</v>
      </c>
    </row>
    <row r="7858" spans="1:5">
      <c r="A7858" s="165">
        <v>45251.458333314447</v>
      </c>
      <c r="B7858" s="45">
        <f ca="1"/>
        <v>1.093</v>
      </c>
      <c r="E7858">
        <v>13.8</v>
      </c>
    </row>
    <row r="7859" spans="1:5">
      <c r="A7859" s="165">
        <v>45251.499999981112</v>
      </c>
      <c r="B7859" s="45">
        <f ca="1"/>
        <v>0.63100000000000001</v>
      </c>
      <c r="E7859">
        <v>13.8</v>
      </c>
    </row>
    <row r="7860" spans="1:5">
      <c r="A7860" s="165">
        <v>45251.541666647776</v>
      </c>
      <c r="B7860" s="45">
        <f ca="1"/>
        <v>1.1100000000000001</v>
      </c>
      <c r="E7860">
        <v>13.8</v>
      </c>
    </row>
    <row r="7861" spans="1:5">
      <c r="A7861" s="165">
        <v>45251.58333331444</v>
      </c>
      <c r="B7861" s="45">
        <f ca="1"/>
        <v>3.2309999999999999</v>
      </c>
      <c r="E7861">
        <v>13.8</v>
      </c>
    </row>
    <row r="7862" spans="1:5">
      <c r="A7862" s="165">
        <v>45251.624999981104</v>
      </c>
      <c r="B7862" s="45">
        <f ca="1"/>
        <v>1.2270000000000001</v>
      </c>
      <c r="E7862">
        <v>13.8</v>
      </c>
    </row>
    <row r="7863" spans="1:5">
      <c r="A7863" s="165">
        <v>45251.666666647769</v>
      </c>
      <c r="B7863" s="45">
        <f ca="1"/>
        <v>2.012</v>
      </c>
      <c r="E7863">
        <v>13.8</v>
      </c>
    </row>
    <row r="7864" spans="1:5">
      <c r="A7864" s="165">
        <v>45251.708333314433</v>
      </c>
      <c r="B7864" s="45">
        <f ca="1"/>
        <v>1.988</v>
      </c>
      <c r="E7864">
        <v>13.8</v>
      </c>
    </row>
    <row r="7865" spans="1:5">
      <c r="A7865" s="165">
        <v>45251.749999981097</v>
      </c>
      <c r="B7865" s="45">
        <f ca="1"/>
        <v>1.8</v>
      </c>
      <c r="E7865">
        <v>13.8</v>
      </c>
    </row>
    <row r="7866" spans="1:5">
      <c r="A7866" s="165">
        <v>45251.791666647761</v>
      </c>
      <c r="B7866" s="45">
        <f ca="1"/>
        <v>1.9350000000000001</v>
      </c>
      <c r="E7866">
        <v>13.8</v>
      </c>
    </row>
    <row r="7867" spans="1:5">
      <c r="A7867" s="165">
        <v>45251.833333314426</v>
      </c>
      <c r="B7867" s="45">
        <f ca="1"/>
        <v>1.9510000000000001</v>
      </c>
      <c r="E7867">
        <v>13.8</v>
      </c>
    </row>
    <row r="7868" spans="1:5">
      <c r="A7868" s="165">
        <v>45251.87499998109</v>
      </c>
      <c r="B7868" s="45">
        <f ca="1"/>
        <v>1.85</v>
      </c>
      <c r="E7868">
        <v>13.8</v>
      </c>
    </row>
    <row r="7869" spans="1:5">
      <c r="A7869" s="165">
        <v>45251.916666647754</v>
      </c>
      <c r="B7869" s="45">
        <f ca="1"/>
        <v>1.7889999999999999</v>
      </c>
      <c r="E7869">
        <v>13.8</v>
      </c>
    </row>
    <row r="7870" spans="1:5">
      <c r="A7870" s="165">
        <v>45251.958333314418</v>
      </c>
      <c r="B7870" s="45">
        <f ca="1"/>
        <v>1.6879999999999999</v>
      </c>
      <c r="E7870">
        <v>13.8</v>
      </c>
    </row>
    <row r="7871" spans="1:5">
      <c r="A7871" s="165">
        <v>45251.999999981083</v>
      </c>
      <c r="B7871" s="45">
        <f ca="1"/>
        <v>1.7969999999999999</v>
      </c>
      <c r="E7871">
        <v>13.8</v>
      </c>
    </row>
    <row r="7872" spans="1:5">
      <c r="A7872" s="165">
        <v>45252.041666647747</v>
      </c>
      <c r="B7872" s="45">
        <f ca="1"/>
        <v>1.679</v>
      </c>
      <c r="E7872">
        <v>13.8</v>
      </c>
    </row>
    <row r="7873" spans="1:5">
      <c r="A7873" s="165">
        <v>45252.083333314411</v>
      </c>
      <c r="B7873" s="45">
        <f ca="1"/>
        <v>1.7050000000000001</v>
      </c>
      <c r="E7873">
        <v>13.8</v>
      </c>
    </row>
    <row r="7874" spans="1:5">
      <c r="A7874" s="165">
        <v>45252.124999981075</v>
      </c>
      <c r="B7874" s="45">
        <f ca="1"/>
        <v>1.887</v>
      </c>
      <c r="E7874">
        <v>13.8</v>
      </c>
    </row>
    <row r="7875" spans="1:5">
      <c r="A7875" s="165">
        <v>45252.166666647739</v>
      </c>
      <c r="B7875" s="45">
        <f ca="1"/>
        <v>1.8959999999999999</v>
      </c>
      <c r="E7875">
        <v>13.8</v>
      </c>
    </row>
    <row r="7876" spans="1:5">
      <c r="A7876" s="165">
        <v>45252.208333314404</v>
      </c>
      <c r="B7876" s="45">
        <f ca="1"/>
        <v>1.8380000000000001</v>
      </c>
      <c r="E7876">
        <v>13.8</v>
      </c>
    </row>
    <row r="7877" spans="1:5">
      <c r="A7877" s="165">
        <v>45252.249999981068</v>
      </c>
      <c r="B7877" s="45">
        <f ca="1"/>
        <v>1.9319999999999999</v>
      </c>
      <c r="E7877">
        <v>13.8</v>
      </c>
    </row>
    <row r="7878" spans="1:5">
      <c r="A7878" s="165">
        <v>45252.291666647732</v>
      </c>
      <c r="B7878" s="45">
        <f ca="1"/>
        <v>2.024</v>
      </c>
      <c r="E7878">
        <v>13.8</v>
      </c>
    </row>
    <row r="7879" spans="1:5">
      <c r="A7879" s="165">
        <v>45252.333333314396</v>
      </c>
      <c r="B7879" s="45">
        <f ca="1"/>
        <v>4.0629999999999997</v>
      </c>
      <c r="E7879">
        <v>13.8</v>
      </c>
    </row>
    <row r="7880" spans="1:5">
      <c r="A7880" s="165">
        <v>45252.374999981061</v>
      </c>
      <c r="B7880" s="45">
        <f ca="1"/>
        <v>5.4340000000000002</v>
      </c>
      <c r="E7880">
        <v>13.8</v>
      </c>
    </row>
    <row r="7881" spans="1:5">
      <c r="A7881" s="165">
        <v>45252.416666647725</v>
      </c>
      <c r="B7881" s="45">
        <f ca="1"/>
        <v>2.7450000000000001</v>
      </c>
      <c r="E7881">
        <v>13.8</v>
      </c>
    </row>
    <row r="7882" spans="1:5">
      <c r="A7882" s="165">
        <v>45252.458333314389</v>
      </c>
      <c r="B7882" s="45">
        <f ca="1"/>
        <v>1.9370000000000001</v>
      </c>
      <c r="E7882">
        <v>13.8</v>
      </c>
    </row>
    <row r="7883" spans="1:5">
      <c r="A7883" s="165">
        <v>45252.499999981053</v>
      </c>
      <c r="B7883" s="45">
        <f ca="1"/>
        <v>3.8420000000000001</v>
      </c>
      <c r="E7883">
        <v>13.8</v>
      </c>
    </row>
    <row r="7884" spans="1:5">
      <c r="A7884" s="165">
        <v>45252.541666647718</v>
      </c>
      <c r="B7884" s="45">
        <f ca="1"/>
        <v>4.0759999999999996</v>
      </c>
      <c r="E7884">
        <v>13.8</v>
      </c>
    </row>
    <row r="7885" spans="1:5">
      <c r="A7885" s="165">
        <v>45252.583333314382</v>
      </c>
      <c r="B7885" s="45">
        <f ca="1"/>
        <v>1.9179999999999999</v>
      </c>
      <c r="E7885">
        <v>13.8</v>
      </c>
    </row>
    <row r="7886" spans="1:5">
      <c r="A7886" s="165">
        <v>45252.624999981046</v>
      </c>
      <c r="B7886" s="45">
        <f ca="1"/>
        <v>2.09</v>
      </c>
      <c r="E7886">
        <v>13.8</v>
      </c>
    </row>
    <row r="7887" spans="1:5">
      <c r="A7887" s="165">
        <v>45252.66666664771</v>
      </c>
      <c r="B7887" s="45">
        <f ca="1"/>
        <v>5.4649999999999999</v>
      </c>
      <c r="E7887">
        <v>13.8</v>
      </c>
    </row>
    <row r="7888" spans="1:5">
      <c r="A7888" s="165">
        <v>45252.708333314375</v>
      </c>
      <c r="B7888" s="45">
        <f ca="1"/>
        <v>2.7090000000000001</v>
      </c>
      <c r="E7888">
        <v>13.8</v>
      </c>
    </row>
    <row r="7889" spans="1:5">
      <c r="A7889" s="165">
        <v>45252.749999981039</v>
      </c>
      <c r="B7889" s="45">
        <f ca="1"/>
        <v>1.675</v>
      </c>
      <c r="E7889">
        <v>13.8</v>
      </c>
    </row>
    <row r="7890" spans="1:5">
      <c r="A7890" s="165">
        <v>45252.791666647703</v>
      </c>
      <c r="B7890" s="45">
        <f ca="1"/>
        <v>1.637</v>
      </c>
      <c r="E7890">
        <v>13.8</v>
      </c>
    </row>
    <row r="7891" spans="1:5">
      <c r="A7891" s="165">
        <v>45252.833333314367</v>
      </c>
      <c r="B7891" s="45">
        <f ca="1"/>
        <v>1.5429999999999999</v>
      </c>
      <c r="E7891">
        <v>13.8</v>
      </c>
    </row>
    <row r="7892" spans="1:5">
      <c r="A7892" s="165">
        <v>45252.874999981032</v>
      </c>
      <c r="B7892" s="45">
        <f ca="1"/>
        <v>1.6859999999999999</v>
      </c>
      <c r="E7892">
        <v>13.8</v>
      </c>
    </row>
    <row r="7893" spans="1:5">
      <c r="A7893" s="165">
        <v>45252.916666647696</v>
      </c>
      <c r="B7893" s="45">
        <f ca="1"/>
        <v>1.56</v>
      </c>
      <c r="E7893">
        <v>13.8</v>
      </c>
    </row>
    <row r="7894" spans="1:5">
      <c r="A7894" s="165">
        <v>45252.95833331436</v>
      </c>
      <c r="B7894" s="45">
        <f ca="1"/>
        <v>1.6559999999999999</v>
      </c>
      <c r="E7894">
        <v>13.8</v>
      </c>
    </row>
    <row r="7895" spans="1:5">
      <c r="A7895" s="165">
        <v>45252.999999981024</v>
      </c>
      <c r="B7895" s="45">
        <f ca="1"/>
        <v>1.522</v>
      </c>
      <c r="E7895">
        <v>13.8</v>
      </c>
    </row>
    <row r="7896" spans="1:5">
      <c r="A7896" s="165">
        <v>45253.041666647689</v>
      </c>
      <c r="B7896" s="45">
        <f ca="1"/>
        <v>1.6619999999999999</v>
      </c>
      <c r="E7896">
        <v>13.8</v>
      </c>
    </row>
    <row r="7897" spans="1:5">
      <c r="A7897" s="165">
        <v>45253.083333314353</v>
      </c>
      <c r="B7897" s="45">
        <f ca="1"/>
        <v>1.4950000000000001</v>
      </c>
      <c r="E7897">
        <v>13.8</v>
      </c>
    </row>
    <row r="7898" spans="1:5">
      <c r="A7898" s="165">
        <v>45253.124999981017</v>
      </c>
      <c r="B7898" s="45">
        <f ca="1"/>
        <v>1.49</v>
      </c>
      <c r="E7898">
        <v>13.8</v>
      </c>
    </row>
    <row r="7899" spans="1:5">
      <c r="A7899" s="165">
        <v>45253.166666647681</v>
      </c>
      <c r="B7899" s="45">
        <f ca="1"/>
        <v>1.581</v>
      </c>
      <c r="E7899">
        <v>13.8</v>
      </c>
    </row>
    <row r="7900" spans="1:5">
      <c r="A7900" s="165">
        <v>45253.208333314346</v>
      </c>
      <c r="B7900" s="45">
        <f ca="1"/>
        <v>1.5029999999999999</v>
      </c>
      <c r="E7900">
        <v>13.8</v>
      </c>
    </row>
    <row r="7901" spans="1:5">
      <c r="A7901" s="165">
        <v>45253.24999998101</v>
      </c>
      <c r="B7901" s="45">
        <f ca="1"/>
        <v>1.5669999999999999</v>
      </c>
      <c r="E7901">
        <v>13.8</v>
      </c>
    </row>
    <row r="7902" spans="1:5">
      <c r="A7902" s="165">
        <v>45253.291666647674</v>
      </c>
      <c r="B7902" s="45">
        <f ca="1"/>
        <v>2.9750000000000001</v>
      </c>
      <c r="E7902">
        <v>13.8</v>
      </c>
    </row>
    <row r="7903" spans="1:5">
      <c r="A7903" s="165">
        <v>45253.333333314338</v>
      </c>
      <c r="B7903" s="45">
        <f ca="1"/>
        <v>3.6309999999999998</v>
      </c>
      <c r="E7903">
        <v>13.8</v>
      </c>
    </row>
    <row r="7904" spans="1:5">
      <c r="A7904" s="165">
        <v>45253.374999981002</v>
      </c>
      <c r="B7904" s="45">
        <f ca="1"/>
        <v>3.3780000000000001</v>
      </c>
      <c r="E7904">
        <v>13.8</v>
      </c>
    </row>
    <row r="7905" spans="1:5">
      <c r="A7905" s="165">
        <v>45253.416666647667</v>
      </c>
      <c r="B7905" s="45">
        <f ca="1"/>
        <v>1.972</v>
      </c>
      <c r="E7905">
        <v>13.8</v>
      </c>
    </row>
    <row r="7906" spans="1:5">
      <c r="A7906" s="165">
        <v>45253.458333314331</v>
      </c>
      <c r="B7906" s="45">
        <f ca="1"/>
        <v>1.6639999999999999</v>
      </c>
      <c r="E7906">
        <v>13.8</v>
      </c>
    </row>
    <row r="7907" spans="1:5">
      <c r="A7907" s="165">
        <v>45253.499999980995</v>
      </c>
      <c r="B7907" s="45">
        <f ca="1"/>
        <v>3.8860000000000001</v>
      </c>
      <c r="E7907">
        <v>13.8</v>
      </c>
    </row>
    <row r="7908" spans="1:5">
      <c r="A7908" s="165">
        <v>45253.541666647659</v>
      </c>
      <c r="B7908" s="45">
        <f ca="1"/>
        <v>1.329</v>
      </c>
      <c r="E7908">
        <v>13.8</v>
      </c>
    </row>
    <row r="7909" spans="1:5">
      <c r="A7909" s="165">
        <v>45253.583333314324</v>
      </c>
      <c r="B7909" s="45">
        <f ca="1"/>
        <v>3.246</v>
      </c>
      <c r="E7909">
        <v>13.8</v>
      </c>
    </row>
    <row r="7910" spans="1:5">
      <c r="A7910" s="165">
        <v>45253.624999980988</v>
      </c>
      <c r="B7910" s="45">
        <f ca="1"/>
        <v>3.7770000000000001</v>
      </c>
      <c r="E7910">
        <v>13.8</v>
      </c>
    </row>
    <row r="7911" spans="1:5">
      <c r="A7911" s="165">
        <v>45253.666666647652</v>
      </c>
      <c r="B7911" s="45">
        <f ca="1"/>
        <v>2.4820000000000002</v>
      </c>
      <c r="E7911">
        <v>13.8</v>
      </c>
    </row>
    <row r="7912" spans="1:5">
      <c r="A7912" s="165">
        <v>45253.708333314316</v>
      </c>
      <c r="B7912" s="45">
        <f ca="1"/>
        <v>1.581</v>
      </c>
      <c r="E7912">
        <v>13.8</v>
      </c>
    </row>
    <row r="7913" spans="1:5">
      <c r="A7913" s="165">
        <v>45253.749999980981</v>
      </c>
      <c r="B7913" s="45">
        <f ca="1"/>
        <v>1.482</v>
      </c>
      <c r="E7913">
        <v>13.8</v>
      </c>
    </row>
    <row r="7914" spans="1:5">
      <c r="A7914" s="165">
        <v>45253.791666647645</v>
      </c>
      <c r="B7914" s="45">
        <f ca="1"/>
        <v>1.665</v>
      </c>
      <c r="E7914">
        <v>13.8</v>
      </c>
    </row>
    <row r="7915" spans="1:5">
      <c r="A7915" s="165">
        <v>45253.833333314309</v>
      </c>
      <c r="B7915" s="45">
        <f ca="1"/>
        <v>1.4510000000000001</v>
      </c>
      <c r="E7915">
        <v>13.8</v>
      </c>
    </row>
    <row r="7916" spans="1:5">
      <c r="A7916" s="165">
        <v>45253.874999980973</v>
      </c>
      <c r="B7916" s="45">
        <f ca="1"/>
        <v>1.635</v>
      </c>
      <c r="E7916">
        <v>13.8</v>
      </c>
    </row>
    <row r="7917" spans="1:5">
      <c r="A7917" s="165">
        <v>45253.916666647638</v>
      </c>
      <c r="B7917" s="45">
        <f ca="1"/>
        <v>1.5089999999999999</v>
      </c>
      <c r="E7917">
        <v>13.8</v>
      </c>
    </row>
    <row r="7918" spans="1:5">
      <c r="A7918" s="165">
        <v>45253.958333314302</v>
      </c>
      <c r="B7918" s="45">
        <f ca="1"/>
        <v>1.6879999999999999</v>
      </c>
      <c r="E7918">
        <v>13.8</v>
      </c>
    </row>
    <row r="7919" spans="1:5">
      <c r="A7919" s="165">
        <v>45253.999999980966</v>
      </c>
      <c r="B7919" s="45">
        <f ca="1"/>
        <v>1.46</v>
      </c>
      <c r="E7919">
        <v>13.8</v>
      </c>
    </row>
    <row r="7920" spans="1:5">
      <c r="A7920" s="165">
        <v>45254.04166664763</v>
      </c>
      <c r="B7920" s="45">
        <f ca="1"/>
        <v>1.6879999999999999</v>
      </c>
      <c r="E7920">
        <v>13.8</v>
      </c>
    </row>
    <row r="7921" spans="1:5">
      <c r="A7921" s="165">
        <v>45254.083333314295</v>
      </c>
      <c r="B7921" s="45">
        <f ca="1"/>
        <v>1.5389999999999999</v>
      </c>
      <c r="E7921">
        <v>13.8</v>
      </c>
    </row>
    <row r="7922" spans="1:5">
      <c r="A7922" s="165">
        <v>45254.124999980959</v>
      </c>
      <c r="B7922" s="45">
        <f ca="1"/>
        <v>1.6910000000000001</v>
      </c>
      <c r="E7922">
        <v>13.8</v>
      </c>
    </row>
    <row r="7923" spans="1:5">
      <c r="A7923" s="165">
        <v>45254.166666647623</v>
      </c>
      <c r="B7923" s="45">
        <f ca="1"/>
        <v>1.5449999999999999</v>
      </c>
      <c r="E7923">
        <v>13.8</v>
      </c>
    </row>
    <row r="7924" spans="1:5">
      <c r="A7924" s="165">
        <v>45254.208333314287</v>
      </c>
      <c r="B7924" s="45">
        <f ca="1"/>
        <v>1.653</v>
      </c>
      <c r="E7924">
        <v>13.8</v>
      </c>
    </row>
    <row r="7925" spans="1:5">
      <c r="A7925" s="165">
        <v>45254.249999980952</v>
      </c>
      <c r="B7925" s="45">
        <f ca="1"/>
        <v>1.5740000000000001</v>
      </c>
      <c r="E7925">
        <v>13.8</v>
      </c>
    </row>
    <row r="7926" spans="1:5">
      <c r="A7926" s="165">
        <v>45254.291666647616</v>
      </c>
      <c r="B7926" s="45">
        <f ca="1"/>
        <v>2.0369999999999999</v>
      </c>
      <c r="E7926">
        <v>13.8</v>
      </c>
    </row>
    <row r="7927" spans="1:5">
      <c r="A7927" s="165">
        <v>45254.33333331428</v>
      </c>
      <c r="B7927" s="45">
        <f ca="1"/>
        <v>3.5870000000000002</v>
      </c>
      <c r="E7927">
        <v>13.8</v>
      </c>
    </row>
    <row r="7928" spans="1:5">
      <c r="A7928" s="165">
        <v>45254.374999980944</v>
      </c>
      <c r="B7928" s="45">
        <f ca="1"/>
        <v>3.8439999999999999</v>
      </c>
      <c r="E7928">
        <v>13.8</v>
      </c>
    </row>
    <row r="7929" spans="1:5">
      <c r="A7929" s="165">
        <v>45254.416666647609</v>
      </c>
      <c r="B7929" s="45">
        <f ca="1"/>
        <v>1.2749999999999999</v>
      </c>
      <c r="E7929">
        <v>13.8</v>
      </c>
    </row>
    <row r="7930" spans="1:5">
      <c r="A7930" s="165">
        <v>45254.458333314273</v>
      </c>
      <c r="B7930" s="45">
        <f ca="1"/>
        <v>3.0009999999999999</v>
      </c>
      <c r="E7930">
        <v>13.8</v>
      </c>
    </row>
    <row r="7931" spans="1:5">
      <c r="A7931" s="165">
        <v>45254.499999980937</v>
      </c>
      <c r="B7931" s="45">
        <f ca="1"/>
        <v>2.5419999999999998</v>
      </c>
      <c r="E7931">
        <v>13.8</v>
      </c>
    </row>
    <row r="7932" spans="1:5">
      <c r="A7932" s="165">
        <v>45254.541666647601</v>
      </c>
      <c r="B7932" s="45">
        <f ca="1"/>
        <v>0.45100000000000001</v>
      </c>
      <c r="E7932">
        <v>13.8</v>
      </c>
    </row>
    <row r="7933" spans="1:5">
      <c r="A7933" s="165">
        <v>45254.583333314265</v>
      </c>
      <c r="B7933" s="45">
        <f ca="1"/>
        <v>1.208</v>
      </c>
      <c r="E7933">
        <v>13.8</v>
      </c>
    </row>
    <row r="7934" spans="1:5">
      <c r="A7934" s="165">
        <v>45254.62499998093</v>
      </c>
      <c r="B7934" s="45">
        <f ca="1"/>
        <v>1.0649999999999999</v>
      </c>
      <c r="E7934">
        <v>13.8</v>
      </c>
    </row>
    <row r="7935" spans="1:5">
      <c r="A7935" s="165">
        <v>45254.666666647594</v>
      </c>
      <c r="B7935" s="45">
        <f ca="1"/>
        <v>1.514</v>
      </c>
      <c r="E7935">
        <v>13.8</v>
      </c>
    </row>
    <row r="7936" spans="1:5">
      <c r="A7936" s="165">
        <v>45254.708333314258</v>
      </c>
      <c r="B7936" s="45">
        <f ca="1"/>
        <v>1.516</v>
      </c>
      <c r="E7936">
        <v>13.8</v>
      </c>
    </row>
    <row r="7937" spans="1:5">
      <c r="A7937" s="165">
        <v>45254.749999980922</v>
      </c>
      <c r="B7937" s="45">
        <f ca="1"/>
        <v>1.5449999999999999</v>
      </c>
      <c r="E7937">
        <v>13.8</v>
      </c>
    </row>
    <row r="7938" spans="1:5">
      <c r="A7938" s="165">
        <v>45254.791666647587</v>
      </c>
      <c r="B7938" s="45">
        <f ca="1"/>
        <v>1.5489999999999999</v>
      </c>
      <c r="E7938">
        <v>13.8</v>
      </c>
    </row>
    <row r="7939" spans="1:5">
      <c r="A7939" s="165">
        <v>45254.833333314251</v>
      </c>
      <c r="B7939" s="45">
        <f ca="1"/>
        <v>1.5369999999999999</v>
      </c>
      <c r="E7939">
        <v>13.8</v>
      </c>
    </row>
    <row r="7940" spans="1:5">
      <c r="A7940" s="165">
        <v>45254.874999980915</v>
      </c>
      <c r="B7940" s="45">
        <f ca="1"/>
        <v>1.556</v>
      </c>
      <c r="E7940">
        <v>13.8</v>
      </c>
    </row>
    <row r="7941" spans="1:5">
      <c r="A7941" s="165">
        <v>45254.916666647579</v>
      </c>
      <c r="B7941" s="45">
        <f ca="1"/>
        <v>1.4890000000000001</v>
      </c>
      <c r="E7941">
        <v>13.8</v>
      </c>
    </row>
    <row r="7942" spans="1:5">
      <c r="A7942" s="165">
        <v>45254.958333314244</v>
      </c>
      <c r="B7942" s="45">
        <f ca="1"/>
        <v>1.5589999999999999</v>
      </c>
      <c r="E7942">
        <v>13.8</v>
      </c>
    </row>
    <row r="7943" spans="1:5">
      <c r="A7943" s="165">
        <v>45254.999999980908</v>
      </c>
      <c r="B7943" s="45">
        <f ca="1"/>
        <v>1.516</v>
      </c>
      <c r="E7943">
        <v>13.8</v>
      </c>
    </row>
    <row r="7944" spans="1:5">
      <c r="A7944" s="165">
        <v>45255.041666647572</v>
      </c>
      <c r="B7944" s="45">
        <f ca="1"/>
        <v>1.4870000000000001</v>
      </c>
      <c r="E7944">
        <v>13.8</v>
      </c>
    </row>
    <row r="7945" spans="1:5">
      <c r="A7945" s="165">
        <v>45255.083333314236</v>
      </c>
      <c r="B7945" s="45">
        <f ca="1"/>
        <v>1.522</v>
      </c>
      <c r="E7945">
        <v>13.8</v>
      </c>
    </row>
    <row r="7946" spans="1:5">
      <c r="A7946" s="165">
        <v>45255.124999980901</v>
      </c>
      <c r="B7946" s="45">
        <f ca="1"/>
        <v>1.55</v>
      </c>
      <c r="E7946">
        <v>13.8</v>
      </c>
    </row>
    <row r="7947" spans="1:5">
      <c r="A7947" s="165">
        <v>45255.166666647565</v>
      </c>
      <c r="B7947" s="45">
        <f ca="1"/>
        <v>1.484</v>
      </c>
      <c r="E7947">
        <v>13.8</v>
      </c>
    </row>
    <row r="7948" spans="1:5">
      <c r="A7948" s="165">
        <v>45255.208333314229</v>
      </c>
      <c r="B7948" s="45">
        <f ca="1"/>
        <v>1.5529999999999999</v>
      </c>
      <c r="E7948">
        <v>13.8</v>
      </c>
    </row>
    <row r="7949" spans="1:5">
      <c r="A7949" s="165">
        <v>45255.249999980893</v>
      </c>
      <c r="B7949" s="45">
        <f ca="1"/>
        <v>1.536</v>
      </c>
      <c r="E7949">
        <v>13.8</v>
      </c>
    </row>
    <row r="7950" spans="1:5">
      <c r="A7950" s="165">
        <v>45255.291666647558</v>
      </c>
      <c r="B7950" s="45">
        <f ca="1"/>
        <v>1.552</v>
      </c>
      <c r="E7950">
        <v>13.8</v>
      </c>
    </row>
    <row r="7951" spans="1:5">
      <c r="A7951" s="165">
        <v>45255.333333314222</v>
      </c>
      <c r="B7951" s="45">
        <f ca="1"/>
        <v>0.97299999999999998</v>
      </c>
      <c r="E7951">
        <v>13.8</v>
      </c>
    </row>
    <row r="7952" spans="1:5">
      <c r="A7952" s="165">
        <v>45255.374999980886</v>
      </c>
      <c r="B7952" s="45">
        <f ca="1"/>
        <v>1.994</v>
      </c>
      <c r="E7952">
        <v>13.8</v>
      </c>
    </row>
    <row r="7953" spans="1:5">
      <c r="A7953" s="165">
        <v>45255.41666664755</v>
      </c>
      <c r="B7953" s="45">
        <f ca="1"/>
        <v>0.6</v>
      </c>
      <c r="E7953">
        <v>13.8</v>
      </c>
    </row>
    <row r="7954" spans="1:5">
      <c r="A7954" s="165">
        <v>45255.458333314215</v>
      </c>
      <c r="B7954" s="45">
        <f ca="1"/>
        <v>0.64700000000000002</v>
      </c>
      <c r="E7954">
        <v>13.8</v>
      </c>
    </row>
    <row r="7955" spans="1:5">
      <c r="A7955" s="165">
        <v>45255.499999980879</v>
      </c>
      <c r="B7955" s="45">
        <f ca="1"/>
        <v>0.63400000000000001</v>
      </c>
      <c r="E7955">
        <v>13.8</v>
      </c>
    </row>
    <row r="7956" spans="1:5">
      <c r="A7956" s="165">
        <v>45255.541666647543</v>
      </c>
      <c r="B7956" s="45">
        <f ca="1"/>
        <v>0.60599999999999998</v>
      </c>
      <c r="E7956">
        <v>13.8</v>
      </c>
    </row>
    <row r="7957" spans="1:5">
      <c r="A7957" s="165">
        <v>45255.583333314207</v>
      </c>
      <c r="B7957" s="45">
        <f ca="1"/>
        <v>0.68899999999999995</v>
      </c>
      <c r="E7957">
        <v>13.8</v>
      </c>
    </row>
    <row r="7958" spans="1:5">
      <c r="A7958" s="165">
        <v>45255.624999980872</v>
      </c>
      <c r="B7958" s="45">
        <f ca="1"/>
        <v>0.91600000000000004</v>
      </c>
      <c r="E7958">
        <v>13.8</v>
      </c>
    </row>
    <row r="7959" spans="1:5">
      <c r="A7959" s="165">
        <v>45255.666666647536</v>
      </c>
      <c r="B7959" s="45">
        <f ca="1"/>
        <v>1.5920000000000001</v>
      </c>
      <c r="E7959">
        <v>13.8</v>
      </c>
    </row>
    <row r="7960" spans="1:5">
      <c r="A7960" s="165">
        <v>45255.7083333142</v>
      </c>
      <c r="B7960" s="45">
        <f ca="1"/>
        <v>1.649</v>
      </c>
      <c r="E7960">
        <v>13.8</v>
      </c>
    </row>
    <row r="7961" spans="1:5">
      <c r="A7961" s="165">
        <v>45255.749999980864</v>
      </c>
      <c r="B7961" s="45">
        <f ca="1"/>
        <v>1.5740000000000001</v>
      </c>
      <c r="E7961">
        <v>13.8</v>
      </c>
    </row>
    <row r="7962" spans="1:5">
      <c r="A7962" s="165">
        <v>45255.791666647528</v>
      </c>
      <c r="B7962" s="45">
        <f ca="1"/>
        <v>1.647</v>
      </c>
      <c r="E7962">
        <v>13.8</v>
      </c>
    </row>
    <row r="7963" spans="1:5">
      <c r="A7963" s="165">
        <v>45255.833333314193</v>
      </c>
      <c r="B7963" s="45">
        <f ca="1"/>
        <v>1.657</v>
      </c>
      <c r="E7963">
        <v>13.8</v>
      </c>
    </row>
    <row r="7964" spans="1:5">
      <c r="A7964" s="165">
        <v>45255.874999980857</v>
      </c>
      <c r="B7964" s="45">
        <f ca="1"/>
        <v>1.651</v>
      </c>
      <c r="E7964">
        <v>13.8</v>
      </c>
    </row>
    <row r="7965" spans="1:5">
      <c r="A7965" s="165">
        <v>45255.916666647521</v>
      </c>
      <c r="B7965" s="45">
        <f ca="1"/>
        <v>1.6160000000000001</v>
      </c>
      <c r="E7965">
        <v>13.8</v>
      </c>
    </row>
    <row r="7966" spans="1:5">
      <c r="A7966" s="165">
        <v>45255.958333314185</v>
      </c>
      <c r="B7966" s="45">
        <f ca="1"/>
        <v>1.6419999999999999</v>
      </c>
      <c r="E7966">
        <v>13.8</v>
      </c>
    </row>
    <row r="7967" spans="1:5">
      <c r="A7967" s="165">
        <v>45255.99999998085</v>
      </c>
      <c r="B7967" s="45">
        <f ca="1"/>
        <v>1.641</v>
      </c>
      <c r="E7967">
        <v>13.8</v>
      </c>
    </row>
    <row r="7968" spans="1:5">
      <c r="A7968" s="165">
        <v>45256.041666647514</v>
      </c>
      <c r="B7968" s="45">
        <f ca="1"/>
        <v>1.645</v>
      </c>
      <c r="E7968">
        <v>13.8</v>
      </c>
    </row>
    <row r="7969" spans="1:5">
      <c r="A7969" s="165">
        <v>45256.083333314178</v>
      </c>
      <c r="B7969" s="45">
        <f ca="1"/>
        <v>1.629</v>
      </c>
      <c r="E7969">
        <v>13.8</v>
      </c>
    </row>
    <row r="7970" spans="1:5">
      <c r="A7970" s="165">
        <v>45256.124999980842</v>
      </c>
      <c r="B7970" s="45">
        <f ca="1"/>
        <v>1.6359999999999999</v>
      </c>
      <c r="E7970">
        <v>13.8</v>
      </c>
    </row>
    <row r="7971" spans="1:5">
      <c r="A7971" s="165">
        <v>45256.166666647507</v>
      </c>
      <c r="B7971" s="45">
        <f ca="1"/>
        <v>1.6619999999999999</v>
      </c>
      <c r="E7971">
        <v>13.8</v>
      </c>
    </row>
    <row r="7972" spans="1:5">
      <c r="A7972" s="165">
        <v>45256.208333314171</v>
      </c>
      <c r="B7972" s="45">
        <f ca="1"/>
        <v>1.6679999999999999</v>
      </c>
      <c r="E7972">
        <v>13.8</v>
      </c>
    </row>
    <row r="7973" spans="1:5">
      <c r="A7973" s="165">
        <v>45256.249999980835</v>
      </c>
      <c r="B7973" s="45">
        <f ca="1"/>
        <v>1.623</v>
      </c>
      <c r="E7973">
        <v>13.8</v>
      </c>
    </row>
    <row r="7974" spans="1:5">
      <c r="A7974" s="165">
        <v>45256.291666647499</v>
      </c>
      <c r="B7974" s="45">
        <f ca="1"/>
        <v>1.66</v>
      </c>
      <c r="E7974">
        <v>13.8</v>
      </c>
    </row>
    <row r="7975" spans="1:5">
      <c r="A7975" s="165">
        <v>45256.333333314164</v>
      </c>
      <c r="B7975" s="45">
        <f ca="1"/>
        <v>1.115</v>
      </c>
      <c r="E7975">
        <v>13.8</v>
      </c>
    </row>
    <row r="7976" spans="1:5">
      <c r="A7976" s="165">
        <v>45256.374999980828</v>
      </c>
      <c r="B7976" s="45">
        <f ca="1"/>
        <v>0.69499999999999995</v>
      </c>
      <c r="E7976">
        <v>13.8</v>
      </c>
    </row>
    <row r="7977" spans="1:5">
      <c r="A7977" s="165">
        <v>45256.416666647492</v>
      </c>
      <c r="B7977" s="45">
        <f ca="1"/>
        <v>0.77</v>
      </c>
      <c r="E7977">
        <v>13.8</v>
      </c>
    </row>
    <row r="7978" spans="1:5">
      <c r="A7978" s="165">
        <v>45256.458333314156</v>
      </c>
      <c r="B7978" s="45">
        <f ca="1"/>
        <v>0.71499999999999997</v>
      </c>
      <c r="E7978">
        <v>13.8</v>
      </c>
    </row>
    <row r="7979" spans="1:5">
      <c r="A7979" s="165">
        <v>45256.499999980821</v>
      </c>
      <c r="B7979" s="45">
        <f ca="1"/>
        <v>0.51400000000000001</v>
      </c>
      <c r="E7979">
        <v>13.8</v>
      </c>
    </row>
    <row r="7980" spans="1:5">
      <c r="A7980" s="165">
        <v>45256.541666647485</v>
      </c>
      <c r="B7980" s="45">
        <f ca="1"/>
        <v>0.624</v>
      </c>
      <c r="E7980">
        <v>13.8</v>
      </c>
    </row>
    <row r="7981" spans="1:5">
      <c r="A7981" s="165">
        <v>45256.583333314149</v>
      </c>
      <c r="B7981" s="45">
        <f ca="1"/>
        <v>0.48899999999999999</v>
      </c>
      <c r="E7981">
        <v>13.8</v>
      </c>
    </row>
    <row r="7982" spans="1:5">
      <c r="A7982" s="165">
        <v>45256.624999980813</v>
      </c>
      <c r="B7982" s="45">
        <f ca="1"/>
        <v>0.88900000000000001</v>
      </c>
      <c r="E7982">
        <v>13.8</v>
      </c>
    </row>
    <row r="7983" spans="1:5">
      <c r="A7983" s="165">
        <v>45256.666666647478</v>
      </c>
      <c r="B7983" s="45">
        <f ca="1"/>
        <v>1.4370000000000001</v>
      </c>
      <c r="E7983">
        <v>13.8</v>
      </c>
    </row>
    <row r="7984" spans="1:5">
      <c r="A7984" s="165">
        <v>45256.708333314142</v>
      </c>
      <c r="B7984" s="45">
        <f ca="1"/>
        <v>1.4850000000000001</v>
      </c>
      <c r="E7984">
        <v>13.8</v>
      </c>
    </row>
    <row r="7985" spans="1:5">
      <c r="A7985" s="165">
        <v>45256.749999980806</v>
      </c>
      <c r="B7985" s="45">
        <f ca="1"/>
        <v>1.4510000000000001</v>
      </c>
      <c r="E7985">
        <v>13.8</v>
      </c>
    </row>
    <row r="7986" spans="1:5">
      <c r="A7986" s="165">
        <v>45256.79166664747</v>
      </c>
      <c r="B7986" s="45">
        <f ca="1"/>
        <v>1.504</v>
      </c>
      <c r="E7986">
        <v>13.8</v>
      </c>
    </row>
    <row r="7987" spans="1:5">
      <c r="A7987" s="165">
        <v>45256.833333314135</v>
      </c>
      <c r="B7987" s="45">
        <f ca="1"/>
        <v>1.4690000000000001</v>
      </c>
      <c r="E7987">
        <v>13.8</v>
      </c>
    </row>
    <row r="7988" spans="1:5">
      <c r="A7988" s="165">
        <v>45256.874999980799</v>
      </c>
      <c r="B7988" s="45">
        <f ca="1"/>
        <v>1.532</v>
      </c>
      <c r="E7988">
        <v>13.8</v>
      </c>
    </row>
    <row r="7989" spans="1:5">
      <c r="A7989" s="165">
        <v>45256.916666647463</v>
      </c>
      <c r="B7989" s="45">
        <f ca="1"/>
        <v>1.458</v>
      </c>
      <c r="E7989">
        <v>13.8</v>
      </c>
    </row>
    <row r="7990" spans="1:5">
      <c r="A7990" s="165">
        <v>45256.958333314127</v>
      </c>
      <c r="B7990" s="45">
        <f ca="1"/>
        <v>1.5289999999999999</v>
      </c>
      <c r="E7990">
        <v>13.8</v>
      </c>
    </row>
    <row r="7991" spans="1:5">
      <c r="A7991" s="165">
        <v>45256.999999980791</v>
      </c>
      <c r="B7991" s="45">
        <f ca="1"/>
        <v>1.5229999999999999</v>
      </c>
      <c r="E7991">
        <v>13.8</v>
      </c>
    </row>
    <row r="7992" spans="1:5">
      <c r="A7992" s="165">
        <v>45257.041666647456</v>
      </c>
      <c r="B7992" s="45">
        <f ca="1"/>
        <v>1.506</v>
      </c>
      <c r="E7992">
        <v>13.8</v>
      </c>
    </row>
    <row r="7993" spans="1:5">
      <c r="A7993" s="165">
        <v>45257.08333331412</v>
      </c>
      <c r="B7993" s="45">
        <f ca="1"/>
        <v>1.4910000000000001</v>
      </c>
      <c r="E7993">
        <v>13.8</v>
      </c>
    </row>
    <row r="7994" spans="1:5">
      <c r="A7994" s="165">
        <v>45257.124999980784</v>
      </c>
      <c r="B7994" s="45">
        <f ca="1"/>
        <v>1.4810000000000001</v>
      </c>
      <c r="E7994">
        <v>13.8</v>
      </c>
    </row>
    <row r="7995" spans="1:5">
      <c r="A7995" s="165">
        <v>45257.166666647448</v>
      </c>
      <c r="B7995" s="45">
        <f ca="1"/>
        <v>1.528</v>
      </c>
      <c r="E7995">
        <v>13.8</v>
      </c>
    </row>
    <row r="7996" spans="1:5">
      <c r="A7996" s="165">
        <v>45257.208333314113</v>
      </c>
      <c r="B7996" s="45">
        <f ca="1"/>
        <v>1.5569999999999999</v>
      </c>
      <c r="E7996">
        <v>13.8</v>
      </c>
    </row>
    <row r="7997" spans="1:5">
      <c r="A7997" s="165">
        <v>45257.249999980777</v>
      </c>
      <c r="B7997" s="45">
        <f ca="1"/>
        <v>1.554</v>
      </c>
      <c r="E7997">
        <v>13.8</v>
      </c>
    </row>
    <row r="7998" spans="1:5">
      <c r="A7998" s="165">
        <v>45257.291666647441</v>
      </c>
      <c r="B7998" s="45">
        <f ca="1"/>
        <v>1.486</v>
      </c>
      <c r="E7998">
        <v>13.8</v>
      </c>
    </row>
    <row r="7999" spans="1:5">
      <c r="A7999" s="165">
        <v>45257.333333314105</v>
      </c>
      <c r="B7999" s="45">
        <f ca="1"/>
        <v>0.97199999999999998</v>
      </c>
      <c r="E7999">
        <v>13.8</v>
      </c>
    </row>
    <row r="8000" spans="1:5">
      <c r="A8000" s="165">
        <v>45257.37499998077</v>
      </c>
      <c r="B8000" s="45">
        <f ca="1"/>
        <v>0.63400000000000001</v>
      </c>
      <c r="E8000">
        <v>13.8</v>
      </c>
    </row>
    <row r="8001" spans="1:5">
      <c r="A8001" s="165">
        <v>45257.416666647434</v>
      </c>
      <c r="B8001" s="45">
        <f ca="1"/>
        <v>0.57399999999999995</v>
      </c>
      <c r="E8001">
        <v>13.8</v>
      </c>
    </row>
    <row r="8002" spans="1:5">
      <c r="A8002" s="165">
        <v>45257.458333314098</v>
      </c>
      <c r="B8002" s="45">
        <f ca="1"/>
        <v>0.61399999999999999</v>
      </c>
      <c r="E8002">
        <v>13.8</v>
      </c>
    </row>
    <row r="8003" spans="1:5">
      <c r="A8003" s="165">
        <v>45257.499999980762</v>
      </c>
      <c r="B8003" s="45">
        <f ca="1"/>
        <v>0.61</v>
      </c>
      <c r="E8003">
        <v>13.8</v>
      </c>
    </row>
    <row r="8004" spans="1:5">
      <c r="A8004" s="165">
        <v>45257.541666647427</v>
      </c>
      <c r="B8004" s="45">
        <f ca="1"/>
        <v>0.58599999999999997</v>
      </c>
      <c r="E8004">
        <v>13.8</v>
      </c>
    </row>
    <row r="8005" spans="1:5">
      <c r="A8005" s="165">
        <v>45257.583333314091</v>
      </c>
      <c r="B8005" s="45">
        <f ca="1"/>
        <v>2.0739999999999998</v>
      </c>
      <c r="E8005">
        <v>13.8</v>
      </c>
    </row>
    <row r="8006" spans="1:5">
      <c r="A8006" s="165">
        <v>45257.624999980755</v>
      </c>
      <c r="B8006" s="45">
        <f ca="1"/>
        <v>0.85</v>
      </c>
      <c r="E8006">
        <v>13.8</v>
      </c>
    </row>
    <row r="8007" spans="1:5">
      <c r="A8007" s="165">
        <v>45257.666666647419</v>
      </c>
      <c r="B8007" s="45">
        <f ca="1"/>
        <v>1.56</v>
      </c>
      <c r="E8007">
        <v>13.8</v>
      </c>
    </row>
    <row r="8008" spans="1:5">
      <c r="A8008" s="165">
        <v>45257.708333314084</v>
      </c>
      <c r="B8008" s="45">
        <f ca="1"/>
        <v>1.5529999999999999</v>
      </c>
      <c r="E8008">
        <v>13.8</v>
      </c>
    </row>
    <row r="8009" spans="1:5">
      <c r="A8009" s="165">
        <v>45257.749999980748</v>
      </c>
      <c r="B8009" s="45">
        <f ca="1"/>
        <v>1.542</v>
      </c>
      <c r="E8009">
        <v>13.8</v>
      </c>
    </row>
    <row r="8010" spans="1:5">
      <c r="A8010" s="165">
        <v>45257.791666647412</v>
      </c>
      <c r="B8010" s="45">
        <f ca="1"/>
        <v>1.516</v>
      </c>
      <c r="E8010">
        <v>13.8</v>
      </c>
    </row>
    <row r="8011" spans="1:5">
      <c r="A8011" s="165">
        <v>45257.833333314076</v>
      </c>
      <c r="B8011" s="45">
        <f ca="1"/>
        <v>1.554</v>
      </c>
      <c r="E8011">
        <v>13.8</v>
      </c>
    </row>
    <row r="8012" spans="1:5">
      <c r="A8012" s="165">
        <v>45257.874999980741</v>
      </c>
      <c r="B8012" s="45">
        <f ca="1"/>
        <v>1.554</v>
      </c>
      <c r="E8012">
        <v>13.8</v>
      </c>
    </row>
    <row r="8013" spans="1:5">
      <c r="A8013" s="165">
        <v>45257.916666647405</v>
      </c>
      <c r="B8013" s="45">
        <f ca="1"/>
        <v>1.589</v>
      </c>
      <c r="E8013">
        <v>13.8</v>
      </c>
    </row>
    <row r="8014" spans="1:5">
      <c r="A8014" s="165">
        <v>45257.958333314069</v>
      </c>
      <c r="B8014" s="45">
        <f ca="1"/>
        <v>1.59</v>
      </c>
      <c r="E8014">
        <v>13.8</v>
      </c>
    </row>
    <row r="8015" spans="1:5">
      <c r="A8015" s="165">
        <v>45257.999999980733</v>
      </c>
      <c r="B8015" s="45">
        <f ca="1"/>
        <v>1.6060000000000001</v>
      </c>
      <c r="E8015">
        <v>13.8</v>
      </c>
    </row>
    <row r="8016" spans="1:5">
      <c r="A8016" s="165">
        <v>45258.041666647398</v>
      </c>
      <c r="B8016" s="45">
        <f ca="1"/>
        <v>1.609</v>
      </c>
      <c r="E8016">
        <v>13.8</v>
      </c>
    </row>
    <row r="8017" spans="1:5">
      <c r="A8017" s="165">
        <v>45258.083333314062</v>
      </c>
      <c r="B8017" s="45">
        <f ca="1"/>
        <v>1.619</v>
      </c>
      <c r="E8017">
        <v>13.8</v>
      </c>
    </row>
    <row r="8018" spans="1:5">
      <c r="A8018" s="165">
        <v>45258.124999980726</v>
      </c>
      <c r="B8018" s="45">
        <f ca="1"/>
        <v>1.6559999999999999</v>
      </c>
      <c r="E8018">
        <v>13.8</v>
      </c>
    </row>
    <row r="8019" spans="1:5">
      <c r="A8019" s="165">
        <v>45258.16666664739</v>
      </c>
      <c r="B8019" s="45">
        <f ca="1"/>
        <v>1.643</v>
      </c>
      <c r="E8019">
        <v>13.8</v>
      </c>
    </row>
    <row r="8020" spans="1:5">
      <c r="A8020" s="165">
        <v>45258.208333314054</v>
      </c>
      <c r="B8020" s="45">
        <f ca="1"/>
        <v>1.6519999999999999</v>
      </c>
      <c r="E8020">
        <v>13.8</v>
      </c>
    </row>
    <row r="8021" spans="1:5">
      <c r="A8021" s="165">
        <v>45258.249999980719</v>
      </c>
      <c r="B8021" s="45">
        <f ca="1"/>
        <v>1.661</v>
      </c>
      <c r="E8021">
        <v>13.8</v>
      </c>
    </row>
    <row r="8022" spans="1:5">
      <c r="A8022" s="165">
        <v>45258.291666647383</v>
      </c>
      <c r="B8022" s="45">
        <f ca="1"/>
        <v>1.677</v>
      </c>
      <c r="E8022">
        <v>13.8</v>
      </c>
    </row>
    <row r="8023" spans="1:5">
      <c r="A8023" s="165">
        <v>45258.333333314047</v>
      </c>
      <c r="B8023" s="45">
        <f ca="1"/>
        <v>3.8929999999999998</v>
      </c>
      <c r="E8023">
        <v>13.8</v>
      </c>
    </row>
    <row r="8024" spans="1:5">
      <c r="A8024" s="165">
        <v>45258.374999980711</v>
      </c>
      <c r="B8024" s="45">
        <f ca="1"/>
        <v>5.6870000000000003</v>
      </c>
      <c r="E8024">
        <v>13.8</v>
      </c>
    </row>
    <row r="8025" spans="1:5">
      <c r="A8025" s="165">
        <v>45258.416666647376</v>
      </c>
      <c r="B8025" s="45">
        <f ca="1"/>
        <v>4.2610000000000001</v>
      </c>
      <c r="E8025">
        <v>13.8</v>
      </c>
    </row>
    <row r="8026" spans="1:5">
      <c r="A8026" s="165">
        <v>45258.45833331404</v>
      </c>
      <c r="B8026" s="45">
        <f ca="1"/>
        <v>4.218</v>
      </c>
      <c r="E8026">
        <v>13.8</v>
      </c>
    </row>
    <row r="8027" spans="1:5">
      <c r="A8027" s="165">
        <v>45258.499999980704</v>
      </c>
      <c r="B8027" s="45">
        <f ca="1"/>
        <v>4.2089999999999996</v>
      </c>
      <c r="E8027">
        <v>13.8</v>
      </c>
    </row>
    <row r="8028" spans="1:5">
      <c r="A8028" s="165">
        <v>45258.541666647368</v>
      </c>
      <c r="B8028" s="45">
        <f ca="1"/>
        <v>4.1769999999999996</v>
      </c>
      <c r="E8028">
        <v>13.8</v>
      </c>
    </row>
    <row r="8029" spans="1:5">
      <c r="A8029" s="165">
        <v>45258.583333314033</v>
      </c>
      <c r="B8029" s="45">
        <f ca="1"/>
        <v>1.734</v>
      </c>
      <c r="E8029">
        <v>13.8</v>
      </c>
    </row>
    <row r="8030" spans="1:5">
      <c r="A8030" s="165">
        <v>45258.624999980697</v>
      </c>
      <c r="B8030" s="45">
        <f ca="1"/>
        <v>1.105</v>
      </c>
      <c r="E8030">
        <v>13.8</v>
      </c>
    </row>
    <row r="8031" spans="1:5">
      <c r="A8031" s="165">
        <v>45258.666666647361</v>
      </c>
      <c r="B8031" s="45">
        <f ca="1"/>
        <v>1.744</v>
      </c>
      <c r="E8031">
        <v>13.8</v>
      </c>
    </row>
    <row r="8032" spans="1:5">
      <c r="A8032" s="165">
        <v>45258.708333314025</v>
      </c>
      <c r="B8032" s="45">
        <f ca="1"/>
        <v>1.7689999999999999</v>
      </c>
      <c r="E8032">
        <v>13.8</v>
      </c>
    </row>
    <row r="8033" spans="1:5">
      <c r="A8033" s="165">
        <v>45258.74999998069</v>
      </c>
      <c r="B8033" s="45">
        <f ca="1"/>
        <v>1.7749999999999999</v>
      </c>
      <c r="E8033">
        <v>13.8</v>
      </c>
    </row>
    <row r="8034" spans="1:5">
      <c r="A8034" s="165">
        <v>45258.791666647354</v>
      </c>
      <c r="B8034" s="45">
        <f ca="1"/>
        <v>1.754</v>
      </c>
      <c r="E8034">
        <v>13.8</v>
      </c>
    </row>
    <row r="8035" spans="1:5">
      <c r="A8035" s="165">
        <v>45258.833333314018</v>
      </c>
      <c r="B8035" s="45">
        <f ca="1"/>
        <v>1.726</v>
      </c>
      <c r="E8035">
        <v>13.8</v>
      </c>
    </row>
    <row r="8036" spans="1:5">
      <c r="A8036" s="165">
        <v>45258.874999980682</v>
      </c>
      <c r="B8036" s="45">
        <f ca="1"/>
        <v>1.7270000000000001</v>
      </c>
      <c r="E8036">
        <v>13.8</v>
      </c>
    </row>
    <row r="8037" spans="1:5">
      <c r="A8037" s="165">
        <v>45258.916666647347</v>
      </c>
      <c r="B8037" s="45">
        <f ca="1"/>
        <v>1.758</v>
      </c>
      <c r="E8037">
        <v>13.8</v>
      </c>
    </row>
    <row r="8038" spans="1:5" ht="15" thickBot="1">
      <c r="A8038" s="166">
        <v>45258.958333314011</v>
      </c>
      <c r="B8038" s="45">
        <f ca="1"/>
        <v>1.68</v>
      </c>
      <c r="E8038">
        <v>13.8</v>
      </c>
    </row>
    <row r="8039" spans="1:5">
      <c r="A8039" s="163">
        <v>45258.999999980675</v>
      </c>
      <c r="B8039" s="45">
        <f ca="1"/>
        <v>1.714</v>
      </c>
      <c r="E8039">
        <v>13.8</v>
      </c>
    </row>
    <row r="8040" spans="1:5">
      <c r="A8040" s="163">
        <v>45259.041666647339</v>
      </c>
      <c r="B8040" s="45">
        <f ca="1"/>
        <v>1.7569999999999999</v>
      </c>
      <c r="E8040">
        <v>13.8</v>
      </c>
    </row>
    <row r="8041" spans="1:5">
      <c r="A8041" s="163">
        <v>45259.083333314004</v>
      </c>
      <c r="B8041" s="45">
        <f ca="1"/>
        <v>1.6919999999999999</v>
      </c>
      <c r="E8041">
        <v>13.8</v>
      </c>
    </row>
    <row r="8042" spans="1:5">
      <c r="A8042" s="163">
        <v>45259.124999980668</v>
      </c>
      <c r="B8042" s="45">
        <f ca="1"/>
        <v>1.6759999999999999</v>
      </c>
      <c r="E8042">
        <v>13.8</v>
      </c>
    </row>
    <row r="8043" spans="1:5">
      <c r="A8043" s="163">
        <v>45259.166666647332</v>
      </c>
      <c r="B8043" s="45">
        <f ca="1"/>
        <v>1.66</v>
      </c>
      <c r="E8043">
        <v>13.8</v>
      </c>
    </row>
    <row r="8044" spans="1:5">
      <c r="A8044" s="163">
        <v>45259.208333313996</v>
      </c>
      <c r="B8044" s="45">
        <f ca="1"/>
        <v>1.645</v>
      </c>
      <c r="E8044">
        <v>13.8</v>
      </c>
    </row>
    <row r="8045" spans="1:5">
      <c r="A8045" s="163">
        <v>45259.249999980661</v>
      </c>
      <c r="B8045" s="45">
        <f ca="1"/>
        <v>1.6140000000000001</v>
      </c>
      <c r="E8045">
        <v>13.8</v>
      </c>
    </row>
    <row r="8046" spans="1:5">
      <c r="A8046" s="163">
        <v>45259.291666647325</v>
      </c>
      <c r="B8046" s="45">
        <f ca="1"/>
        <v>1.6970000000000001</v>
      </c>
      <c r="E8046">
        <v>13.8</v>
      </c>
    </row>
    <row r="8047" spans="1:5">
      <c r="A8047" s="163">
        <v>45259.333333313989</v>
      </c>
      <c r="B8047" s="45">
        <f ca="1"/>
        <v>1.121</v>
      </c>
      <c r="E8047">
        <v>13.8</v>
      </c>
    </row>
    <row r="8048" spans="1:5">
      <c r="A8048" s="163">
        <v>45259.374999980653</v>
      </c>
      <c r="B8048" s="45">
        <f ca="1"/>
        <v>0.67800000000000005</v>
      </c>
      <c r="E8048">
        <v>13.8</v>
      </c>
    </row>
    <row r="8049" spans="1:5">
      <c r="A8049" s="163">
        <v>45259.416666647317</v>
      </c>
      <c r="B8049" s="45">
        <f ca="1"/>
        <v>1.3640000000000001</v>
      </c>
      <c r="E8049">
        <v>13.8</v>
      </c>
    </row>
    <row r="8050" spans="1:5">
      <c r="A8050" s="163">
        <v>45259.458333313982</v>
      </c>
      <c r="B8050" s="45">
        <f ca="1"/>
        <v>0.67800000000000005</v>
      </c>
      <c r="E8050">
        <v>13.8</v>
      </c>
    </row>
    <row r="8051" spans="1:5">
      <c r="A8051" s="163">
        <v>45259.499999980646</v>
      </c>
      <c r="B8051" s="45">
        <f ca="1"/>
        <v>0.65900000000000003</v>
      </c>
      <c r="E8051">
        <v>13.8</v>
      </c>
    </row>
    <row r="8052" spans="1:5">
      <c r="A8052" s="163">
        <v>45259.54166664731</v>
      </c>
      <c r="B8052" s="45">
        <f ca="1"/>
        <v>0.68100000000000005</v>
      </c>
      <c r="E8052">
        <v>13.8</v>
      </c>
    </row>
    <row r="8053" spans="1:5">
      <c r="A8053" s="163">
        <v>45259.583333313974</v>
      </c>
      <c r="B8053" s="45">
        <f ca="1"/>
        <v>0.629</v>
      </c>
      <c r="E8053">
        <v>13.8</v>
      </c>
    </row>
    <row r="8054" spans="1:5">
      <c r="A8054" s="163">
        <v>45259.624999980639</v>
      </c>
      <c r="B8054" s="45">
        <f ca="1"/>
        <v>0.97099999999999997</v>
      </c>
      <c r="E8054">
        <v>13.8</v>
      </c>
    </row>
    <row r="8055" spans="1:5">
      <c r="A8055" s="163">
        <v>45259.666666647303</v>
      </c>
      <c r="B8055" s="45">
        <f ca="1"/>
        <v>1.607</v>
      </c>
      <c r="E8055">
        <v>13.8</v>
      </c>
    </row>
    <row r="8056" spans="1:5">
      <c r="A8056" s="163">
        <v>45259.708333313967</v>
      </c>
      <c r="B8056" s="45">
        <f ca="1"/>
        <v>1.6080000000000001</v>
      </c>
      <c r="E8056">
        <v>13.8</v>
      </c>
    </row>
    <row r="8057" spans="1:5">
      <c r="A8057" s="163">
        <v>45259.749999980631</v>
      </c>
      <c r="B8057" s="45">
        <f ca="1"/>
        <v>1.587</v>
      </c>
      <c r="E8057">
        <v>13.8</v>
      </c>
    </row>
    <row r="8058" spans="1:5">
      <c r="A8058" s="163">
        <v>45259.791666647296</v>
      </c>
      <c r="B8058" s="45">
        <f ca="1"/>
        <v>1.5820000000000001</v>
      </c>
      <c r="E8058">
        <v>13.8</v>
      </c>
    </row>
    <row r="8059" spans="1:5">
      <c r="A8059" s="163">
        <v>45259.83333331396</v>
      </c>
      <c r="B8059" s="45">
        <f ca="1"/>
        <v>1.641</v>
      </c>
      <c r="E8059">
        <v>13.8</v>
      </c>
    </row>
    <row r="8060" spans="1:5">
      <c r="A8060" s="163">
        <v>45259.874999980624</v>
      </c>
      <c r="B8060" s="45">
        <f ca="1"/>
        <v>1.633</v>
      </c>
      <c r="E8060">
        <v>13.8</v>
      </c>
    </row>
    <row r="8061" spans="1:5">
      <c r="A8061" s="163">
        <v>45259.916666647288</v>
      </c>
      <c r="B8061" s="45">
        <f ca="1"/>
        <v>1.6519999999999999</v>
      </c>
      <c r="E8061">
        <v>13.8</v>
      </c>
    </row>
    <row r="8062" spans="1:5">
      <c r="A8062" s="163">
        <v>45259.958333313953</v>
      </c>
      <c r="B8062" s="45">
        <f ca="1"/>
        <v>1.647</v>
      </c>
      <c r="E8062">
        <v>13.8</v>
      </c>
    </row>
    <row r="8063" spans="1:5">
      <c r="A8063" s="163">
        <v>45259.999999980617</v>
      </c>
      <c r="B8063" s="45">
        <f ca="1"/>
        <v>1.6479999999999999</v>
      </c>
      <c r="E8063">
        <v>13.8</v>
      </c>
    </row>
    <row r="8064" spans="1:5">
      <c r="A8064" s="163">
        <v>45260.041666647281</v>
      </c>
      <c r="B8064" s="45">
        <f ca="1"/>
        <v>1.6339999999999999</v>
      </c>
      <c r="E8064">
        <v>13.8</v>
      </c>
    </row>
    <row r="8065" spans="1:5">
      <c r="A8065" s="163">
        <v>45260.083333313945</v>
      </c>
      <c r="B8065" s="45">
        <f ca="1"/>
        <v>1.639</v>
      </c>
      <c r="E8065">
        <v>13.8</v>
      </c>
    </row>
    <row r="8066" spans="1:5">
      <c r="A8066" s="163">
        <v>45260.12499998061</v>
      </c>
      <c r="B8066" s="45">
        <f ca="1"/>
        <v>1.663</v>
      </c>
      <c r="E8066">
        <v>13.8</v>
      </c>
    </row>
    <row r="8067" spans="1:5">
      <c r="A8067" s="163">
        <v>45260.166666647274</v>
      </c>
      <c r="B8067" s="45">
        <f ca="1"/>
        <v>1.667</v>
      </c>
      <c r="E8067">
        <v>13.8</v>
      </c>
    </row>
    <row r="8068" spans="1:5">
      <c r="A8068" s="163">
        <v>45260.208333313938</v>
      </c>
      <c r="B8068" s="45">
        <f ca="1"/>
        <v>1.659</v>
      </c>
      <c r="E8068">
        <v>13.8</v>
      </c>
    </row>
    <row r="8069" spans="1:5">
      <c r="A8069" s="163">
        <v>45260.249999980602</v>
      </c>
      <c r="B8069" s="45">
        <f ca="1"/>
        <v>1.714</v>
      </c>
      <c r="E8069">
        <v>13.8</v>
      </c>
    </row>
    <row r="8070" spans="1:5">
      <c r="A8070" s="163">
        <v>45260.291666647267</v>
      </c>
      <c r="B8070" s="45">
        <f ca="1"/>
        <v>1.675</v>
      </c>
      <c r="E8070">
        <v>13.8</v>
      </c>
    </row>
    <row r="8071" spans="1:5">
      <c r="A8071" s="163">
        <v>45260.333333313931</v>
      </c>
      <c r="B8071" s="45">
        <f ca="1"/>
        <v>2.1440000000000001</v>
      </c>
      <c r="E8071">
        <v>13.8</v>
      </c>
    </row>
    <row r="8072" spans="1:5">
      <c r="A8072" s="163">
        <v>45260.374999980595</v>
      </c>
      <c r="B8072" s="45">
        <f ca="1"/>
        <v>0.66300000000000003</v>
      </c>
      <c r="E8072">
        <v>13.8</v>
      </c>
    </row>
    <row r="8073" spans="1:5">
      <c r="A8073" s="163">
        <v>45260.416666647259</v>
      </c>
      <c r="B8073" s="45">
        <f ca="1"/>
        <v>0.67700000000000005</v>
      </c>
      <c r="E8073">
        <v>13.8</v>
      </c>
    </row>
    <row r="8074" spans="1:5">
      <c r="A8074" s="163">
        <v>45260.458333313924</v>
      </c>
      <c r="B8074" s="45">
        <f ca="1"/>
        <v>0.65800000000000003</v>
      </c>
      <c r="E8074">
        <v>13.8</v>
      </c>
    </row>
    <row r="8075" spans="1:5">
      <c r="A8075" s="163">
        <v>45260.499999980588</v>
      </c>
      <c r="B8075" s="45">
        <f ca="1"/>
        <v>0.67100000000000004</v>
      </c>
      <c r="E8075">
        <v>13.8</v>
      </c>
    </row>
    <row r="8076" spans="1:5">
      <c r="A8076" s="163">
        <v>45260.541666647252</v>
      </c>
      <c r="B8076" s="45">
        <f ca="1"/>
        <v>0.60799999999999998</v>
      </c>
      <c r="E8076">
        <v>13.8</v>
      </c>
    </row>
    <row r="8077" spans="1:5">
      <c r="A8077" s="163">
        <v>45260.583333313916</v>
      </c>
      <c r="B8077" s="45">
        <f ca="1"/>
        <v>0.6</v>
      </c>
      <c r="E8077">
        <v>13.8</v>
      </c>
    </row>
    <row r="8078" spans="1:5">
      <c r="A8078" s="163">
        <v>45260.62499998058</v>
      </c>
      <c r="B8078" s="45">
        <f ca="1"/>
        <v>0.94899999999999995</v>
      </c>
      <c r="E8078">
        <v>13.8</v>
      </c>
    </row>
    <row r="8079" spans="1:5">
      <c r="A8079" s="163">
        <v>45260.666666647245</v>
      </c>
      <c r="B8079" s="45">
        <f ca="1"/>
        <v>1.544</v>
      </c>
      <c r="E8079">
        <v>13.8</v>
      </c>
    </row>
    <row r="8080" spans="1:5">
      <c r="A8080" s="163">
        <v>45260.708333313909</v>
      </c>
      <c r="B8080" s="45">
        <f ca="1"/>
        <v>1.5349999999999999</v>
      </c>
      <c r="E8080">
        <v>13.8</v>
      </c>
    </row>
    <row r="8081" spans="1:5">
      <c r="A8081" s="163">
        <v>45260.749999980573</v>
      </c>
      <c r="B8081" s="45">
        <f ca="1"/>
        <v>1.4890000000000001</v>
      </c>
      <c r="E8081">
        <v>13.8</v>
      </c>
    </row>
    <row r="8082" spans="1:5">
      <c r="A8082" s="163">
        <v>45260.791666647237</v>
      </c>
      <c r="B8082" s="45">
        <f ca="1"/>
        <v>1.5269999999999999</v>
      </c>
      <c r="E8082">
        <v>13.8</v>
      </c>
    </row>
    <row r="8083" spans="1:5">
      <c r="A8083" s="163">
        <v>45260.833333313902</v>
      </c>
      <c r="B8083" s="45">
        <f ca="1"/>
        <v>1.552</v>
      </c>
      <c r="E8083">
        <v>13.8</v>
      </c>
    </row>
    <row r="8084" spans="1:5">
      <c r="A8084" s="163">
        <v>45260.874999980566</v>
      </c>
      <c r="B8084" s="45">
        <f ca="1"/>
        <v>1.49</v>
      </c>
      <c r="E8084">
        <v>13.8</v>
      </c>
    </row>
    <row r="8085" spans="1:5">
      <c r="A8085" s="163">
        <v>45260.91666664723</v>
      </c>
      <c r="B8085" s="45">
        <f ca="1"/>
        <v>1.5569999999999999</v>
      </c>
      <c r="E8085">
        <v>13.8</v>
      </c>
    </row>
    <row r="8086" spans="1:5">
      <c r="A8086" s="163">
        <v>45260.958333313894</v>
      </c>
      <c r="B8086" s="45">
        <f ca="1"/>
        <v>1.5009999999999999</v>
      </c>
      <c r="E8086">
        <v>13.8</v>
      </c>
    </row>
    <row r="8087" spans="1:5">
      <c r="A8087" s="163">
        <v>45260.999999980559</v>
      </c>
      <c r="B8087" s="45">
        <f ca="1"/>
        <v>1.538</v>
      </c>
      <c r="E8087">
        <v>13.8</v>
      </c>
    </row>
    <row r="8088" spans="1:5">
      <c r="A8088" s="163">
        <v>45261.041666647223</v>
      </c>
      <c r="B8088" s="45">
        <f ca="1"/>
        <v>1.488</v>
      </c>
      <c r="E8088">
        <v>13.8</v>
      </c>
    </row>
    <row r="8089" spans="1:5">
      <c r="A8089" s="163">
        <v>45261.083333313887</v>
      </c>
      <c r="B8089" s="45">
        <f ca="1"/>
        <v>1.508</v>
      </c>
      <c r="E8089">
        <v>13.8</v>
      </c>
    </row>
    <row r="8090" spans="1:5">
      <c r="A8090" s="163">
        <v>45261.124999980551</v>
      </c>
      <c r="B8090" s="45">
        <f ca="1"/>
        <v>1.546</v>
      </c>
      <c r="E8090">
        <v>13.8</v>
      </c>
    </row>
    <row r="8091" spans="1:5">
      <c r="A8091" s="163">
        <v>45261.166666647216</v>
      </c>
      <c r="B8091" s="45">
        <f ca="1"/>
        <v>1.5640000000000001</v>
      </c>
      <c r="E8091">
        <v>13.8</v>
      </c>
    </row>
    <row r="8092" spans="1:5">
      <c r="A8092" s="163">
        <v>45261.20833331388</v>
      </c>
      <c r="B8092" s="45">
        <f ca="1"/>
        <v>1.5009999999999999</v>
      </c>
      <c r="E8092">
        <v>13.8</v>
      </c>
    </row>
    <row r="8093" spans="1:5">
      <c r="A8093" s="163">
        <v>45261.249999980544</v>
      </c>
      <c r="B8093" s="45">
        <f ca="1"/>
        <v>1.542</v>
      </c>
      <c r="E8093">
        <v>13.8</v>
      </c>
    </row>
    <row r="8094" spans="1:5">
      <c r="A8094" s="163">
        <v>45261.291666647208</v>
      </c>
      <c r="B8094" s="45">
        <f ca="1"/>
        <v>1.595</v>
      </c>
      <c r="E8094">
        <v>13.8</v>
      </c>
    </row>
    <row r="8095" spans="1:5">
      <c r="A8095" s="163">
        <v>45261.333333313873</v>
      </c>
      <c r="B8095" s="45">
        <f ca="1"/>
        <v>1.0920000000000001</v>
      </c>
      <c r="E8095">
        <v>13.8</v>
      </c>
    </row>
    <row r="8096" spans="1:5">
      <c r="A8096" s="163">
        <v>45261.374999980537</v>
      </c>
      <c r="B8096" s="45">
        <f ca="1"/>
        <v>0.61899999999999999</v>
      </c>
      <c r="E8096">
        <v>13.8</v>
      </c>
    </row>
    <row r="8097" spans="1:5">
      <c r="A8097" s="163">
        <v>45261.416666647201</v>
      </c>
      <c r="B8097" s="45">
        <f ca="1"/>
        <v>0.65900000000000003</v>
      </c>
      <c r="E8097">
        <v>13.8</v>
      </c>
    </row>
    <row r="8098" spans="1:5">
      <c r="A8098" s="163">
        <v>45261.458333313865</v>
      </c>
      <c r="B8098" s="45">
        <f ca="1"/>
        <v>0.57699999999999996</v>
      </c>
      <c r="E8098">
        <v>13.8</v>
      </c>
    </row>
    <row r="8099" spans="1:5">
      <c r="A8099" s="163">
        <v>45261.49999998053</v>
      </c>
      <c r="B8099" s="45">
        <f ca="1"/>
        <v>2.41</v>
      </c>
      <c r="E8099">
        <v>13.8</v>
      </c>
    </row>
    <row r="8100" spans="1:5">
      <c r="A8100" s="163">
        <v>45261.541666647194</v>
      </c>
      <c r="B8100" s="45">
        <f ca="1"/>
        <v>1.966</v>
      </c>
      <c r="E8100">
        <v>13.8</v>
      </c>
    </row>
    <row r="8101" spans="1:5">
      <c r="A8101" s="163">
        <v>45261.583333313858</v>
      </c>
      <c r="B8101" s="45">
        <f ca="1"/>
        <v>0.59499999999999997</v>
      </c>
      <c r="E8101">
        <v>13.8</v>
      </c>
    </row>
    <row r="8102" spans="1:5">
      <c r="A8102" s="163">
        <v>45261.624999980522</v>
      </c>
      <c r="B8102" s="45">
        <f ca="1"/>
        <v>1.0169999999999999</v>
      </c>
      <c r="E8102">
        <v>13.8</v>
      </c>
    </row>
    <row r="8103" spans="1:5">
      <c r="A8103" s="163">
        <v>45261.666666647187</v>
      </c>
      <c r="B8103" s="45">
        <f ca="1"/>
        <v>1.5860000000000001</v>
      </c>
      <c r="E8103">
        <v>13.8</v>
      </c>
    </row>
    <row r="8104" spans="1:5">
      <c r="A8104" s="163">
        <v>45261.708333313851</v>
      </c>
      <c r="B8104" s="45">
        <f ca="1"/>
        <v>1.575</v>
      </c>
      <c r="E8104">
        <v>13.8</v>
      </c>
    </row>
    <row r="8105" spans="1:5">
      <c r="A8105" s="163">
        <v>45261.749999980515</v>
      </c>
      <c r="B8105" s="45">
        <f ca="1"/>
        <v>1.593</v>
      </c>
      <c r="E8105">
        <v>13.8</v>
      </c>
    </row>
    <row r="8106" spans="1:5">
      <c r="A8106" s="163">
        <v>45261.791666647179</v>
      </c>
      <c r="B8106" s="45">
        <f ca="1"/>
        <v>1.573</v>
      </c>
      <c r="E8106">
        <v>13.8</v>
      </c>
    </row>
    <row r="8107" spans="1:5">
      <c r="A8107" s="163">
        <v>45261.833333313843</v>
      </c>
      <c r="B8107" s="45">
        <f ca="1"/>
        <v>1.583</v>
      </c>
      <c r="E8107">
        <v>13.8</v>
      </c>
    </row>
    <row r="8108" spans="1:5">
      <c r="A8108" s="163">
        <v>45261.874999980508</v>
      </c>
      <c r="B8108" s="45">
        <f ca="1"/>
        <v>1.62</v>
      </c>
      <c r="E8108">
        <v>13.8</v>
      </c>
    </row>
    <row r="8109" spans="1:5">
      <c r="A8109" s="163">
        <v>45261.916666647172</v>
      </c>
      <c r="B8109" s="45">
        <f ca="1"/>
        <v>1.601</v>
      </c>
      <c r="E8109">
        <v>13.8</v>
      </c>
    </row>
    <row r="8110" spans="1:5">
      <c r="A8110" s="163">
        <v>45261.958333313836</v>
      </c>
      <c r="B8110" s="45">
        <f ca="1"/>
        <v>1.5620000000000001</v>
      </c>
      <c r="E8110">
        <v>13.8</v>
      </c>
    </row>
    <row r="8111" spans="1:5">
      <c r="A8111" s="163">
        <v>45261.9999999805</v>
      </c>
      <c r="B8111" s="45">
        <f ca="1"/>
        <v>1.5980000000000001</v>
      </c>
      <c r="E8111">
        <v>13.8</v>
      </c>
    </row>
    <row r="8112" spans="1:5">
      <c r="A8112" s="163">
        <v>45262.041666647165</v>
      </c>
      <c r="B8112" s="45">
        <f ca="1"/>
        <v>1.6</v>
      </c>
      <c r="E8112">
        <v>13.8</v>
      </c>
    </row>
    <row r="8113" spans="1:5">
      <c r="A8113" s="163">
        <v>45262.083333313829</v>
      </c>
      <c r="B8113" s="45">
        <f ca="1"/>
        <v>1.633</v>
      </c>
      <c r="E8113">
        <v>13.8</v>
      </c>
    </row>
    <row r="8114" spans="1:5">
      <c r="A8114" s="163">
        <v>45262.124999980493</v>
      </c>
      <c r="B8114" s="45">
        <f ca="1"/>
        <v>1.6080000000000001</v>
      </c>
      <c r="E8114">
        <v>13.8</v>
      </c>
    </row>
    <row r="8115" spans="1:5">
      <c r="A8115" s="163">
        <v>45262.166666647157</v>
      </c>
      <c r="B8115" s="45">
        <f ca="1"/>
        <v>1.585</v>
      </c>
      <c r="E8115">
        <v>13.8</v>
      </c>
    </row>
    <row r="8116" spans="1:5">
      <c r="A8116" s="163">
        <v>45262.208333313822</v>
      </c>
      <c r="B8116" s="45">
        <f ca="1"/>
        <v>1.6020000000000001</v>
      </c>
      <c r="E8116">
        <v>13.8</v>
      </c>
    </row>
    <row r="8117" spans="1:5">
      <c r="A8117" s="163">
        <v>45262.249999980486</v>
      </c>
      <c r="B8117" s="45">
        <f ca="1"/>
        <v>1.6040000000000001</v>
      </c>
      <c r="E8117">
        <v>13.8</v>
      </c>
    </row>
    <row r="8118" spans="1:5">
      <c r="A8118" s="163">
        <v>45262.29166664715</v>
      </c>
      <c r="B8118" s="45">
        <f ca="1"/>
        <v>1.585</v>
      </c>
      <c r="E8118">
        <v>13.8</v>
      </c>
    </row>
    <row r="8119" spans="1:5">
      <c r="A8119" s="163">
        <v>45262.333333313814</v>
      </c>
      <c r="B8119" s="45">
        <f ca="1"/>
        <v>1.228</v>
      </c>
      <c r="E8119">
        <v>13.8</v>
      </c>
    </row>
    <row r="8120" spans="1:5">
      <c r="A8120" s="163">
        <v>45262.374999980479</v>
      </c>
      <c r="B8120" s="45">
        <f ca="1"/>
        <v>0.66100000000000003</v>
      </c>
      <c r="E8120">
        <v>13.8</v>
      </c>
    </row>
    <row r="8121" spans="1:5">
      <c r="A8121" s="163">
        <v>45262.416666647143</v>
      </c>
      <c r="B8121" s="45">
        <f ca="1"/>
        <v>0.68700000000000006</v>
      </c>
      <c r="E8121">
        <v>13.8</v>
      </c>
    </row>
    <row r="8122" spans="1:5">
      <c r="A8122" s="163">
        <v>45262.458333313807</v>
      </c>
      <c r="B8122" s="45">
        <f ca="1"/>
        <v>0.65600000000000003</v>
      </c>
      <c r="E8122">
        <v>13.8</v>
      </c>
    </row>
    <row r="8123" spans="1:5">
      <c r="A8123" s="163">
        <v>45262.499999980471</v>
      </c>
      <c r="B8123" s="45">
        <f ca="1"/>
        <v>0.65200000000000002</v>
      </c>
      <c r="E8123">
        <v>13.8</v>
      </c>
    </row>
    <row r="8124" spans="1:5">
      <c r="A8124" s="163">
        <v>45262.541666647136</v>
      </c>
      <c r="B8124" s="45">
        <f ca="1"/>
        <v>0.61799999999999999</v>
      </c>
      <c r="E8124">
        <v>13.8</v>
      </c>
    </row>
    <row r="8125" spans="1:5">
      <c r="A8125" s="163">
        <v>45262.5833333138</v>
      </c>
      <c r="B8125" s="45">
        <f ca="1"/>
        <v>0.59699999999999998</v>
      </c>
      <c r="E8125">
        <v>13.8</v>
      </c>
    </row>
    <row r="8126" spans="1:5">
      <c r="A8126" s="163">
        <v>45262.624999980464</v>
      </c>
      <c r="B8126" s="45">
        <f ca="1"/>
        <v>1.0309999999999999</v>
      </c>
      <c r="E8126">
        <v>13.8</v>
      </c>
    </row>
    <row r="8127" spans="1:5">
      <c r="A8127" s="163">
        <v>45262.666666647128</v>
      </c>
      <c r="B8127" s="45">
        <f ca="1"/>
        <v>1.5760000000000001</v>
      </c>
      <c r="E8127">
        <v>13.8</v>
      </c>
    </row>
    <row r="8128" spans="1:5">
      <c r="A8128" s="163">
        <v>45262.708333313793</v>
      </c>
      <c r="B8128" s="45">
        <f ca="1"/>
        <v>1.536</v>
      </c>
      <c r="E8128">
        <v>13.8</v>
      </c>
    </row>
    <row r="8129" spans="1:5">
      <c r="A8129" s="163">
        <v>45262.749999980457</v>
      </c>
      <c r="B8129" s="45">
        <f ca="1"/>
        <v>1.554</v>
      </c>
      <c r="E8129">
        <v>13.8</v>
      </c>
    </row>
    <row r="8130" spans="1:5">
      <c r="A8130" s="163">
        <v>45262.791666647121</v>
      </c>
      <c r="B8130" s="45">
        <f ca="1"/>
        <v>1.571</v>
      </c>
      <c r="E8130">
        <v>13.8</v>
      </c>
    </row>
    <row r="8131" spans="1:5">
      <c r="A8131" s="163">
        <v>45262.833333313785</v>
      </c>
      <c r="B8131" s="45">
        <f ca="1"/>
        <v>1.552</v>
      </c>
      <c r="E8131">
        <v>13.8</v>
      </c>
    </row>
    <row r="8132" spans="1:5">
      <c r="A8132" s="163">
        <v>45262.87499998045</v>
      </c>
      <c r="B8132" s="45">
        <f ca="1"/>
        <v>1.5289999999999999</v>
      </c>
      <c r="E8132">
        <v>13.8</v>
      </c>
    </row>
    <row r="8133" spans="1:5">
      <c r="A8133" s="163">
        <v>45262.916666647114</v>
      </c>
      <c r="B8133" s="45">
        <f ca="1"/>
        <v>1.5169999999999999</v>
      </c>
      <c r="E8133">
        <v>13.8</v>
      </c>
    </row>
    <row r="8134" spans="1:5">
      <c r="A8134" s="163">
        <v>45262.958333313778</v>
      </c>
      <c r="B8134" s="45">
        <f ca="1"/>
        <v>1.5249999999999999</v>
      </c>
      <c r="E8134">
        <v>13.8</v>
      </c>
    </row>
    <row r="8135" spans="1:5">
      <c r="A8135" s="163">
        <v>45262.999999980442</v>
      </c>
      <c r="B8135" s="45">
        <f ca="1"/>
        <v>1.5549999999999999</v>
      </c>
      <c r="E8135">
        <v>13.8</v>
      </c>
    </row>
    <row r="8136" spans="1:5">
      <c r="A8136" s="163">
        <v>45263.041666647106</v>
      </c>
      <c r="B8136" s="45">
        <f ca="1"/>
        <v>1.5620000000000001</v>
      </c>
      <c r="E8136">
        <v>13.8</v>
      </c>
    </row>
    <row r="8137" spans="1:5">
      <c r="A8137" s="163">
        <v>45263.083333313771</v>
      </c>
      <c r="B8137" s="45">
        <f ca="1"/>
        <v>1.5249999999999999</v>
      </c>
      <c r="E8137">
        <v>13.8</v>
      </c>
    </row>
    <row r="8138" spans="1:5">
      <c r="A8138" s="163">
        <v>45263.124999980435</v>
      </c>
      <c r="B8138" s="45">
        <f ca="1"/>
        <v>1.534</v>
      </c>
      <c r="E8138">
        <v>13.8</v>
      </c>
    </row>
    <row r="8139" spans="1:5">
      <c r="A8139" s="163">
        <v>45263.166666647099</v>
      </c>
      <c r="B8139" s="45">
        <f ca="1"/>
        <v>1.532</v>
      </c>
      <c r="E8139">
        <v>13.8</v>
      </c>
    </row>
    <row r="8140" spans="1:5">
      <c r="A8140" s="163">
        <v>45263.208333313763</v>
      </c>
      <c r="B8140" s="45">
        <f ca="1"/>
        <v>1.554</v>
      </c>
      <c r="E8140">
        <v>13.8</v>
      </c>
    </row>
    <row r="8141" spans="1:5">
      <c r="A8141" s="163">
        <v>45263.249999980428</v>
      </c>
      <c r="B8141" s="45">
        <f ca="1"/>
        <v>1.5349999999999999</v>
      </c>
      <c r="E8141">
        <v>13.8</v>
      </c>
    </row>
    <row r="8142" spans="1:5">
      <c r="A8142" s="163">
        <v>45263.291666647092</v>
      </c>
      <c r="B8142" s="45">
        <f ca="1"/>
        <v>1.5409999999999999</v>
      </c>
      <c r="E8142">
        <v>13.8</v>
      </c>
    </row>
    <row r="8143" spans="1:5">
      <c r="A8143" s="163">
        <v>45263.333333313756</v>
      </c>
      <c r="B8143" s="45">
        <f ca="1"/>
        <v>1.181</v>
      </c>
      <c r="E8143">
        <v>13.8</v>
      </c>
    </row>
    <row r="8144" spans="1:5">
      <c r="A8144" s="163">
        <v>45263.37499998042</v>
      </c>
      <c r="B8144" s="45">
        <f ca="1"/>
        <v>0.63900000000000001</v>
      </c>
      <c r="E8144">
        <v>13.8</v>
      </c>
    </row>
    <row r="8145" spans="1:5">
      <c r="A8145" s="163">
        <v>45263.416666647085</v>
      </c>
      <c r="B8145" s="45">
        <f ca="1"/>
        <v>0.60799999999999998</v>
      </c>
      <c r="E8145">
        <v>13.8</v>
      </c>
    </row>
    <row r="8146" spans="1:5">
      <c r="A8146" s="163">
        <v>45263.458333313749</v>
      </c>
      <c r="B8146" s="45">
        <f ca="1"/>
        <v>0.61</v>
      </c>
      <c r="E8146">
        <v>13.8</v>
      </c>
    </row>
    <row r="8147" spans="1:5">
      <c r="A8147" s="163">
        <v>45263.499999980413</v>
      </c>
      <c r="B8147" s="45">
        <f ca="1"/>
        <v>0.59599999999999997</v>
      </c>
      <c r="E8147">
        <v>13.8</v>
      </c>
    </row>
    <row r="8148" spans="1:5">
      <c r="A8148" s="163">
        <v>45263.541666647077</v>
      </c>
      <c r="B8148" s="45">
        <f ca="1"/>
        <v>0.61399999999999999</v>
      </c>
      <c r="E8148">
        <v>13.8</v>
      </c>
    </row>
    <row r="8149" spans="1:5">
      <c r="A8149" s="163">
        <v>45263.583333313742</v>
      </c>
      <c r="B8149" s="45">
        <f ca="1"/>
        <v>0.624</v>
      </c>
      <c r="E8149">
        <v>13.8</v>
      </c>
    </row>
    <row r="8150" spans="1:5">
      <c r="A8150" s="163">
        <v>45263.624999980406</v>
      </c>
      <c r="B8150" s="45">
        <f ca="1"/>
        <v>1.0569999999999999</v>
      </c>
      <c r="E8150">
        <v>13.8</v>
      </c>
    </row>
    <row r="8151" spans="1:5">
      <c r="A8151" s="163">
        <v>45263.66666664707</v>
      </c>
      <c r="B8151" s="45">
        <f ca="1"/>
        <v>1.575</v>
      </c>
      <c r="E8151">
        <v>13.8</v>
      </c>
    </row>
    <row r="8152" spans="1:5">
      <c r="A8152" s="163">
        <v>45263.708333313734</v>
      </c>
      <c r="B8152" s="45">
        <f ca="1"/>
        <v>1.5640000000000001</v>
      </c>
      <c r="E8152">
        <v>13.8</v>
      </c>
    </row>
    <row r="8153" spans="1:5">
      <c r="A8153" s="163">
        <v>45263.749999980399</v>
      </c>
      <c r="B8153" s="45">
        <f ca="1"/>
        <v>1.5569999999999999</v>
      </c>
      <c r="E8153">
        <v>13.8</v>
      </c>
    </row>
    <row r="8154" spans="1:5">
      <c r="A8154" s="163">
        <v>45263.791666647063</v>
      </c>
      <c r="B8154" s="45">
        <f ca="1"/>
        <v>1.5669999999999999</v>
      </c>
      <c r="E8154">
        <v>13.8</v>
      </c>
    </row>
    <row r="8155" spans="1:5">
      <c r="A8155" s="163">
        <v>45263.833333313727</v>
      </c>
      <c r="B8155" s="45">
        <f ca="1"/>
        <v>1.587</v>
      </c>
      <c r="E8155">
        <v>13.8</v>
      </c>
    </row>
    <row r="8156" spans="1:5">
      <c r="A8156" s="163">
        <v>45263.874999980391</v>
      </c>
      <c r="B8156" s="45">
        <f ca="1"/>
        <v>1.5509999999999999</v>
      </c>
      <c r="E8156">
        <v>13.8</v>
      </c>
    </row>
    <row r="8157" spans="1:5">
      <c r="A8157" s="163">
        <v>45263.916666647056</v>
      </c>
      <c r="B8157" s="45">
        <f ca="1"/>
        <v>1.5820000000000001</v>
      </c>
      <c r="E8157">
        <v>13.8</v>
      </c>
    </row>
    <row r="8158" spans="1:5">
      <c r="A8158" s="163">
        <v>45263.95833331372</v>
      </c>
      <c r="B8158" s="45">
        <f ca="1"/>
        <v>1.5449999999999999</v>
      </c>
      <c r="E8158">
        <v>13.8</v>
      </c>
    </row>
    <row r="8159" spans="1:5">
      <c r="A8159" s="163">
        <v>45263.999999980384</v>
      </c>
      <c r="B8159" s="45">
        <f ca="1"/>
        <v>1.538</v>
      </c>
      <c r="E8159">
        <v>13.8</v>
      </c>
    </row>
    <row r="8160" spans="1:5">
      <c r="A8160" s="163">
        <v>45264.041666647048</v>
      </c>
      <c r="B8160" s="45">
        <f ca="1"/>
        <v>1.5669999999999999</v>
      </c>
      <c r="E8160">
        <v>13.8</v>
      </c>
    </row>
    <row r="8161" spans="1:5">
      <c r="A8161" s="163">
        <v>45264.083333313713</v>
      </c>
      <c r="B8161" s="45">
        <f ca="1"/>
        <v>1.5449999999999999</v>
      </c>
      <c r="E8161">
        <v>13.8</v>
      </c>
    </row>
    <row r="8162" spans="1:5">
      <c r="A8162" s="163">
        <v>45264.124999980377</v>
      </c>
      <c r="B8162" s="45">
        <f ca="1"/>
        <v>1.5469999999999999</v>
      </c>
      <c r="E8162">
        <v>13.8</v>
      </c>
    </row>
    <row r="8163" spans="1:5">
      <c r="A8163" s="163">
        <v>45264.166666647041</v>
      </c>
      <c r="B8163" s="45">
        <f ca="1"/>
        <v>1.518</v>
      </c>
      <c r="E8163">
        <v>13.8</v>
      </c>
    </row>
    <row r="8164" spans="1:5">
      <c r="A8164" s="163">
        <v>45264.208333313705</v>
      </c>
      <c r="B8164" s="45">
        <f ca="1"/>
        <v>1.5189999999999999</v>
      </c>
      <c r="E8164">
        <v>13.8</v>
      </c>
    </row>
    <row r="8165" spans="1:5">
      <c r="A8165" s="163">
        <v>45264.249999980369</v>
      </c>
      <c r="B8165" s="45">
        <f ca="1"/>
        <v>1.554</v>
      </c>
      <c r="E8165">
        <v>13.8</v>
      </c>
    </row>
    <row r="8166" spans="1:5">
      <c r="A8166" s="163">
        <v>45264.291666647034</v>
      </c>
      <c r="B8166" s="45">
        <f ca="1"/>
        <v>2.0710000000000002</v>
      </c>
      <c r="E8166">
        <v>13.8</v>
      </c>
    </row>
    <row r="8167" spans="1:5">
      <c r="A8167" s="163">
        <v>45264.333333313698</v>
      </c>
      <c r="B8167" s="45">
        <f ca="1"/>
        <v>2.3130000000000002</v>
      </c>
      <c r="E8167">
        <v>13.8</v>
      </c>
    </row>
    <row r="8168" spans="1:5">
      <c r="A8168" s="163">
        <v>45264.374999980362</v>
      </c>
      <c r="B8168" s="45">
        <f ca="1"/>
        <v>0.71399999999999997</v>
      </c>
      <c r="E8168">
        <v>13.8</v>
      </c>
    </row>
    <row r="8169" spans="1:5">
      <c r="A8169" s="163">
        <v>45264.416666647026</v>
      </c>
      <c r="B8169" s="45">
        <f ca="1"/>
        <v>0.80700000000000005</v>
      </c>
      <c r="E8169">
        <v>13.8</v>
      </c>
    </row>
    <row r="8170" spans="1:5">
      <c r="A8170" s="163">
        <v>45264.458333313691</v>
      </c>
      <c r="B8170" s="45">
        <f ca="1"/>
        <v>0.79200000000000004</v>
      </c>
      <c r="E8170">
        <v>13.8</v>
      </c>
    </row>
    <row r="8171" spans="1:5">
      <c r="A8171" s="163">
        <v>45264.499999980355</v>
      </c>
      <c r="B8171" s="45">
        <f ca="1"/>
        <v>0.84099999999999997</v>
      </c>
      <c r="E8171">
        <v>13.8</v>
      </c>
    </row>
    <row r="8172" spans="1:5">
      <c r="A8172" s="163">
        <v>45264.541666647019</v>
      </c>
      <c r="B8172" s="45">
        <f ca="1"/>
        <v>0.76800000000000002</v>
      </c>
      <c r="E8172">
        <v>13.8</v>
      </c>
    </row>
    <row r="8173" spans="1:5">
      <c r="A8173" s="163">
        <v>45264.583333313683</v>
      </c>
      <c r="B8173" s="45">
        <f ca="1"/>
        <v>0.82399999999999995</v>
      </c>
      <c r="E8173">
        <v>13.8</v>
      </c>
    </row>
    <row r="8174" spans="1:5">
      <c r="A8174" s="163">
        <v>45264.624999980348</v>
      </c>
      <c r="B8174" s="45">
        <f ca="1"/>
        <v>1.2909999999999999</v>
      </c>
      <c r="E8174">
        <v>13.8</v>
      </c>
    </row>
    <row r="8175" spans="1:5">
      <c r="A8175" s="163">
        <v>45264.666666647012</v>
      </c>
      <c r="B8175" s="45">
        <f ca="1"/>
        <v>1.839</v>
      </c>
      <c r="E8175">
        <v>13.8</v>
      </c>
    </row>
    <row r="8176" spans="1:5">
      <c r="A8176" s="163">
        <v>45264.708333313676</v>
      </c>
      <c r="B8176" s="45">
        <f ca="1"/>
        <v>1.804</v>
      </c>
      <c r="E8176">
        <v>13.8</v>
      </c>
    </row>
    <row r="8177" spans="1:5">
      <c r="A8177" s="163">
        <v>45264.74999998034</v>
      </c>
      <c r="B8177" s="45">
        <f ca="1"/>
        <v>1.8959999999999999</v>
      </c>
      <c r="E8177">
        <v>13.8</v>
      </c>
    </row>
    <row r="8178" spans="1:5">
      <c r="A8178" s="163">
        <v>45264.791666647005</v>
      </c>
      <c r="B8178" s="45">
        <f ca="1"/>
        <v>1.954</v>
      </c>
      <c r="E8178">
        <v>13.8</v>
      </c>
    </row>
    <row r="8179" spans="1:5">
      <c r="A8179" s="163">
        <v>45264.833333313669</v>
      </c>
      <c r="B8179" s="45">
        <f ca="1"/>
        <v>1.9690000000000001</v>
      </c>
      <c r="E8179">
        <v>13.8</v>
      </c>
    </row>
    <row r="8180" spans="1:5">
      <c r="A8180" s="163">
        <v>45264.874999980333</v>
      </c>
      <c r="B8180" s="45">
        <f ca="1"/>
        <v>1.9359999999999999</v>
      </c>
      <c r="E8180">
        <v>13.8</v>
      </c>
    </row>
    <row r="8181" spans="1:5">
      <c r="A8181" s="163">
        <v>45264.916666646997</v>
      </c>
      <c r="B8181" s="45">
        <f ca="1"/>
        <v>2</v>
      </c>
      <c r="E8181">
        <v>13.8</v>
      </c>
    </row>
    <row r="8182" spans="1:5">
      <c r="A8182" s="163">
        <v>45264.958333313662</v>
      </c>
      <c r="B8182" s="45">
        <f ca="1"/>
        <v>1.9359999999999999</v>
      </c>
      <c r="E8182">
        <v>13.8</v>
      </c>
    </row>
    <row r="8183" spans="1:5">
      <c r="A8183" s="163">
        <v>45264.999999980326</v>
      </c>
      <c r="B8183" s="45">
        <f ca="1"/>
        <v>1.85</v>
      </c>
      <c r="E8183">
        <v>13.8</v>
      </c>
    </row>
    <row r="8184" spans="1:5">
      <c r="A8184" s="163">
        <v>45265.04166664699</v>
      </c>
      <c r="B8184" s="45">
        <f ca="1"/>
        <v>1.8480000000000001</v>
      </c>
      <c r="E8184">
        <v>13.8</v>
      </c>
    </row>
    <row r="8185" spans="1:5">
      <c r="A8185" s="163">
        <v>45265.083333313654</v>
      </c>
      <c r="B8185" s="45">
        <f ca="1"/>
        <v>1.819</v>
      </c>
      <c r="E8185">
        <v>13.8</v>
      </c>
    </row>
    <row r="8186" spans="1:5">
      <c r="A8186" s="163">
        <v>45265.124999980319</v>
      </c>
      <c r="B8186" s="45">
        <f ca="1"/>
        <v>1.762</v>
      </c>
      <c r="E8186">
        <v>13.8</v>
      </c>
    </row>
    <row r="8187" spans="1:5">
      <c r="A8187" s="163">
        <v>45265.166666646983</v>
      </c>
      <c r="B8187" s="45">
        <f ca="1"/>
        <v>1.7989999999999999</v>
      </c>
      <c r="E8187">
        <v>13.8</v>
      </c>
    </row>
    <row r="8188" spans="1:5">
      <c r="A8188" s="163">
        <v>45265.208333313647</v>
      </c>
      <c r="B8188" s="45">
        <f ca="1"/>
        <v>1.776</v>
      </c>
      <c r="E8188">
        <v>13.8</v>
      </c>
    </row>
    <row r="8189" spans="1:5">
      <c r="A8189" s="163">
        <v>45265.249999980311</v>
      </c>
      <c r="B8189" s="45">
        <f ca="1"/>
        <v>1.788</v>
      </c>
      <c r="E8189">
        <v>13.8</v>
      </c>
    </row>
    <row r="8190" spans="1:5">
      <c r="A8190" s="163">
        <v>45265.291666646976</v>
      </c>
      <c r="B8190" s="45">
        <f ca="1"/>
        <v>1.7869999999999999</v>
      </c>
      <c r="E8190">
        <v>13.8</v>
      </c>
    </row>
    <row r="8191" spans="1:5">
      <c r="A8191" s="163">
        <v>45265.33333331364</v>
      </c>
      <c r="B8191" s="45">
        <f ca="1"/>
        <v>1.421</v>
      </c>
      <c r="E8191">
        <v>13.8</v>
      </c>
    </row>
    <row r="8192" spans="1:5">
      <c r="A8192" s="163">
        <v>45265.374999980304</v>
      </c>
      <c r="B8192" s="45">
        <f ca="1"/>
        <v>0.85299999999999998</v>
      </c>
      <c r="E8192">
        <v>13.8</v>
      </c>
    </row>
    <row r="8193" spans="1:5">
      <c r="A8193" s="163">
        <v>45265.416666646968</v>
      </c>
      <c r="B8193" s="45">
        <f ca="1"/>
        <v>0.82499999999999996</v>
      </c>
      <c r="E8193">
        <v>13.8</v>
      </c>
    </row>
    <row r="8194" spans="1:5">
      <c r="A8194" s="163">
        <v>45265.458333313632</v>
      </c>
      <c r="B8194" s="45">
        <f ca="1"/>
        <v>0.85099999999999998</v>
      </c>
      <c r="E8194">
        <v>13.8</v>
      </c>
    </row>
    <row r="8195" spans="1:5">
      <c r="A8195" s="163">
        <v>45265.499999980297</v>
      </c>
      <c r="B8195" s="45">
        <f ca="1"/>
        <v>0.86299999999999999</v>
      </c>
      <c r="E8195">
        <v>13.8</v>
      </c>
    </row>
    <row r="8196" spans="1:5">
      <c r="A8196" s="163">
        <v>45265.541666646961</v>
      </c>
      <c r="B8196" s="45">
        <f ca="1"/>
        <v>0.81899999999999995</v>
      </c>
      <c r="E8196">
        <v>13.8</v>
      </c>
    </row>
    <row r="8197" spans="1:5">
      <c r="A8197" s="163">
        <v>45265.583333313625</v>
      </c>
      <c r="B8197" s="45">
        <f ca="1"/>
        <v>0.83899999999999997</v>
      </c>
      <c r="E8197">
        <v>13.8</v>
      </c>
    </row>
    <row r="8198" spans="1:5">
      <c r="A8198" s="163">
        <v>45265.624999980289</v>
      </c>
      <c r="B8198" s="45">
        <f ca="1"/>
        <v>1.2769999999999999</v>
      </c>
      <c r="E8198">
        <v>13.8</v>
      </c>
    </row>
    <row r="8199" spans="1:5">
      <c r="A8199" s="163">
        <v>45265.666666646954</v>
      </c>
      <c r="B8199" s="45">
        <f ca="1"/>
        <v>1.762</v>
      </c>
      <c r="E8199">
        <v>13.8</v>
      </c>
    </row>
    <row r="8200" spans="1:5">
      <c r="A8200" s="163">
        <v>45265.708333313618</v>
      </c>
      <c r="B8200" s="45">
        <f ca="1"/>
        <v>1.7070000000000001</v>
      </c>
      <c r="E8200">
        <v>13.8</v>
      </c>
    </row>
    <row r="8201" spans="1:5">
      <c r="A8201" s="163">
        <v>45265.749999980282</v>
      </c>
      <c r="B8201" s="45">
        <f ca="1"/>
        <v>1.7649999999999999</v>
      </c>
      <c r="E8201">
        <v>13.8</v>
      </c>
    </row>
    <row r="8202" spans="1:5">
      <c r="A8202" s="163">
        <v>45265.791666646946</v>
      </c>
      <c r="B8202" s="45">
        <f ca="1"/>
        <v>1.78</v>
      </c>
      <c r="E8202">
        <v>13.8</v>
      </c>
    </row>
    <row r="8203" spans="1:5">
      <c r="A8203" s="163">
        <v>45265.833333313611</v>
      </c>
      <c r="B8203" s="45">
        <f ca="1"/>
        <v>1.7589999999999999</v>
      </c>
      <c r="E8203">
        <v>13.8</v>
      </c>
    </row>
    <row r="8204" spans="1:5">
      <c r="A8204" s="163">
        <v>45265.874999980275</v>
      </c>
      <c r="B8204" s="45">
        <f ca="1"/>
        <v>1.724</v>
      </c>
      <c r="E8204">
        <v>13.8</v>
      </c>
    </row>
    <row r="8205" spans="1:5">
      <c r="A8205" s="163">
        <v>45265.916666646939</v>
      </c>
      <c r="B8205" s="45">
        <f ca="1"/>
        <v>1.7310000000000001</v>
      </c>
      <c r="E8205">
        <v>13.8</v>
      </c>
    </row>
    <row r="8206" spans="1:5">
      <c r="A8206" s="163">
        <v>45265.958333313603</v>
      </c>
      <c r="B8206" s="45">
        <f ca="1"/>
        <v>1.722</v>
      </c>
      <c r="E8206">
        <v>13.8</v>
      </c>
    </row>
    <row r="8207" spans="1:5">
      <c r="A8207" s="163">
        <v>45265.999999980268</v>
      </c>
      <c r="B8207" s="45">
        <f ca="1"/>
        <v>1.6739999999999999</v>
      </c>
      <c r="E8207">
        <v>13.8</v>
      </c>
    </row>
    <row r="8208" spans="1:5">
      <c r="A8208" s="163">
        <v>45266.041666646932</v>
      </c>
      <c r="B8208" s="45">
        <f ca="1"/>
        <v>1.7430000000000001</v>
      </c>
      <c r="E8208">
        <v>13.8</v>
      </c>
    </row>
    <row r="8209" spans="1:5">
      <c r="A8209" s="163">
        <v>45266.083333313596</v>
      </c>
      <c r="B8209" s="45">
        <f ca="1"/>
        <v>1.724</v>
      </c>
      <c r="E8209">
        <v>13.8</v>
      </c>
    </row>
    <row r="8210" spans="1:5">
      <c r="A8210" s="163">
        <v>45266.12499998026</v>
      </c>
      <c r="B8210" s="45">
        <f ca="1"/>
        <v>1.752</v>
      </c>
      <c r="E8210">
        <v>13.8</v>
      </c>
    </row>
    <row r="8211" spans="1:5">
      <c r="A8211" s="163">
        <v>45266.166666646925</v>
      </c>
      <c r="B8211" s="45">
        <f ca="1"/>
        <v>1.74</v>
      </c>
      <c r="E8211">
        <v>13.8</v>
      </c>
    </row>
    <row r="8212" spans="1:5">
      <c r="A8212" s="163">
        <v>45266.208333313589</v>
      </c>
      <c r="B8212" s="45">
        <f ca="1"/>
        <v>1.7170000000000001</v>
      </c>
      <c r="E8212">
        <v>13.8</v>
      </c>
    </row>
    <row r="8213" spans="1:5">
      <c r="A8213" s="163">
        <v>45266.249999980253</v>
      </c>
      <c r="B8213" s="45">
        <f ca="1"/>
        <v>1.6950000000000001</v>
      </c>
      <c r="E8213">
        <v>13.8</v>
      </c>
    </row>
    <row r="8214" spans="1:5">
      <c r="A8214" s="163">
        <v>45266.291666646917</v>
      </c>
      <c r="B8214" s="45">
        <f ca="1"/>
        <v>1.736</v>
      </c>
      <c r="E8214">
        <v>13.8</v>
      </c>
    </row>
    <row r="8215" spans="1:5">
      <c r="A8215" s="163">
        <v>45266.333333313582</v>
      </c>
      <c r="B8215" s="45">
        <f ca="1"/>
        <v>3.6240000000000001</v>
      </c>
      <c r="E8215">
        <v>13.8</v>
      </c>
    </row>
    <row r="8216" spans="1:5">
      <c r="A8216" s="163">
        <v>45266.374999980246</v>
      </c>
      <c r="B8216" s="45">
        <f ca="1"/>
        <v>0.746</v>
      </c>
      <c r="E8216">
        <v>13.8</v>
      </c>
    </row>
    <row r="8217" spans="1:5">
      <c r="A8217" s="163">
        <v>45266.41666664691</v>
      </c>
      <c r="B8217" s="45">
        <f ca="1"/>
        <v>0.75700000000000001</v>
      </c>
      <c r="E8217">
        <v>13.8</v>
      </c>
    </row>
    <row r="8218" spans="1:5">
      <c r="A8218" s="163">
        <v>45266.458333313574</v>
      </c>
      <c r="B8218" s="45">
        <f ca="1"/>
        <v>2.21</v>
      </c>
      <c r="E8218">
        <v>13.8</v>
      </c>
    </row>
    <row r="8219" spans="1:5">
      <c r="A8219" s="163">
        <v>45266.499999980238</v>
      </c>
      <c r="B8219" s="45">
        <f ca="1"/>
        <v>1.006</v>
      </c>
      <c r="E8219">
        <v>13.8</v>
      </c>
    </row>
    <row r="8220" spans="1:5">
      <c r="A8220" s="163">
        <v>45266.541666646903</v>
      </c>
      <c r="B8220" s="45">
        <f ca="1"/>
        <v>0.60299999999999998</v>
      </c>
      <c r="E8220">
        <v>13.8</v>
      </c>
    </row>
    <row r="8221" spans="1:5">
      <c r="A8221" s="163">
        <v>45266.583333313567</v>
      </c>
      <c r="B8221" s="45">
        <f ca="1"/>
        <v>0.56200000000000006</v>
      </c>
      <c r="E8221">
        <v>13.8</v>
      </c>
    </row>
    <row r="8222" spans="1:5">
      <c r="A8222" s="163">
        <v>45266.624999980231</v>
      </c>
      <c r="B8222" s="45">
        <f ca="1"/>
        <v>1.8180000000000001</v>
      </c>
      <c r="E8222">
        <v>13.8</v>
      </c>
    </row>
    <row r="8223" spans="1:5">
      <c r="A8223" s="163">
        <v>45266.666666646895</v>
      </c>
      <c r="B8223" s="45">
        <f ca="1"/>
        <v>1.5329999999999999</v>
      </c>
      <c r="E8223">
        <v>13.8</v>
      </c>
    </row>
    <row r="8224" spans="1:5">
      <c r="A8224" s="163">
        <v>45266.70833331356</v>
      </c>
      <c r="B8224" s="45">
        <f ca="1"/>
        <v>1.5269999999999999</v>
      </c>
      <c r="E8224">
        <v>13.8</v>
      </c>
    </row>
    <row r="8225" spans="1:5">
      <c r="A8225" s="163">
        <v>45266.749999980224</v>
      </c>
      <c r="B8225" s="45">
        <f ca="1"/>
        <v>1.4950000000000001</v>
      </c>
      <c r="E8225">
        <v>13.8</v>
      </c>
    </row>
    <row r="8226" spans="1:5">
      <c r="A8226" s="163">
        <v>45266.791666646888</v>
      </c>
      <c r="B8226" s="45">
        <f ca="1"/>
        <v>1.5129999999999999</v>
      </c>
      <c r="E8226">
        <v>13.8</v>
      </c>
    </row>
    <row r="8227" spans="1:5">
      <c r="A8227" s="163">
        <v>45266.833333313552</v>
      </c>
      <c r="B8227" s="45">
        <f ca="1"/>
        <v>1.5880000000000001</v>
      </c>
      <c r="E8227">
        <v>13.8</v>
      </c>
    </row>
    <row r="8228" spans="1:5">
      <c r="A8228" s="163">
        <v>45266.874999980217</v>
      </c>
      <c r="B8228" s="45">
        <f ca="1"/>
        <v>1.4990000000000001</v>
      </c>
      <c r="E8228">
        <v>13.8</v>
      </c>
    </row>
    <row r="8229" spans="1:5">
      <c r="A8229" s="163">
        <v>45266.916666646881</v>
      </c>
      <c r="B8229" s="45">
        <f ca="1"/>
        <v>1.554</v>
      </c>
      <c r="E8229">
        <v>13.8</v>
      </c>
    </row>
    <row r="8230" spans="1:5">
      <c r="A8230" s="163">
        <v>45266.958333313545</v>
      </c>
      <c r="B8230" s="45">
        <f ca="1"/>
        <v>1.5409999999999999</v>
      </c>
      <c r="E8230">
        <v>13.8</v>
      </c>
    </row>
    <row r="8231" spans="1:5">
      <c r="A8231" s="163">
        <v>45266.999999980209</v>
      </c>
      <c r="B8231" s="45">
        <f ca="1"/>
        <v>1.5389999999999999</v>
      </c>
      <c r="E8231">
        <v>13.8</v>
      </c>
    </row>
    <row r="8232" spans="1:5">
      <c r="A8232" s="163">
        <v>45267.041666646874</v>
      </c>
      <c r="B8232" s="45">
        <f ca="1"/>
        <v>1.5620000000000001</v>
      </c>
      <c r="E8232">
        <v>13.8</v>
      </c>
    </row>
    <row r="8233" spans="1:5">
      <c r="A8233" s="163">
        <v>45267.083333313538</v>
      </c>
      <c r="B8233" s="45">
        <f ca="1"/>
        <v>1.5209999999999999</v>
      </c>
      <c r="E8233">
        <v>13.8</v>
      </c>
    </row>
    <row r="8234" spans="1:5">
      <c r="A8234" s="163">
        <v>45267.124999980202</v>
      </c>
      <c r="B8234" s="45">
        <f ca="1"/>
        <v>1.5189999999999999</v>
      </c>
      <c r="E8234">
        <v>13.8</v>
      </c>
    </row>
    <row r="8235" spans="1:5">
      <c r="A8235" s="163">
        <v>45267.166666646866</v>
      </c>
      <c r="B8235" s="45">
        <f ca="1"/>
        <v>1.496</v>
      </c>
      <c r="E8235">
        <v>13.8</v>
      </c>
    </row>
    <row r="8236" spans="1:5">
      <c r="A8236" s="163">
        <v>45267.208333313531</v>
      </c>
      <c r="B8236" s="45">
        <f ca="1"/>
        <v>1.534</v>
      </c>
      <c r="E8236">
        <v>13.8</v>
      </c>
    </row>
    <row r="8237" spans="1:5">
      <c r="A8237" s="163">
        <v>45267.249999980195</v>
      </c>
      <c r="B8237" s="45">
        <f ca="1"/>
        <v>1.5449999999999999</v>
      </c>
      <c r="E8237">
        <v>13.8</v>
      </c>
    </row>
    <row r="8238" spans="1:5">
      <c r="A8238" s="163">
        <v>45267.291666646859</v>
      </c>
      <c r="B8238" s="45">
        <f ca="1"/>
        <v>1.5720000000000001</v>
      </c>
      <c r="E8238">
        <v>13.8</v>
      </c>
    </row>
    <row r="8239" spans="1:5">
      <c r="A8239" s="163">
        <v>45267.333333313523</v>
      </c>
      <c r="B8239" s="45">
        <f ca="1"/>
        <v>1.224</v>
      </c>
      <c r="E8239">
        <v>13.8</v>
      </c>
    </row>
    <row r="8240" spans="1:5">
      <c r="A8240" s="163">
        <v>45267.374999980188</v>
      </c>
      <c r="B8240" s="45">
        <f ca="1"/>
        <v>0.60499999999999998</v>
      </c>
      <c r="E8240">
        <v>13.8</v>
      </c>
    </row>
    <row r="8241" spans="1:5">
      <c r="A8241" s="163">
        <v>45267.416666646852</v>
      </c>
      <c r="B8241" s="45">
        <f ca="1"/>
        <v>0.623</v>
      </c>
      <c r="E8241">
        <v>13.8</v>
      </c>
    </row>
    <row r="8242" spans="1:5">
      <c r="A8242" s="163">
        <v>45267.458333313516</v>
      </c>
      <c r="B8242" s="45">
        <f ca="1"/>
        <v>0.57499999999999996</v>
      </c>
      <c r="E8242">
        <v>13.8</v>
      </c>
    </row>
    <row r="8243" spans="1:5">
      <c r="A8243" s="163">
        <v>45267.49999998018</v>
      </c>
      <c r="B8243" s="45">
        <f ca="1"/>
        <v>0.57399999999999995</v>
      </c>
      <c r="E8243">
        <v>13.8</v>
      </c>
    </row>
    <row r="8244" spans="1:5">
      <c r="A8244" s="163">
        <v>45267.541666646845</v>
      </c>
      <c r="B8244" s="45">
        <f ca="1"/>
        <v>0.61899999999999999</v>
      </c>
      <c r="E8244">
        <v>13.8</v>
      </c>
    </row>
    <row r="8245" spans="1:5">
      <c r="A8245" s="163">
        <v>45267.583333313509</v>
      </c>
      <c r="B8245" s="45">
        <f ca="1"/>
        <v>0.64700000000000002</v>
      </c>
      <c r="E8245">
        <v>13.8</v>
      </c>
    </row>
    <row r="8246" spans="1:5">
      <c r="A8246" s="163">
        <v>45267.624999980173</v>
      </c>
      <c r="B8246" s="45">
        <f ca="1"/>
        <v>1.0069999999999999</v>
      </c>
      <c r="E8246">
        <v>13.8</v>
      </c>
    </row>
    <row r="8247" spans="1:5">
      <c r="A8247" s="163">
        <v>45267.666666646837</v>
      </c>
      <c r="B8247" s="45">
        <f ca="1"/>
        <v>1.5669999999999999</v>
      </c>
      <c r="E8247">
        <v>13.8</v>
      </c>
    </row>
    <row r="8248" spans="1:5">
      <c r="A8248" s="163">
        <v>45267.708333313501</v>
      </c>
      <c r="B8248" s="45">
        <f ca="1"/>
        <v>1.53</v>
      </c>
      <c r="E8248">
        <v>13.8</v>
      </c>
    </row>
    <row r="8249" spans="1:5">
      <c r="A8249" s="163">
        <v>45267.749999980166</v>
      </c>
      <c r="B8249" s="45">
        <f ca="1"/>
        <v>1.506</v>
      </c>
      <c r="E8249">
        <v>13.8</v>
      </c>
    </row>
    <row r="8250" spans="1:5">
      <c r="A8250" s="163">
        <v>45267.79166664683</v>
      </c>
      <c r="B8250" s="45">
        <f ca="1"/>
        <v>1.5149999999999999</v>
      </c>
      <c r="E8250">
        <v>13.8</v>
      </c>
    </row>
    <row r="8251" spans="1:5">
      <c r="A8251" s="163">
        <v>45267.833333313494</v>
      </c>
      <c r="B8251" s="45">
        <f ca="1"/>
        <v>1.5389999999999999</v>
      </c>
      <c r="E8251">
        <v>13.8</v>
      </c>
    </row>
    <row r="8252" spans="1:5">
      <c r="A8252" s="163">
        <v>45267.874999980158</v>
      </c>
      <c r="B8252" s="45">
        <f ca="1"/>
        <v>1.5469999999999999</v>
      </c>
      <c r="E8252">
        <v>13.8</v>
      </c>
    </row>
    <row r="8253" spans="1:5">
      <c r="A8253" s="163">
        <v>45267.916666646823</v>
      </c>
      <c r="B8253" s="45">
        <f ca="1"/>
        <v>1.51</v>
      </c>
      <c r="E8253">
        <v>13.8</v>
      </c>
    </row>
    <row r="8254" spans="1:5">
      <c r="A8254" s="163">
        <v>45267.958333313487</v>
      </c>
      <c r="B8254" s="45">
        <f ca="1"/>
        <v>1.5329999999999999</v>
      </c>
      <c r="E8254">
        <v>13.8</v>
      </c>
    </row>
    <row r="8255" spans="1:5">
      <c r="A8255" s="163">
        <v>45267.999999980151</v>
      </c>
      <c r="B8255" s="45">
        <f ca="1"/>
        <v>1.5349999999999999</v>
      </c>
      <c r="E8255">
        <v>13.8</v>
      </c>
    </row>
    <row r="8256" spans="1:5">
      <c r="A8256" s="163">
        <v>45268.041666646815</v>
      </c>
      <c r="B8256" s="45">
        <f ca="1"/>
        <v>1.5489999999999999</v>
      </c>
      <c r="E8256">
        <v>13.8</v>
      </c>
    </row>
    <row r="8257" spans="1:5">
      <c r="A8257" s="163">
        <v>45268.08333331348</v>
      </c>
      <c r="B8257" s="45">
        <f ca="1"/>
        <v>1.5249999999999999</v>
      </c>
      <c r="E8257">
        <v>13.8</v>
      </c>
    </row>
    <row r="8258" spans="1:5">
      <c r="A8258" s="163">
        <v>45268.124999980144</v>
      </c>
      <c r="B8258" s="45">
        <f ca="1"/>
        <v>1.5429999999999999</v>
      </c>
      <c r="E8258">
        <v>13.8</v>
      </c>
    </row>
    <row r="8259" spans="1:5">
      <c r="A8259" s="163">
        <v>45268.166666646808</v>
      </c>
      <c r="B8259" s="45">
        <f ca="1"/>
        <v>1.5509999999999999</v>
      </c>
      <c r="E8259">
        <v>13.8</v>
      </c>
    </row>
    <row r="8260" spans="1:5">
      <c r="A8260" s="163">
        <v>45268.208333313472</v>
      </c>
      <c r="B8260" s="45">
        <f ca="1"/>
        <v>1.5169999999999999</v>
      </c>
      <c r="E8260">
        <v>13.8</v>
      </c>
    </row>
    <row r="8261" spans="1:5">
      <c r="A8261" s="163">
        <v>45268.249999980137</v>
      </c>
      <c r="B8261" s="45">
        <f ca="1"/>
        <v>1.5649999999999999</v>
      </c>
      <c r="E8261">
        <v>13.8</v>
      </c>
    </row>
    <row r="8262" spans="1:5">
      <c r="A8262" s="163">
        <v>45268.291666646801</v>
      </c>
      <c r="B8262" s="45">
        <f ca="1"/>
        <v>1.5309999999999999</v>
      </c>
      <c r="E8262">
        <v>13.8</v>
      </c>
    </row>
    <row r="8263" spans="1:5">
      <c r="A8263" s="163">
        <v>45268.333333313465</v>
      </c>
      <c r="B8263" s="45">
        <f ca="1"/>
        <v>2.2290000000000001</v>
      </c>
      <c r="E8263">
        <v>13.8</v>
      </c>
    </row>
    <row r="8264" spans="1:5">
      <c r="A8264" s="163">
        <v>45268.374999980129</v>
      </c>
      <c r="B8264" s="45">
        <f ca="1"/>
        <v>0.60199999999999998</v>
      </c>
      <c r="E8264">
        <v>13.8</v>
      </c>
    </row>
    <row r="8265" spans="1:5">
      <c r="A8265" s="163">
        <v>45268.416666646794</v>
      </c>
      <c r="B8265" s="45">
        <f ca="1"/>
        <v>0.504</v>
      </c>
      <c r="E8265">
        <v>13.8</v>
      </c>
    </row>
    <row r="8266" spans="1:5">
      <c r="A8266" s="163">
        <v>45268.458333313458</v>
      </c>
      <c r="B8266" s="45">
        <f ca="1"/>
        <v>0.52700000000000002</v>
      </c>
      <c r="E8266">
        <v>13.8</v>
      </c>
    </row>
    <row r="8267" spans="1:5">
      <c r="A8267" s="163">
        <v>45268.499999980122</v>
      </c>
      <c r="B8267" s="45">
        <f ca="1"/>
        <v>0.55200000000000005</v>
      </c>
      <c r="E8267">
        <v>13.8</v>
      </c>
    </row>
    <row r="8268" spans="1:5">
      <c r="A8268" s="163">
        <v>45268.541666646786</v>
      </c>
      <c r="B8268" s="45">
        <f ca="1"/>
        <v>0.51500000000000001</v>
      </c>
      <c r="E8268">
        <v>13.8</v>
      </c>
    </row>
    <row r="8269" spans="1:5">
      <c r="A8269" s="163">
        <v>45268.583333313451</v>
      </c>
      <c r="B8269" s="45">
        <f ca="1"/>
        <v>0.53100000000000003</v>
      </c>
      <c r="E8269">
        <v>13.8</v>
      </c>
    </row>
    <row r="8270" spans="1:5">
      <c r="A8270" s="163">
        <v>45268.624999980115</v>
      </c>
      <c r="B8270" s="45">
        <f ca="1"/>
        <v>0.95099999999999996</v>
      </c>
      <c r="E8270">
        <v>13.8</v>
      </c>
    </row>
    <row r="8271" spans="1:5">
      <c r="A8271" s="163">
        <v>45268.666666646779</v>
      </c>
      <c r="B8271" s="45">
        <f ca="1"/>
        <v>1.4550000000000001</v>
      </c>
      <c r="E8271">
        <v>13.8</v>
      </c>
    </row>
    <row r="8272" spans="1:5">
      <c r="A8272" s="163">
        <v>45268.708333313443</v>
      </c>
      <c r="B8272" s="45">
        <f ca="1"/>
        <v>1.419</v>
      </c>
      <c r="E8272">
        <v>13.8</v>
      </c>
    </row>
    <row r="8273" spans="1:5">
      <c r="A8273" s="163">
        <v>45268.749999980108</v>
      </c>
      <c r="B8273" s="45">
        <f ca="1"/>
        <v>1.448</v>
      </c>
      <c r="E8273">
        <v>13.8</v>
      </c>
    </row>
    <row r="8274" spans="1:5">
      <c r="A8274" s="163">
        <v>45268.791666646772</v>
      </c>
      <c r="B8274" s="45">
        <f ca="1"/>
        <v>1.42</v>
      </c>
      <c r="E8274">
        <v>13.8</v>
      </c>
    </row>
    <row r="8275" spans="1:5">
      <c r="A8275" s="163">
        <v>45268.833333313436</v>
      </c>
      <c r="B8275" s="45">
        <f ca="1"/>
        <v>1.4610000000000001</v>
      </c>
      <c r="E8275">
        <v>13.8</v>
      </c>
    </row>
    <row r="8276" spans="1:5">
      <c r="A8276" s="163">
        <v>45268.8749999801</v>
      </c>
      <c r="B8276" s="45">
        <f ca="1"/>
        <v>1.4139999999999999</v>
      </c>
      <c r="E8276">
        <v>13.8</v>
      </c>
    </row>
    <row r="8277" spans="1:5">
      <c r="A8277" s="163">
        <v>45268.916666646764</v>
      </c>
      <c r="B8277" s="45">
        <f ca="1"/>
        <v>1.4550000000000001</v>
      </c>
      <c r="E8277">
        <v>13.8</v>
      </c>
    </row>
    <row r="8278" spans="1:5">
      <c r="A8278" s="163">
        <v>45268.958333313429</v>
      </c>
      <c r="B8278" s="45">
        <f ca="1"/>
        <v>1.395</v>
      </c>
      <c r="E8278">
        <v>13.8</v>
      </c>
    </row>
    <row r="8279" spans="1:5">
      <c r="A8279" s="163">
        <v>45268.999999980093</v>
      </c>
      <c r="B8279" s="45">
        <f ca="1"/>
        <v>1.4219999999999999</v>
      </c>
      <c r="E8279">
        <v>13.8</v>
      </c>
    </row>
    <row r="8280" spans="1:5">
      <c r="A8280" s="163">
        <v>45269.041666646757</v>
      </c>
      <c r="B8280" s="45">
        <f ca="1"/>
        <v>1.381</v>
      </c>
      <c r="E8280">
        <v>13.8</v>
      </c>
    </row>
    <row r="8281" spans="1:5">
      <c r="A8281" s="163">
        <v>45269.083333313421</v>
      </c>
      <c r="B8281" s="45">
        <f ca="1"/>
        <v>1.4379999999999999</v>
      </c>
      <c r="E8281">
        <v>13.8</v>
      </c>
    </row>
    <row r="8282" spans="1:5">
      <c r="A8282" s="163">
        <v>45269.124999980086</v>
      </c>
      <c r="B8282" s="45">
        <f ca="1"/>
        <v>1.3720000000000001</v>
      </c>
      <c r="E8282">
        <v>13.8</v>
      </c>
    </row>
    <row r="8283" spans="1:5">
      <c r="A8283" s="163">
        <v>45269.16666664675</v>
      </c>
      <c r="B8283" s="45">
        <f ca="1"/>
        <v>1.444</v>
      </c>
      <c r="E8283">
        <v>13.8</v>
      </c>
    </row>
    <row r="8284" spans="1:5">
      <c r="A8284" s="163">
        <v>45269.208333313414</v>
      </c>
      <c r="B8284" s="45">
        <f ca="1"/>
        <v>1.373</v>
      </c>
      <c r="E8284">
        <v>13.8</v>
      </c>
    </row>
    <row r="8285" spans="1:5">
      <c r="A8285" s="163">
        <v>45269.249999980078</v>
      </c>
      <c r="B8285" s="45">
        <f ca="1"/>
        <v>1.4379999999999999</v>
      </c>
      <c r="E8285">
        <v>13.8</v>
      </c>
    </row>
    <row r="8286" spans="1:5">
      <c r="A8286" s="163">
        <v>45269.291666646743</v>
      </c>
      <c r="B8286" s="45">
        <f ca="1"/>
        <v>1.3560000000000001</v>
      </c>
      <c r="E8286">
        <v>13.8</v>
      </c>
    </row>
    <row r="8287" spans="1:5">
      <c r="A8287" s="163">
        <v>45269.333333313407</v>
      </c>
      <c r="B8287" s="45">
        <f ca="1"/>
        <v>1.1419999999999999</v>
      </c>
      <c r="E8287">
        <v>13.8</v>
      </c>
    </row>
    <row r="8288" spans="1:5">
      <c r="A8288" s="163">
        <v>45269.374999980071</v>
      </c>
      <c r="B8288" s="45">
        <f ca="1"/>
        <v>0.45600000000000002</v>
      </c>
      <c r="E8288">
        <v>13.8</v>
      </c>
    </row>
    <row r="8289" spans="1:5">
      <c r="A8289" s="163">
        <v>45269.416666646735</v>
      </c>
      <c r="B8289" s="45">
        <f ca="1"/>
        <v>0.499</v>
      </c>
      <c r="E8289">
        <v>13.8</v>
      </c>
    </row>
    <row r="8290" spans="1:5">
      <c r="A8290" s="163">
        <v>45269.4583333134</v>
      </c>
      <c r="B8290" s="45">
        <f ca="1"/>
        <v>0.48499999999999999</v>
      </c>
      <c r="E8290">
        <v>13.8</v>
      </c>
    </row>
    <row r="8291" spans="1:5">
      <c r="A8291" s="163">
        <v>45269.499999980064</v>
      </c>
      <c r="B8291" s="45">
        <f ca="1"/>
        <v>0.45200000000000001</v>
      </c>
      <c r="E8291">
        <v>13.8</v>
      </c>
    </row>
    <row r="8292" spans="1:5">
      <c r="A8292" s="163">
        <v>45269.541666646728</v>
      </c>
      <c r="B8292" s="45">
        <f ca="1"/>
        <v>0.47099999999999997</v>
      </c>
      <c r="E8292">
        <v>13.8</v>
      </c>
    </row>
    <row r="8293" spans="1:5">
      <c r="A8293" s="163">
        <v>45269.583333313392</v>
      </c>
      <c r="B8293" s="45">
        <f ca="1"/>
        <v>0.45400000000000001</v>
      </c>
      <c r="E8293">
        <v>13.8</v>
      </c>
    </row>
    <row r="8294" spans="1:5">
      <c r="A8294" s="163">
        <v>45269.624999980057</v>
      </c>
      <c r="B8294" s="45">
        <f ca="1"/>
        <v>0.86</v>
      </c>
      <c r="E8294">
        <v>13.8</v>
      </c>
    </row>
    <row r="8295" spans="1:5">
      <c r="A8295" s="163">
        <v>45269.666666646721</v>
      </c>
      <c r="B8295" s="45">
        <f ca="1"/>
        <v>1.423</v>
      </c>
      <c r="E8295">
        <v>13.8</v>
      </c>
    </row>
    <row r="8296" spans="1:5">
      <c r="A8296" s="163">
        <v>45269.708333313385</v>
      </c>
      <c r="B8296" s="45">
        <f ca="1"/>
        <v>1.3580000000000001</v>
      </c>
      <c r="E8296">
        <v>13.8</v>
      </c>
    </row>
    <row r="8297" spans="1:5">
      <c r="A8297" s="163">
        <v>45269.749999980049</v>
      </c>
      <c r="B8297" s="45">
        <f ca="1"/>
        <v>1.448</v>
      </c>
      <c r="E8297">
        <v>13.8</v>
      </c>
    </row>
    <row r="8298" spans="1:5">
      <c r="A8298" s="163">
        <v>45269.791666646714</v>
      </c>
      <c r="B8298" s="45">
        <f ca="1"/>
        <v>1.3540000000000001</v>
      </c>
      <c r="E8298">
        <v>13.8</v>
      </c>
    </row>
    <row r="8299" spans="1:5">
      <c r="A8299" s="163">
        <v>45269.833333313378</v>
      </c>
      <c r="B8299" s="45">
        <f ca="1"/>
        <v>1.413</v>
      </c>
      <c r="E8299">
        <v>13.8</v>
      </c>
    </row>
    <row r="8300" spans="1:5">
      <c r="A8300" s="163">
        <v>45269.874999980042</v>
      </c>
      <c r="B8300" s="45">
        <f ca="1"/>
        <v>1.3859999999999999</v>
      </c>
      <c r="E8300">
        <v>13.8</v>
      </c>
    </row>
    <row r="8301" spans="1:5">
      <c r="A8301" s="163">
        <v>45269.916666646706</v>
      </c>
      <c r="B8301" s="45">
        <f ca="1"/>
        <v>1.379</v>
      </c>
      <c r="E8301">
        <v>13.8</v>
      </c>
    </row>
    <row r="8302" spans="1:5">
      <c r="A8302" s="163">
        <v>45269.958333313371</v>
      </c>
      <c r="B8302" s="45">
        <f ca="1"/>
        <v>1.3959999999999999</v>
      </c>
      <c r="E8302">
        <v>13.8</v>
      </c>
    </row>
    <row r="8303" spans="1:5">
      <c r="A8303" s="163">
        <v>45269.999999980035</v>
      </c>
      <c r="B8303" s="45">
        <f ca="1"/>
        <v>1.3680000000000001</v>
      </c>
      <c r="E8303">
        <v>13.8</v>
      </c>
    </row>
    <row r="8304" spans="1:5">
      <c r="A8304" s="163">
        <v>45270.041666646699</v>
      </c>
      <c r="B8304" s="45">
        <f ca="1"/>
        <v>1.448</v>
      </c>
      <c r="E8304">
        <v>13.8</v>
      </c>
    </row>
    <row r="8305" spans="1:5">
      <c r="A8305" s="163">
        <v>45270.083333313363</v>
      </c>
      <c r="B8305" s="45">
        <f ca="1"/>
        <v>1.363</v>
      </c>
      <c r="E8305">
        <v>13.8</v>
      </c>
    </row>
    <row r="8306" spans="1:5">
      <c r="A8306" s="163">
        <v>45270.124999980027</v>
      </c>
      <c r="B8306" s="45">
        <f ca="1"/>
        <v>1.381</v>
      </c>
      <c r="E8306">
        <v>13.8</v>
      </c>
    </row>
    <row r="8307" spans="1:5">
      <c r="A8307" s="163">
        <v>45270.166666646692</v>
      </c>
      <c r="B8307" s="45">
        <f ca="1"/>
        <v>1.4239999999999999</v>
      </c>
      <c r="E8307">
        <v>13.8</v>
      </c>
    </row>
    <row r="8308" spans="1:5">
      <c r="A8308" s="163">
        <v>45270.208333313356</v>
      </c>
      <c r="B8308" s="45">
        <f ca="1"/>
        <v>1.36</v>
      </c>
      <c r="E8308">
        <v>13.8</v>
      </c>
    </row>
    <row r="8309" spans="1:5">
      <c r="A8309" s="163">
        <v>45270.24999998002</v>
      </c>
      <c r="B8309" s="45">
        <f ca="1"/>
        <v>1.43</v>
      </c>
      <c r="E8309">
        <v>13.8</v>
      </c>
    </row>
    <row r="8310" spans="1:5">
      <c r="A8310" s="163">
        <v>45270.291666646684</v>
      </c>
      <c r="B8310" s="45">
        <f ca="1"/>
        <v>1.345</v>
      </c>
      <c r="E8310">
        <v>13.8</v>
      </c>
    </row>
    <row r="8311" spans="1:5">
      <c r="A8311" s="163">
        <v>45270.333333313349</v>
      </c>
      <c r="B8311" s="45">
        <f ca="1"/>
        <v>1.1279999999999999</v>
      </c>
      <c r="E8311">
        <v>13.8</v>
      </c>
    </row>
    <row r="8312" spans="1:5">
      <c r="A8312" s="163">
        <v>45270.374999980013</v>
      </c>
      <c r="B8312" s="45">
        <f ca="1"/>
        <v>0.43</v>
      </c>
      <c r="E8312">
        <v>13.8</v>
      </c>
    </row>
    <row r="8313" spans="1:5">
      <c r="A8313" s="163">
        <v>45270.416666646677</v>
      </c>
      <c r="B8313" s="45">
        <f ca="1"/>
        <v>0.44600000000000001</v>
      </c>
      <c r="E8313">
        <v>13.8</v>
      </c>
    </row>
    <row r="8314" spans="1:5">
      <c r="A8314" s="163">
        <v>45270.458333313341</v>
      </c>
      <c r="B8314" s="45">
        <f ca="1"/>
        <v>0.503</v>
      </c>
      <c r="E8314">
        <v>13.8</v>
      </c>
    </row>
    <row r="8315" spans="1:5">
      <c r="A8315" s="163">
        <v>45270.499999980006</v>
      </c>
      <c r="B8315" s="45">
        <f ca="1"/>
        <v>0.42799999999999999</v>
      </c>
      <c r="E8315">
        <v>13.8</v>
      </c>
    </row>
    <row r="8316" spans="1:5">
      <c r="A8316" s="163">
        <v>45270.54166664667</v>
      </c>
      <c r="B8316" s="45">
        <f ca="1"/>
        <v>0.436</v>
      </c>
      <c r="E8316">
        <v>13.8</v>
      </c>
    </row>
    <row r="8317" spans="1:5">
      <c r="A8317" s="163">
        <v>45270.583333313334</v>
      </c>
      <c r="B8317" s="45">
        <f ca="1"/>
        <v>0.43</v>
      </c>
      <c r="E8317">
        <v>13.8</v>
      </c>
    </row>
    <row r="8318" spans="1:5">
      <c r="A8318" s="163">
        <v>45270.624999979998</v>
      </c>
      <c r="B8318" s="45">
        <f ca="1"/>
        <v>0.89200000000000002</v>
      </c>
      <c r="E8318">
        <v>13.8</v>
      </c>
    </row>
    <row r="8319" spans="1:5">
      <c r="A8319" s="163">
        <v>45270.666666646663</v>
      </c>
      <c r="B8319" s="45">
        <f ca="1"/>
        <v>1.339</v>
      </c>
      <c r="E8319">
        <v>13.8</v>
      </c>
    </row>
    <row r="8320" spans="1:5">
      <c r="A8320" s="163">
        <v>45270.708333313327</v>
      </c>
      <c r="B8320" s="45">
        <f ca="1"/>
        <v>1.401</v>
      </c>
      <c r="E8320">
        <v>13.8</v>
      </c>
    </row>
    <row r="8321" spans="1:5">
      <c r="A8321" s="163">
        <v>45270.749999979991</v>
      </c>
      <c r="B8321" s="45">
        <f ca="1"/>
        <v>1.349</v>
      </c>
      <c r="E8321">
        <v>13.8</v>
      </c>
    </row>
    <row r="8322" spans="1:5">
      <c r="A8322" s="163">
        <v>45270.791666646655</v>
      </c>
      <c r="B8322" s="45">
        <f ca="1"/>
        <v>1.351</v>
      </c>
      <c r="E8322">
        <v>13.8</v>
      </c>
    </row>
    <row r="8323" spans="1:5">
      <c r="A8323" s="163">
        <v>45270.83333331332</v>
      </c>
      <c r="B8323" s="45">
        <f ca="1"/>
        <v>1.4279999999999999</v>
      </c>
      <c r="E8323">
        <v>13.8</v>
      </c>
    </row>
    <row r="8324" spans="1:5">
      <c r="A8324" s="163">
        <v>45270.874999979984</v>
      </c>
      <c r="B8324" s="45">
        <f ca="1"/>
        <v>1.349</v>
      </c>
      <c r="E8324">
        <v>13.8</v>
      </c>
    </row>
    <row r="8325" spans="1:5">
      <c r="A8325" s="163">
        <v>45270.916666646648</v>
      </c>
      <c r="B8325" s="45">
        <f ca="1"/>
        <v>1.375</v>
      </c>
      <c r="E8325">
        <v>13.8</v>
      </c>
    </row>
    <row r="8326" spans="1:5">
      <c r="A8326" s="163">
        <v>45270.958333313312</v>
      </c>
      <c r="B8326" s="45">
        <f ca="1"/>
        <v>1.3959999999999999</v>
      </c>
      <c r="E8326">
        <v>13.8</v>
      </c>
    </row>
    <row r="8327" spans="1:5">
      <c r="A8327" s="163">
        <v>45270.999999979977</v>
      </c>
      <c r="B8327" s="45">
        <f ca="1"/>
        <v>1.365</v>
      </c>
      <c r="E8327">
        <v>13.8</v>
      </c>
    </row>
    <row r="8328" spans="1:5">
      <c r="A8328" s="163">
        <v>45271.041666646641</v>
      </c>
      <c r="B8328" s="45">
        <f ca="1"/>
        <v>1.389</v>
      </c>
      <c r="E8328">
        <v>13.8</v>
      </c>
    </row>
    <row r="8329" spans="1:5">
      <c r="A8329" s="163">
        <v>45271.083333313305</v>
      </c>
      <c r="B8329" s="45">
        <f ca="1"/>
        <v>1.4319999999999999</v>
      </c>
      <c r="E8329">
        <v>13.8</v>
      </c>
    </row>
    <row r="8330" spans="1:5">
      <c r="A8330" s="163">
        <v>45271.124999979969</v>
      </c>
      <c r="B8330" s="45">
        <f ca="1"/>
        <v>1.3620000000000001</v>
      </c>
      <c r="E8330">
        <v>13.8</v>
      </c>
    </row>
    <row r="8331" spans="1:5">
      <c r="A8331" s="163">
        <v>45271.166666646634</v>
      </c>
      <c r="B8331" s="45">
        <f ca="1"/>
        <v>1.381</v>
      </c>
      <c r="E8331">
        <v>13.8</v>
      </c>
    </row>
    <row r="8332" spans="1:5">
      <c r="A8332" s="163">
        <v>45271.208333313298</v>
      </c>
      <c r="B8332" s="45">
        <f ca="1"/>
        <v>1.377</v>
      </c>
      <c r="E8332">
        <v>13.8</v>
      </c>
    </row>
    <row r="8333" spans="1:5">
      <c r="A8333" s="163">
        <v>45271.249999979962</v>
      </c>
      <c r="B8333" s="45">
        <f ca="1"/>
        <v>1.427</v>
      </c>
      <c r="E8333">
        <v>13.8</v>
      </c>
    </row>
    <row r="8334" spans="1:5">
      <c r="A8334" s="163">
        <v>45271.291666646626</v>
      </c>
      <c r="B8334" s="45">
        <f ca="1"/>
        <v>1.379</v>
      </c>
      <c r="E8334">
        <v>13.8</v>
      </c>
    </row>
    <row r="8335" spans="1:5">
      <c r="A8335" s="163">
        <v>45271.33333331329</v>
      </c>
      <c r="B8335" s="45">
        <f ca="1"/>
        <v>1.157</v>
      </c>
      <c r="E8335">
        <v>13.8</v>
      </c>
    </row>
    <row r="8336" spans="1:5">
      <c r="A8336" s="163">
        <v>45271.374999979955</v>
      </c>
      <c r="B8336" s="45">
        <f ca="1"/>
        <v>0.49399999999999999</v>
      </c>
      <c r="E8336">
        <v>13.8</v>
      </c>
    </row>
    <row r="8337" spans="1:5">
      <c r="A8337" s="163">
        <v>45271.416666646619</v>
      </c>
      <c r="B8337" s="45">
        <f ca="1"/>
        <v>0.42799999999999999</v>
      </c>
      <c r="E8337">
        <v>13.8</v>
      </c>
    </row>
    <row r="8338" spans="1:5">
      <c r="A8338" s="163">
        <v>45271.458333313283</v>
      </c>
      <c r="B8338" s="45">
        <f ca="1"/>
        <v>0.495</v>
      </c>
      <c r="E8338">
        <v>13.8</v>
      </c>
    </row>
    <row r="8339" spans="1:5">
      <c r="A8339" s="163">
        <v>45271.499999979947</v>
      </c>
      <c r="B8339" s="45">
        <f ca="1"/>
        <v>0.40899999999999997</v>
      </c>
      <c r="E8339">
        <v>13.8</v>
      </c>
    </row>
    <row r="8340" spans="1:5">
      <c r="A8340" s="163">
        <v>45271.541666646612</v>
      </c>
      <c r="B8340" s="45">
        <f ca="1"/>
        <v>0.49099999999999999</v>
      </c>
      <c r="E8340">
        <v>13.8</v>
      </c>
    </row>
    <row r="8341" spans="1:5">
      <c r="A8341" s="163">
        <v>45271.583333313276</v>
      </c>
      <c r="B8341" s="45">
        <f ca="1"/>
        <v>0.439</v>
      </c>
      <c r="E8341">
        <v>13.8</v>
      </c>
    </row>
    <row r="8342" spans="1:5">
      <c r="A8342" s="163">
        <v>45271.62499997994</v>
      </c>
      <c r="B8342" s="45">
        <f ca="1"/>
        <v>1.0660000000000001</v>
      </c>
      <c r="E8342">
        <v>13.8</v>
      </c>
    </row>
    <row r="8343" spans="1:5">
      <c r="A8343" s="163">
        <v>45271.666666646604</v>
      </c>
      <c r="B8343" s="45">
        <f ca="1"/>
        <v>1.603</v>
      </c>
      <c r="E8343">
        <v>13.8</v>
      </c>
    </row>
    <row r="8344" spans="1:5">
      <c r="A8344" s="163">
        <v>45271.708333313269</v>
      </c>
      <c r="B8344" s="45">
        <f ca="1"/>
        <v>2.5659999999999998</v>
      </c>
      <c r="E8344">
        <v>13.8</v>
      </c>
    </row>
    <row r="8345" spans="1:5">
      <c r="A8345" s="163">
        <v>45271.749999979933</v>
      </c>
      <c r="B8345" s="45">
        <f ca="1"/>
        <v>3.7749999999999999</v>
      </c>
      <c r="E8345">
        <v>13.8</v>
      </c>
    </row>
    <row r="8346" spans="1:5">
      <c r="A8346" s="163">
        <v>45271.791666646597</v>
      </c>
      <c r="B8346" s="45">
        <f ca="1"/>
        <v>1.85</v>
      </c>
      <c r="E8346">
        <v>13.8</v>
      </c>
    </row>
    <row r="8347" spans="1:5">
      <c r="A8347" s="163">
        <v>45271.833333313261</v>
      </c>
      <c r="B8347" s="45">
        <f ca="1"/>
        <v>1.5489999999999999</v>
      </c>
      <c r="E8347">
        <v>13.8</v>
      </c>
    </row>
    <row r="8348" spans="1:5">
      <c r="A8348" s="163">
        <v>45271.874999979926</v>
      </c>
      <c r="B8348" s="45">
        <f ca="1"/>
        <v>1.708</v>
      </c>
      <c r="E8348">
        <v>13.8</v>
      </c>
    </row>
    <row r="8349" spans="1:5">
      <c r="A8349" s="163">
        <v>45271.91666664659</v>
      </c>
      <c r="B8349" s="45">
        <f ca="1"/>
        <v>1.784</v>
      </c>
      <c r="E8349">
        <v>13.8</v>
      </c>
    </row>
    <row r="8350" spans="1:5">
      <c r="A8350" s="163">
        <v>45271.958333313254</v>
      </c>
      <c r="B8350" s="45">
        <f ca="1"/>
        <v>1.7929999999999999</v>
      </c>
      <c r="E8350">
        <v>13.8</v>
      </c>
    </row>
    <row r="8351" spans="1:5">
      <c r="A8351" s="163">
        <v>45271.999999979918</v>
      </c>
      <c r="B8351" s="45">
        <f ca="1"/>
        <v>1.867</v>
      </c>
      <c r="E8351">
        <v>13.8</v>
      </c>
    </row>
    <row r="8352" spans="1:5">
      <c r="A8352" s="163">
        <v>45272.041666646583</v>
      </c>
      <c r="B8352" s="45">
        <f ca="1"/>
        <v>1.9330000000000001</v>
      </c>
      <c r="E8352">
        <v>13.8</v>
      </c>
    </row>
    <row r="8353" spans="1:5">
      <c r="A8353" s="163">
        <v>45272.083333313247</v>
      </c>
      <c r="B8353" s="45">
        <f ca="1"/>
        <v>1.8779999999999999</v>
      </c>
      <c r="E8353">
        <v>13.8</v>
      </c>
    </row>
    <row r="8354" spans="1:5">
      <c r="A8354" s="163">
        <v>45272.124999979911</v>
      </c>
      <c r="B8354" s="45">
        <f ca="1"/>
        <v>2.0329999999999999</v>
      </c>
      <c r="E8354">
        <v>13.8</v>
      </c>
    </row>
    <row r="8355" spans="1:5">
      <c r="A8355" s="163">
        <v>45272.166666646575</v>
      </c>
      <c r="B8355" s="45">
        <f ca="1"/>
        <v>1.7509999999999999</v>
      </c>
      <c r="E8355">
        <v>13.8</v>
      </c>
    </row>
    <row r="8356" spans="1:5">
      <c r="A8356" s="163">
        <v>45272.20833331324</v>
      </c>
      <c r="B8356" s="45">
        <f ca="1"/>
        <v>1.911</v>
      </c>
      <c r="E8356">
        <v>13.8</v>
      </c>
    </row>
    <row r="8357" spans="1:5">
      <c r="A8357" s="163">
        <v>45272.249999979904</v>
      </c>
      <c r="B8357" s="45">
        <f ca="1"/>
        <v>2.12</v>
      </c>
      <c r="E8357">
        <v>13.8</v>
      </c>
    </row>
    <row r="8358" spans="1:5">
      <c r="A8358" s="163">
        <v>45272.291666646568</v>
      </c>
      <c r="B8358" s="45">
        <f ca="1"/>
        <v>2.0150000000000001</v>
      </c>
      <c r="E8358">
        <v>13.8</v>
      </c>
    </row>
    <row r="8359" spans="1:5">
      <c r="A8359" s="163">
        <v>45272.333333313232</v>
      </c>
      <c r="B8359" s="45">
        <f ca="1"/>
        <v>1.6870000000000001</v>
      </c>
      <c r="E8359">
        <v>13.8</v>
      </c>
    </row>
    <row r="8360" spans="1:5">
      <c r="A8360" s="163">
        <v>45272.374999979897</v>
      </c>
      <c r="B8360" s="45">
        <f ca="1"/>
        <v>1.0580000000000001</v>
      </c>
      <c r="E8360">
        <v>13.8</v>
      </c>
    </row>
    <row r="8361" spans="1:5">
      <c r="A8361" s="163">
        <v>45272.416666646561</v>
      </c>
      <c r="B8361" s="45">
        <f ca="1"/>
        <v>1.214</v>
      </c>
      <c r="E8361">
        <v>13.8</v>
      </c>
    </row>
    <row r="8362" spans="1:5">
      <c r="A8362" s="163">
        <v>45272.458333313225</v>
      </c>
      <c r="B8362" s="45">
        <f ca="1"/>
        <v>1.0980000000000001</v>
      </c>
      <c r="E8362">
        <v>13.8</v>
      </c>
    </row>
    <row r="8363" spans="1:5">
      <c r="A8363" s="163">
        <v>45272.499999979889</v>
      </c>
      <c r="B8363" s="45">
        <f ca="1"/>
        <v>1.204</v>
      </c>
      <c r="E8363">
        <v>13.8</v>
      </c>
    </row>
    <row r="8364" spans="1:5">
      <c r="A8364" s="163">
        <v>45272.541666646553</v>
      </c>
      <c r="B8364" s="45">
        <f ca="1"/>
        <v>1.034</v>
      </c>
      <c r="E8364">
        <v>13.8</v>
      </c>
    </row>
    <row r="8365" spans="1:5">
      <c r="A8365" s="163">
        <v>45272.583333313218</v>
      </c>
      <c r="B8365" s="45">
        <f ca="1"/>
        <v>1.097</v>
      </c>
      <c r="E8365">
        <v>13.8</v>
      </c>
    </row>
    <row r="8366" spans="1:5">
      <c r="A8366" s="163">
        <v>45272.624999979882</v>
      </c>
      <c r="B8366" s="45">
        <f ca="1"/>
        <v>1.776</v>
      </c>
      <c r="E8366">
        <v>13.8</v>
      </c>
    </row>
    <row r="8367" spans="1:5">
      <c r="A8367" s="163">
        <v>45272.666666646546</v>
      </c>
      <c r="B8367" s="45">
        <f ca="1"/>
        <v>1.83</v>
      </c>
      <c r="E8367">
        <v>13.8</v>
      </c>
    </row>
    <row r="8368" spans="1:5">
      <c r="A8368" s="163">
        <v>45272.70833331321</v>
      </c>
      <c r="B8368" s="45">
        <f ca="1"/>
        <v>2.335</v>
      </c>
      <c r="E8368">
        <v>13.8</v>
      </c>
    </row>
    <row r="8369" spans="1:5">
      <c r="A8369" s="163">
        <v>45272.749999979875</v>
      </c>
      <c r="B8369" s="45">
        <f ca="1"/>
        <v>2.0059999999999998</v>
      </c>
      <c r="E8369">
        <v>13.8</v>
      </c>
    </row>
    <row r="8370" spans="1:5">
      <c r="A8370" s="163">
        <v>45272.791666646539</v>
      </c>
      <c r="B8370" s="45">
        <f ca="1"/>
        <v>2.2090000000000001</v>
      </c>
      <c r="E8370">
        <v>13.8</v>
      </c>
    </row>
    <row r="8371" spans="1:5">
      <c r="A8371" s="163">
        <v>45272.833333313203</v>
      </c>
      <c r="B8371" s="45">
        <f ca="1"/>
        <v>2.7959999999999998</v>
      </c>
      <c r="E8371">
        <v>13.8</v>
      </c>
    </row>
    <row r="8372" spans="1:5">
      <c r="A8372" s="163">
        <v>45272.874999979867</v>
      </c>
      <c r="B8372" s="45">
        <f ca="1"/>
        <v>3.86</v>
      </c>
      <c r="E8372">
        <v>13.8</v>
      </c>
    </row>
    <row r="8373" spans="1:5">
      <c r="A8373" s="163">
        <v>45272.916666646532</v>
      </c>
      <c r="B8373" s="45">
        <f ca="1"/>
        <v>3.8780000000000001</v>
      </c>
      <c r="E8373">
        <v>13.8</v>
      </c>
    </row>
    <row r="8374" spans="1:5">
      <c r="A8374" s="163">
        <v>45272.958333313196</v>
      </c>
      <c r="B8374" s="45">
        <f ca="1"/>
        <v>3.742</v>
      </c>
      <c r="E8374">
        <v>13.8</v>
      </c>
    </row>
    <row r="8375" spans="1:5">
      <c r="A8375" s="163">
        <v>45272.99999997986</v>
      </c>
      <c r="B8375" s="45">
        <f ca="1"/>
        <v>3.8530000000000002</v>
      </c>
      <c r="E8375">
        <v>13.8</v>
      </c>
    </row>
    <row r="8376" spans="1:5">
      <c r="A8376" s="163">
        <v>45273.041666646524</v>
      </c>
      <c r="B8376" s="45">
        <f ca="1"/>
        <v>3.7709999999999999</v>
      </c>
      <c r="E8376">
        <v>13.8</v>
      </c>
    </row>
    <row r="8377" spans="1:5">
      <c r="A8377" s="163">
        <v>45273.083333313189</v>
      </c>
      <c r="B8377" s="45">
        <f ca="1"/>
        <v>3.7810000000000001</v>
      </c>
      <c r="E8377">
        <v>13.8</v>
      </c>
    </row>
    <row r="8378" spans="1:5">
      <c r="A8378" s="163">
        <v>45273.124999979853</v>
      </c>
      <c r="B8378" s="45">
        <f ca="1"/>
        <v>3.871</v>
      </c>
      <c r="E8378">
        <v>13.8</v>
      </c>
    </row>
    <row r="8379" spans="1:5">
      <c r="A8379" s="163">
        <v>45273.166666646517</v>
      </c>
      <c r="B8379" s="45">
        <f ca="1"/>
        <v>3.7269999999999999</v>
      </c>
      <c r="E8379">
        <v>13.8</v>
      </c>
    </row>
    <row r="8380" spans="1:5">
      <c r="A8380" s="163">
        <v>45273.208333313181</v>
      </c>
      <c r="B8380" s="45">
        <f ca="1"/>
        <v>3.0710000000000002</v>
      </c>
      <c r="E8380">
        <v>13.8</v>
      </c>
    </row>
    <row r="8381" spans="1:5">
      <c r="A8381" s="163">
        <v>45273.249999979846</v>
      </c>
      <c r="B8381" s="45">
        <f ca="1"/>
        <v>3.5630000000000002</v>
      </c>
      <c r="E8381">
        <v>13.8</v>
      </c>
    </row>
    <row r="8382" spans="1:5">
      <c r="A8382" s="163">
        <v>45273.29166664651</v>
      </c>
      <c r="B8382" s="45">
        <f ca="1"/>
        <v>3.5190000000000001</v>
      </c>
      <c r="E8382">
        <v>13.8</v>
      </c>
    </row>
    <row r="8383" spans="1:5">
      <c r="A8383" s="163">
        <v>45273.333333313174</v>
      </c>
      <c r="B8383" s="45">
        <f ca="1"/>
        <v>3.1160000000000001</v>
      </c>
      <c r="E8383">
        <v>13.8</v>
      </c>
    </row>
    <row r="8384" spans="1:5">
      <c r="A8384" s="163">
        <v>45273.374999979838</v>
      </c>
      <c r="B8384" s="45">
        <f ca="1"/>
        <v>4.016</v>
      </c>
      <c r="E8384">
        <v>13.8</v>
      </c>
    </row>
    <row r="8385" spans="1:5">
      <c r="A8385" s="163">
        <v>45273.416666646503</v>
      </c>
      <c r="B8385" s="45">
        <f ca="1"/>
        <v>3.0350000000000001</v>
      </c>
      <c r="E8385">
        <v>13.8</v>
      </c>
    </row>
    <row r="8386" spans="1:5">
      <c r="A8386" s="163">
        <v>45273.458333313167</v>
      </c>
      <c r="B8386" s="45">
        <f ca="1"/>
        <v>2.2290000000000001</v>
      </c>
      <c r="E8386">
        <v>13.8</v>
      </c>
    </row>
    <row r="8387" spans="1:5">
      <c r="A8387" s="163">
        <v>45273.499999979831</v>
      </c>
      <c r="B8387" s="45">
        <f ca="1"/>
        <v>2.7530000000000001</v>
      </c>
      <c r="E8387">
        <v>13.8</v>
      </c>
    </row>
    <row r="8388" spans="1:5">
      <c r="A8388" s="163">
        <v>45273.541666646495</v>
      </c>
      <c r="B8388" s="45">
        <f ca="1"/>
        <v>2.1070000000000002</v>
      </c>
      <c r="E8388">
        <v>13.8</v>
      </c>
    </row>
    <row r="8389" spans="1:5">
      <c r="A8389" s="163">
        <v>45273.58333331316</v>
      </c>
      <c r="B8389" s="45">
        <f ca="1"/>
        <v>2.74</v>
      </c>
      <c r="E8389">
        <v>13.8</v>
      </c>
    </row>
    <row r="8390" spans="1:5">
      <c r="A8390" s="163">
        <v>45273.624999979824</v>
      </c>
      <c r="B8390" s="45">
        <f ca="1"/>
        <v>1.7290000000000001</v>
      </c>
      <c r="E8390">
        <v>13.8</v>
      </c>
    </row>
    <row r="8391" spans="1:5">
      <c r="A8391" s="163">
        <v>45273.666666646488</v>
      </c>
      <c r="B8391" s="45">
        <f ca="1"/>
        <v>1.61</v>
      </c>
      <c r="E8391">
        <v>13.8</v>
      </c>
    </row>
    <row r="8392" spans="1:5">
      <c r="A8392" s="163">
        <v>45273.708333313152</v>
      </c>
      <c r="B8392" s="45">
        <f ca="1"/>
        <v>1.629</v>
      </c>
      <c r="E8392">
        <v>13.8</v>
      </c>
    </row>
    <row r="8393" spans="1:5">
      <c r="A8393" s="163">
        <v>45273.749999979816</v>
      </c>
      <c r="B8393" s="45">
        <f ca="1"/>
        <v>1.6379999999999999</v>
      </c>
      <c r="E8393">
        <v>13.8</v>
      </c>
    </row>
    <row r="8394" spans="1:5">
      <c r="A8394" s="163">
        <v>45273.791666646481</v>
      </c>
      <c r="B8394" s="45">
        <f ca="1"/>
        <v>1.631</v>
      </c>
      <c r="E8394">
        <v>13.8</v>
      </c>
    </row>
    <row r="8395" spans="1:5">
      <c r="A8395" s="163">
        <v>45273.833333313145</v>
      </c>
      <c r="B8395" s="45">
        <f ca="1"/>
        <v>1.615</v>
      </c>
      <c r="E8395">
        <v>13.8</v>
      </c>
    </row>
    <row r="8396" spans="1:5">
      <c r="A8396" s="163">
        <v>45273.874999979809</v>
      </c>
      <c r="B8396" s="45">
        <f ca="1"/>
        <v>1.619</v>
      </c>
      <c r="E8396">
        <v>13.8</v>
      </c>
    </row>
    <row r="8397" spans="1:5">
      <c r="A8397" s="163">
        <v>45273.916666646473</v>
      </c>
      <c r="B8397" s="45">
        <f ca="1"/>
        <v>1.63</v>
      </c>
      <c r="E8397">
        <v>13.8</v>
      </c>
    </row>
    <row r="8398" spans="1:5">
      <c r="A8398" s="163">
        <v>45273.958333313138</v>
      </c>
      <c r="B8398" s="45">
        <f ca="1"/>
        <v>1.6319999999999999</v>
      </c>
      <c r="E8398">
        <v>13.8</v>
      </c>
    </row>
    <row r="8399" spans="1:5">
      <c r="A8399" s="163">
        <v>45273.999999979802</v>
      </c>
      <c r="B8399" s="45">
        <f ca="1"/>
        <v>1.63</v>
      </c>
      <c r="E8399">
        <v>13.8</v>
      </c>
    </row>
    <row r="8400" spans="1:5">
      <c r="A8400" s="163">
        <v>45274.041666646466</v>
      </c>
      <c r="B8400" s="45">
        <f ca="1"/>
        <v>1.6140000000000001</v>
      </c>
      <c r="E8400">
        <v>13.8</v>
      </c>
    </row>
    <row r="8401" spans="1:5">
      <c r="A8401" s="163">
        <v>45274.08333331313</v>
      </c>
      <c r="B8401" s="45">
        <f ca="1"/>
        <v>1.6040000000000001</v>
      </c>
      <c r="E8401">
        <v>13.8</v>
      </c>
    </row>
    <row r="8402" spans="1:5">
      <c r="A8402" s="163">
        <v>45274.124999979795</v>
      </c>
      <c r="B8402" s="45">
        <f ca="1"/>
        <v>1.597</v>
      </c>
      <c r="E8402">
        <v>13.8</v>
      </c>
    </row>
    <row r="8403" spans="1:5">
      <c r="A8403" s="163">
        <v>45274.166666646459</v>
      </c>
      <c r="B8403" s="45">
        <f ca="1"/>
        <v>1.6419999999999999</v>
      </c>
      <c r="E8403">
        <v>13.8</v>
      </c>
    </row>
    <row r="8404" spans="1:5">
      <c r="A8404" s="163">
        <v>45274.208333313123</v>
      </c>
      <c r="B8404" s="45">
        <f ca="1"/>
        <v>1.633</v>
      </c>
      <c r="E8404">
        <v>13.8</v>
      </c>
    </row>
    <row r="8405" spans="1:5">
      <c r="A8405" s="163">
        <v>45274.249999979787</v>
      </c>
      <c r="B8405" s="45">
        <f ca="1"/>
        <v>1.5589999999999999</v>
      </c>
      <c r="E8405">
        <v>13.8</v>
      </c>
    </row>
    <row r="8406" spans="1:5">
      <c r="A8406" s="163">
        <v>45274.291666646452</v>
      </c>
      <c r="B8406" s="45">
        <f ca="1"/>
        <v>1.58</v>
      </c>
      <c r="E8406">
        <v>13.8</v>
      </c>
    </row>
    <row r="8407" spans="1:5">
      <c r="A8407" s="163">
        <v>45274.333333313116</v>
      </c>
      <c r="B8407" s="45">
        <f ca="1"/>
        <v>1.413</v>
      </c>
      <c r="E8407">
        <v>13.8</v>
      </c>
    </row>
    <row r="8408" spans="1:5">
      <c r="A8408" s="163">
        <v>45274.37499997978</v>
      </c>
      <c r="B8408" s="45">
        <f ca="1"/>
        <v>0.69599999999999995</v>
      </c>
      <c r="E8408">
        <v>13.8</v>
      </c>
    </row>
    <row r="8409" spans="1:5">
      <c r="A8409" s="163">
        <v>45274.416666646444</v>
      </c>
      <c r="B8409" s="45">
        <f ca="1"/>
        <v>0.69399999999999995</v>
      </c>
      <c r="E8409">
        <v>13.8</v>
      </c>
    </row>
    <row r="8410" spans="1:5">
      <c r="A8410" s="163">
        <v>45274.458333313109</v>
      </c>
      <c r="B8410" s="45">
        <f ca="1"/>
        <v>0.65900000000000003</v>
      </c>
      <c r="E8410">
        <v>13.8</v>
      </c>
    </row>
    <row r="8411" spans="1:5">
      <c r="A8411" s="163">
        <v>45274.499999979773</v>
      </c>
      <c r="B8411" s="45">
        <f ca="1"/>
        <v>0.63700000000000001</v>
      </c>
      <c r="E8411">
        <v>13.8</v>
      </c>
    </row>
    <row r="8412" spans="1:5">
      <c r="A8412" s="163">
        <v>45274.541666646437</v>
      </c>
      <c r="B8412" s="45">
        <f ca="1"/>
        <v>0.65700000000000003</v>
      </c>
      <c r="E8412">
        <v>13.8</v>
      </c>
    </row>
    <row r="8413" spans="1:5">
      <c r="A8413" s="163">
        <v>45274.583333313101</v>
      </c>
      <c r="B8413" s="45">
        <f ca="1"/>
        <v>1.788</v>
      </c>
      <c r="E8413">
        <v>13.8</v>
      </c>
    </row>
    <row r="8414" spans="1:5">
      <c r="A8414" s="163">
        <v>45274.624999979766</v>
      </c>
      <c r="B8414" s="45">
        <f ca="1"/>
        <v>2.927</v>
      </c>
      <c r="E8414">
        <v>13.8</v>
      </c>
    </row>
    <row r="8415" spans="1:5">
      <c r="A8415" s="163">
        <v>45274.66666664643</v>
      </c>
      <c r="B8415" s="45">
        <f ca="1"/>
        <v>2.5179999999999998</v>
      </c>
      <c r="E8415">
        <v>13.8</v>
      </c>
    </row>
    <row r="8416" spans="1:5">
      <c r="A8416" s="163">
        <v>45274.708333313094</v>
      </c>
      <c r="B8416" s="45">
        <f ca="1"/>
        <v>1.615</v>
      </c>
      <c r="E8416">
        <v>13.8</v>
      </c>
    </row>
    <row r="8417" spans="1:5">
      <c r="A8417" s="163">
        <v>45274.749999979758</v>
      </c>
      <c r="B8417" s="45">
        <f ca="1"/>
        <v>1.643</v>
      </c>
      <c r="E8417">
        <v>13.8</v>
      </c>
    </row>
    <row r="8418" spans="1:5">
      <c r="A8418" s="163">
        <v>45274.791666646423</v>
      </c>
      <c r="B8418" s="45">
        <f ca="1"/>
        <v>1.669</v>
      </c>
      <c r="E8418">
        <v>13.8</v>
      </c>
    </row>
    <row r="8419" spans="1:5">
      <c r="A8419" s="163">
        <v>45274.833333313087</v>
      </c>
      <c r="B8419" s="45">
        <f ca="1"/>
        <v>1.5640000000000001</v>
      </c>
      <c r="E8419">
        <v>13.8</v>
      </c>
    </row>
    <row r="8420" spans="1:5">
      <c r="A8420" s="163">
        <v>45274.874999979751</v>
      </c>
      <c r="B8420" s="45">
        <f ca="1"/>
        <v>1.623</v>
      </c>
      <c r="E8420">
        <v>13.8</v>
      </c>
    </row>
    <row r="8421" spans="1:5">
      <c r="A8421" s="163">
        <v>45274.916666646415</v>
      </c>
      <c r="B8421" s="45">
        <f ca="1"/>
        <v>1.6319999999999999</v>
      </c>
      <c r="E8421">
        <v>13.8</v>
      </c>
    </row>
    <row r="8422" spans="1:5">
      <c r="A8422" s="163">
        <v>45274.958333313079</v>
      </c>
      <c r="B8422" s="45">
        <f ca="1"/>
        <v>1.6579999999999999</v>
      </c>
      <c r="E8422">
        <v>13.8</v>
      </c>
    </row>
    <row r="8423" spans="1:5">
      <c r="A8423" s="163">
        <v>45274.999999979744</v>
      </c>
      <c r="B8423" s="45">
        <f ca="1"/>
        <v>1.585</v>
      </c>
      <c r="E8423">
        <v>13.8</v>
      </c>
    </row>
    <row r="8424" spans="1:5">
      <c r="A8424" s="163">
        <v>45275.041666646408</v>
      </c>
      <c r="B8424" s="45">
        <f ca="1"/>
        <v>1.627</v>
      </c>
      <c r="E8424">
        <v>13.8</v>
      </c>
    </row>
    <row r="8425" spans="1:5">
      <c r="A8425" s="163">
        <v>45275.083333313072</v>
      </c>
      <c r="B8425" s="45">
        <f ca="1"/>
        <v>1.6419999999999999</v>
      </c>
      <c r="E8425">
        <v>13.8</v>
      </c>
    </row>
    <row r="8426" spans="1:5">
      <c r="A8426" s="163">
        <v>45275.124999979736</v>
      </c>
      <c r="B8426" s="45">
        <f ca="1"/>
        <v>1.5920000000000001</v>
      </c>
      <c r="E8426">
        <v>13.8</v>
      </c>
    </row>
    <row r="8427" spans="1:5">
      <c r="A8427" s="163">
        <v>45275.166666646401</v>
      </c>
      <c r="B8427" s="45">
        <f ca="1"/>
        <v>1.609</v>
      </c>
      <c r="E8427">
        <v>13.8</v>
      </c>
    </row>
    <row r="8428" spans="1:5">
      <c r="A8428" s="163">
        <v>45275.208333313065</v>
      </c>
      <c r="B8428" s="45">
        <f ca="1"/>
        <v>1.58</v>
      </c>
      <c r="E8428">
        <v>13.8</v>
      </c>
    </row>
    <row r="8429" spans="1:5">
      <c r="A8429" s="163">
        <v>45275.249999979729</v>
      </c>
      <c r="B8429" s="45">
        <f ca="1"/>
        <v>1.665</v>
      </c>
      <c r="E8429">
        <v>13.8</v>
      </c>
    </row>
    <row r="8430" spans="1:5">
      <c r="A8430" s="163">
        <v>45275.291666646393</v>
      </c>
      <c r="B8430" s="45">
        <f ca="1"/>
        <v>1.6830000000000001</v>
      </c>
      <c r="E8430">
        <v>13.8</v>
      </c>
    </row>
    <row r="8431" spans="1:5">
      <c r="A8431" s="163">
        <v>45275.333333313058</v>
      </c>
      <c r="B8431" s="45">
        <f ca="1"/>
        <v>1.456</v>
      </c>
      <c r="E8431">
        <v>13.8</v>
      </c>
    </row>
    <row r="8432" spans="1:5">
      <c r="A8432" s="163">
        <v>45275.374999979722</v>
      </c>
      <c r="B8432" s="45">
        <f ca="1"/>
        <v>0.61899999999999999</v>
      </c>
      <c r="E8432">
        <v>13.8</v>
      </c>
    </row>
    <row r="8433" spans="1:5">
      <c r="A8433" s="163">
        <v>45275.416666646386</v>
      </c>
      <c r="B8433" s="45">
        <f ca="1"/>
        <v>0.6</v>
      </c>
      <c r="E8433">
        <v>13.8</v>
      </c>
    </row>
    <row r="8434" spans="1:5">
      <c r="A8434" s="163">
        <v>45275.45833331305</v>
      </c>
      <c r="B8434" s="45">
        <f ca="1"/>
        <v>0.66900000000000004</v>
      </c>
      <c r="E8434">
        <v>13.8</v>
      </c>
    </row>
    <row r="8435" spans="1:5">
      <c r="A8435" s="163">
        <v>45275.499999979715</v>
      </c>
      <c r="B8435" s="45">
        <f ca="1"/>
        <v>0.59399999999999997</v>
      </c>
      <c r="E8435">
        <v>13.8</v>
      </c>
    </row>
    <row r="8436" spans="1:5">
      <c r="A8436" s="163">
        <v>45275.541666646379</v>
      </c>
      <c r="B8436" s="45">
        <f ca="1"/>
        <v>0.60399999999999998</v>
      </c>
      <c r="E8436">
        <v>13.8</v>
      </c>
    </row>
    <row r="8437" spans="1:5">
      <c r="A8437" s="163">
        <v>45275.583333313043</v>
      </c>
      <c r="B8437" s="45">
        <f ca="1"/>
        <v>0.59099999999999997</v>
      </c>
      <c r="E8437">
        <v>13.8</v>
      </c>
    </row>
    <row r="8438" spans="1:5">
      <c r="A8438" s="163">
        <v>45275.624999979707</v>
      </c>
      <c r="B8438" s="45">
        <f ca="1"/>
        <v>1.08</v>
      </c>
      <c r="E8438">
        <v>13.8</v>
      </c>
    </row>
    <row r="8439" spans="1:5">
      <c r="A8439" s="163">
        <v>45275.666666646372</v>
      </c>
      <c r="B8439" s="45">
        <f ca="1"/>
        <v>1.9810000000000001</v>
      </c>
      <c r="E8439">
        <v>13.8</v>
      </c>
    </row>
    <row r="8440" spans="1:5">
      <c r="A8440" s="163">
        <v>45275.708333313036</v>
      </c>
      <c r="B8440" s="45">
        <f ca="1"/>
        <v>1.518</v>
      </c>
      <c r="E8440">
        <v>13.8</v>
      </c>
    </row>
    <row r="8441" spans="1:5">
      <c r="A8441" s="163">
        <v>45275.7499999797</v>
      </c>
      <c r="B8441" s="45">
        <f ca="1"/>
        <v>1.504</v>
      </c>
      <c r="E8441">
        <v>13.8</v>
      </c>
    </row>
    <row r="8442" spans="1:5">
      <c r="A8442" s="163">
        <v>45275.791666646364</v>
      </c>
      <c r="B8442" s="45">
        <f ca="1"/>
        <v>1.49</v>
      </c>
      <c r="E8442">
        <v>13.8</v>
      </c>
    </row>
    <row r="8443" spans="1:5">
      <c r="A8443" s="163">
        <v>45275.833333313029</v>
      </c>
      <c r="B8443" s="45">
        <f ca="1"/>
        <v>1.5149999999999999</v>
      </c>
      <c r="E8443">
        <v>13.8</v>
      </c>
    </row>
    <row r="8444" spans="1:5">
      <c r="A8444" s="163">
        <v>45275.874999979693</v>
      </c>
      <c r="B8444" s="45">
        <f ca="1"/>
        <v>1.468</v>
      </c>
      <c r="E8444">
        <v>13.8</v>
      </c>
    </row>
    <row r="8445" spans="1:5">
      <c r="A8445" s="163">
        <v>45275.916666646357</v>
      </c>
      <c r="B8445" s="45">
        <f ca="1"/>
        <v>1.4790000000000001</v>
      </c>
      <c r="E8445">
        <v>13.8</v>
      </c>
    </row>
    <row r="8446" spans="1:5">
      <c r="A8446" s="163">
        <v>45275.958333313021</v>
      </c>
      <c r="B8446" s="45">
        <f ca="1"/>
        <v>1.4810000000000001</v>
      </c>
      <c r="E8446">
        <v>13.8</v>
      </c>
    </row>
    <row r="8447" spans="1:5">
      <c r="A8447" s="163">
        <v>45275.999999979686</v>
      </c>
      <c r="B8447" s="45">
        <f ca="1"/>
        <v>1.4810000000000001</v>
      </c>
      <c r="E8447">
        <v>13.8</v>
      </c>
    </row>
    <row r="8448" spans="1:5">
      <c r="A8448" s="163">
        <v>45276.04166664635</v>
      </c>
      <c r="B8448" s="45">
        <f ca="1"/>
        <v>1.5189999999999999</v>
      </c>
      <c r="E8448">
        <v>13.8</v>
      </c>
    </row>
    <row r="8449" spans="1:5">
      <c r="A8449" s="163">
        <v>45276.083333313014</v>
      </c>
      <c r="B8449" s="45">
        <f ca="1"/>
        <v>1.4690000000000001</v>
      </c>
      <c r="E8449">
        <v>13.8</v>
      </c>
    </row>
    <row r="8450" spans="1:5">
      <c r="A8450" s="163">
        <v>45276.124999979678</v>
      </c>
      <c r="B8450" s="45">
        <f ca="1"/>
        <v>1.462</v>
      </c>
      <c r="E8450">
        <v>13.8</v>
      </c>
    </row>
    <row r="8451" spans="1:5">
      <c r="A8451" s="163">
        <v>45276.166666646342</v>
      </c>
      <c r="B8451" s="45">
        <f ca="1"/>
        <v>1.458</v>
      </c>
      <c r="E8451">
        <v>13.8</v>
      </c>
    </row>
    <row r="8452" spans="1:5">
      <c r="A8452" s="163">
        <v>45276.208333313007</v>
      </c>
      <c r="B8452" s="45">
        <f ca="1"/>
        <v>1.47</v>
      </c>
      <c r="E8452">
        <v>13.8</v>
      </c>
    </row>
    <row r="8453" spans="1:5">
      <c r="A8453" s="163">
        <v>45276.249999979671</v>
      </c>
      <c r="B8453" s="45">
        <f ca="1"/>
        <v>1.4670000000000001</v>
      </c>
      <c r="E8453">
        <v>13.8</v>
      </c>
    </row>
    <row r="8454" spans="1:5">
      <c r="A8454" s="163">
        <v>45276.291666646335</v>
      </c>
      <c r="B8454" s="45">
        <f ca="1"/>
        <v>1.4770000000000001</v>
      </c>
      <c r="E8454">
        <v>13.8</v>
      </c>
    </row>
    <row r="8455" spans="1:5">
      <c r="A8455" s="163">
        <v>45276.333333312999</v>
      </c>
      <c r="B8455" s="45">
        <f ca="1"/>
        <v>1.333</v>
      </c>
      <c r="E8455">
        <v>13.8</v>
      </c>
    </row>
    <row r="8456" spans="1:5">
      <c r="A8456" s="163">
        <v>45276.374999979664</v>
      </c>
      <c r="B8456" s="45">
        <f ca="1"/>
        <v>0.53400000000000003</v>
      </c>
      <c r="E8456">
        <v>13.8</v>
      </c>
    </row>
    <row r="8457" spans="1:5">
      <c r="A8457" s="163">
        <v>45276.416666646328</v>
      </c>
      <c r="B8457" s="45">
        <f ca="1"/>
        <v>0.51700000000000002</v>
      </c>
      <c r="E8457">
        <v>13.8</v>
      </c>
    </row>
    <row r="8458" spans="1:5">
      <c r="A8458" s="163">
        <v>45276.458333312992</v>
      </c>
      <c r="B8458" s="45">
        <f ca="1"/>
        <v>0.496</v>
      </c>
      <c r="E8458">
        <v>13.8</v>
      </c>
    </row>
    <row r="8459" spans="1:5">
      <c r="A8459" s="163">
        <v>45276.499999979656</v>
      </c>
      <c r="B8459" s="45">
        <f ca="1"/>
        <v>0.76600000000000001</v>
      </c>
      <c r="E8459">
        <v>13.8</v>
      </c>
    </row>
    <row r="8460" spans="1:5">
      <c r="A8460" s="163">
        <v>45276.541666646321</v>
      </c>
      <c r="B8460" s="45">
        <f ca="1"/>
        <v>0.57799999999999996</v>
      </c>
      <c r="E8460">
        <v>13.8</v>
      </c>
    </row>
    <row r="8461" spans="1:5">
      <c r="A8461" s="163">
        <v>45276.583333312985</v>
      </c>
      <c r="B8461" s="45">
        <f ca="1"/>
        <v>0.54500000000000004</v>
      </c>
      <c r="E8461">
        <v>13.8</v>
      </c>
    </row>
    <row r="8462" spans="1:5">
      <c r="A8462" s="163">
        <v>45276.624999979649</v>
      </c>
      <c r="B8462" s="45">
        <f ca="1"/>
        <v>1.0569999999999999</v>
      </c>
      <c r="E8462">
        <v>13.8</v>
      </c>
    </row>
    <row r="8463" spans="1:5">
      <c r="A8463" s="163">
        <v>45276.666666646313</v>
      </c>
      <c r="B8463" s="45">
        <f ca="1"/>
        <v>1.484</v>
      </c>
      <c r="E8463">
        <v>13.8</v>
      </c>
    </row>
    <row r="8464" spans="1:5">
      <c r="A8464" s="163">
        <v>45276.708333312978</v>
      </c>
      <c r="B8464" s="45">
        <f ca="1"/>
        <v>1.4379999999999999</v>
      </c>
      <c r="E8464">
        <v>13.8</v>
      </c>
    </row>
    <row r="8465" spans="1:5">
      <c r="A8465" s="163">
        <v>45276.749999979642</v>
      </c>
      <c r="B8465" s="45">
        <f ca="1"/>
        <v>1.4370000000000001</v>
      </c>
      <c r="E8465">
        <v>13.8</v>
      </c>
    </row>
    <row r="8466" spans="1:5">
      <c r="A8466" s="163">
        <v>45276.791666646306</v>
      </c>
      <c r="B8466" s="45">
        <f ca="1"/>
        <v>1.4119999999999999</v>
      </c>
      <c r="E8466">
        <v>13.8</v>
      </c>
    </row>
    <row r="8467" spans="1:5">
      <c r="A8467" s="163">
        <v>45276.83333331297</v>
      </c>
      <c r="B8467" s="45">
        <f ca="1"/>
        <v>1.44</v>
      </c>
      <c r="E8467">
        <v>13.8</v>
      </c>
    </row>
    <row r="8468" spans="1:5">
      <c r="A8468" s="163">
        <v>45276.874999979635</v>
      </c>
      <c r="B8468" s="45">
        <f ca="1"/>
        <v>1.4279999999999999</v>
      </c>
      <c r="E8468">
        <v>13.8</v>
      </c>
    </row>
    <row r="8469" spans="1:5">
      <c r="A8469" s="163">
        <v>45276.916666646299</v>
      </c>
      <c r="B8469" s="45">
        <f ca="1"/>
        <v>1.415</v>
      </c>
      <c r="E8469">
        <v>13.8</v>
      </c>
    </row>
    <row r="8470" spans="1:5">
      <c r="A8470" s="163">
        <v>45276.958333312963</v>
      </c>
      <c r="B8470" s="45">
        <f ca="1"/>
        <v>1.409</v>
      </c>
      <c r="E8470">
        <v>13.8</v>
      </c>
    </row>
    <row r="8471" spans="1:5">
      <c r="A8471" s="163">
        <v>45276.999999979627</v>
      </c>
      <c r="B8471" s="45">
        <f ca="1"/>
        <v>1.41</v>
      </c>
      <c r="E8471">
        <v>13.8</v>
      </c>
    </row>
    <row r="8472" spans="1:5">
      <c r="A8472" s="163">
        <v>45277.041666646292</v>
      </c>
      <c r="B8472" s="45">
        <f ca="1"/>
        <v>1.4159999999999999</v>
      </c>
      <c r="E8472">
        <v>13.8</v>
      </c>
    </row>
    <row r="8473" spans="1:5">
      <c r="A8473" s="163">
        <v>45277.083333312956</v>
      </c>
      <c r="B8473" s="45">
        <f ca="1"/>
        <v>1.4019999999999999</v>
      </c>
      <c r="E8473">
        <v>13.8</v>
      </c>
    </row>
    <row r="8474" spans="1:5">
      <c r="A8474" s="163">
        <v>45277.12499997962</v>
      </c>
      <c r="B8474" s="45">
        <f ca="1"/>
        <v>1.4079999999999999</v>
      </c>
      <c r="E8474">
        <v>13.8</v>
      </c>
    </row>
    <row r="8475" spans="1:5">
      <c r="A8475" s="163">
        <v>45277.166666646284</v>
      </c>
      <c r="B8475" s="45">
        <f ca="1"/>
        <v>1.429</v>
      </c>
      <c r="E8475">
        <v>13.8</v>
      </c>
    </row>
    <row r="8476" spans="1:5">
      <c r="A8476" s="163">
        <v>45277.208333312949</v>
      </c>
      <c r="B8476" s="45">
        <f ca="1"/>
        <v>1.427</v>
      </c>
      <c r="E8476">
        <v>13.8</v>
      </c>
    </row>
    <row r="8477" spans="1:5">
      <c r="A8477" s="163">
        <v>45277.249999979613</v>
      </c>
      <c r="B8477" s="45">
        <f ca="1"/>
        <v>1.401</v>
      </c>
      <c r="E8477">
        <v>13.8</v>
      </c>
    </row>
    <row r="8478" spans="1:5">
      <c r="A8478" s="163">
        <v>45277.291666646277</v>
      </c>
      <c r="B8478" s="45">
        <f ca="1"/>
        <v>1.4139999999999999</v>
      </c>
      <c r="E8478">
        <v>13.8</v>
      </c>
    </row>
    <row r="8479" spans="1:5">
      <c r="A8479" s="163">
        <v>45277.333333312941</v>
      </c>
      <c r="B8479" s="45">
        <f ca="1"/>
        <v>1.2709999999999999</v>
      </c>
      <c r="E8479">
        <v>13.8</v>
      </c>
    </row>
    <row r="8480" spans="1:5">
      <c r="A8480" s="163">
        <v>45277.374999979605</v>
      </c>
      <c r="B8480" s="45">
        <f ca="1"/>
        <v>0.46600000000000003</v>
      </c>
      <c r="E8480">
        <v>13.8</v>
      </c>
    </row>
    <row r="8481" spans="1:5">
      <c r="A8481" s="163">
        <v>45277.41666664627</v>
      </c>
      <c r="B8481" s="45">
        <f ca="1"/>
        <v>0.45800000000000002</v>
      </c>
      <c r="E8481">
        <v>13.8</v>
      </c>
    </row>
    <row r="8482" spans="1:5">
      <c r="A8482" s="163">
        <v>45277.458333312934</v>
      </c>
      <c r="B8482" s="45">
        <f ca="1"/>
        <v>0.68600000000000005</v>
      </c>
      <c r="E8482">
        <v>13.8</v>
      </c>
    </row>
    <row r="8483" spans="1:5">
      <c r="A8483" s="163">
        <v>45277.499999979598</v>
      </c>
      <c r="B8483" s="45">
        <f ca="1"/>
        <v>0.49</v>
      </c>
      <c r="E8483">
        <v>13.8</v>
      </c>
    </row>
    <row r="8484" spans="1:5">
      <c r="A8484" s="163">
        <v>45277.541666646262</v>
      </c>
      <c r="B8484" s="45">
        <f ca="1"/>
        <v>0.46500000000000002</v>
      </c>
      <c r="E8484">
        <v>13.8</v>
      </c>
    </row>
    <row r="8485" spans="1:5">
      <c r="A8485" s="163">
        <v>45277.583333312927</v>
      </c>
      <c r="B8485" s="45">
        <f ca="1"/>
        <v>0.47499999999999998</v>
      </c>
      <c r="E8485">
        <v>13.8</v>
      </c>
    </row>
    <row r="8486" spans="1:5">
      <c r="A8486" s="163">
        <v>45277.624999979591</v>
      </c>
      <c r="B8486" s="45">
        <f ca="1"/>
        <v>0.997</v>
      </c>
      <c r="E8486">
        <v>13.8</v>
      </c>
    </row>
    <row r="8487" spans="1:5">
      <c r="A8487" s="163">
        <v>45277.666666646255</v>
      </c>
      <c r="B8487" s="45">
        <f ca="1"/>
        <v>1.411</v>
      </c>
      <c r="E8487">
        <v>13.8</v>
      </c>
    </row>
    <row r="8488" spans="1:5">
      <c r="A8488" s="163">
        <v>45277.708333312919</v>
      </c>
      <c r="B8488" s="45">
        <f ca="1"/>
        <v>1.4350000000000001</v>
      </c>
      <c r="E8488">
        <v>13.8</v>
      </c>
    </row>
    <row r="8489" spans="1:5">
      <c r="A8489" s="163">
        <v>45277.749999979584</v>
      </c>
      <c r="B8489" s="45">
        <f ca="1"/>
        <v>1.4159999999999999</v>
      </c>
      <c r="E8489">
        <v>13.8</v>
      </c>
    </row>
    <row r="8490" spans="1:5">
      <c r="A8490" s="163">
        <v>45277.791666646248</v>
      </c>
      <c r="B8490" s="45">
        <f ca="1"/>
        <v>1.4219999999999999</v>
      </c>
      <c r="E8490">
        <v>13.8</v>
      </c>
    </row>
    <row r="8491" spans="1:5">
      <c r="A8491" s="163">
        <v>45277.833333312912</v>
      </c>
      <c r="B8491" s="45">
        <f ca="1"/>
        <v>1.415</v>
      </c>
      <c r="E8491">
        <v>13.8</v>
      </c>
    </row>
    <row r="8492" spans="1:5">
      <c r="A8492" s="163">
        <v>45277.874999979576</v>
      </c>
      <c r="B8492" s="45">
        <f ca="1"/>
        <v>1.405</v>
      </c>
      <c r="E8492">
        <v>13.8</v>
      </c>
    </row>
    <row r="8493" spans="1:5">
      <c r="A8493" s="163">
        <v>45277.916666646241</v>
      </c>
      <c r="B8493" s="45">
        <f ca="1"/>
        <v>1.373</v>
      </c>
      <c r="E8493">
        <v>13.8</v>
      </c>
    </row>
    <row r="8494" spans="1:5">
      <c r="A8494" s="163">
        <v>45277.958333312905</v>
      </c>
      <c r="B8494" s="45">
        <f ca="1"/>
        <v>1.399</v>
      </c>
      <c r="E8494">
        <v>13.8</v>
      </c>
    </row>
    <row r="8495" spans="1:5">
      <c r="A8495" s="163">
        <v>45277.999999979569</v>
      </c>
      <c r="B8495" s="45">
        <f ca="1"/>
        <v>1.405</v>
      </c>
      <c r="E8495">
        <v>13.8</v>
      </c>
    </row>
    <row r="8496" spans="1:5">
      <c r="A8496" s="163">
        <v>45278.041666646233</v>
      </c>
      <c r="B8496" s="45">
        <f ca="1"/>
        <v>1.413</v>
      </c>
      <c r="E8496">
        <v>13.8</v>
      </c>
    </row>
    <row r="8497" spans="1:5">
      <c r="A8497" s="163">
        <v>45278.083333312898</v>
      </c>
      <c r="B8497" s="45">
        <f ca="1"/>
        <v>1.409</v>
      </c>
      <c r="E8497">
        <v>13.8</v>
      </c>
    </row>
    <row r="8498" spans="1:5">
      <c r="A8498" s="163">
        <v>45278.124999979562</v>
      </c>
      <c r="B8498" s="45">
        <f ca="1"/>
        <v>1.425</v>
      </c>
      <c r="E8498">
        <v>13.8</v>
      </c>
    </row>
    <row r="8499" spans="1:5">
      <c r="A8499" s="163">
        <v>45278.166666646226</v>
      </c>
      <c r="B8499" s="45">
        <f ca="1"/>
        <v>1.387</v>
      </c>
      <c r="E8499">
        <v>13.8</v>
      </c>
    </row>
    <row r="8500" spans="1:5">
      <c r="A8500" s="163">
        <v>45278.20833331289</v>
      </c>
      <c r="B8500" s="45">
        <f ca="1"/>
        <v>1.3939999999999999</v>
      </c>
      <c r="E8500">
        <v>13.8</v>
      </c>
    </row>
    <row r="8501" spans="1:5">
      <c r="A8501" s="163">
        <v>45278.249999979555</v>
      </c>
      <c r="B8501" s="45">
        <f ca="1"/>
        <v>1.3620000000000001</v>
      </c>
      <c r="E8501">
        <v>13.8</v>
      </c>
    </row>
    <row r="8502" spans="1:5">
      <c r="A8502" s="163">
        <v>45278.291666646219</v>
      </c>
      <c r="B8502" s="45">
        <f ca="1"/>
        <v>1.417</v>
      </c>
      <c r="E8502">
        <v>13.8</v>
      </c>
    </row>
    <row r="8503" spans="1:5">
      <c r="A8503" s="163">
        <v>45278.333333312883</v>
      </c>
      <c r="B8503" s="45">
        <f ca="1"/>
        <v>3.585</v>
      </c>
      <c r="E8503">
        <v>13.8</v>
      </c>
    </row>
    <row r="8504" spans="1:5">
      <c r="A8504" s="163">
        <v>45278.374999979547</v>
      </c>
      <c r="B8504" s="45">
        <f ca="1"/>
        <v>3.1150000000000002</v>
      </c>
      <c r="E8504">
        <v>13.8</v>
      </c>
    </row>
    <row r="8505" spans="1:5">
      <c r="A8505" s="163">
        <v>45278.416666646212</v>
      </c>
      <c r="B8505" s="45">
        <f ca="1"/>
        <v>1.329</v>
      </c>
      <c r="E8505">
        <v>13.8</v>
      </c>
    </row>
    <row r="8506" spans="1:5">
      <c r="A8506" s="163">
        <v>45278.458333312876</v>
      </c>
      <c r="B8506" s="45">
        <f ca="1"/>
        <v>2.4289999999999998</v>
      </c>
      <c r="E8506">
        <v>13.8</v>
      </c>
    </row>
    <row r="8507" spans="1:5">
      <c r="A8507" s="163">
        <v>45278.49999997954</v>
      </c>
      <c r="B8507" s="45">
        <f ca="1"/>
        <v>3.0179999999999998</v>
      </c>
      <c r="E8507">
        <v>13.8</v>
      </c>
    </row>
    <row r="8508" spans="1:5">
      <c r="A8508" s="163">
        <v>45278.541666646204</v>
      </c>
      <c r="B8508" s="45">
        <f ca="1"/>
        <v>2.25</v>
      </c>
      <c r="E8508">
        <v>13.8</v>
      </c>
    </row>
    <row r="8509" spans="1:5">
      <c r="A8509" s="163">
        <v>45278.583333312868</v>
      </c>
      <c r="B8509" s="45">
        <f ca="1"/>
        <v>1.1439999999999999</v>
      </c>
      <c r="E8509">
        <v>13.8</v>
      </c>
    </row>
    <row r="8510" spans="1:5">
      <c r="A8510" s="163">
        <v>45278.624999979533</v>
      </c>
      <c r="B8510" s="45">
        <f ca="1"/>
        <v>3.597</v>
      </c>
      <c r="E8510">
        <v>13.8</v>
      </c>
    </row>
    <row r="8511" spans="1:5">
      <c r="A8511" s="163">
        <v>45278.666666646197</v>
      </c>
      <c r="B8511" s="45">
        <f ca="1"/>
        <v>3.976</v>
      </c>
      <c r="E8511">
        <v>13.8</v>
      </c>
    </row>
    <row r="8512" spans="1:5">
      <c r="A8512" s="163">
        <v>45278.708333312861</v>
      </c>
      <c r="B8512" s="45">
        <f ca="1"/>
        <v>1.35</v>
      </c>
      <c r="E8512">
        <v>13.8</v>
      </c>
    </row>
    <row r="8513" spans="1:5">
      <c r="A8513" s="163">
        <v>45278.749999979525</v>
      </c>
      <c r="B8513" s="45">
        <f ca="1"/>
        <v>1.4119999999999999</v>
      </c>
      <c r="E8513">
        <v>13.8</v>
      </c>
    </row>
    <row r="8514" spans="1:5">
      <c r="A8514" s="163">
        <v>45278.79166664619</v>
      </c>
      <c r="B8514" s="45">
        <f ca="1"/>
        <v>1.429</v>
      </c>
      <c r="E8514">
        <v>13.8</v>
      </c>
    </row>
    <row r="8515" spans="1:5">
      <c r="A8515" s="163">
        <v>45278.833333312854</v>
      </c>
      <c r="B8515" s="45">
        <f ca="1"/>
        <v>1.4279999999999999</v>
      </c>
      <c r="E8515">
        <v>13.8</v>
      </c>
    </row>
    <row r="8516" spans="1:5">
      <c r="A8516" s="163">
        <v>45278.874999979518</v>
      </c>
      <c r="B8516" s="45">
        <f ca="1"/>
        <v>1.391</v>
      </c>
      <c r="E8516">
        <v>13.8</v>
      </c>
    </row>
    <row r="8517" spans="1:5">
      <c r="A8517" s="163">
        <v>45278.916666646182</v>
      </c>
      <c r="B8517" s="45">
        <f ca="1"/>
        <v>1.3759999999999999</v>
      </c>
      <c r="E8517">
        <v>13.8</v>
      </c>
    </row>
    <row r="8518" spans="1:5">
      <c r="A8518" s="163">
        <v>45278.958333312847</v>
      </c>
      <c r="B8518" s="45">
        <f ca="1"/>
        <v>1.411</v>
      </c>
      <c r="E8518">
        <v>13.8</v>
      </c>
    </row>
    <row r="8519" spans="1:5">
      <c r="A8519" s="163">
        <v>45278.999999979511</v>
      </c>
      <c r="B8519" s="45">
        <f ca="1"/>
        <v>1.407</v>
      </c>
      <c r="E8519">
        <v>13.8</v>
      </c>
    </row>
    <row r="8520" spans="1:5">
      <c r="A8520" s="163">
        <v>45279.041666646175</v>
      </c>
      <c r="B8520" s="45">
        <f ca="1"/>
        <v>1.419</v>
      </c>
      <c r="E8520">
        <v>13.8</v>
      </c>
    </row>
    <row r="8521" spans="1:5">
      <c r="A8521" s="163">
        <v>45279.083333312839</v>
      </c>
      <c r="B8521" s="45">
        <f ca="1"/>
        <v>1.395</v>
      </c>
      <c r="E8521">
        <v>13.8</v>
      </c>
    </row>
    <row r="8522" spans="1:5">
      <c r="A8522" s="163">
        <v>45279.124999979504</v>
      </c>
      <c r="B8522" s="45">
        <f ca="1"/>
        <v>1.387</v>
      </c>
      <c r="E8522">
        <v>13.8</v>
      </c>
    </row>
    <row r="8523" spans="1:5">
      <c r="A8523" s="163">
        <v>45279.166666646168</v>
      </c>
      <c r="B8523" s="45">
        <f ca="1"/>
        <v>1.401</v>
      </c>
      <c r="E8523">
        <v>13.8</v>
      </c>
    </row>
    <row r="8524" spans="1:5">
      <c r="A8524" s="163">
        <v>45279.208333312832</v>
      </c>
      <c r="B8524" s="45">
        <f ca="1"/>
        <v>1.3919999999999999</v>
      </c>
      <c r="E8524">
        <v>13.8</v>
      </c>
    </row>
    <row r="8525" spans="1:5">
      <c r="A8525" s="163">
        <v>45279.249999979496</v>
      </c>
      <c r="B8525" s="45">
        <f ca="1"/>
        <v>1.4059999999999999</v>
      </c>
      <c r="E8525">
        <v>13.8</v>
      </c>
    </row>
    <row r="8526" spans="1:5">
      <c r="A8526" s="163">
        <v>45279.291666646161</v>
      </c>
      <c r="B8526" s="45">
        <f ca="1"/>
        <v>1.679</v>
      </c>
      <c r="E8526">
        <v>13.8</v>
      </c>
    </row>
    <row r="8527" spans="1:5">
      <c r="A8527" s="163">
        <v>45279.333333312825</v>
      </c>
      <c r="B8527" s="45">
        <f ca="1"/>
        <v>3.9540000000000002</v>
      </c>
      <c r="E8527">
        <v>13.8</v>
      </c>
    </row>
    <row r="8528" spans="1:5">
      <c r="A8528" s="163">
        <v>45279.374999979489</v>
      </c>
      <c r="B8528" s="45">
        <f ca="1"/>
        <v>3.1789999999999998</v>
      </c>
      <c r="E8528">
        <v>13.8</v>
      </c>
    </row>
    <row r="8529" spans="1:5">
      <c r="A8529" s="163">
        <v>45279.416666646153</v>
      </c>
      <c r="B8529" s="45">
        <f ca="1"/>
        <v>1.512</v>
      </c>
      <c r="E8529">
        <v>13.8</v>
      </c>
    </row>
    <row r="8530" spans="1:5">
      <c r="A8530" s="163">
        <v>45279.458333312818</v>
      </c>
      <c r="B8530" s="45">
        <f ca="1"/>
        <v>2.222</v>
      </c>
      <c r="E8530">
        <v>13.8</v>
      </c>
    </row>
    <row r="8531" spans="1:5">
      <c r="A8531" s="163">
        <v>45279.499999979482</v>
      </c>
      <c r="B8531" s="45">
        <f ca="1"/>
        <v>3.1139999999999999</v>
      </c>
      <c r="E8531">
        <v>13.8</v>
      </c>
    </row>
    <row r="8532" spans="1:5">
      <c r="A8532" s="163">
        <v>45279.541666646146</v>
      </c>
      <c r="B8532" s="45">
        <f ca="1"/>
        <v>1.4410000000000001</v>
      </c>
      <c r="E8532">
        <v>13.8</v>
      </c>
    </row>
    <row r="8533" spans="1:5">
      <c r="A8533" s="163">
        <v>45279.58333331281</v>
      </c>
      <c r="B8533" s="45">
        <f ca="1"/>
        <v>1.7829999999999999</v>
      </c>
      <c r="E8533">
        <v>13.8</v>
      </c>
    </row>
    <row r="8534" spans="1:5">
      <c r="A8534" s="163">
        <v>45279.624999979475</v>
      </c>
      <c r="B8534" s="45">
        <f ca="1"/>
        <v>3.7</v>
      </c>
      <c r="E8534">
        <v>13.8</v>
      </c>
    </row>
    <row r="8535" spans="1:5">
      <c r="A8535" s="163">
        <v>45279.666666646139</v>
      </c>
      <c r="B8535" s="45">
        <f ca="1"/>
        <v>2.629</v>
      </c>
      <c r="E8535">
        <v>13.8</v>
      </c>
    </row>
    <row r="8536" spans="1:5">
      <c r="A8536" s="163">
        <v>45279.708333312803</v>
      </c>
      <c r="B8536" s="45">
        <f ca="1"/>
        <v>1.4159999999999999</v>
      </c>
      <c r="E8536">
        <v>13.8</v>
      </c>
    </row>
    <row r="8537" spans="1:5">
      <c r="A8537" s="163">
        <v>45279.749999979467</v>
      </c>
      <c r="B8537" s="45">
        <f ca="1"/>
        <v>1.4330000000000001</v>
      </c>
      <c r="E8537">
        <v>13.8</v>
      </c>
    </row>
    <row r="8538" spans="1:5">
      <c r="A8538" s="163">
        <v>45279.791666646131</v>
      </c>
      <c r="B8538" s="45">
        <f ca="1"/>
        <v>1.444</v>
      </c>
      <c r="E8538">
        <v>13.8</v>
      </c>
    </row>
    <row r="8539" spans="1:5">
      <c r="A8539" s="163">
        <v>45279.833333312796</v>
      </c>
      <c r="B8539" s="45">
        <f ca="1"/>
        <v>1.458</v>
      </c>
      <c r="E8539">
        <v>13.8</v>
      </c>
    </row>
    <row r="8540" spans="1:5">
      <c r="A8540" s="163">
        <v>45279.87499997946</v>
      </c>
      <c r="B8540" s="45">
        <f ca="1"/>
        <v>1.4179999999999999</v>
      </c>
      <c r="E8540">
        <v>13.8</v>
      </c>
    </row>
    <row r="8541" spans="1:5">
      <c r="A8541" s="163">
        <v>45279.916666646124</v>
      </c>
      <c r="B8541" s="45">
        <f ca="1"/>
        <v>1.4570000000000001</v>
      </c>
      <c r="E8541">
        <v>13.8</v>
      </c>
    </row>
    <row r="8542" spans="1:5">
      <c r="A8542" s="163">
        <v>45279.958333312788</v>
      </c>
      <c r="B8542" s="45">
        <f ca="1"/>
        <v>1.4379999999999999</v>
      </c>
      <c r="E8542">
        <v>13.8</v>
      </c>
    </row>
    <row r="8543" spans="1:5">
      <c r="A8543" s="163">
        <v>45279.999999979453</v>
      </c>
      <c r="B8543" s="45">
        <f ca="1"/>
        <v>1.4339999999999999</v>
      </c>
      <c r="E8543">
        <v>13.8</v>
      </c>
    </row>
    <row r="8544" spans="1:5">
      <c r="A8544" s="163">
        <v>45280.041666646117</v>
      </c>
      <c r="B8544" s="45">
        <f ca="1"/>
        <v>1.417</v>
      </c>
      <c r="E8544">
        <v>13.8</v>
      </c>
    </row>
    <row r="8545" spans="1:5">
      <c r="A8545" s="163">
        <v>45280.083333312781</v>
      </c>
      <c r="B8545" s="45">
        <f ca="1"/>
        <v>1.508</v>
      </c>
      <c r="E8545">
        <v>13.8</v>
      </c>
    </row>
    <row r="8546" spans="1:5">
      <c r="A8546" s="163">
        <v>45280.124999979445</v>
      </c>
      <c r="B8546" s="45">
        <f ca="1"/>
        <v>1.425</v>
      </c>
      <c r="E8546">
        <v>13.8</v>
      </c>
    </row>
    <row r="8547" spans="1:5">
      <c r="A8547" s="163">
        <v>45280.16666664611</v>
      </c>
      <c r="B8547" s="45">
        <f ca="1"/>
        <v>1.43</v>
      </c>
      <c r="E8547">
        <v>13.8</v>
      </c>
    </row>
    <row r="8548" spans="1:5">
      <c r="A8548" s="163">
        <v>45280.208333312774</v>
      </c>
      <c r="B8548" s="45">
        <f ca="1"/>
        <v>1.4350000000000001</v>
      </c>
      <c r="E8548">
        <v>13.8</v>
      </c>
    </row>
    <row r="8549" spans="1:5">
      <c r="A8549" s="163">
        <v>45280.249999979438</v>
      </c>
      <c r="B8549" s="45">
        <f ca="1"/>
        <v>1.45</v>
      </c>
      <c r="E8549">
        <v>13.8</v>
      </c>
    </row>
    <row r="8550" spans="1:5">
      <c r="A8550" s="163">
        <v>45280.291666646102</v>
      </c>
      <c r="B8550" s="45">
        <f ca="1"/>
        <v>1.5189999999999999</v>
      </c>
      <c r="E8550">
        <v>13.8</v>
      </c>
    </row>
    <row r="8551" spans="1:5">
      <c r="A8551" s="163">
        <v>45280.333333312767</v>
      </c>
      <c r="B8551" s="45">
        <f ca="1"/>
        <v>1.33</v>
      </c>
      <c r="E8551">
        <v>13.8</v>
      </c>
    </row>
    <row r="8552" spans="1:5">
      <c r="A8552" s="163">
        <v>45280.374999979431</v>
      </c>
      <c r="B8552" s="45">
        <f ca="1"/>
        <v>1.1120000000000001</v>
      </c>
      <c r="E8552">
        <v>13.8</v>
      </c>
    </row>
    <row r="8553" spans="1:5">
      <c r="A8553" s="163">
        <v>45280.416666646095</v>
      </c>
      <c r="B8553" s="45">
        <f ca="1"/>
        <v>1.8220000000000001</v>
      </c>
      <c r="E8553">
        <v>13.8</v>
      </c>
    </row>
    <row r="8554" spans="1:5">
      <c r="A8554" s="163">
        <v>45280.458333312759</v>
      </c>
      <c r="B8554" s="45">
        <f ca="1"/>
        <v>0.55200000000000005</v>
      </c>
      <c r="E8554">
        <v>13.8</v>
      </c>
    </row>
    <row r="8555" spans="1:5">
      <c r="A8555" s="163">
        <v>45280.499999979424</v>
      </c>
      <c r="B8555" s="45">
        <f ca="1"/>
        <v>0.52700000000000002</v>
      </c>
      <c r="E8555">
        <v>13.8</v>
      </c>
    </row>
    <row r="8556" spans="1:5">
      <c r="A8556" s="163">
        <v>45280.541666646088</v>
      </c>
      <c r="B8556" s="45">
        <f ca="1"/>
        <v>0.55700000000000005</v>
      </c>
      <c r="E8556">
        <v>13.8</v>
      </c>
    </row>
    <row r="8557" spans="1:5">
      <c r="A8557" s="163">
        <v>45280.583333312752</v>
      </c>
      <c r="B8557" s="45">
        <f ca="1"/>
        <v>2.3580000000000001</v>
      </c>
      <c r="E8557">
        <v>13.8</v>
      </c>
    </row>
    <row r="8558" spans="1:5">
      <c r="A8558" s="163">
        <v>45280.624999979416</v>
      </c>
      <c r="B8558" s="45">
        <f ca="1"/>
        <v>2.1520000000000001</v>
      </c>
      <c r="E8558">
        <v>13.8</v>
      </c>
    </row>
    <row r="8559" spans="1:5">
      <c r="A8559" s="163">
        <v>45280.666666646081</v>
      </c>
      <c r="B8559" s="45">
        <f ca="1"/>
        <v>1.4510000000000001</v>
      </c>
      <c r="E8559">
        <v>13.8</v>
      </c>
    </row>
    <row r="8560" spans="1:5">
      <c r="A8560" s="163">
        <v>45280.708333312745</v>
      </c>
      <c r="B8560" s="45">
        <f ca="1"/>
        <v>1.4630000000000001</v>
      </c>
      <c r="E8560">
        <v>13.8</v>
      </c>
    </row>
    <row r="8561" spans="1:5">
      <c r="A8561" s="163">
        <v>45280.749999979409</v>
      </c>
      <c r="B8561" s="45">
        <f ca="1"/>
        <v>1.4590000000000001</v>
      </c>
      <c r="E8561">
        <v>13.8</v>
      </c>
    </row>
    <row r="8562" spans="1:5">
      <c r="A8562" s="163">
        <v>45280.791666646073</v>
      </c>
      <c r="B8562" s="45">
        <f ca="1"/>
        <v>1.4590000000000001</v>
      </c>
      <c r="E8562">
        <v>13.8</v>
      </c>
    </row>
    <row r="8563" spans="1:5">
      <c r="A8563" s="163">
        <v>45280.833333312738</v>
      </c>
      <c r="B8563" s="45">
        <f ca="1"/>
        <v>1.4750000000000001</v>
      </c>
      <c r="E8563">
        <v>13.8</v>
      </c>
    </row>
    <row r="8564" spans="1:5">
      <c r="A8564" s="163">
        <v>45280.874999979402</v>
      </c>
      <c r="B8564" s="45">
        <f ca="1"/>
        <v>1.47</v>
      </c>
      <c r="E8564">
        <v>13.8</v>
      </c>
    </row>
    <row r="8565" spans="1:5">
      <c r="A8565" s="163">
        <v>45280.916666646066</v>
      </c>
      <c r="B8565" s="45">
        <f ca="1"/>
        <v>1.474</v>
      </c>
      <c r="E8565">
        <v>13.8</v>
      </c>
    </row>
    <row r="8566" spans="1:5">
      <c r="A8566" s="163">
        <v>45280.95833331273</v>
      </c>
      <c r="B8566" s="45">
        <f ca="1"/>
        <v>1.4630000000000001</v>
      </c>
      <c r="E8566">
        <v>13.8</v>
      </c>
    </row>
    <row r="8567" spans="1:5">
      <c r="A8567" s="163">
        <v>45280.999999979394</v>
      </c>
      <c r="B8567" s="45">
        <f ca="1"/>
        <v>1.4690000000000001</v>
      </c>
      <c r="E8567">
        <v>13.8</v>
      </c>
    </row>
    <row r="8568" spans="1:5">
      <c r="A8568" s="163">
        <v>45281.041666646059</v>
      </c>
      <c r="B8568" s="45">
        <f ca="1"/>
        <v>1.4410000000000001</v>
      </c>
      <c r="E8568">
        <v>13.8</v>
      </c>
    </row>
    <row r="8569" spans="1:5">
      <c r="A8569" s="163">
        <v>45281.083333312723</v>
      </c>
      <c r="B8569" s="45">
        <f ca="1"/>
        <v>1.4410000000000001</v>
      </c>
      <c r="E8569">
        <v>13.8</v>
      </c>
    </row>
    <row r="8570" spans="1:5">
      <c r="A8570" s="163">
        <v>45281.124999979387</v>
      </c>
      <c r="B8570" s="45">
        <f ca="1"/>
        <v>1.4470000000000001</v>
      </c>
      <c r="E8570">
        <v>13.8</v>
      </c>
    </row>
    <row r="8571" spans="1:5">
      <c r="A8571" s="163">
        <v>45281.166666646051</v>
      </c>
      <c r="B8571" s="45">
        <f ca="1"/>
        <v>1.4950000000000001</v>
      </c>
      <c r="E8571">
        <v>13.8</v>
      </c>
    </row>
    <row r="8572" spans="1:5">
      <c r="A8572" s="163">
        <v>45281.208333312716</v>
      </c>
      <c r="B8572" s="45">
        <f ca="1"/>
        <v>1.4670000000000001</v>
      </c>
      <c r="E8572">
        <v>13.8</v>
      </c>
    </row>
    <row r="8573" spans="1:5">
      <c r="A8573" s="163">
        <v>45281.24999997938</v>
      </c>
      <c r="B8573" s="45">
        <f ca="1"/>
        <v>1.4710000000000001</v>
      </c>
      <c r="E8573">
        <v>13.8</v>
      </c>
    </row>
    <row r="8574" spans="1:5">
      <c r="A8574" s="163">
        <v>45281.291666646044</v>
      </c>
      <c r="B8574" s="45">
        <f ca="1"/>
        <v>1.456</v>
      </c>
      <c r="E8574">
        <v>13.8</v>
      </c>
    </row>
    <row r="8575" spans="1:5">
      <c r="A8575" s="163">
        <v>45281.333333312708</v>
      </c>
      <c r="B8575" s="45">
        <f ca="1"/>
        <v>3.0990000000000002</v>
      </c>
      <c r="E8575">
        <v>13.8</v>
      </c>
    </row>
    <row r="8576" spans="1:5">
      <c r="A8576" s="163">
        <v>45281.374999979373</v>
      </c>
      <c r="B8576" s="45">
        <f ca="1"/>
        <v>3.3210000000000002</v>
      </c>
      <c r="E8576">
        <v>13.8</v>
      </c>
    </row>
    <row r="8577" spans="1:5">
      <c r="A8577" s="163">
        <v>45281.416666646037</v>
      </c>
      <c r="B8577" s="45">
        <f ca="1"/>
        <v>2.145</v>
      </c>
      <c r="E8577">
        <v>13.8</v>
      </c>
    </row>
    <row r="8578" spans="1:5">
      <c r="A8578" s="163">
        <v>45281.458333312701</v>
      </c>
      <c r="B8578" s="45">
        <f ca="1"/>
        <v>1.4770000000000001</v>
      </c>
      <c r="E8578">
        <v>13.8</v>
      </c>
    </row>
    <row r="8579" spans="1:5">
      <c r="A8579" s="163">
        <v>45281.499999979365</v>
      </c>
      <c r="B8579" s="45">
        <f ca="1"/>
        <v>3.3170000000000002</v>
      </c>
      <c r="E8579">
        <v>13.8</v>
      </c>
    </row>
    <row r="8580" spans="1:5">
      <c r="A8580" s="163">
        <v>45281.54166664603</v>
      </c>
      <c r="B8580" s="45">
        <f ca="1"/>
        <v>3.2770000000000001</v>
      </c>
      <c r="E8580">
        <v>13.8</v>
      </c>
    </row>
    <row r="8581" spans="1:5">
      <c r="A8581" s="163">
        <v>45281.583333312694</v>
      </c>
      <c r="B8581" s="45">
        <f ca="1"/>
        <v>0.97399999999999998</v>
      </c>
      <c r="E8581">
        <v>13.8</v>
      </c>
    </row>
    <row r="8582" spans="1:5">
      <c r="A8582" s="163">
        <v>45281.624999979358</v>
      </c>
      <c r="B8582" s="45">
        <f ca="1"/>
        <v>1.0129999999999999</v>
      </c>
      <c r="E8582">
        <v>13.8</v>
      </c>
    </row>
    <row r="8583" spans="1:5">
      <c r="A8583" s="163">
        <v>45281.666666646022</v>
      </c>
      <c r="B8583" s="45">
        <f ca="1"/>
        <v>1.419</v>
      </c>
      <c r="E8583">
        <v>13.8</v>
      </c>
    </row>
    <row r="8584" spans="1:5">
      <c r="A8584" s="163">
        <v>45281.708333312687</v>
      </c>
      <c r="B8584" s="45">
        <f ca="1"/>
        <v>1.4350000000000001</v>
      </c>
      <c r="E8584">
        <v>13.8</v>
      </c>
    </row>
    <row r="8585" spans="1:5">
      <c r="A8585" s="163">
        <v>45281.749999979351</v>
      </c>
      <c r="B8585" s="45">
        <f ca="1"/>
        <v>1.446</v>
      </c>
      <c r="E8585">
        <v>13.8</v>
      </c>
    </row>
    <row r="8586" spans="1:5">
      <c r="A8586" s="163">
        <v>45281.791666646015</v>
      </c>
      <c r="B8586" s="45">
        <f ca="1"/>
        <v>1.4790000000000001</v>
      </c>
      <c r="E8586">
        <v>13.8</v>
      </c>
    </row>
    <row r="8587" spans="1:5">
      <c r="A8587" s="163">
        <v>45281.833333312679</v>
      </c>
      <c r="B8587" s="45">
        <f ca="1"/>
        <v>1.49</v>
      </c>
      <c r="E8587">
        <v>13.8</v>
      </c>
    </row>
    <row r="8588" spans="1:5">
      <c r="A8588" s="163">
        <v>45281.874999979344</v>
      </c>
      <c r="B8588" s="45">
        <f ca="1"/>
        <v>1.518</v>
      </c>
      <c r="E8588">
        <v>13.8</v>
      </c>
    </row>
    <row r="8589" spans="1:5">
      <c r="A8589" s="163">
        <v>45281.916666646008</v>
      </c>
      <c r="B8589" s="45">
        <f ca="1"/>
        <v>1.518</v>
      </c>
      <c r="E8589">
        <v>13.8</v>
      </c>
    </row>
    <row r="8590" spans="1:5">
      <c r="A8590" s="163">
        <v>45281.958333312672</v>
      </c>
      <c r="B8590" s="45">
        <f ca="1"/>
        <v>1.5840000000000001</v>
      </c>
      <c r="E8590">
        <v>13.8</v>
      </c>
    </row>
    <row r="8591" spans="1:5">
      <c r="A8591" s="163">
        <v>45281.999999979336</v>
      </c>
      <c r="B8591" s="45">
        <f ca="1"/>
        <v>1.548</v>
      </c>
      <c r="E8591">
        <v>13.8</v>
      </c>
    </row>
    <row r="8592" spans="1:5">
      <c r="A8592" s="163">
        <v>45282.041666646001</v>
      </c>
      <c r="B8592" s="45">
        <f ca="1"/>
        <v>1.5449999999999999</v>
      </c>
      <c r="E8592">
        <v>13.8</v>
      </c>
    </row>
    <row r="8593" spans="1:5">
      <c r="A8593" s="163">
        <v>45282.083333312665</v>
      </c>
      <c r="B8593" s="45">
        <f ca="1"/>
        <v>1.635</v>
      </c>
      <c r="E8593">
        <v>13.8</v>
      </c>
    </row>
    <row r="8594" spans="1:5">
      <c r="A8594" s="163">
        <v>45282.124999979329</v>
      </c>
      <c r="B8594" s="45">
        <f ca="1"/>
        <v>1.5229999999999999</v>
      </c>
      <c r="E8594">
        <v>13.8</v>
      </c>
    </row>
    <row r="8595" spans="1:5">
      <c r="A8595" s="163">
        <v>45282.166666645993</v>
      </c>
      <c r="B8595" s="45">
        <f ca="1"/>
        <v>1.5780000000000001</v>
      </c>
      <c r="E8595">
        <v>13.8</v>
      </c>
    </row>
    <row r="8596" spans="1:5">
      <c r="A8596" s="163">
        <v>45282.208333312657</v>
      </c>
      <c r="B8596" s="45">
        <f ca="1"/>
        <v>1.6259999999999999</v>
      </c>
      <c r="E8596">
        <v>13.8</v>
      </c>
    </row>
    <row r="8597" spans="1:5">
      <c r="A8597" s="163">
        <v>45282.249999979322</v>
      </c>
      <c r="B8597" s="45">
        <f ca="1"/>
        <v>1.5960000000000001</v>
      </c>
      <c r="E8597">
        <v>13.8</v>
      </c>
    </row>
    <row r="8598" spans="1:5">
      <c r="A8598" s="163">
        <v>45282.291666645986</v>
      </c>
      <c r="B8598" s="45">
        <f ca="1"/>
        <v>1.5609999999999999</v>
      </c>
      <c r="E8598">
        <v>13.8</v>
      </c>
    </row>
    <row r="8599" spans="1:5">
      <c r="A8599" s="163">
        <v>45282.33333331265</v>
      </c>
      <c r="B8599" s="45">
        <f ca="1"/>
        <v>3.1930000000000001</v>
      </c>
      <c r="E8599">
        <v>13.8</v>
      </c>
    </row>
    <row r="8600" spans="1:5">
      <c r="A8600" s="163">
        <v>45282.374999979314</v>
      </c>
      <c r="B8600" s="45">
        <f ca="1"/>
        <v>3.2290000000000001</v>
      </c>
      <c r="E8600">
        <v>13.8</v>
      </c>
    </row>
    <row r="8601" spans="1:5">
      <c r="A8601" s="163">
        <v>45282.416666645979</v>
      </c>
      <c r="B8601" s="45">
        <f ca="1"/>
        <v>1.609</v>
      </c>
      <c r="E8601">
        <v>13.8</v>
      </c>
    </row>
    <row r="8602" spans="1:5">
      <c r="A8602" s="163">
        <v>45282.458333312643</v>
      </c>
      <c r="B8602" s="45">
        <f ca="1"/>
        <v>0.753</v>
      </c>
      <c r="E8602">
        <v>13.8</v>
      </c>
    </row>
    <row r="8603" spans="1:5">
      <c r="A8603" s="163">
        <v>45282.499999979307</v>
      </c>
      <c r="B8603" s="45">
        <f ca="1"/>
        <v>2.7240000000000002</v>
      </c>
      <c r="E8603">
        <v>13.8</v>
      </c>
    </row>
    <row r="8604" spans="1:5">
      <c r="A8604" s="163">
        <v>45282.541666645971</v>
      </c>
      <c r="B8604" s="45">
        <f ca="1"/>
        <v>3.2829999999999999</v>
      </c>
      <c r="E8604">
        <v>13.8</v>
      </c>
    </row>
    <row r="8605" spans="1:5">
      <c r="A8605" s="163">
        <v>45282.583333312636</v>
      </c>
      <c r="B8605" s="45">
        <f ca="1"/>
        <v>3.1440000000000001</v>
      </c>
      <c r="E8605">
        <v>13.8</v>
      </c>
    </row>
    <row r="8606" spans="1:5">
      <c r="A8606" s="163">
        <v>45282.6249999793</v>
      </c>
      <c r="B8606" s="45">
        <f ca="1"/>
        <v>1.58</v>
      </c>
      <c r="E8606">
        <v>13.8</v>
      </c>
    </row>
    <row r="8607" spans="1:5">
      <c r="A8607" s="163">
        <v>45282.666666645964</v>
      </c>
      <c r="B8607" s="45">
        <f ca="1"/>
        <v>2.2029999999999998</v>
      </c>
      <c r="E8607">
        <v>13.8</v>
      </c>
    </row>
    <row r="8608" spans="1:5">
      <c r="A8608" s="163">
        <v>45282.708333312628</v>
      </c>
      <c r="B8608" s="45">
        <f ca="1"/>
        <v>1.5649999999999999</v>
      </c>
      <c r="E8608">
        <v>13.8</v>
      </c>
    </row>
    <row r="8609" spans="1:5">
      <c r="A8609" s="163">
        <v>45282.749999979293</v>
      </c>
      <c r="B8609" s="45">
        <f ca="1"/>
        <v>1.62</v>
      </c>
      <c r="E8609">
        <v>13.8</v>
      </c>
    </row>
    <row r="8610" spans="1:5">
      <c r="A8610" s="163">
        <v>45282.791666645957</v>
      </c>
      <c r="B8610" s="45">
        <f ca="1"/>
        <v>1.5429999999999999</v>
      </c>
      <c r="E8610">
        <v>13.8</v>
      </c>
    </row>
    <row r="8611" spans="1:5">
      <c r="A8611" s="163">
        <v>45282.833333312621</v>
      </c>
      <c r="B8611" s="45">
        <f ca="1"/>
        <v>1.5820000000000001</v>
      </c>
      <c r="E8611">
        <v>13.8</v>
      </c>
    </row>
    <row r="8612" spans="1:5">
      <c r="A8612" s="163">
        <v>45282.874999979285</v>
      </c>
      <c r="B8612" s="45">
        <f ca="1"/>
        <v>1.595</v>
      </c>
      <c r="E8612">
        <v>13.8</v>
      </c>
    </row>
    <row r="8613" spans="1:5">
      <c r="A8613" s="163">
        <v>45282.91666664595</v>
      </c>
      <c r="B8613" s="45">
        <f ca="1"/>
        <v>1.544</v>
      </c>
      <c r="E8613">
        <v>13.8</v>
      </c>
    </row>
    <row r="8614" spans="1:5">
      <c r="A8614" s="163">
        <v>45282.958333312614</v>
      </c>
      <c r="B8614" s="45">
        <f ca="1"/>
        <v>1.641</v>
      </c>
      <c r="E8614">
        <v>13.8</v>
      </c>
    </row>
    <row r="8615" spans="1:5">
      <c r="A8615" s="163">
        <v>45282.999999979278</v>
      </c>
      <c r="B8615" s="45">
        <f ca="1"/>
        <v>1.556</v>
      </c>
      <c r="E8615">
        <v>13.8</v>
      </c>
    </row>
    <row r="8616" spans="1:5">
      <c r="A8616" s="163">
        <v>45283.041666645942</v>
      </c>
      <c r="B8616" s="45">
        <f ca="1"/>
        <v>1.623</v>
      </c>
      <c r="E8616">
        <v>13.8</v>
      </c>
    </row>
    <row r="8617" spans="1:5">
      <c r="A8617" s="163">
        <v>45283.083333312607</v>
      </c>
      <c r="B8617" s="45">
        <f ca="1"/>
        <v>1.5429999999999999</v>
      </c>
      <c r="E8617">
        <v>13.8</v>
      </c>
    </row>
    <row r="8618" spans="1:5">
      <c r="A8618" s="163">
        <v>45283.124999979271</v>
      </c>
      <c r="B8618" s="45">
        <f ca="1"/>
        <v>1.607</v>
      </c>
      <c r="E8618">
        <v>13.8</v>
      </c>
    </row>
    <row r="8619" spans="1:5">
      <c r="A8619" s="163">
        <v>45283.166666645935</v>
      </c>
      <c r="B8619" s="45">
        <f ca="1"/>
        <v>1.611</v>
      </c>
      <c r="E8619">
        <v>13.8</v>
      </c>
    </row>
    <row r="8620" spans="1:5">
      <c r="A8620" s="163">
        <v>45283.208333312599</v>
      </c>
      <c r="B8620" s="45">
        <f ca="1"/>
        <v>1.552</v>
      </c>
      <c r="E8620">
        <v>13.8</v>
      </c>
    </row>
    <row r="8621" spans="1:5">
      <c r="A8621" s="163">
        <v>45283.249999979264</v>
      </c>
      <c r="B8621" s="45">
        <f ca="1"/>
        <v>1.593</v>
      </c>
      <c r="E8621">
        <v>13.8</v>
      </c>
    </row>
    <row r="8622" spans="1:5">
      <c r="A8622" s="163">
        <v>45283.291666645928</v>
      </c>
      <c r="B8622" s="45">
        <f ca="1"/>
        <v>1.639</v>
      </c>
      <c r="E8622">
        <v>13.8</v>
      </c>
    </row>
    <row r="8623" spans="1:5">
      <c r="A8623" s="163">
        <v>45283.333333312592</v>
      </c>
      <c r="B8623" s="45">
        <f ca="1"/>
        <v>1.589</v>
      </c>
      <c r="E8623">
        <v>13.8</v>
      </c>
    </row>
    <row r="8624" spans="1:5">
      <c r="A8624" s="163">
        <v>45283.374999979256</v>
      </c>
      <c r="B8624" s="45">
        <f ca="1"/>
        <v>0.66200000000000003</v>
      </c>
      <c r="E8624">
        <v>13.8</v>
      </c>
    </row>
    <row r="8625" spans="1:5">
      <c r="A8625" s="163">
        <v>45283.41666664592</v>
      </c>
      <c r="B8625" s="45">
        <f ca="1"/>
        <v>0.69699999999999995</v>
      </c>
      <c r="E8625">
        <v>13.8</v>
      </c>
    </row>
    <row r="8626" spans="1:5">
      <c r="A8626" s="163">
        <v>45283.458333312585</v>
      </c>
      <c r="B8626" s="45">
        <f ca="1"/>
        <v>0.68100000000000005</v>
      </c>
      <c r="E8626">
        <v>13.8</v>
      </c>
    </row>
    <row r="8627" spans="1:5">
      <c r="A8627" s="163">
        <v>45283.499999979249</v>
      </c>
      <c r="B8627" s="45">
        <f ca="1"/>
        <v>0.65700000000000003</v>
      </c>
      <c r="E8627">
        <v>13.8</v>
      </c>
    </row>
    <row r="8628" spans="1:5">
      <c r="A8628" s="163">
        <v>45283.541666645913</v>
      </c>
      <c r="B8628" s="45">
        <f ca="1"/>
        <v>0.66700000000000004</v>
      </c>
      <c r="E8628">
        <v>13.8</v>
      </c>
    </row>
    <row r="8629" spans="1:5">
      <c r="A8629" s="163">
        <v>45283.583333312577</v>
      </c>
      <c r="B8629" s="45">
        <f ca="1"/>
        <v>0.7</v>
      </c>
      <c r="E8629">
        <v>13.8</v>
      </c>
    </row>
    <row r="8630" spans="1:5">
      <c r="A8630" s="163">
        <v>45283.624999979242</v>
      </c>
      <c r="B8630" s="45">
        <f ca="1"/>
        <v>1.175</v>
      </c>
      <c r="E8630">
        <v>13.8</v>
      </c>
    </row>
    <row r="8631" spans="1:5">
      <c r="A8631" s="163">
        <v>45283.666666645906</v>
      </c>
      <c r="B8631" s="45">
        <f ca="1"/>
        <v>1.5660000000000001</v>
      </c>
      <c r="E8631">
        <v>13.8</v>
      </c>
    </row>
    <row r="8632" spans="1:5">
      <c r="A8632" s="163">
        <v>45283.70833331257</v>
      </c>
      <c r="B8632" s="45">
        <f ca="1"/>
        <v>1.581</v>
      </c>
      <c r="E8632">
        <v>13.8</v>
      </c>
    </row>
    <row r="8633" spans="1:5">
      <c r="A8633" s="163">
        <v>45283.749999979234</v>
      </c>
      <c r="B8633" s="45">
        <f ca="1"/>
        <v>1.581</v>
      </c>
      <c r="E8633">
        <v>13.8</v>
      </c>
    </row>
    <row r="8634" spans="1:5">
      <c r="A8634" s="163">
        <v>45283.791666645899</v>
      </c>
      <c r="B8634" s="45">
        <f ca="1"/>
        <v>1.593</v>
      </c>
      <c r="E8634">
        <v>13.8</v>
      </c>
    </row>
    <row r="8635" spans="1:5">
      <c r="A8635" s="163">
        <v>45283.833333312563</v>
      </c>
      <c r="B8635" s="45">
        <f ca="1"/>
        <v>1.5860000000000001</v>
      </c>
      <c r="E8635">
        <v>13.8</v>
      </c>
    </row>
    <row r="8636" spans="1:5">
      <c r="A8636" s="163">
        <v>45283.874999979227</v>
      </c>
      <c r="B8636" s="45">
        <f ca="1"/>
        <v>1.5780000000000001</v>
      </c>
      <c r="E8636">
        <v>13.8</v>
      </c>
    </row>
    <row r="8637" spans="1:5">
      <c r="A8637" s="163">
        <v>45283.916666645891</v>
      </c>
      <c r="B8637" s="45">
        <f ca="1"/>
        <v>1.552</v>
      </c>
      <c r="E8637">
        <v>13.8</v>
      </c>
    </row>
    <row r="8638" spans="1:5">
      <c r="A8638" s="163">
        <v>45283.958333312556</v>
      </c>
      <c r="B8638" s="45">
        <f ca="1"/>
        <v>1.6379999999999999</v>
      </c>
      <c r="E8638">
        <v>13.8</v>
      </c>
    </row>
    <row r="8639" spans="1:5">
      <c r="A8639" s="163">
        <v>45283.99999997922</v>
      </c>
      <c r="B8639" s="45">
        <f ca="1"/>
        <v>1.5840000000000001</v>
      </c>
      <c r="E8639">
        <v>13.8</v>
      </c>
    </row>
    <row r="8640" spans="1:5">
      <c r="A8640" s="163">
        <v>45284.041666645884</v>
      </c>
      <c r="B8640" s="45">
        <f ca="1"/>
        <v>1.585</v>
      </c>
      <c r="E8640">
        <v>13.8</v>
      </c>
    </row>
    <row r="8641" spans="1:5">
      <c r="A8641" s="163">
        <v>45284.083333312548</v>
      </c>
      <c r="B8641" s="45">
        <f ca="1"/>
        <v>1.5980000000000001</v>
      </c>
      <c r="E8641">
        <v>13.8</v>
      </c>
    </row>
    <row r="8642" spans="1:5">
      <c r="A8642" s="163">
        <v>45284.124999979213</v>
      </c>
      <c r="B8642" s="45">
        <f ca="1"/>
        <v>1.607</v>
      </c>
      <c r="E8642">
        <v>13.8</v>
      </c>
    </row>
    <row r="8643" spans="1:5">
      <c r="A8643" s="163">
        <v>45284.166666645877</v>
      </c>
      <c r="B8643" s="45">
        <f ca="1"/>
        <v>1.6220000000000001</v>
      </c>
      <c r="E8643">
        <v>13.8</v>
      </c>
    </row>
    <row r="8644" spans="1:5">
      <c r="A8644" s="163">
        <v>45284.208333312541</v>
      </c>
      <c r="B8644" s="45">
        <f ca="1"/>
        <v>1.6120000000000001</v>
      </c>
      <c r="E8644">
        <v>13.8</v>
      </c>
    </row>
    <row r="8645" spans="1:5">
      <c r="A8645" s="163">
        <v>45284.249999979205</v>
      </c>
      <c r="B8645" s="45">
        <f ca="1"/>
        <v>1.621</v>
      </c>
      <c r="E8645">
        <v>13.8</v>
      </c>
    </row>
    <row r="8646" spans="1:5">
      <c r="A8646" s="163">
        <v>45284.29166664587</v>
      </c>
      <c r="B8646" s="45">
        <f ca="1"/>
        <v>1.5580000000000001</v>
      </c>
      <c r="E8646">
        <v>13.8</v>
      </c>
    </row>
    <row r="8647" spans="1:5">
      <c r="A8647" s="163">
        <v>45284.333333312534</v>
      </c>
      <c r="B8647" s="45">
        <f ca="1"/>
        <v>1.5880000000000001</v>
      </c>
      <c r="E8647">
        <v>13.8</v>
      </c>
    </row>
    <row r="8648" spans="1:5">
      <c r="A8648" s="163">
        <v>45284.374999979198</v>
      </c>
      <c r="B8648" s="45">
        <f ca="1"/>
        <v>0.69699999999999995</v>
      </c>
      <c r="E8648">
        <v>13.8</v>
      </c>
    </row>
    <row r="8649" spans="1:5">
      <c r="A8649" s="163">
        <v>45284.416666645862</v>
      </c>
      <c r="B8649" s="45">
        <f ca="1"/>
        <v>0.59599999999999997</v>
      </c>
      <c r="E8649">
        <v>13.8</v>
      </c>
    </row>
    <row r="8650" spans="1:5">
      <c r="A8650" s="163">
        <v>45284.458333312527</v>
      </c>
      <c r="B8650" s="45">
        <f ca="1"/>
        <v>0.69899999999999995</v>
      </c>
      <c r="E8650">
        <v>13.8</v>
      </c>
    </row>
    <row r="8651" spans="1:5">
      <c r="A8651" s="163">
        <v>45284.499999979191</v>
      </c>
      <c r="B8651" s="45">
        <f ca="1"/>
        <v>0.61199999999999999</v>
      </c>
      <c r="E8651">
        <v>13.8</v>
      </c>
    </row>
    <row r="8652" spans="1:5">
      <c r="A8652" s="163">
        <v>45284.541666645855</v>
      </c>
      <c r="B8652" s="45">
        <f ca="1"/>
        <v>0.64900000000000002</v>
      </c>
      <c r="E8652">
        <v>13.8</v>
      </c>
    </row>
    <row r="8653" spans="1:5">
      <c r="A8653" s="163">
        <v>45284.583333312519</v>
      </c>
      <c r="B8653" s="45">
        <f ca="1"/>
        <v>0.623</v>
      </c>
      <c r="E8653">
        <v>13.8</v>
      </c>
    </row>
    <row r="8654" spans="1:5">
      <c r="A8654" s="163">
        <v>45284.624999979183</v>
      </c>
      <c r="B8654" s="45">
        <f ca="1"/>
        <v>1.145</v>
      </c>
      <c r="E8654">
        <v>13.8</v>
      </c>
    </row>
    <row r="8655" spans="1:5">
      <c r="A8655" s="163">
        <v>45284.666666645848</v>
      </c>
      <c r="B8655" s="45">
        <f ca="1"/>
        <v>1.512</v>
      </c>
      <c r="E8655">
        <v>13.8</v>
      </c>
    </row>
    <row r="8656" spans="1:5">
      <c r="A8656" s="163">
        <v>45284.708333312512</v>
      </c>
      <c r="B8656" s="45">
        <f ca="1"/>
        <v>1.5349999999999999</v>
      </c>
      <c r="E8656">
        <v>13.8</v>
      </c>
    </row>
    <row r="8657" spans="1:5">
      <c r="A8657" s="163">
        <v>45284.749999979176</v>
      </c>
      <c r="B8657" s="45">
        <f ca="1"/>
        <v>1.4970000000000001</v>
      </c>
      <c r="E8657">
        <v>13.8</v>
      </c>
    </row>
    <row r="8658" spans="1:5">
      <c r="A8658" s="163">
        <v>45284.79166664584</v>
      </c>
      <c r="B8658" s="45">
        <f ca="1"/>
        <v>1.478</v>
      </c>
      <c r="E8658">
        <v>13.8</v>
      </c>
    </row>
    <row r="8659" spans="1:5">
      <c r="A8659" s="163">
        <v>45284.833333312505</v>
      </c>
      <c r="B8659" s="45">
        <f ca="1"/>
        <v>1.4610000000000001</v>
      </c>
      <c r="E8659">
        <v>13.8</v>
      </c>
    </row>
    <row r="8660" spans="1:5">
      <c r="A8660" s="163">
        <v>45284.874999979169</v>
      </c>
      <c r="B8660" s="45">
        <f ca="1"/>
        <v>1.488</v>
      </c>
      <c r="E8660">
        <v>13.8</v>
      </c>
    </row>
    <row r="8661" spans="1:5">
      <c r="A8661" s="163">
        <v>45284.916666645833</v>
      </c>
      <c r="B8661" s="45">
        <f ca="1"/>
        <v>1.49</v>
      </c>
      <c r="E8661">
        <v>13.8</v>
      </c>
    </row>
    <row r="8662" spans="1:5">
      <c r="A8662" s="163">
        <v>45284.958333312497</v>
      </c>
      <c r="B8662" s="45">
        <f ca="1"/>
        <v>1.429</v>
      </c>
      <c r="E8662">
        <v>13.8</v>
      </c>
    </row>
    <row r="8663" spans="1:5">
      <c r="A8663" s="163">
        <v>45284.999999979162</v>
      </c>
      <c r="B8663" s="45">
        <f ca="1"/>
        <v>1.419</v>
      </c>
      <c r="E8663">
        <v>13.8</v>
      </c>
    </row>
    <row r="8664" spans="1:5">
      <c r="A8664" s="163">
        <v>45285.041666645826</v>
      </c>
      <c r="B8664" s="45">
        <f ca="1"/>
        <v>1.4419999999999999</v>
      </c>
      <c r="E8664">
        <v>13.8</v>
      </c>
    </row>
    <row r="8665" spans="1:5">
      <c r="A8665" s="163">
        <v>45285.08333331249</v>
      </c>
      <c r="B8665" s="45">
        <f ca="1"/>
        <v>1.458</v>
      </c>
      <c r="E8665">
        <v>13.8</v>
      </c>
    </row>
    <row r="8666" spans="1:5">
      <c r="A8666" s="163">
        <v>45285.124999979154</v>
      </c>
      <c r="B8666" s="45">
        <f ca="1"/>
        <v>1.4710000000000001</v>
      </c>
      <c r="E8666">
        <v>13.8</v>
      </c>
    </row>
    <row r="8667" spans="1:5">
      <c r="A8667" s="163">
        <v>45285.166666645819</v>
      </c>
      <c r="B8667" s="45">
        <f ca="1"/>
        <v>1.4490000000000001</v>
      </c>
      <c r="E8667">
        <v>13.8</v>
      </c>
    </row>
    <row r="8668" spans="1:5">
      <c r="A8668" s="163">
        <v>45285.208333312483</v>
      </c>
      <c r="B8668" s="45">
        <f ca="1"/>
        <v>1.4319999999999999</v>
      </c>
      <c r="E8668">
        <v>13.8</v>
      </c>
    </row>
    <row r="8669" spans="1:5">
      <c r="A8669" s="163">
        <v>45285.249999979147</v>
      </c>
      <c r="B8669" s="45">
        <f ca="1"/>
        <v>1.42</v>
      </c>
      <c r="E8669">
        <v>13.8</v>
      </c>
    </row>
    <row r="8670" spans="1:5">
      <c r="A8670" s="163">
        <v>45285.291666645811</v>
      </c>
      <c r="B8670" s="45">
        <f ca="1"/>
        <v>1.4390000000000001</v>
      </c>
      <c r="E8670">
        <v>13.8</v>
      </c>
    </row>
    <row r="8671" spans="1:5">
      <c r="A8671" s="163">
        <v>45285.333333312476</v>
      </c>
      <c r="B8671" s="45">
        <f ca="1"/>
        <v>1.4</v>
      </c>
      <c r="E8671">
        <v>13.8</v>
      </c>
    </row>
    <row r="8672" spans="1:5">
      <c r="A8672" s="163">
        <v>45285.37499997914</v>
      </c>
      <c r="B8672" s="45">
        <f ca="1"/>
        <v>0.48799999999999999</v>
      </c>
      <c r="E8672">
        <v>13.8</v>
      </c>
    </row>
    <row r="8673" spans="1:5">
      <c r="A8673" s="163">
        <v>45285.416666645804</v>
      </c>
      <c r="B8673" s="45">
        <f ca="1"/>
        <v>0.47699999999999998</v>
      </c>
      <c r="E8673">
        <v>13.8</v>
      </c>
    </row>
    <row r="8674" spans="1:5">
      <c r="A8674" s="163">
        <v>45285.458333312468</v>
      </c>
      <c r="B8674" s="45">
        <f ca="1"/>
        <v>0.49099999999999999</v>
      </c>
      <c r="E8674">
        <v>13.8</v>
      </c>
    </row>
    <row r="8675" spans="1:5">
      <c r="A8675" s="163">
        <v>45285.499999979133</v>
      </c>
      <c r="B8675" s="45">
        <f ca="1"/>
        <v>0.505</v>
      </c>
      <c r="E8675">
        <v>13.8</v>
      </c>
    </row>
    <row r="8676" spans="1:5">
      <c r="A8676" s="163">
        <v>45285.541666645797</v>
      </c>
      <c r="B8676" s="45">
        <f ca="1"/>
        <v>0.501</v>
      </c>
      <c r="E8676">
        <v>13.8</v>
      </c>
    </row>
    <row r="8677" spans="1:5">
      <c r="A8677" s="163">
        <v>45285.583333312461</v>
      </c>
      <c r="B8677" s="45">
        <f ca="1"/>
        <v>0.47299999999999998</v>
      </c>
      <c r="E8677">
        <v>13.8</v>
      </c>
    </row>
    <row r="8678" spans="1:5">
      <c r="A8678" s="163">
        <v>45285.624999979125</v>
      </c>
      <c r="B8678" s="45">
        <f ca="1"/>
        <v>0.99099999999999999</v>
      </c>
      <c r="E8678">
        <v>13.8</v>
      </c>
    </row>
    <row r="8679" spans="1:5">
      <c r="A8679" s="163">
        <v>45285.66666664579</v>
      </c>
      <c r="B8679" s="45">
        <f ca="1"/>
        <v>1.448</v>
      </c>
      <c r="E8679">
        <v>13.8</v>
      </c>
    </row>
    <row r="8680" spans="1:5">
      <c r="A8680" s="163">
        <v>45285.708333312454</v>
      </c>
      <c r="B8680" s="45">
        <f ca="1"/>
        <v>1.415</v>
      </c>
      <c r="E8680">
        <v>13.8</v>
      </c>
    </row>
    <row r="8681" spans="1:5">
      <c r="A8681" s="163">
        <v>45285.749999979118</v>
      </c>
      <c r="B8681" s="45">
        <f ca="1"/>
        <v>1.3720000000000001</v>
      </c>
      <c r="E8681">
        <v>13.8</v>
      </c>
    </row>
    <row r="8682" spans="1:5">
      <c r="A8682" s="163">
        <v>45285.791666645782</v>
      </c>
      <c r="B8682" s="45">
        <f ca="1"/>
        <v>1.4570000000000001</v>
      </c>
      <c r="E8682">
        <v>13.8</v>
      </c>
    </row>
    <row r="8683" spans="1:5">
      <c r="A8683" s="163">
        <v>45285.833333312446</v>
      </c>
      <c r="B8683" s="45">
        <f ca="1"/>
        <v>1.4219999999999999</v>
      </c>
      <c r="E8683">
        <v>13.8</v>
      </c>
    </row>
    <row r="8684" spans="1:5">
      <c r="A8684" s="163">
        <v>45285.874999979111</v>
      </c>
      <c r="B8684" s="45">
        <f ca="1"/>
        <v>1.4370000000000001</v>
      </c>
      <c r="E8684">
        <v>13.8</v>
      </c>
    </row>
    <row r="8685" spans="1:5">
      <c r="A8685" s="163">
        <v>45285.916666645775</v>
      </c>
      <c r="B8685" s="45">
        <f ca="1"/>
        <v>1.4330000000000001</v>
      </c>
      <c r="E8685">
        <v>13.8</v>
      </c>
    </row>
    <row r="8686" spans="1:5">
      <c r="A8686" s="163">
        <v>45285.958333312439</v>
      </c>
      <c r="B8686" s="45">
        <f ca="1"/>
        <v>1.427</v>
      </c>
      <c r="E8686">
        <v>13.8</v>
      </c>
    </row>
    <row r="8687" spans="1:5">
      <c r="A8687" s="163">
        <v>45285.999999979103</v>
      </c>
      <c r="B8687" s="45">
        <f ca="1"/>
        <v>1.448</v>
      </c>
      <c r="E8687">
        <v>13.8</v>
      </c>
    </row>
    <row r="8688" spans="1:5">
      <c r="A8688" s="163">
        <v>45286.041666645768</v>
      </c>
      <c r="B8688" s="45">
        <f ca="1"/>
        <v>1.4239999999999999</v>
      </c>
      <c r="E8688">
        <v>13.8</v>
      </c>
    </row>
    <row r="8689" spans="1:5">
      <c r="A8689" s="163">
        <v>45286.083333312432</v>
      </c>
      <c r="B8689" s="45">
        <f ca="1"/>
        <v>1.44</v>
      </c>
      <c r="E8689">
        <v>13.8</v>
      </c>
    </row>
    <row r="8690" spans="1:5">
      <c r="A8690" s="163">
        <v>45286.124999979096</v>
      </c>
      <c r="B8690" s="45">
        <f ca="1"/>
        <v>1.409</v>
      </c>
      <c r="E8690">
        <v>13.8</v>
      </c>
    </row>
    <row r="8691" spans="1:5">
      <c r="A8691" s="163">
        <v>45286.16666664576</v>
      </c>
      <c r="B8691" s="45">
        <f ca="1"/>
        <v>1.4159999999999999</v>
      </c>
      <c r="E8691">
        <v>13.8</v>
      </c>
    </row>
    <row r="8692" spans="1:5">
      <c r="A8692" s="163">
        <v>45286.208333312425</v>
      </c>
      <c r="B8692" s="45">
        <f ca="1"/>
        <v>1.4239999999999999</v>
      </c>
      <c r="E8692">
        <v>13.8</v>
      </c>
    </row>
    <row r="8693" spans="1:5">
      <c r="A8693" s="163">
        <v>45286.249999979089</v>
      </c>
      <c r="B8693" s="45">
        <f ca="1"/>
        <v>1.448</v>
      </c>
      <c r="E8693">
        <v>13.8</v>
      </c>
    </row>
    <row r="8694" spans="1:5">
      <c r="A8694" s="163">
        <v>45286.291666645753</v>
      </c>
      <c r="B8694" s="45">
        <f ca="1"/>
        <v>1.4139999999999999</v>
      </c>
      <c r="E8694">
        <v>13.8</v>
      </c>
    </row>
    <row r="8695" spans="1:5">
      <c r="A8695" s="163">
        <v>45286.333333312417</v>
      </c>
      <c r="B8695" s="45">
        <f ca="1"/>
        <v>1.395</v>
      </c>
      <c r="E8695">
        <v>13.8</v>
      </c>
    </row>
    <row r="8696" spans="1:5">
      <c r="A8696" s="163">
        <v>45286.374999979082</v>
      </c>
      <c r="B8696" s="45">
        <f ca="1"/>
        <v>0.54100000000000004</v>
      </c>
      <c r="E8696">
        <v>13.8</v>
      </c>
    </row>
    <row r="8697" spans="1:5">
      <c r="A8697" s="163">
        <v>45286.416666645746</v>
      </c>
      <c r="B8697" s="45">
        <f ca="1"/>
        <v>0.52400000000000002</v>
      </c>
      <c r="E8697">
        <v>13.8</v>
      </c>
    </row>
    <row r="8698" spans="1:5">
      <c r="A8698" s="163">
        <v>45286.45833331241</v>
      </c>
      <c r="B8698" s="45">
        <f ca="1"/>
        <v>0.501</v>
      </c>
      <c r="E8698">
        <v>13.8</v>
      </c>
    </row>
    <row r="8699" spans="1:5">
      <c r="A8699" s="163">
        <v>45286.499999979074</v>
      </c>
      <c r="B8699" s="45">
        <f ca="1"/>
        <v>0.497</v>
      </c>
      <c r="E8699">
        <v>13.8</v>
      </c>
    </row>
    <row r="8700" spans="1:5">
      <c r="A8700" s="163">
        <v>45286.541666645739</v>
      </c>
      <c r="B8700" s="45">
        <f ca="1"/>
        <v>0.53600000000000003</v>
      </c>
      <c r="E8700">
        <v>13.8</v>
      </c>
    </row>
    <row r="8701" spans="1:5">
      <c r="A8701" s="163">
        <v>45286.583333312403</v>
      </c>
      <c r="B8701" s="45">
        <f ca="1"/>
        <v>0.51600000000000001</v>
      </c>
      <c r="E8701">
        <v>13.8</v>
      </c>
    </row>
    <row r="8702" spans="1:5">
      <c r="A8702" s="163">
        <v>45286.624999979067</v>
      </c>
      <c r="B8702" s="45">
        <f ca="1"/>
        <v>0.98299999999999998</v>
      </c>
      <c r="E8702">
        <v>13.8</v>
      </c>
    </row>
    <row r="8703" spans="1:5">
      <c r="A8703" s="163">
        <v>45286.666666645731</v>
      </c>
      <c r="B8703" s="45">
        <f ca="1"/>
        <v>1.4470000000000001</v>
      </c>
      <c r="E8703">
        <v>13.8</v>
      </c>
    </row>
    <row r="8704" spans="1:5">
      <c r="A8704" s="163">
        <v>45286.708333312396</v>
      </c>
      <c r="B8704" s="45">
        <f ca="1"/>
        <v>1.4359999999999999</v>
      </c>
      <c r="E8704">
        <v>13.8</v>
      </c>
    </row>
    <row r="8705" spans="1:5">
      <c r="A8705" s="163">
        <v>45286.74999997906</v>
      </c>
      <c r="B8705" s="45">
        <f ca="1"/>
        <v>1.508</v>
      </c>
      <c r="E8705">
        <v>13.8</v>
      </c>
    </row>
    <row r="8706" spans="1:5">
      <c r="A8706" s="163">
        <v>45286.791666645724</v>
      </c>
      <c r="B8706" s="45">
        <f ca="1"/>
        <v>1.446</v>
      </c>
      <c r="E8706">
        <v>13.8</v>
      </c>
    </row>
    <row r="8707" spans="1:5">
      <c r="A8707" s="163">
        <v>45286.833333312388</v>
      </c>
      <c r="B8707" s="45">
        <f ca="1"/>
        <v>1.429</v>
      </c>
      <c r="E8707">
        <v>13.8</v>
      </c>
    </row>
    <row r="8708" spans="1:5">
      <c r="A8708" s="163">
        <v>45286.874999979053</v>
      </c>
      <c r="B8708" s="45">
        <f ca="1"/>
        <v>1.415</v>
      </c>
      <c r="E8708">
        <v>13.8</v>
      </c>
    </row>
    <row r="8709" spans="1:5">
      <c r="A8709" s="163">
        <v>45286.916666645717</v>
      </c>
      <c r="B8709" s="45">
        <f ca="1"/>
        <v>1.47</v>
      </c>
      <c r="E8709">
        <v>13.8</v>
      </c>
    </row>
    <row r="8710" spans="1:5">
      <c r="A8710" s="163">
        <v>45286.958333312381</v>
      </c>
      <c r="B8710" s="45">
        <f ca="1"/>
        <v>1.4810000000000001</v>
      </c>
      <c r="E8710">
        <v>13.8</v>
      </c>
    </row>
    <row r="8711" spans="1:5">
      <c r="A8711" s="163">
        <v>45286.999999979045</v>
      </c>
      <c r="B8711" s="45">
        <f ca="1"/>
        <v>1.45</v>
      </c>
      <c r="E8711">
        <v>13.8</v>
      </c>
    </row>
    <row r="8712" spans="1:5">
      <c r="A8712" s="163">
        <v>45287.041666645709</v>
      </c>
      <c r="B8712" s="45">
        <f ca="1"/>
        <v>1.4630000000000001</v>
      </c>
      <c r="E8712">
        <v>13.8</v>
      </c>
    </row>
    <row r="8713" spans="1:5">
      <c r="A8713" s="163">
        <v>45287.083333312374</v>
      </c>
      <c r="B8713" s="45">
        <f ca="1"/>
        <v>1.484</v>
      </c>
      <c r="E8713">
        <v>13.8</v>
      </c>
    </row>
    <row r="8714" spans="1:5">
      <c r="A8714" s="163">
        <v>45287.124999979038</v>
      </c>
      <c r="B8714" s="45">
        <f ca="1"/>
        <v>1.498</v>
      </c>
      <c r="E8714">
        <v>13.8</v>
      </c>
    </row>
    <row r="8715" spans="1:5">
      <c r="A8715" s="163">
        <v>45287.166666645702</v>
      </c>
      <c r="B8715" s="45">
        <f ca="1"/>
        <v>1.462</v>
      </c>
      <c r="E8715">
        <v>13.8</v>
      </c>
    </row>
    <row r="8716" spans="1:5">
      <c r="A8716" s="163">
        <v>45287.208333312366</v>
      </c>
      <c r="B8716" s="45">
        <f ca="1"/>
        <v>1.468</v>
      </c>
      <c r="E8716">
        <v>13.8</v>
      </c>
    </row>
    <row r="8717" spans="1:5">
      <c r="A8717" s="163">
        <v>45287.249999979031</v>
      </c>
      <c r="B8717" s="45">
        <f ca="1"/>
        <v>1.53</v>
      </c>
      <c r="E8717">
        <v>13.8</v>
      </c>
    </row>
    <row r="8718" spans="1:5">
      <c r="A8718" s="163">
        <v>45287.291666645695</v>
      </c>
      <c r="B8718" s="45">
        <f ca="1"/>
        <v>1.482</v>
      </c>
      <c r="E8718">
        <v>13.8</v>
      </c>
    </row>
    <row r="8719" spans="1:5">
      <c r="A8719" s="163">
        <v>45287.333333312359</v>
      </c>
      <c r="B8719" s="45">
        <f ca="1"/>
        <v>1.4419999999999999</v>
      </c>
      <c r="E8719">
        <v>13.8</v>
      </c>
    </row>
    <row r="8720" spans="1:5">
      <c r="A8720" s="163">
        <v>45287.374999979023</v>
      </c>
      <c r="B8720" s="45">
        <f ca="1"/>
        <v>0.6</v>
      </c>
      <c r="E8720">
        <v>13.8</v>
      </c>
    </row>
    <row r="8721" spans="1:5">
      <c r="A8721" s="163">
        <v>45287.416666645688</v>
      </c>
      <c r="B8721" s="45">
        <f ca="1"/>
        <v>0.54</v>
      </c>
      <c r="E8721">
        <v>13.8</v>
      </c>
    </row>
    <row r="8722" spans="1:5">
      <c r="A8722" s="163">
        <v>45287.458333312352</v>
      </c>
      <c r="B8722" s="45">
        <f ca="1"/>
        <v>0.627</v>
      </c>
      <c r="E8722">
        <v>13.8</v>
      </c>
    </row>
    <row r="8723" spans="1:5">
      <c r="A8723" s="163">
        <v>45287.499999979016</v>
      </c>
      <c r="B8723" s="45">
        <f ca="1"/>
        <v>0.53800000000000003</v>
      </c>
      <c r="E8723">
        <v>13.8</v>
      </c>
    </row>
    <row r="8724" spans="1:5">
      <c r="A8724" s="163">
        <v>45287.54166664568</v>
      </c>
      <c r="B8724" s="45">
        <f ca="1"/>
        <v>0.61299999999999999</v>
      </c>
      <c r="E8724">
        <v>13.8</v>
      </c>
    </row>
    <row r="8725" spans="1:5">
      <c r="A8725" s="163">
        <v>45287.583333312345</v>
      </c>
      <c r="B8725" s="45">
        <f ca="1"/>
        <v>0.58599999999999997</v>
      </c>
      <c r="E8725">
        <v>13.8</v>
      </c>
    </row>
    <row r="8726" spans="1:5">
      <c r="A8726" s="163">
        <v>45287.624999979009</v>
      </c>
      <c r="B8726" s="45">
        <f ca="1"/>
        <v>1.0429999999999999</v>
      </c>
      <c r="E8726">
        <v>13.8</v>
      </c>
    </row>
    <row r="8727" spans="1:5">
      <c r="A8727" s="163">
        <v>45287.666666645673</v>
      </c>
      <c r="B8727" s="45">
        <f ca="1"/>
        <v>1.556</v>
      </c>
      <c r="E8727">
        <v>13.8</v>
      </c>
    </row>
    <row r="8728" spans="1:5">
      <c r="A8728" s="163">
        <v>45287.708333312337</v>
      </c>
      <c r="B8728" s="45">
        <f ca="1"/>
        <v>1.484</v>
      </c>
      <c r="E8728">
        <v>13.8</v>
      </c>
    </row>
    <row r="8729" spans="1:5">
      <c r="A8729" s="163">
        <v>45287.749999979002</v>
      </c>
      <c r="B8729" s="45">
        <f ca="1"/>
        <v>1.5589999999999999</v>
      </c>
      <c r="E8729">
        <v>13.8</v>
      </c>
    </row>
    <row r="8730" spans="1:5">
      <c r="A8730" s="163">
        <v>45287.791666645666</v>
      </c>
      <c r="B8730" s="45">
        <f ca="1"/>
        <v>1.5580000000000001</v>
      </c>
      <c r="E8730">
        <v>13.8</v>
      </c>
    </row>
    <row r="8731" spans="1:5">
      <c r="A8731" s="163">
        <v>45287.83333331233</v>
      </c>
      <c r="B8731" s="45">
        <f ca="1"/>
        <v>1.52</v>
      </c>
      <c r="E8731">
        <v>13.8</v>
      </c>
    </row>
    <row r="8732" spans="1:5">
      <c r="A8732" s="163">
        <v>45287.874999978994</v>
      </c>
      <c r="B8732" s="45">
        <f ca="1"/>
        <v>1.5780000000000001</v>
      </c>
      <c r="E8732">
        <v>13.8</v>
      </c>
    </row>
    <row r="8733" spans="1:5">
      <c r="A8733" s="163">
        <v>45287.916666645659</v>
      </c>
      <c r="B8733" s="45">
        <f ca="1"/>
        <v>1.492</v>
      </c>
      <c r="E8733">
        <v>13.8</v>
      </c>
    </row>
    <row r="8734" spans="1:5">
      <c r="A8734" s="163">
        <v>45287.958333312323</v>
      </c>
      <c r="B8734" s="45">
        <f ca="1"/>
        <v>1.5840000000000001</v>
      </c>
      <c r="E8734">
        <v>13.8</v>
      </c>
    </row>
    <row r="8735" spans="1:5">
      <c r="A8735" s="163">
        <v>45287.999999978987</v>
      </c>
      <c r="B8735" s="45">
        <f ca="1"/>
        <v>1.524</v>
      </c>
      <c r="E8735">
        <v>13.8</v>
      </c>
    </row>
    <row r="8736" spans="1:5">
      <c r="A8736" s="163">
        <v>45288.041666645651</v>
      </c>
      <c r="B8736" s="45">
        <f ca="1"/>
        <v>1.5589999999999999</v>
      </c>
      <c r="E8736">
        <v>13.8</v>
      </c>
    </row>
    <row r="8737" spans="1:5">
      <c r="A8737" s="163">
        <v>45288.083333312316</v>
      </c>
      <c r="B8737" s="45">
        <f ca="1"/>
        <v>1.5740000000000001</v>
      </c>
      <c r="E8737">
        <v>13.8</v>
      </c>
    </row>
    <row r="8738" spans="1:5">
      <c r="A8738" s="163">
        <v>45288.12499997898</v>
      </c>
      <c r="B8738" s="45">
        <f ca="1"/>
        <v>1.548</v>
      </c>
      <c r="E8738">
        <v>13.8</v>
      </c>
    </row>
    <row r="8739" spans="1:5">
      <c r="A8739" s="163">
        <v>45288.166666645644</v>
      </c>
      <c r="B8739" s="45">
        <f ca="1"/>
        <v>1.5680000000000001</v>
      </c>
      <c r="E8739">
        <v>13.8</v>
      </c>
    </row>
    <row r="8740" spans="1:5">
      <c r="A8740" s="163">
        <v>45288.208333312308</v>
      </c>
      <c r="B8740" s="45">
        <f ca="1"/>
        <v>1.5369999999999999</v>
      </c>
      <c r="E8740">
        <v>13.8</v>
      </c>
    </row>
    <row r="8741" spans="1:5">
      <c r="A8741" s="163">
        <v>45288.249999978972</v>
      </c>
      <c r="B8741" s="45">
        <f ca="1"/>
        <v>1.5609999999999999</v>
      </c>
      <c r="E8741">
        <v>13.8</v>
      </c>
    </row>
    <row r="8742" spans="1:5">
      <c r="A8742" s="163">
        <v>45288.291666645637</v>
      </c>
      <c r="B8742" s="45">
        <f ca="1"/>
        <v>1.506</v>
      </c>
      <c r="E8742">
        <v>13.8</v>
      </c>
    </row>
    <row r="8743" spans="1:5">
      <c r="A8743" s="163">
        <v>45288.333333312301</v>
      </c>
      <c r="B8743" s="45">
        <f ca="1"/>
        <v>1.47</v>
      </c>
      <c r="E8743">
        <v>13.8</v>
      </c>
    </row>
    <row r="8744" spans="1:5">
      <c r="A8744" s="163">
        <v>45288.374999978965</v>
      </c>
      <c r="B8744" s="45">
        <f ca="1"/>
        <v>0.57999999999999996</v>
      </c>
      <c r="E8744">
        <v>13.8</v>
      </c>
    </row>
    <row r="8745" spans="1:5">
      <c r="A8745" s="163">
        <v>45288.416666645629</v>
      </c>
      <c r="B8745" s="45">
        <f ca="1"/>
        <v>0.59699999999999998</v>
      </c>
      <c r="E8745">
        <v>13.8</v>
      </c>
    </row>
    <row r="8746" spans="1:5">
      <c r="A8746" s="163">
        <v>45288.458333312294</v>
      </c>
      <c r="B8746" s="45">
        <f ca="1"/>
        <v>0.52400000000000002</v>
      </c>
      <c r="E8746">
        <v>13.8</v>
      </c>
    </row>
    <row r="8747" spans="1:5">
      <c r="A8747" s="163">
        <v>45288.499999978958</v>
      </c>
      <c r="B8747" s="45">
        <f ca="1"/>
        <v>0.51400000000000001</v>
      </c>
      <c r="E8747">
        <v>13.8</v>
      </c>
    </row>
    <row r="8748" spans="1:5">
      <c r="A8748" s="163">
        <v>45288.541666645622</v>
      </c>
      <c r="B8748" s="45">
        <f ca="1"/>
        <v>0.51200000000000001</v>
      </c>
      <c r="E8748">
        <v>13.8</v>
      </c>
    </row>
    <row r="8749" spans="1:5">
      <c r="A8749" s="163">
        <v>45288.583333312286</v>
      </c>
      <c r="B8749" s="45">
        <f ca="1"/>
        <v>0.501</v>
      </c>
      <c r="E8749">
        <v>13.8</v>
      </c>
    </row>
    <row r="8750" spans="1:5">
      <c r="A8750" s="163">
        <v>45288.624999978951</v>
      </c>
      <c r="B8750" s="45">
        <f ca="1"/>
        <v>1.0009999999999999</v>
      </c>
      <c r="E8750">
        <v>13.8</v>
      </c>
    </row>
    <row r="8751" spans="1:5">
      <c r="A8751" s="163">
        <v>45288.666666645615</v>
      </c>
      <c r="B8751" s="45">
        <f ca="1"/>
        <v>1.4530000000000001</v>
      </c>
      <c r="E8751">
        <v>13.8</v>
      </c>
    </row>
    <row r="8752" spans="1:5">
      <c r="A8752" s="163">
        <v>45288.708333312279</v>
      </c>
      <c r="B8752" s="45">
        <f ca="1"/>
        <v>1.4179999999999999</v>
      </c>
      <c r="E8752">
        <v>13.8</v>
      </c>
    </row>
    <row r="8753" spans="1:5">
      <c r="A8753" s="163">
        <v>45288.749999978943</v>
      </c>
      <c r="B8753" s="45">
        <f ca="1"/>
        <v>1.4350000000000001</v>
      </c>
      <c r="E8753">
        <v>13.8</v>
      </c>
    </row>
    <row r="8754" spans="1:5">
      <c r="A8754" s="163">
        <v>45288.791666645608</v>
      </c>
      <c r="B8754" s="45">
        <f ca="1"/>
        <v>1.421</v>
      </c>
      <c r="E8754">
        <v>13.8</v>
      </c>
    </row>
    <row r="8755" spans="1:5">
      <c r="A8755" s="163">
        <v>45288.833333312272</v>
      </c>
      <c r="B8755" s="45">
        <f ca="1"/>
        <v>1.417</v>
      </c>
      <c r="E8755">
        <v>13.8</v>
      </c>
    </row>
    <row r="8756" spans="1:5">
      <c r="A8756" s="163">
        <v>45288.874999978936</v>
      </c>
      <c r="B8756" s="45">
        <f ca="1"/>
        <v>1.4179999999999999</v>
      </c>
      <c r="E8756">
        <v>13.8</v>
      </c>
    </row>
    <row r="8757" spans="1:5">
      <c r="A8757" s="163">
        <v>45288.9166666456</v>
      </c>
      <c r="B8757" s="45">
        <f ca="1"/>
        <v>1.401</v>
      </c>
      <c r="E8757">
        <v>13.8</v>
      </c>
    </row>
    <row r="8758" spans="1:5">
      <c r="A8758" s="163">
        <v>45288.958333312265</v>
      </c>
      <c r="B8758" s="45">
        <f ca="1"/>
        <v>1.4039999999999999</v>
      </c>
      <c r="E8758">
        <v>13.8</v>
      </c>
    </row>
    <row r="8759" spans="1:5">
      <c r="A8759" s="163">
        <v>45288.999999978929</v>
      </c>
      <c r="B8759" s="45">
        <f ca="1"/>
        <v>1.425</v>
      </c>
      <c r="E8759">
        <v>13.8</v>
      </c>
    </row>
    <row r="8760" spans="1:5">
      <c r="A8760" s="163">
        <v>45289.041666645593</v>
      </c>
      <c r="B8760" s="45">
        <f ca="1"/>
        <v>1.415</v>
      </c>
      <c r="E8760">
        <v>13.8</v>
      </c>
    </row>
    <row r="8761" spans="1:5">
      <c r="A8761" s="163">
        <v>45289.083333312257</v>
      </c>
      <c r="B8761" s="45">
        <f ca="1"/>
        <v>1.387</v>
      </c>
      <c r="E8761">
        <v>13.8</v>
      </c>
    </row>
    <row r="8762" spans="1:5">
      <c r="A8762" s="163">
        <v>45289.124999978922</v>
      </c>
      <c r="B8762" s="45">
        <f ca="1"/>
        <v>1.4139999999999999</v>
      </c>
      <c r="E8762">
        <v>13.8</v>
      </c>
    </row>
    <row r="8763" spans="1:5">
      <c r="A8763" s="163">
        <v>45289.166666645586</v>
      </c>
      <c r="B8763" s="45">
        <f ca="1"/>
        <v>1.3939999999999999</v>
      </c>
      <c r="E8763">
        <v>13.8</v>
      </c>
    </row>
    <row r="8764" spans="1:5">
      <c r="A8764" s="163">
        <v>45289.20833331225</v>
      </c>
      <c r="B8764" s="45">
        <f ca="1"/>
        <v>1.419</v>
      </c>
      <c r="E8764">
        <v>13.8</v>
      </c>
    </row>
    <row r="8765" spans="1:5">
      <c r="A8765" s="163">
        <v>45289.249999978914</v>
      </c>
      <c r="B8765" s="45">
        <f ca="1"/>
        <v>1.417</v>
      </c>
      <c r="E8765">
        <v>13.8</v>
      </c>
    </row>
    <row r="8766" spans="1:5">
      <c r="A8766" s="163">
        <v>45289.291666645579</v>
      </c>
      <c r="B8766" s="45">
        <f ca="1"/>
        <v>1.4119999999999999</v>
      </c>
      <c r="E8766">
        <v>13.8</v>
      </c>
    </row>
    <row r="8767" spans="1:5">
      <c r="A8767" s="163">
        <v>45289.333333312243</v>
      </c>
      <c r="B8767" s="45">
        <f ca="1"/>
        <v>1.377</v>
      </c>
      <c r="E8767">
        <v>13.8</v>
      </c>
    </row>
    <row r="8768" spans="1:5">
      <c r="A8768" s="163">
        <v>45289.374999978907</v>
      </c>
      <c r="B8768" s="45">
        <f ca="1"/>
        <v>0.45300000000000001</v>
      </c>
      <c r="E8768">
        <v>13.8</v>
      </c>
    </row>
    <row r="8769" spans="1:5">
      <c r="A8769" s="163">
        <v>45289.416666645571</v>
      </c>
      <c r="B8769" s="45">
        <f ca="1"/>
        <v>0.47199999999999998</v>
      </c>
      <c r="E8769">
        <v>13.8</v>
      </c>
    </row>
    <row r="8770" spans="1:5">
      <c r="A8770" s="163">
        <v>45289.458333312235</v>
      </c>
      <c r="B8770" s="45">
        <f ca="1"/>
        <v>0.48199999999999998</v>
      </c>
      <c r="E8770">
        <v>13.8</v>
      </c>
    </row>
    <row r="8771" spans="1:5">
      <c r="A8771" s="163">
        <v>45289.4999999789</v>
      </c>
      <c r="B8771" s="45">
        <f ca="1"/>
        <v>0.48</v>
      </c>
      <c r="E8771">
        <v>13.8</v>
      </c>
    </row>
    <row r="8772" spans="1:5">
      <c r="A8772" s="163">
        <v>45289.541666645564</v>
      </c>
      <c r="B8772" s="45">
        <f ca="1"/>
        <v>0.46899999999999997</v>
      </c>
      <c r="E8772">
        <v>13.8</v>
      </c>
    </row>
    <row r="8773" spans="1:5">
      <c r="A8773" s="163">
        <v>45289.583333312228</v>
      </c>
      <c r="B8773" s="45">
        <f ca="1"/>
        <v>0.46400000000000002</v>
      </c>
      <c r="E8773">
        <v>13.8</v>
      </c>
    </row>
    <row r="8774" spans="1:5">
      <c r="A8774" s="163">
        <v>45289.624999978892</v>
      </c>
      <c r="B8774" s="45">
        <f ca="1"/>
        <v>0.93700000000000006</v>
      </c>
      <c r="E8774">
        <v>13.8</v>
      </c>
    </row>
    <row r="8775" spans="1:5">
      <c r="A8775" s="163">
        <v>45289.666666645557</v>
      </c>
      <c r="B8775" s="45">
        <f ca="1"/>
        <v>1.44</v>
      </c>
      <c r="E8775">
        <v>13.8</v>
      </c>
    </row>
    <row r="8776" spans="1:5">
      <c r="A8776" s="163">
        <v>45289.708333312221</v>
      </c>
      <c r="B8776" s="45">
        <f ca="1"/>
        <v>1.403</v>
      </c>
      <c r="E8776">
        <v>13.8</v>
      </c>
    </row>
    <row r="8777" spans="1:5">
      <c r="A8777" s="163">
        <v>45289.749999978885</v>
      </c>
      <c r="B8777" s="45">
        <f ca="1"/>
        <v>1.3959999999999999</v>
      </c>
      <c r="E8777">
        <v>13.8</v>
      </c>
    </row>
    <row r="8778" spans="1:5">
      <c r="A8778" s="163">
        <v>45289.791666645549</v>
      </c>
      <c r="B8778" s="45">
        <f ca="1"/>
        <v>1.3640000000000001</v>
      </c>
      <c r="E8778">
        <v>13.8</v>
      </c>
    </row>
    <row r="8779" spans="1:5">
      <c r="A8779" s="163">
        <v>45289.833333312214</v>
      </c>
      <c r="B8779" s="45">
        <f ca="1"/>
        <v>1.3740000000000001</v>
      </c>
      <c r="E8779">
        <v>13.8</v>
      </c>
    </row>
    <row r="8780" spans="1:5">
      <c r="A8780" s="163">
        <v>45289.874999978878</v>
      </c>
      <c r="B8780" s="45">
        <f ca="1"/>
        <v>1.427</v>
      </c>
      <c r="E8780">
        <v>13.8</v>
      </c>
    </row>
    <row r="8781" spans="1:5">
      <c r="A8781" s="163">
        <v>45289.916666645542</v>
      </c>
      <c r="B8781" s="45">
        <f ca="1"/>
        <v>1.4430000000000001</v>
      </c>
      <c r="E8781">
        <v>13.8</v>
      </c>
    </row>
    <row r="8782" spans="1:5">
      <c r="A8782" s="163">
        <v>45289.958333312206</v>
      </c>
      <c r="B8782" s="45">
        <f ca="1"/>
        <v>1.4</v>
      </c>
      <c r="E8782">
        <v>13.8</v>
      </c>
    </row>
    <row r="8783" spans="1:5">
      <c r="A8783" s="163">
        <v>45289.999999978871</v>
      </c>
      <c r="B8783" s="45">
        <f ca="1"/>
        <v>1.409</v>
      </c>
      <c r="E8783">
        <v>13.8</v>
      </c>
    </row>
    <row r="8784" spans="1:5">
      <c r="A8784" s="163">
        <v>45290.041666645535</v>
      </c>
      <c r="B8784" s="45">
        <f ca="1"/>
        <v>1.423</v>
      </c>
      <c r="E8784">
        <v>13.8</v>
      </c>
    </row>
    <row r="8785" spans="1:5">
      <c r="A8785" s="163">
        <v>45290.083333312199</v>
      </c>
      <c r="B8785" s="45">
        <f ca="1"/>
        <v>1.44</v>
      </c>
      <c r="E8785">
        <v>13.8</v>
      </c>
    </row>
    <row r="8786" spans="1:5">
      <c r="A8786" s="163">
        <v>45290.124999978863</v>
      </c>
      <c r="B8786" s="45">
        <f ca="1"/>
        <v>1.4039999999999999</v>
      </c>
      <c r="E8786">
        <v>13.8</v>
      </c>
    </row>
    <row r="8787" spans="1:5">
      <c r="A8787" s="163">
        <v>45290.166666645528</v>
      </c>
      <c r="B8787" s="45">
        <f ca="1"/>
        <v>1.4179999999999999</v>
      </c>
      <c r="E8787">
        <v>13.8</v>
      </c>
    </row>
    <row r="8788" spans="1:5">
      <c r="A8788" s="163">
        <v>45290.208333312192</v>
      </c>
      <c r="B8788" s="45">
        <f ca="1"/>
        <v>1.4259999999999999</v>
      </c>
      <c r="E8788">
        <v>13.8</v>
      </c>
    </row>
    <row r="8789" spans="1:5">
      <c r="A8789" s="163">
        <v>45290.249999978856</v>
      </c>
      <c r="B8789" s="45">
        <f ca="1"/>
        <v>1.46</v>
      </c>
      <c r="E8789">
        <v>13.8</v>
      </c>
    </row>
    <row r="8790" spans="1:5">
      <c r="A8790" s="163">
        <v>45290.29166664552</v>
      </c>
      <c r="B8790" s="45">
        <f ca="1"/>
        <v>1.4219999999999999</v>
      </c>
      <c r="E8790">
        <v>13.8</v>
      </c>
    </row>
    <row r="8791" spans="1:5">
      <c r="A8791" s="163">
        <v>45290.333333312185</v>
      </c>
      <c r="B8791" s="45">
        <f ca="1"/>
        <v>1.407</v>
      </c>
      <c r="E8791">
        <v>13.8</v>
      </c>
    </row>
    <row r="8792" spans="1:5">
      <c r="A8792" s="163">
        <v>45290.374999978849</v>
      </c>
      <c r="B8792" s="45">
        <f ca="1"/>
        <v>0.52100000000000002</v>
      </c>
      <c r="E8792">
        <v>13.8</v>
      </c>
    </row>
    <row r="8793" spans="1:5">
      <c r="A8793" s="163">
        <v>45290.416666645513</v>
      </c>
      <c r="B8793" s="45">
        <f ca="1"/>
        <v>0.504</v>
      </c>
      <c r="E8793">
        <v>13.8</v>
      </c>
    </row>
    <row r="8794" spans="1:5">
      <c r="A8794" s="163">
        <v>45290.458333312177</v>
      </c>
      <c r="B8794" s="45">
        <f ca="1"/>
        <v>1.3420000000000001</v>
      </c>
      <c r="E8794">
        <v>13.8</v>
      </c>
    </row>
    <row r="8795" spans="1:5">
      <c r="A8795" s="163">
        <v>45290.499999978842</v>
      </c>
      <c r="B8795" s="45">
        <f ca="1"/>
        <v>0.502</v>
      </c>
      <c r="E8795">
        <v>13.8</v>
      </c>
    </row>
    <row r="8796" spans="1:5">
      <c r="A8796" s="163">
        <v>45290.541666645506</v>
      </c>
      <c r="B8796" s="45">
        <f ca="1"/>
        <v>0.52800000000000002</v>
      </c>
      <c r="E8796">
        <v>13.8</v>
      </c>
    </row>
    <row r="8797" spans="1:5">
      <c r="A8797" s="163">
        <v>45290.58333331217</v>
      </c>
      <c r="B8797" s="45">
        <f ca="1"/>
        <v>0.53200000000000003</v>
      </c>
      <c r="E8797">
        <v>13.8</v>
      </c>
    </row>
    <row r="8798" spans="1:5">
      <c r="A8798" s="163">
        <v>45290.624999978834</v>
      </c>
      <c r="B8798" s="45">
        <f ca="1"/>
        <v>1.3140000000000001</v>
      </c>
      <c r="E8798">
        <v>13.8</v>
      </c>
    </row>
    <row r="8799" spans="1:5">
      <c r="A8799" s="163">
        <v>45290.666666645498</v>
      </c>
      <c r="B8799" s="45">
        <f ca="1"/>
        <v>1.7529999999999999</v>
      </c>
      <c r="E8799">
        <v>13.8</v>
      </c>
    </row>
    <row r="8800" spans="1:5">
      <c r="A8800" s="163">
        <v>45290.708333312163</v>
      </c>
      <c r="B8800" s="45">
        <f ca="1"/>
        <v>1.6379999999999999</v>
      </c>
      <c r="E8800">
        <v>13.8</v>
      </c>
    </row>
    <row r="8801" spans="1:5">
      <c r="A8801" s="163">
        <v>45290.749999978827</v>
      </c>
      <c r="B8801" s="45">
        <f ca="1"/>
        <v>1.669</v>
      </c>
      <c r="E8801">
        <v>13.8</v>
      </c>
    </row>
    <row r="8802" spans="1:5">
      <c r="A8802" s="163">
        <v>45290.791666645491</v>
      </c>
      <c r="B8802" s="45">
        <f ca="1"/>
        <v>1.5149999999999999</v>
      </c>
      <c r="E8802">
        <v>13.8</v>
      </c>
    </row>
    <row r="8803" spans="1:5">
      <c r="A8803" s="163">
        <v>45290.833333312155</v>
      </c>
      <c r="B8803" s="45">
        <f ca="1"/>
        <v>1.5049999999999999</v>
      </c>
      <c r="E8803">
        <v>13.8</v>
      </c>
    </row>
    <row r="8804" spans="1:5">
      <c r="A8804" s="163">
        <v>45290.87499997882</v>
      </c>
      <c r="B8804" s="45">
        <f ca="1"/>
        <v>1.452</v>
      </c>
      <c r="E8804">
        <v>13.8</v>
      </c>
    </row>
    <row r="8805" spans="1:5">
      <c r="A8805" s="163">
        <v>45290.916666645484</v>
      </c>
      <c r="B8805" s="45">
        <f ca="1"/>
        <v>1.454</v>
      </c>
      <c r="E8805">
        <v>13.8</v>
      </c>
    </row>
    <row r="8806" spans="1:5">
      <c r="A8806" s="163">
        <v>45290.958333312148</v>
      </c>
      <c r="B8806" s="45">
        <f ca="1"/>
        <v>1.5409999999999999</v>
      </c>
      <c r="E8806">
        <v>13.8</v>
      </c>
    </row>
    <row r="8807" spans="1:5">
      <c r="A8807" s="163">
        <v>45290.999999978812</v>
      </c>
      <c r="B8807" s="45">
        <f ca="1"/>
        <v>1.454</v>
      </c>
      <c r="E8807">
        <v>13.8</v>
      </c>
    </row>
    <row r="8808" spans="1:5">
      <c r="A8808" s="163">
        <v>45291.041666645477</v>
      </c>
      <c r="B8808" s="45">
        <f ca="1"/>
        <v>1.48</v>
      </c>
      <c r="E8808">
        <v>13.8</v>
      </c>
    </row>
    <row r="8809" spans="1:5">
      <c r="A8809" s="163">
        <v>45291.083333312141</v>
      </c>
      <c r="B8809" s="45">
        <f ca="1"/>
        <v>1.5109999999999999</v>
      </c>
      <c r="E8809">
        <v>13.8</v>
      </c>
    </row>
    <row r="8810" spans="1:5">
      <c r="A8810" s="163">
        <v>45291.124999978805</v>
      </c>
      <c r="B8810" s="45">
        <f ca="1"/>
        <v>1.514</v>
      </c>
      <c r="E8810">
        <v>13.8</v>
      </c>
    </row>
    <row r="8811" spans="1:5">
      <c r="A8811" s="163">
        <v>45291.166666645469</v>
      </c>
      <c r="B8811" s="45">
        <f ca="1"/>
        <v>1.4830000000000001</v>
      </c>
      <c r="E8811">
        <v>13.8</v>
      </c>
    </row>
    <row r="8812" spans="1:5">
      <c r="A8812" s="163">
        <v>45291.208333312134</v>
      </c>
      <c r="B8812" s="45">
        <f ca="1"/>
        <v>1.4690000000000001</v>
      </c>
      <c r="E8812">
        <v>13.8</v>
      </c>
    </row>
    <row r="8813" spans="1:5">
      <c r="A8813" s="163">
        <v>45291.249999978798</v>
      </c>
      <c r="B8813" s="45">
        <f ca="1"/>
        <v>1.5169999999999999</v>
      </c>
      <c r="E8813">
        <v>13.8</v>
      </c>
    </row>
    <row r="8814" spans="1:5">
      <c r="A8814" s="163">
        <v>45291.291666645462</v>
      </c>
      <c r="B8814" s="45">
        <f ca="1"/>
        <v>1.5049999999999999</v>
      </c>
      <c r="E8814">
        <v>13.8</v>
      </c>
    </row>
    <row r="8815" spans="1:5">
      <c r="A8815" s="163">
        <v>45291.333333312126</v>
      </c>
      <c r="B8815" s="45">
        <f ca="1"/>
        <v>1.444</v>
      </c>
      <c r="E8815">
        <v>13.8</v>
      </c>
    </row>
    <row r="8816" spans="1:5">
      <c r="A8816" s="163">
        <v>45291.374999978791</v>
      </c>
      <c r="B8816" s="45">
        <f ca="1"/>
        <v>0.61499999999999999</v>
      </c>
      <c r="E8816">
        <v>13.8</v>
      </c>
    </row>
    <row r="8817" spans="1:5">
      <c r="A8817" s="163">
        <v>45291.416666645455</v>
      </c>
      <c r="B8817" s="45">
        <f ca="1"/>
        <v>0.60599999999999998</v>
      </c>
      <c r="E8817">
        <v>13.8</v>
      </c>
    </row>
    <row r="8818" spans="1:5">
      <c r="A8818" s="163">
        <v>45291.458333312119</v>
      </c>
      <c r="B8818" s="45">
        <f ca="1"/>
        <v>1.46</v>
      </c>
      <c r="E8818">
        <v>13.8</v>
      </c>
    </row>
    <row r="8819" spans="1:5">
      <c r="A8819" s="163">
        <v>45291.499999978783</v>
      </c>
      <c r="B8819" s="45">
        <f ca="1"/>
        <v>1.228</v>
      </c>
      <c r="E8819">
        <v>13.8</v>
      </c>
    </row>
    <row r="8820" spans="1:5">
      <c r="A8820" s="163">
        <v>45291.541666645448</v>
      </c>
      <c r="B8820" s="45">
        <f ca="1"/>
        <v>1.244</v>
      </c>
      <c r="E8820">
        <v>13.8</v>
      </c>
    </row>
    <row r="8821" spans="1:5">
      <c r="A8821" s="163">
        <v>45291.583333312112</v>
      </c>
      <c r="B8821" s="45">
        <f ca="1"/>
        <v>1.292</v>
      </c>
      <c r="E8821">
        <v>13.8</v>
      </c>
    </row>
    <row r="8822" spans="1:5">
      <c r="A8822" s="163">
        <v>45291.624999978776</v>
      </c>
      <c r="B8822" s="45">
        <f ca="1"/>
        <v>1.6970000000000001</v>
      </c>
      <c r="E8822">
        <v>13.8</v>
      </c>
    </row>
    <row r="8823" spans="1:5">
      <c r="A8823" s="163">
        <v>45291.66666664544</v>
      </c>
      <c r="B8823" s="45">
        <f ca="1"/>
        <v>2.0219999999999998</v>
      </c>
      <c r="E8823">
        <v>13.8</v>
      </c>
    </row>
    <row r="8824" spans="1:5">
      <c r="A8824" s="163">
        <v>45291.708333312105</v>
      </c>
      <c r="B8824" s="45">
        <f ca="1"/>
        <v>1.95</v>
      </c>
      <c r="E8824">
        <v>13.8</v>
      </c>
    </row>
    <row r="8825" spans="1:5">
      <c r="A8825" s="163">
        <v>45291.749999978769</v>
      </c>
      <c r="B8825" s="45">
        <f ca="1"/>
        <v>1.8180000000000001</v>
      </c>
      <c r="E8825">
        <v>13.8</v>
      </c>
    </row>
    <row r="8826" spans="1:5">
      <c r="A8826" s="163">
        <v>45291.791666645433</v>
      </c>
      <c r="B8826" s="45">
        <f ca="1"/>
        <v>1.81</v>
      </c>
      <c r="E8826">
        <v>13.8</v>
      </c>
    </row>
    <row r="8827" spans="1:5">
      <c r="A8827" s="163">
        <v>45291.833333312097</v>
      </c>
      <c r="B8827" s="45">
        <f ca="1"/>
        <v>1.7330000000000001</v>
      </c>
      <c r="E8827">
        <v>13.8</v>
      </c>
    </row>
    <row r="8828" spans="1:5">
      <c r="A8828" s="163">
        <v>45291.874999978761</v>
      </c>
      <c r="B8828" s="45">
        <f ca="1"/>
        <v>1.6479999999999999</v>
      </c>
      <c r="E8828">
        <v>13.8</v>
      </c>
    </row>
    <row r="8829" spans="1:5">
      <c r="A8829" s="163">
        <v>45291.916666645426</v>
      </c>
      <c r="B8829" s="45">
        <f ca="1"/>
        <v>1.7350000000000001</v>
      </c>
      <c r="E8829">
        <v>13.8</v>
      </c>
    </row>
    <row r="8830" spans="1:5">
      <c r="A8830" s="163">
        <v>45291.95833331209</v>
      </c>
      <c r="B8830" s="45">
        <f ca="1"/>
        <v>1.6040000000000001</v>
      </c>
      <c r="E8830">
        <v>13.8</v>
      </c>
    </row>
    <row r="8831" spans="1:5">
      <c r="A8831" s="163"/>
      <c r="B8831" s="45"/>
    </row>
    <row r="8832" spans="1:5">
      <c r="A8832" s="163"/>
      <c r="B8832" s="45"/>
    </row>
    <row r="8833" spans="1:2">
      <c r="A8833" s="163"/>
      <c r="B8833" s="45"/>
    </row>
    <row r="8834" spans="1:2">
      <c r="A8834" s="163"/>
      <c r="B8834" s="45"/>
    </row>
    <row r="8835" spans="1:2">
      <c r="A8835" s="163"/>
      <c r="B8835" s="45"/>
    </row>
    <row r="8836" spans="1:2">
      <c r="A8836" s="163"/>
      <c r="B8836" s="45"/>
    </row>
    <row r="8837" spans="1:2">
      <c r="A8837" s="163"/>
      <c r="B8837" s="45"/>
    </row>
    <row r="8838" spans="1:2">
      <c r="A8838" s="158"/>
      <c r="B8838" s="45"/>
    </row>
    <row r="8839" spans="1:2">
      <c r="A8839" s="158"/>
      <c r="B8839" s="45"/>
    </row>
    <row r="8840" spans="1:2">
      <c r="A8840" s="158"/>
      <c r="B8840" s="45"/>
    </row>
    <row r="8841" spans="1:2">
      <c r="A8841" s="158"/>
      <c r="B8841" s="45"/>
    </row>
    <row r="8842" spans="1:2">
      <c r="A8842" s="158"/>
      <c r="B8842" s="45"/>
    </row>
    <row r="8843" spans="1:2">
      <c r="A8843" s="158"/>
      <c r="B8843" s="45"/>
    </row>
    <row r="8844" spans="1:2">
      <c r="A8844" s="158"/>
      <c r="B8844" s="45"/>
    </row>
    <row r="8845" spans="1:2">
      <c r="A8845" s="158"/>
      <c r="B8845" s="45"/>
    </row>
    <row r="8846" spans="1:2">
      <c r="A8846" s="158"/>
      <c r="B8846" s="45"/>
    </row>
    <row r="8847" spans="1:2">
      <c r="A8847" s="158"/>
      <c r="B8847" s="45"/>
    </row>
    <row r="8848" spans="1:2">
      <c r="A8848" s="158"/>
      <c r="B8848" s="45"/>
    </row>
    <row r="8849" spans="1:2">
      <c r="A8849" s="158"/>
      <c r="B8849" s="45"/>
    </row>
    <row r="8850" spans="1:2">
      <c r="A8850" s="158"/>
      <c r="B8850" s="45"/>
    </row>
    <row r="8851" spans="1:2">
      <c r="A8851" s="158"/>
      <c r="B8851" s="45"/>
    </row>
    <row r="8852" spans="1:2">
      <c r="A8852" s="158"/>
      <c r="B8852" s="45"/>
    </row>
    <row r="8853" spans="1:2">
      <c r="A8853" s="158"/>
      <c r="B8853" s="45"/>
    </row>
    <row r="8854" spans="1:2">
      <c r="A8854" s="158"/>
      <c r="B8854" s="45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970-1487-46E3-A091-5FF5B8B6DA89}">
  <sheetPr codeName="Sheet3"/>
  <dimension ref="A1:AC8783"/>
  <sheetViews>
    <sheetView tabSelected="1" topLeftCell="A317" zoomScale="60" zoomScaleNormal="60" workbookViewId="0">
      <selection activeCell="AK368" sqref="AK368"/>
    </sheetView>
  </sheetViews>
  <sheetFormatPr defaultRowHeight="14.5"/>
  <cols>
    <col min="1" max="1" width="18.7265625" customWidth="1"/>
    <col min="2" max="2" width="12.1796875" customWidth="1"/>
    <col min="5" max="5" width="12.81640625" customWidth="1"/>
  </cols>
  <sheetData>
    <row r="1" spans="5:29" ht="15" thickBot="1">
      <c r="E1" s="88" t="s">
        <v>136</v>
      </c>
      <c r="F1" s="82">
        <v>0</v>
      </c>
      <c r="G1" s="82">
        <v>4.1666666666666664E-2</v>
      </c>
      <c r="H1" s="82">
        <v>8.3333333333333329E-2</v>
      </c>
      <c r="I1" s="82">
        <v>0.125</v>
      </c>
      <c r="J1" s="82">
        <v>0.16666666666666666</v>
      </c>
      <c r="K1" s="82">
        <v>0.20833333333333334</v>
      </c>
      <c r="L1" s="82">
        <v>0.25</v>
      </c>
      <c r="M1" s="82">
        <v>0.29166666666666669</v>
      </c>
      <c r="N1" s="82">
        <v>0.33333333333333331</v>
      </c>
      <c r="O1" s="82">
        <v>0.375</v>
      </c>
      <c r="P1" s="82">
        <v>0.41666666666666669</v>
      </c>
      <c r="Q1" s="82">
        <v>0.45833333333333331</v>
      </c>
      <c r="R1" s="82">
        <v>0.5</v>
      </c>
      <c r="S1" s="82">
        <v>0.54166666666666663</v>
      </c>
      <c r="T1" s="82">
        <v>0.58333333333333337</v>
      </c>
      <c r="U1" s="82">
        <v>0.625</v>
      </c>
      <c r="V1" s="82">
        <v>0.66666666666666663</v>
      </c>
      <c r="W1" s="82">
        <v>0.70833333333333337</v>
      </c>
      <c r="X1" s="82">
        <v>0.75</v>
      </c>
      <c r="Y1" s="82">
        <v>0.79166666666666663</v>
      </c>
      <c r="Z1" s="82">
        <v>0.83333333333333337</v>
      </c>
      <c r="AA1" s="82">
        <v>0.875</v>
      </c>
      <c r="AB1" s="83" t="s">
        <v>138</v>
      </c>
      <c r="AC1" s="84" t="s">
        <v>139</v>
      </c>
    </row>
    <row r="2" spans="5:29">
      <c r="E2" s="85">
        <v>43831</v>
      </c>
      <c r="F2" s="87">
        <v>1.306</v>
      </c>
      <c r="G2" s="87">
        <v>1.2909999999999999</v>
      </c>
      <c r="H2" s="87">
        <v>1.2689999999999999</v>
      </c>
      <c r="I2" s="87">
        <v>1.2769999999999999</v>
      </c>
      <c r="J2" s="87">
        <v>1.2809999999999999</v>
      </c>
      <c r="K2" s="87">
        <v>1.296</v>
      </c>
      <c r="L2" s="87">
        <v>1.3109999999999999</v>
      </c>
      <c r="M2" s="87">
        <v>1.32</v>
      </c>
      <c r="N2" s="87">
        <v>1.2989999999999999</v>
      </c>
      <c r="O2" s="87">
        <v>0.372</v>
      </c>
      <c r="P2" s="87">
        <v>0.373</v>
      </c>
      <c r="Q2" s="87">
        <v>0.40699999999999997</v>
      </c>
      <c r="R2" s="87">
        <v>0.432</v>
      </c>
      <c r="S2" s="87">
        <v>0.40899999999999997</v>
      </c>
      <c r="T2" s="87">
        <v>0.39300000000000002</v>
      </c>
      <c r="U2" s="87">
        <v>0.8</v>
      </c>
      <c r="V2" s="87">
        <v>1.331</v>
      </c>
      <c r="W2" s="87">
        <v>1.3779999999999999</v>
      </c>
      <c r="X2" s="87">
        <v>1.369</v>
      </c>
      <c r="Y2" s="87">
        <v>1.343</v>
      </c>
      <c r="Z2" s="87">
        <v>1.335</v>
      </c>
      <c r="AA2" s="87">
        <v>1.323</v>
      </c>
      <c r="AB2" s="87">
        <v>1.341</v>
      </c>
      <c r="AC2" s="92">
        <v>1.341</v>
      </c>
    </row>
    <row r="3" spans="5:29">
      <c r="E3" s="85">
        <v>43832</v>
      </c>
      <c r="F3" s="87">
        <v>1.3160000000000001</v>
      </c>
      <c r="G3" s="87">
        <v>1.2749999999999999</v>
      </c>
      <c r="H3" s="87">
        <v>1.2849999999999999</v>
      </c>
      <c r="I3" s="87">
        <v>1.3149999999999999</v>
      </c>
      <c r="J3" s="87">
        <v>1.3180000000000001</v>
      </c>
      <c r="K3" s="87">
        <v>1.3140000000000001</v>
      </c>
      <c r="L3" s="87">
        <v>1.2949999999999999</v>
      </c>
      <c r="M3" s="87">
        <v>1.268</v>
      </c>
      <c r="N3" s="87">
        <v>1.3120000000000001</v>
      </c>
      <c r="O3" s="87">
        <v>0.39400000000000002</v>
      </c>
      <c r="P3" s="87">
        <v>0.375</v>
      </c>
      <c r="Q3" s="87">
        <v>0.372</v>
      </c>
      <c r="R3" s="87">
        <v>0.38300000000000001</v>
      </c>
      <c r="S3" s="87">
        <v>0.371</v>
      </c>
      <c r="T3" s="87">
        <v>0.38400000000000001</v>
      </c>
      <c r="U3" s="87">
        <v>0.77700000000000002</v>
      </c>
      <c r="V3" s="87">
        <v>1.3320000000000001</v>
      </c>
      <c r="W3" s="87">
        <v>1.3160000000000001</v>
      </c>
      <c r="X3" s="87">
        <v>1.294</v>
      </c>
      <c r="Y3" s="87">
        <v>2.6669999999999998</v>
      </c>
      <c r="Z3" s="87">
        <v>3.0009999999999999</v>
      </c>
      <c r="AA3" s="87">
        <v>2.048</v>
      </c>
      <c r="AB3" s="87">
        <v>1.3109999999999999</v>
      </c>
      <c r="AC3" s="92">
        <v>1.3089999999999999</v>
      </c>
    </row>
    <row r="4" spans="5:29">
      <c r="E4" s="85">
        <v>43833</v>
      </c>
      <c r="F4" s="87">
        <v>1.329</v>
      </c>
      <c r="G4" s="87">
        <v>1.345</v>
      </c>
      <c r="H4" s="87">
        <v>1.3260000000000001</v>
      </c>
      <c r="I4" s="87">
        <v>1.343</v>
      </c>
      <c r="J4" s="87">
        <v>1.373</v>
      </c>
      <c r="K4" s="87">
        <v>1.377</v>
      </c>
      <c r="L4" s="87">
        <v>1.4159999999999999</v>
      </c>
      <c r="M4" s="87">
        <v>1.409</v>
      </c>
      <c r="N4" s="87">
        <v>1.355</v>
      </c>
      <c r="O4" s="87">
        <v>0.46500000000000002</v>
      </c>
      <c r="P4" s="87">
        <v>0.499</v>
      </c>
      <c r="Q4" s="87">
        <v>0.51500000000000001</v>
      </c>
      <c r="R4" s="87">
        <v>0.46400000000000002</v>
      </c>
      <c r="S4" s="87">
        <v>0.46200000000000002</v>
      </c>
      <c r="T4" s="87">
        <v>2.3730000000000002</v>
      </c>
      <c r="U4" s="87">
        <v>3.601</v>
      </c>
      <c r="V4" s="87">
        <v>3.9350000000000001</v>
      </c>
      <c r="W4" s="87">
        <v>3.488</v>
      </c>
      <c r="X4" s="87">
        <v>2.286</v>
      </c>
      <c r="Y4" s="87">
        <v>1.496</v>
      </c>
      <c r="Z4" s="87">
        <v>1.488</v>
      </c>
      <c r="AA4" s="87">
        <v>1.4550000000000001</v>
      </c>
      <c r="AB4" s="87">
        <v>1.38</v>
      </c>
      <c r="AC4" s="92">
        <v>1.355</v>
      </c>
    </row>
    <row r="5" spans="5:29">
      <c r="E5" s="85">
        <v>43834</v>
      </c>
      <c r="F5" s="87">
        <v>1.371</v>
      </c>
      <c r="G5" s="87">
        <v>1.3859999999999999</v>
      </c>
      <c r="H5" s="87">
        <v>1.389</v>
      </c>
      <c r="I5" s="87">
        <v>1.3759999999999999</v>
      </c>
      <c r="J5" s="87">
        <v>1.347</v>
      </c>
      <c r="K5" s="87">
        <v>1.393</v>
      </c>
      <c r="L5" s="87">
        <v>1.4339999999999999</v>
      </c>
      <c r="M5" s="87">
        <v>1.423</v>
      </c>
      <c r="N5" s="87">
        <v>1.3520000000000001</v>
      </c>
      <c r="O5" s="87">
        <v>0.45800000000000002</v>
      </c>
      <c r="P5" s="87">
        <v>0.48699999999999999</v>
      </c>
      <c r="Q5" s="87">
        <v>0.499</v>
      </c>
      <c r="R5" s="87">
        <v>0.47899999999999998</v>
      </c>
      <c r="S5" s="87">
        <v>0.45300000000000001</v>
      </c>
      <c r="T5" s="87">
        <v>0.45800000000000002</v>
      </c>
      <c r="U5" s="87">
        <v>1.0629999999999999</v>
      </c>
      <c r="V5" s="87">
        <v>2.6</v>
      </c>
      <c r="W5" s="87">
        <v>3.2589999999999999</v>
      </c>
      <c r="X5" s="87">
        <v>2.161</v>
      </c>
      <c r="Y5" s="87">
        <v>1.407</v>
      </c>
      <c r="Z5" s="87">
        <v>1.3620000000000001</v>
      </c>
      <c r="AA5" s="87">
        <v>1.349</v>
      </c>
      <c r="AB5" s="87">
        <v>1.33</v>
      </c>
      <c r="AC5" s="92">
        <v>1.3220000000000001</v>
      </c>
    </row>
    <row r="6" spans="5:29">
      <c r="E6" s="85">
        <v>43835</v>
      </c>
      <c r="F6" s="87">
        <v>1.329</v>
      </c>
      <c r="G6" s="87">
        <v>1.3460000000000001</v>
      </c>
      <c r="H6" s="87">
        <v>1.3859999999999999</v>
      </c>
      <c r="I6" s="87">
        <v>1.3839999999999999</v>
      </c>
      <c r="J6" s="87">
        <v>1.403</v>
      </c>
      <c r="K6" s="87">
        <v>1.554</v>
      </c>
      <c r="L6" s="87">
        <v>3.1259999999999999</v>
      </c>
      <c r="M6" s="87">
        <v>2.339</v>
      </c>
      <c r="N6" s="87">
        <v>2.7130000000000001</v>
      </c>
      <c r="O6" s="87">
        <v>2.2280000000000002</v>
      </c>
      <c r="P6" s="87">
        <v>2.2269999999999999</v>
      </c>
      <c r="Q6" s="87">
        <v>2.2109999999999999</v>
      </c>
      <c r="R6" s="87">
        <v>1.4019999999999999</v>
      </c>
      <c r="S6" s="87">
        <v>0.56599999999999995</v>
      </c>
      <c r="T6" s="87">
        <v>0.57199999999999995</v>
      </c>
      <c r="U6" s="87">
        <v>0.94199999999999995</v>
      </c>
      <c r="V6" s="87">
        <v>1.5489999999999999</v>
      </c>
      <c r="W6" s="87">
        <v>1.56</v>
      </c>
      <c r="X6" s="87">
        <v>1.5609999999999999</v>
      </c>
      <c r="Y6" s="87">
        <v>1.5289999999999999</v>
      </c>
      <c r="Z6" s="87">
        <v>1.544</v>
      </c>
      <c r="AA6" s="87">
        <v>1.536</v>
      </c>
      <c r="AB6" s="87">
        <v>1.444</v>
      </c>
      <c r="AC6" s="92">
        <v>1.417</v>
      </c>
    </row>
    <row r="7" spans="5:29">
      <c r="E7" s="85">
        <v>43836</v>
      </c>
      <c r="F7" s="87">
        <v>1.4079999999999999</v>
      </c>
      <c r="G7" s="87">
        <v>1.4570000000000001</v>
      </c>
      <c r="H7" s="87">
        <v>1.4670000000000001</v>
      </c>
      <c r="I7" s="87">
        <v>1.4259999999999999</v>
      </c>
      <c r="J7" s="87">
        <v>1.4219999999999999</v>
      </c>
      <c r="K7" s="87">
        <v>1.4550000000000001</v>
      </c>
      <c r="L7" s="87">
        <v>1.4870000000000001</v>
      </c>
      <c r="M7" s="87">
        <v>1.4730000000000001</v>
      </c>
      <c r="N7" s="87">
        <v>1.3280000000000001</v>
      </c>
      <c r="O7" s="87">
        <v>0.50800000000000001</v>
      </c>
      <c r="P7" s="87">
        <v>0.53300000000000003</v>
      </c>
      <c r="Q7" s="87">
        <v>0.71099999999999997</v>
      </c>
      <c r="R7" s="87">
        <v>1.9790000000000001</v>
      </c>
      <c r="S7" s="87">
        <v>3.75</v>
      </c>
      <c r="T7" s="87">
        <v>7.4459999999999997</v>
      </c>
      <c r="U7" s="87">
        <v>5.9829999999999997</v>
      </c>
      <c r="V7" s="87">
        <v>3.948</v>
      </c>
      <c r="W7" s="87">
        <v>1.458</v>
      </c>
      <c r="X7" s="87">
        <v>1.456</v>
      </c>
      <c r="Y7" s="87">
        <v>1.419</v>
      </c>
      <c r="Z7" s="87">
        <v>1.401</v>
      </c>
      <c r="AA7" s="87">
        <v>1.4510000000000001</v>
      </c>
      <c r="AB7" s="87">
        <v>1.431</v>
      </c>
      <c r="AC7" s="92">
        <v>1.375</v>
      </c>
    </row>
    <row r="8" spans="5:29">
      <c r="E8" s="85">
        <v>43837</v>
      </c>
      <c r="F8" s="87">
        <v>1.2889999999999999</v>
      </c>
      <c r="G8" s="87">
        <v>0</v>
      </c>
      <c r="H8" s="87">
        <v>0</v>
      </c>
      <c r="I8" s="87">
        <v>1.081</v>
      </c>
      <c r="J8" s="87">
        <v>1.3480000000000001</v>
      </c>
      <c r="K8" s="87">
        <v>1.349</v>
      </c>
      <c r="L8" s="87">
        <v>1.371</v>
      </c>
      <c r="M8" s="87">
        <v>1.3660000000000001</v>
      </c>
      <c r="N8" s="87">
        <v>1.256</v>
      </c>
      <c r="O8" s="87">
        <v>0.41099999999999998</v>
      </c>
      <c r="P8" s="87">
        <v>0.41299999999999998</v>
      </c>
      <c r="Q8" s="87">
        <v>0.40799999999999997</v>
      </c>
      <c r="R8" s="87">
        <v>0.504</v>
      </c>
      <c r="S8" s="87">
        <v>0.435</v>
      </c>
      <c r="T8" s="87">
        <v>0.439</v>
      </c>
      <c r="U8" s="87">
        <v>0.68500000000000005</v>
      </c>
      <c r="V8" s="87">
        <v>1.341</v>
      </c>
      <c r="W8" s="87">
        <v>1.3580000000000001</v>
      </c>
      <c r="X8" s="87">
        <v>1.3480000000000001</v>
      </c>
      <c r="Y8" s="87">
        <v>1.349</v>
      </c>
      <c r="Z8" s="87">
        <v>1.3280000000000001</v>
      </c>
      <c r="AA8" s="87">
        <v>1.3049999999999999</v>
      </c>
      <c r="AB8" s="87">
        <v>1.3080000000000001</v>
      </c>
      <c r="AC8" s="92">
        <v>1.351</v>
      </c>
    </row>
    <row r="9" spans="5:29">
      <c r="E9" s="85">
        <v>43838</v>
      </c>
      <c r="F9" s="87">
        <v>1.3420000000000001</v>
      </c>
      <c r="G9" s="87">
        <v>1.32</v>
      </c>
      <c r="H9" s="87">
        <v>1.3160000000000001</v>
      </c>
      <c r="I9" s="87">
        <v>1.304</v>
      </c>
      <c r="J9" s="87">
        <v>1.3220000000000001</v>
      </c>
      <c r="K9" s="87">
        <v>1.3380000000000001</v>
      </c>
      <c r="L9" s="87">
        <v>1.3140000000000001</v>
      </c>
      <c r="M9" s="87">
        <v>1.3120000000000001</v>
      </c>
      <c r="N9" s="87">
        <v>1.1719999999999999</v>
      </c>
      <c r="O9" s="87">
        <v>0.42199999999999999</v>
      </c>
      <c r="P9" s="87">
        <v>0.42599999999999999</v>
      </c>
      <c r="Q9" s="87">
        <v>0.69299999999999995</v>
      </c>
      <c r="R9" s="87">
        <v>0.39</v>
      </c>
      <c r="S9" s="87">
        <v>0.41799999999999998</v>
      </c>
      <c r="T9" s="87">
        <v>0.40699999999999997</v>
      </c>
      <c r="U9" s="87">
        <v>0.6</v>
      </c>
      <c r="V9" s="87">
        <v>1.296</v>
      </c>
      <c r="W9" s="87">
        <v>1.3280000000000001</v>
      </c>
      <c r="X9" s="87">
        <v>1.54</v>
      </c>
      <c r="Y9" s="87">
        <v>3.778</v>
      </c>
      <c r="Z9" s="87">
        <v>3.0680000000000001</v>
      </c>
      <c r="AA9" s="87">
        <v>2.12</v>
      </c>
      <c r="AB9" s="87">
        <v>1.321</v>
      </c>
      <c r="AC9" s="92">
        <v>1.325</v>
      </c>
    </row>
    <row r="10" spans="5:29">
      <c r="E10" s="85">
        <v>43839</v>
      </c>
      <c r="F10" s="87">
        <v>1.3109999999999999</v>
      </c>
      <c r="G10" s="87">
        <v>1.2929999999999999</v>
      </c>
      <c r="H10" s="87">
        <v>1.2969999999999999</v>
      </c>
      <c r="I10" s="87">
        <v>1.3280000000000001</v>
      </c>
      <c r="J10" s="87">
        <v>1.3149999999999999</v>
      </c>
      <c r="K10" s="87">
        <v>1.3460000000000001</v>
      </c>
      <c r="L10" s="87">
        <v>1.4059999999999999</v>
      </c>
      <c r="M10" s="87">
        <v>1.3979999999999999</v>
      </c>
      <c r="N10" s="87">
        <v>2.1179999999999999</v>
      </c>
      <c r="O10" s="87">
        <v>0.50800000000000001</v>
      </c>
      <c r="P10" s="87">
        <v>0.45100000000000001</v>
      </c>
      <c r="Q10" s="87">
        <v>0.45300000000000001</v>
      </c>
      <c r="R10" s="87">
        <v>0.46400000000000002</v>
      </c>
      <c r="S10" s="87">
        <v>0.45400000000000001</v>
      </c>
      <c r="T10" s="87">
        <v>0.52500000000000002</v>
      </c>
      <c r="U10" s="87">
        <v>0.77</v>
      </c>
      <c r="V10" s="87">
        <v>1.323</v>
      </c>
      <c r="W10" s="87">
        <v>1.3340000000000001</v>
      </c>
      <c r="X10" s="87">
        <v>1.3380000000000001</v>
      </c>
      <c r="Y10" s="87">
        <v>1.3440000000000001</v>
      </c>
      <c r="Z10" s="87">
        <v>1.3180000000000001</v>
      </c>
      <c r="AA10" s="87">
        <v>1.31</v>
      </c>
      <c r="AB10" s="87">
        <v>1.2989999999999999</v>
      </c>
      <c r="AC10" s="92">
        <v>1.3080000000000001</v>
      </c>
    </row>
    <row r="11" spans="5:29">
      <c r="E11" s="85">
        <v>43840</v>
      </c>
      <c r="F11" s="87">
        <v>1.3160000000000001</v>
      </c>
      <c r="G11" s="87">
        <v>1.3240000000000001</v>
      </c>
      <c r="H11" s="87">
        <v>1.325</v>
      </c>
      <c r="I11" s="87">
        <v>1.325</v>
      </c>
      <c r="J11" s="87">
        <v>1.292</v>
      </c>
      <c r="K11" s="87">
        <v>1.6970000000000001</v>
      </c>
      <c r="L11" s="87">
        <v>3.1120000000000001</v>
      </c>
      <c r="M11" s="87">
        <v>3.5950000000000002</v>
      </c>
      <c r="N11" s="87">
        <v>2.4300000000000002</v>
      </c>
      <c r="O11" s="87">
        <v>1.45</v>
      </c>
      <c r="P11" s="87">
        <v>0.86199999999999999</v>
      </c>
      <c r="Q11" s="87">
        <v>0.39600000000000002</v>
      </c>
      <c r="R11" s="87">
        <v>0.39200000000000002</v>
      </c>
      <c r="S11" s="87">
        <v>0.40200000000000002</v>
      </c>
      <c r="T11" s="87">
        <v>0.432</v>
      </c>
      <c r="U11" s="87">
        <v>0.77300000000000002</v>
      </c>
      <c r="V11" s="87">
        <v>1.3540000000000001</v>
      </c>
      <c r="W11" s="87">
        <v>1.35</v>
      </c>
      <c r="X11" s="87">
        <v>1.3580000000000001</v>
      </c>
      <c r="Y11" s="87">
        <v>1.327</v>
      </c>
      <c r="Z11" s="87">
        <v>1.329</v>
      </c>
      <c r="AA11" s="87">
        <v>1.319</v>
      </c>
      <c r="AB11" s="87">
        <v>1.3380000000000001</v>
      </c>
      <c r="AC11" s="92">
        <v>1.333</v>
      </c>
    </row>
    <row r="12" spans="5:29">
      <c r="E12" s="85">
        <v>43841</v>
      </c>
      <c r="F12" s="87">
        <v>1.327</v>
      </c>
      <c r="G12" s="87">
        <v>1.3160000000000001</v>
      </c>
      <c r="H12" s="87">
        <v>1.3120000000000001</v>
      </c>
      <c r="I12" s="87">
        <v>1.3720000000000001</v>
      </c>
      <c r="J12" s="87">
        <v>1.355</v>
      </c>
      <c r="K12" s="87">
        <v>1.343</v>
      </c>
      <c r="L12" s="87">
        <v>1.385</v>
      </c>
      <c r="M12" s="87">
        <v>1.3520000000000001</v>
      </c>
      <c r="N12" s="87">
        <v>1.1739999999999999</v>
      </c>
      <c r="O12" s="87">
        <v>0.44500000000000001</v>
      </c>
      <c r="P12" s="87">
        <v>0.443</v>
      </c>
      <c r="Q12" s="87">
        <v>0.63800000000000001</v>
      </c>
      <c r="R12" s="87">
        <v>0.39600000000000002</v>
      </c>
      <c r="S12" s="87">
        <v>0.40400000000000003</v>
      </c>
      <c r="T12" s="87">
        <v>0.38100000000000001</v>
      </c>
      <c r="U12" s="87">
        <v>2.0760000000000001</v>
      </c>
      <c r="V12" s="87">
        <v>3.7509999999999999</v>
      </c>
      <c r="W12" s="87">
        <v>1.891</v>
      </c>
      <c r="X12" s="87">
        <v>1.3149999999999999</v>
      </c>
      <c r="Y12" s="87">
        <v>1.3260000000000001</v>
      </c>
      <c r="Z12" s="87">
        <v>1.339</v>
      </c>
      <c r="AA12" s="87">
        <v>1.3029999999999999</v>
      </c>
      <c r="AB12" s="87">
        <v>1.2929999999999999</v>
      </c>
      <c r="AC12" s="92">
        <v>1.2909999999999999</v>
      </c>
    </row>
    <row r="13" spans="5:29">
      <c r="E13" s="85">
        <v>43842</v>
      </c>
      <c r="F13" s="87">
        <v>1.3089999999999999</v>
      </c>
      <c r="G13" s="87">
        <v>1.327</v>
      </c>
      <c r="H13" s="87">
        <v>1.3129999999999999</v>
      </c>
      <c r="I13" s="87">
        <v>1.2909999999999999</v>
      </c>
      <c r="J13" s="87">
        <v>1.294</v>
      </c>
      <c r="K13" s="87">
        <v>1.335</v>
      </c>
      <c r="L13" s="87">
        <v>1.34</v>
      </c>
      <c r="M13" s="87">
        <v>1.3380000000000001</v>
      </c>
      <c r="N13" s="87">
        <v>1.1080000000000001</v>
      </c>
      <c r="O13" s="87">
        <v>2.806</v>
      </c>
      <c r="P13" s="87">
        <v>1.462</v>
      </c>
      <c r="Q13" s="87">
        <v>0.39600000000000002</v>
      </c>
      <c r="R13" s="87">
        <v>2.234</v>
      </c>
      <c r="S13" s="87">
        <v>2.931</v>
      </c>
      <c r="T13" s="87">
        <v>0.94399999999999995</v>
      </c>
      <c r="U13" s="87">
        <v>2.2469999999999999</v>
      </c>
      <c r="V13" s="87">
        <v>2.6469999999999998</v>
      </c>
      <c r="W13" s="87">
        <v>1.302</v>
      </c>
      <c r="X13" s="87">
        <v>1.3160000000000001</v>
      </c>
      <c r="Y13" s="87">
        <v>1.345</v>
      </c>
      <c r="Z13" s="87">
        <v>1.339</v>
      </c>
      <c r="AA13" s="87">
        <v>1.3360000000000001</v>
      </c>
      <c r="AB13" s="87">
        <v>1.298</v>
      </c>
      <c r="AC13" s="92">
        <v>1.3</v>
      </c>
    </row>
    <row r="14" spans="5:29">
      <c r="E14" s="85">
        <v>43843</v>
      </c>
      <c r="F14" s="87">
        <v>1.3280000000000001</v>
      </c>
      <c r="G14" s="87">
        <v>1.3440000000000001</v>
      </c>
      <c r="H14" s="87">
        <v>1.3</v>
      </c>
      <c r="I14" s="87">
        <v>1.3009999999999999</v>
      </c>
      <c r="J14" s="87">
        <v>1.3240000000000001</v>
      </c>
      <c r="K14" s="87">
        <v>1.337</v>
      </c>
      <c r="L14" s="87">
        <v>1.3220000000000001</v>
      </c>
      <c r="M14" s="87">
        <v>1.321</v>
      </c>
      <c r="N14" s="87">
        <v>3.1480000000000001</v>
      </c>
      <c r="O14" s="87">
        <v>2.8250000000000002</v>
      </c>
      <c r="P14" s="87">
        <v>0.89400000000000002</v>
      </c>
      <c r="Q14" s="87">
        <v>1.0469999999999999</v>
      </c>
      <c r="R14" s="87">
        <v>4.08</v>
      </c>
      <c r="S14" s="87">
        <v>4.3109999999999999</v>
      </c>
      <c r="T14" s="87">
        <v>2.1850000000000001</v>
      </c>
      <c r="U14" s="87">
        <v>3.806</v>
      </c>
      <c r="V14" s="87">
        <v>2.3959999999999999</v>
      </c>
      <c r="W14" s="87">
        <v>1.33</v>
      </c>
      <c r="X14" s="87">
        <v>1.3360000000000001</v>
      </c>
      <c r="Y14" s="87">
        <v>1.321</v>
      </c>
      <c r="Z14" s="87">
        <v>1.29</v>
      </c>
      <c r="AA14" s="87">
        <v>1.2989999999999999</v>
      </c>
      <c r="AB14" s="87">
        <v>1.2829999999999999</v>
      </c>
      <c r="AC14" s="92">
        <v>1.2989999999999999</v>
      </c>
    </row>
    <row r="15" spans="5:29">
      <c r="E15" s="85">
        <v>43844</v>
      </c>
      <c r="F15" s="87">
        <v>1.3029999999999999</v>
      </c>
      <c r="G15" s="87">
        <v>1.3120000000000001</v>
      </c>
      <c r="H15" s="87">
        <v>1.3120000000000001</v>
      </c>
      <c r="I15" s="87">
        <v>1.2969999999999999</v>
      </c>
      <c r="J15" s="87">
        <v>1.3</v>
      </c>
      <c r="K15" s="87">
        <v>1.3</v>
      </c>
      <c r="L15" s="87">
        <v>1.3049999999999999</v>
      </c>
      <c r="M15" s="87">
        <v>1.3240000000000001</v>
      </c>
      <c r="N15" s="87">
        <v>1.1419999999999999</v>
      </c>
      <c r="O15" s="87">
        <v>0.42499999999999999</v>
      </c>
      <c r="P15" s="87">
        <v>0.39100000000000001</v>
      </c>
      <c r="Q15" s="87">
        <v>1.391</v>
      </c>
      <c r="R15" s="87">
        <v>2.0510000000000002</v>
      </c>
      <c r="S15" s="87">
        <v>0.78600000000000003</v>
      </c>
      <c r="T15" s="87">
        <v>0.63600000000000001</v>
      </c>
      <c r="U15" s="87">
        <v>0.67400000000000004</v>
      </c>
      <c r="V15" s="87">
        <v>1.369</v>
      </c>
      <c r="W15" s="87">
        <v>1.357</v>
      </c>
      <c r="X15" s="87">
        <v>1.393</v>
      </c>
      <c r="Y15" s="87">
        <v>1.3919999999999999</v>
      </c>
      <c r="Z15" s="87">
        <v>1.391</v>
      </c>
      <c r="AA15" s="87">
        <v>1.349</v>
      </c>
      <c r="AB15" s="87">
        <v>1.321</v>
      </c>
      <c r="AC15" s="92">
        <v>1.3169999999999999</v>
      </c>
    </row>
    <row r="16" spans="5:29">
      <c r="E16" s="85">
        <v>43845</v>
      </c>
      <c r="F16" s="87">
        <v>1.34</v>
      </c>
      <c r="G16" s="87">
        <v>1.347</v>
      </c>
      <c r="H16" s="87">
        <v>1.3340000000000001</v>
      </c>
      <c r="I16" s="87">
        <v>1.3029999999999999</v>
      </c>
      <c r="J16" s="87">
        <v>1.3089999999999999</v>
      </c>
      <c r="K16" s="87">
        <v>1.347</v>
      </c>
      <c r="L16" s="87">
        <v>1.401</v>
      </c>
      <c r="M16" s="87">
        <v>1.3979999999999999</v>
      </c>
      <c r="N16" s="87">
        <v>1.165</v>
      </c>
      <c r="O16" s="87">
        <v>0.42499999999999999</v>
      </c>
      <c r="P16" s="87">
        <v>0.56200000000000006</v>
      </c>
      <c r="Q16" s="87">
        <v>1.3280000000000001</v>
      </c>
      <c r="R16" s="87">
        <v>0.46</v>
      </c>
      <c r="S16" s="87">
        <v>0.45</v>
      </c>
      <c r="T16" s="87">
        <v>0.42</v>
      </c>
      <c r="U16" s="87">
        <v>0.46100000000000002</v>
      </c>
      <c r="V16" s="87">
        <v>1.3839999999999999</v>
      </c>
      <c r="W16" s="87">
        <v>2.7839999999999998</v>
      </c>
      <c r="X16" s="87">
        <v>3.83</v>
      </c>
      <c r="Y16" s="87">
        <v>2.2330000000000001</v>
      </c>
      <c r="Z16" s="87">
        <v>1.321</v>
      </c>
      <c r="AA16" s="87">
        <v>1.337</v>
      </c>
      <c r="AB16" s="87">
        <v>1.335</v>
      </c>
      <c r="AC16" s="92">
        <v>1.341</v>
      </c>
    </row>
    <row r="17" spans="1:29">
      <c r="E17" s="85">
        <v>43846</v>
      </c>
      <c r="F17" s="87">
        <v>1.3380000000000001</v>
      </c>
      <c r="G17" s="87">
        <v>1.33</v>
      </c>
      <c r="H17" s="87">
        <v>1.3140000000000001</v>
      </c>
      <c r="I17" s="87">
        <v>1.3240000000000001</v>
      </c>
      <c r="J17" s="87">
        <v>1.3029999999999999</v>
      </c>
      <c r="K17" s="87">
        <v>1.349</v>
      </c>
      <c r="L17" s="87">
        <v>1.3740000000000001</v>
      </c>
      <c r="M17" s="87">
        <v>1.34</v>
      </c>
      <c r="N17" s="87">
        <v>2.169</v>
      </c>
      <c r="O17" s="87">
        <v>2.9220000000000002</v>
      </c>
      <c r="P17" s="87">
        <v>1.1910000000000001</v>
      </c>
      <c r="Q17" s="87">
        <v>0.44500000000000001</v>
      </c>
      <c r="R17" s="87">
        <v>2.8839999999999999</v>
      </c>
      <c r="S17" s="87">
        <v>1.5509999999999999</v>
      </c>
      <c r="T17" s="87">
        <v>0.38300000000000001</v>
      </c>
      <c r="U17" s="87">
        <v>2.7450000000000001</v>
      </c>
      <c r="V17" s="87">
        <v>2.3490000000000002</v>
      </c>
      <c r="W17" s="87">
        <v>1.331</v>
      </c>
      <c r="X17" s="87">
        <v>1.327</v>
      </c>
      <c r="Y17" s="87">
        <v>1.3360000000000001</v>
      </c>
      <c r="Z17" s="87">
        <v>1.359</v>
      </c>
      <c r="AA17" s="87">
        <v>1.365</v>
      </c>
      <c r="AB17" s="87">
        <v>1.3540000000000001</v>
      </c>
      <c r="AC17" s="92">
        <v>1.359</v>
      </c>
    </row>
    <row r="18" spans="1:29">
      <c r="E18" s="85">
        <v>43847</v>
      </c>
      <c r="F18" s="87">
        <v>1.3169999999999999</v>
      </c>
      <c r="G18" s="87">
        <v>1.33</v>
      </c>
      <c r="H18" s="87">
        <v>1.331</v>
      </c>
      <c r="I18" s="87">
        <v>1.359</v>
      </c>
      <c r="J18" s="87">
        <v>1.36</v>
      </c>
      <c r="K18" s="87">
        <v>1.3740000000000001</v>
      </c>
      <c r="L18" s="87">
        <v>1.363</v>
      </c>
      <c r="M18" s="87">
        <v>3.331</v>
      </c>
      <c r="N18" s="87">
        <v>5.1829999999999998</v>
      </c>
      <c r="O18" s="87">
        <v>4.53</v>
      </c>
      <c r="P18" s="87">
        <v>2.5840000000000001</v>
      </c>
      <c r="Q18" s="87">
        <v>5.0019999999999998</v>
      </c>
      <c r="R18" s="87">
        <v>4.9930000000000003</v>
      </c>
      <c r="S18" s="87">
        <v>2.137</v>
      </c>
      <c r="T18" s="87">
        <v>4.5030000000000001</v>
      </c>
      <c r="U18" s="87">
        <v>2.25</v>
      </c>
      <c r="V18" s="87">
        <v>1.365</v>
      </c>
      <c r="W18" s="87">
        <v>1.36</v>
      </c>
      <c r="X18" s="87">
        <v>1.367</v>
      </c>
      <c r="Y18" s="87">
        <v>1.377</v>
      </c>
      <c r="Z18" s="87">
        <v>1.391</v>
      </c>
      <c r="AA18" s="87">
        <v>1.355</v>
      </c>
      <c r="AB18" s="87">
        <v>1.35</v>
      </c>
      <c r="AC18" s="92">
        <v>1.351</v>
      </c>
    </row>
    <row r="19" spans="1:29">
      <c r="E19" s="85">
        <v>43848</v>
      </c>
      <c r="F19" s="87">
        <v>1.3819999999999999</v>
      </c>
      <c r="G19" s="87">
        <v>1.389</v>
      </c>
      <c r="H19" s="87">
        <v>1.3520000000000001</v>
      </c>
      <c r="I19" s="87">
        <v>1.3460000000000001</v>
      </c>
      <c r="J19" s="87">
        <v>1.385</v>
      </c>
      <c r="K19" s="87">
        <v>1.411</v>
      </c>
      <c r="L19" s="87">
        <v>1.375</v>
      </c>
      <c r="M19" s="87">
        <v>1.4630000000000001</v>
      </c>
      <c r="N19" s="87">
        <v>3.5430000000000001</v>
      </c>
      <c r="O19" s="87">
        <v>2.9460000000000002</v>
      </c>
      <c r="P19" s="87">
        <v>1.5740000000000001</v>
      </c>
      <c r="Q19" s="87">
        <v>1.659</v>
      </c>
      <c r="R19" s="87">
        <v>2.915</v>
      </c>
      <c r="S19" s="87">
        <v>2.4689999999999999</v>
      </c>
      <c r="T19" s="87">
        <v>0.443</v>
      </c>
      <c r="U19" s="87">
        <v>2.044</v>
      </c>
      <c r="V19" s="87">
        <v>2.04</v>
      </c>
      <c r="W19" s="87">
        <v>1.393</v>
      </c>
      <c r="X19" s="87">
        <v>1.3919999999999999</v>
      </c>
      <c r="Y19" s="87">
        <v>1.375</v>
      </c>
      <c r="Z19" s="87">
        <v>1.3580000000000001</v>
      </c>
      <c r="AA19" s="87">
        <v>1.38</v>
      </c>
      <c r="AB19" s="87">
        <v>1.3680000000000001</v>
      </c>
      <c r="AC19" s="92">
        <v>1.401</v>
      </c>
    </row>
    <row r="20" spans="1:29">
      <c r="E20" s="85">
        <v>43849</v>
      </c>
      <c r="F20" s="87">
        <v>1.385</v>
      </c>
      <c r="G20" s="87">
        <v>1.387</v>
      </c>
      <c r="H20" s="87">
        <v>1.36</v>
      </c>
      <c r="I20" s="87">
        <v>1.359</v>
      </c>
      <c r="J20" s="87">
        <v>1.393</v>
      </c>
      <c r="K20" s="87">
        <v>1.393</v>
      </c>
      <c r="L20" s="87">
        <v>1.423</v>
      </c>
      <c r="M20" s="87">
        <v>1.4039999999999999</v>
      </c>
      <c r="N20" s="87">
        <v>1.117</v>
      </c>
      <c r="O20" s="87">
        <v>0.47</v>
      </c>
      <c r="P20" s="87">
        <v>0.47299999999999998</v>
      </c>
      <c r="Q20" s="87">
        <v>0.46600000000000003</v>
      </c>
      <c r="R20" s="87">
        <v>0.48599999999999999</v>
      </c>
      <c r="S20" s="87">
        <v>0.48199999999999998</v>
      </c>
      <c r="T20" s="87">
        <v>0.47899999999999998</v>
      </c>
      <c r="U20" s="87">
        <v>0.49099999999999999</v>
      </c>
      <c r="V20" s="87">
        <v>1.94</v>
      </c>
      <c r="W20" s="87">
        <v>3.4420000000000002</v>
      </c>
      <c r="X20" s="87">
        <v>3.84</v>
      </c>
      <c r="Y20" s="87">
        <v>3.738</v>
      </c>
      <c r="Z20" s="87">
        <v>2.258</v>
      </c>
      <c r="AA20" s="87">
        <v>1.4259999999999999</v>
      </c>
      <c r="AB20" s="87">
        <v>1.4350000000000001</v>
      </c>
      <c r="AC20" s="92">
        <v>1.4079999999999999</v>
      </c>
    </row>
    <row r="21" spans="1:29">
      <c r="E21" s="85">
        <v>43850</v>
      </c>
      <c r="F21" s="87">
        <v>1.3979999999999999</v>
      </c>
      <c r="G21" s="87">
        <v>1.421</v>
      </c>
      <c r="H21" s="87">
        <v>1.4179999999999999</v>
      </c>
      <c r="I21" s="87">
        <v>1.421</v>
      </c>
      <c r="J21" s="87">
        <v>1.42</v>
      </c>
      <c r="K21" s="87">
        <v>1.417</v>
      </c>
      <c r="L21" s="87">
        <v>1.4139999999999999</v>
      </c>
      <c r="M21" s="87">
        <v>1.417</v>
      </c>
      <c r="N21" s="87">
        <v>1.107</v>
      </c>
      <c r="O21" s="87">
        <v>0.49199999999999999</v>
      </c>
      <c r="P21" s="87">
        <v>0.50600000000000001</v>
      </c>
      <c r="Q21" s="87">
        <v>0.496</v>
      </c>
      <c r="R21" s="87">
        <v>0.501</v>
      </c>
      <c r="S21" s="87">
        <v>0.498</v>
      </c>
      <c r="T21" s="87">
        <v>0.47599999999999998</v>
      </c>
      <c r="U21" s="87">
        <v>0.47</v>
      </c>
      <c r="V21" s="87">
        <v>1.3240000000000001</v>
      </c>
      <c r="W21" s="87">
        <v>1.4059999999999999</v>
      </c>
      <c r="X21" s="87">
        <v>1.417</v>
      </c>
      <c r="Y21" s="87">
        <v>1.4390000000000001</v>
      </c>
      <c r="Z21" s="87">
        <v>1.425</v>
      </c>
      <c r="AA21" s="87">
        <v>1.425</v>
      </c>
      <c r="AB21" s="87">
        <v>1.391</v>
      </c>
      <c r="AC21" s="92">
        <v>1.41</v>
      </c>
    </row>
    <row r="22" spans="1:29" ht="15" thickBot="1">
      <c r="E22" s="85">
        <v>43851</v>
      </c>
      <c r="F22" s="87">
        <v>1.3859999999999999</v>
      </c>
      <c r="G22" s="87">
        <v>1.42</v>
      </c>
      <c r="H22" s="87">
        <v>1.419</v>
      </c>
      <c r="I22" s="87">
        <v>1.4339999999999999</v>
      </c>
      <c r="J22" s="87">
        <v>1.39</v>
      </c>
      <c r="K22" s="87">
        <v>1.3879999999999999</v>
      </c>
      <c r="L22" s="87">
        <v>1.411</v>
      </c>
      <c r="M22" s="87">
        <v>1.4379999999999999</v>
      </c>
      <c r="N22" s="87">
        <v>1.04</v>
      </c>
      <c r="O22" s="87">
        <v>0.51500000000000001</v>
      </c>
      <c r="P22" s="87">
        <v>0.51700000000000002</v>
      </c>
      <c r="Q22" s="87">
        <v>0.47399999999999998</v>
      </c>
      <c r="R22" s="87">
        <v>0.77200000000000002</v>
      </c>
      <c r="S22" s="87">
        <v>4.3769999999999998</v>
      </c>
      <c r="T22" s="87">
        <v>5.2389999999999999</v>
      </c>
      <c r="U22" s="87">
        <v>5.2089999999999996</v>
      </c>
      <c r="V22" s="87">
        <v>5.1790000000000003</v>
      </c>
      <c r="W22" s="87">
        <v>4.4960000000000004</v>
      </c>
      <c r="X22" s="87">
        <v>3.738</v>
      </c>
      <c r="Y22" s="87">
        <v>3.782</v>
      </c>
      <c r="Z22" s="87">
        <v>3.7930000000000001</v>
      </c>
      <c r="AA22" s="87">
        <v>3.7650000000000001</v>
      </c>
      <c r="AB22" s="87">
        <v>3.778</v>
      </c>
      <c r="AC22" s="92">
        <v>3.819</v>
      </c>
    </row>
    <row r="23" spans="1:29">
      <c r="A23" s="91" t="s">
        <v>140</v>
      </c>
      <c r="B23" s="44" t="s">
        <v>137</v>
      </c>
      <c r="E23" s="85">
        <v>43852</v>
      </c>
      <c r="F23" s="87">
        <v>3.778</v>
      </c>
      <c r="G23" s="87">
        <v>3.794</v>
      </c>
      <c r="H23" s="87">
        <v>3.7869999999999999</v>
      </c>
      <c r="I23" s="87">
        <v>3.7320000000000002</v>
      </c>
      <c r="J23" s="87">
        <v>3.7879999999999998</v>
      </c>
      <c r="K23" s="87">
        <v>3.7629999999999999</v>
      </c>
      <c r="L23" s="87">
        <v>3.8079999999999998</v>
      </c>
      <c r="M23" s="87">
        <v>3.7549999999999999</v>
      </c>
      <c r="N23" s="87">
        <v>3.371</v>
      </c>
      <c r="O23" s="87">
        <v>2.8370000000000002</v>
      </c>
      <c r="P23" s="87">
        <v>2.8530000000000002</v>
      </c>
      <c r="Q23" s="87">
        <v>2.871</v>
      </c>
      <c r="R23" s="87">
        <v>2.8210000000000002</v>
      </c>
      <c r="S23" s="87">
        <v>2.8180000000000001</v>
      </c>
      <c r="T23" s="87">
        <v>2.847</v>
      </c>
      <c r="U23" s="87">
        <v>0.67200000000000004</v>
      </c>
      <c r="V23" s="87">
        <v>1.325</v>
      </c>
      <c r="W23" s="87">
        <v>1.498</v>
      </c>
      <c r="X23" s="87">
        <v>1.4690000000000001</v>
      </c>
      <c r="Y23" s="87">
        <v>1.4790000000000001</v>
      </c>
      <c r="Z23" s="87">
        <v>1.47</v>
      </c>
      <c r="AA23" s="87">
        <v>1.4670000000000001</v>
      </c>
      <c r="AB23" s="87">
        <v>1.4950000000000001</v>
      </c>
      <c r="AC23" s="92">
        <v>1.494</v>
      </c>
    </row>
    <row r="24" spans="1:29">
      <c r="A24" s="89">
        <v>43831</v>
      </c>
      <c r="B24" s="171">
        <v>16.760000000000002</v>
      </c>
      <c r="E24" s="85">
        <v>43853</v>
      </c>
      <c r="F24" s="87">
        <v>1.488</v>
      </c>
      <c r="G24" s="87">
        <v>1.4910000000000001</v>
      </c>
      <c r="H24" s="87">
        <v>1.498</v>
      </c>
      <c r="I24" s="87">
        <v>1.4890000000000001</v>
      </c>
      <c r="J24" s="87">
        <v>1.462</v>
      </c>
      <c r="K24" s="87">
        <v>1.4710000000000001</v>
      </c>
      <c r="L24" s="87">
        <v>1.5069999999999999</v>
      </c>
      <c r="M24" s="87">
        <v>1.514</v>
      </c>
      <c r="N24" s="87">
        <v>1.107</v>
      </c>
      <c r="O24" s="87">
        <v>0.56399999999999995</v>
      </c>
      <c r="P24" s="87">
        <v>0.54300000000000004</v>
      </c>
      <c r="Q24" s="87">
        <v>0.54600000000000004</v>
      </c>
      <c r="R24" s="87">
        <v>0.53600000000000003</v>
      </c>
      <c r="S24" s="87">
        <v>0.57599999999999996</v>
      </c>
      <c r="T24" s="87">
        <v>0.55400000000000005</v>
      </c>
      <c r="U24" s="87">
        <v>0.57299999999999995</v>
      </c>
      <c r="V24" s="87">
        <v>1.2829999999999999</v>
      </c>
      <c r="W24" s="87">
        <v>1.4670000000000001</v>
      </c>
      <c r="X24" s="87">
        <v>1.4730000000000001</v>
      </c>
      <c r="Y24" s="87">
        <v>1.4730000000000001</v>
      </c>
      <c r="Z24" s="87">
        <v>1.4910000000000001</v>
      </c>
      <c r="AA24" s="87">
        <v>1.474</v>
      </c>
      <c r="AB24" s="87">
        <v>1.444</v>
      </c>
      <c r="AC24" s="92">
        <v>1.431</v>
      </c>
    </row>
    <row r="25" spans="1:29">
      <c r="A25" s="89">
        <v>43831.041666666664</v>
      </c>
      <c r="B25" s="171">
        <v>16.87</v>
      </c>
      <c r="E25" s="85">
        <v>43854</v>
      </c>
      <c r="F25" s="87">
        <v>1.4630000000000001</v>
      </c>
      <c r="G25" s="87">
        <v>1.458</v>
      </c>
      <c r="H25" s="87">
        <v>1.4490000000000001</v>
      </c>
      <c r="I25" s="87">
        <v>1.44</v>
      </c>
      <c r="J25" s="87">
        <v>1.419</v>
      </c>
      <c r="K25" s="87">
        <v>1.401</v>
      </c>
      <c r="L25" s="87">
        <v>1.4419999999999999</v>
      </c>
      <c r="M25" s="87">
        <v>1.4419999999999999</v>
      </c>
      <c r="N25" s="87">
        <v>1.0329999999999999</v>
      </c>
      <c r="O25" s="87">
        <v>0.495</v>
      </c>
      <c r="P25" s="87">
        <v>0.47599999999999998</v>
      </c>
      <c r="Q25" s="87">
        <v>0.47899999999999998</v>
      </c>
      <c r="R25" s="87">
        <v>0.50600000000000001</v>
      </c>
      <c r="S25" s="87">
        <v>0.51100000000000001</v>
      </c>
      <c r="T25" s="87">
        <v>0.47299999999999998</v>
      </c>
      <c r="U25" s="87">
        <v>0.47899999999999998</v>
      </c>
      <c r="V25" s="87">
        <v>2.1160000000000001</v>
      </c>
      <c r="W25" s="87">
        <v>2.36</v>
      </c>
      <c r="X25" s="87">
        <v>2.3690000000000002</v>
      </c>
      <c r="Y25" s="87">
        <v>2.306</v>
      </c>
      <c r="Z25" s="87">
        <v>2.0289999999999999</v>
      </c>
      <c r="AA25" s="87">
        <v>2.359</v>
      </c>
      <c r="AB25" s="87">
        <v>2.2519999999999998</v>
      </c>
      <c r="AC25" s="92">
        <v>2.2109999999999999</v>
      </c>
    </row>
    <row r="26" spans="1:29">
      <c r="A26" s="89">
        <v>43831.083333333336</v>
      </c>
      <c r="B26" s="171">
        <v>17.43</v>
      </c>
      <c r="E26" s="85">
        <v>43855</v>
      </c>
      <c r="F26" s="87">
        <v>2.286</v>
      </c>
      <c r="G26" s="87">
        <v>2.194</v>
      </c>
      <c r="H26" s="87">
        <v>2.1659999999999999</v>
      </c>
      <c r="I26" s="87">
        <v>2.2000000000000002</v>
      </c>
      <c r="J26" s="87">
        <v>2.0710000000000002</v>
      </c>
      <c r="K26" s="87">
        <v>2.2959999999999998</v>
      </c>
      <c r="L26" s="87">
        <v>2.0950000000000002</v>
      </c>
      <c r="M26" s="87">
        <v>2.2200000000000002</v>
      </c>
      <c r="N26" s="87">
        <v>1.6739999999999999</v>
      </c>
      <c r="O26" s="87">
        <v>1.1379999999999999</v>
      </c>
      <c r="P26" s="87">
        <v>1.323</v>
      </c>
      <c r="Q26" s="87">
        <v>1.1100000000000001</v>
      </c>
      <c r="R26" s="87">
        <v>1.306</v>
      </c>
      <c r="S26" s="87">
        <v>1.286</v>
      </c>
      <c r="T26" s="87">
        <v>1.1859999999999999</v>
      </c>
      <c r="U26" s="87">
        <v>1.7410000000000001</v>
      </c>
      <c r="V26" s="87">
        <v>1.7310000000000001</v>
      </c>
      <c r="W26" s="87">
        <v>2.1240000000000001</v>
      </c>
      <c r="X26" s="87">
        <v>2.1789999999999998</v>
      </c>
      <c r="Y26" s="87">
        <v>2.0350000000000001</v>
      </c>
      <c r="Z26" s="87">
        <v>2.2109999999999999</v>
      </c>
      <c r="AA26" s="87">
        <v>2.113</v>
      </c>
      <c r="AB26" s="87">
        <v>1.9950000000000001</v>
      </c>
      <c r="AC26" s="92">
        <v>2.1819999999999999</v>
      </c>
    </row>
    <row r="27" spans="1:29">
      <c r="A27" s="89">
        <v>43831.125</v>
      </c>
      <c r="B27" s="171">
        <v>16.57</v>
      </c>
      <c r="E27" s="85">
        <v>43856</v>
      </c>
      <c r="F27" s="87">
        <v>2.0619999999999998</v>
      </c>
      <c r="G27" s="87">
        <v>2.0470000000000002</v>
      </c>
      <c r="H27" s="87">
        <v>2.1579999999999999</v>
      </c>
      <c r="I27" s="87">
        <v>2.12</v>
      </c>
      <c r="J27" s="87">
        <v>1.966</v>
      </c>
      <c r="K27" s="87">
        <v>2.145</v>
      </c>
      <c r="L27" s="87">
        <v>2.1339999999999999</v>
      </c>
      <c r="M27" s="87">
        <v>2.012</v>
      </c>
      <c r="N27" s="87">
        <v>1.7070000000000001</v>
      </c>
      <c r="O27" s="87">
        <v>1.2549999999999999</v>
      </c>
      <c r="P27" s="87">
        <v>1.1220000000000001</v>
      </c>
      <c r="Q27" s="87">
        <v>1.3180000000000001</v>
      </c>
      <c r="R27" s="87">
        <v>1.1819999999999999</v>
      </c>
      <c r="S27" s="87">
        <v>0.76400000000000001</v>
      </c>
      <c r="T27" s="87">
        <v>0.47699999999999998</v>
      </c>
      <c r="U27" s="87">
        <v>0.48399999999999999</v>
      </c>
      <c r="V27" s="87">
        <v>1.415</v>
      </c>
      <c r="W27" s="87">
        <v>3.6150000000000002</v>
      </c>
      <c r="X27" s="87">
        <v>1.391</v>
      </c>
      <c r="Y27" s="87">
        <v>1.413</v>
      </c>
      <c r="Z27" s="87">
        <v>1.45</v>
      </c>
      <c r="AA27" s="87">
        <v>1.4590000000000001</v>
      </c>
      <c r="AB27" s="87">
        <v>1.431</v>
      </c>
      <c r="AC27" s="92">
        <v>1.42</v>
      </c>
    </row>
    <row r="28" spans="1:29">
      <c r="A28" s="89">
        <v>43831.166666666664</v>
      </c>
      <c r="B28" s="171">
        <v>17.23</v>
      </c>
      <c r="E28" s="85">
        <v>43857</v>
      </c>
      <c r="F28" s="87">
        <v>1.4379999999999999</v>
      </c>
      <c r="G28" s="87">
        <v>1.462</v>
      </c>
      <c r="H28" s="87">
        <v>1.458</v>
      </c>
      <c r="I28" s="87">
        <v>1.4690000000000001</v>
      </c>
      <c r="J28" s="87">
        <v>1.4350000000000001</v>
      </c>
      <c r="K28" s="87">
        <v>1.468</v>
      </c>
      <c r="L28" s="87">
        <v>1.506</v>
      </c>
      <c r="M28" s="87">
        <v>1.516</v>
      </c>
      <c r="N28" s="87">
        <v>1.0029999999999999</v>
      </c>
      <c r="O28" s="87">
        <v>0.56100000000000005</v>
      </c>
      <c r="P28" s="87">
        <v>0.59</v>
      </c>
      <c r="Q28" s="87">
        <v>0.59799999999999998</v>
      </c>
      <c r="R28" s="87">
        <v>0.6</v>
      </c>
      <c r="S28" s="87">
        <v>0.54700000000000004</v>
      </c>
      <c r="T28" s="87">
        <v>0.54300000000000004</v>
      </c>
      <c r="U28" s="87">
        <v>0.54200000000000004</v>
      </c>
      <c r="V28" s="87">
        <v>1.179</v>
      </c>
      <c r="W28" s="87">
        <v>1.4770000000000001</v>
      </c>
      <c r="X28" s="87">
        <v>1.4710000000000001</v>
      </c>
      <c r="Y28" s="87">
        <v>1.4470000000000001</v>
      </c>
      <c r="Z28" s="87">
        <v>1.4730000000000001</v>
      </c>
      <c r="AA28" s="87">
        <v>1.4830000000000001</v>
      </c>
      <c r="AB28" s="87">
        <v>1.425</v>
      </c>
      <c r="AC28" s="92">
        <v>1.488</v>
      </c>
    </row>
    <row r="29" spans="1:29">
      <c r="A29" s="89">
        <v>43831.208333333336</v>
      </c>
      <c r="B29" s="171">
        <v>17.190000000000001</v>
      </c>
      <c r="E29" s="85">
        <v>43858</v>
      </c>
      <c r="F29" s="87">
        <v>1.427</v>
      </c>
      <c r="G29" s="87">
        <v>1.431</v>
      </c>
      <c r="H29" s="87">
        <v>1.45</v>
      </c>
      <c r="I29" s="87">
        <v>1.4570000000000001</v>
      </c>
      <c r="J29" s="87">
        <v>1.407</v>
      </c>
      <c r="K29" s="87">
        <v>1.419</v>
      </c>
      <c r="L29" s="87">
        <v>1.43</v>
      </c>
      <c r="M29" s="87">
        <v>1.446</v>
      </c>
      <c r="N29" s="87">
        <v>0.84099999999999997</v>
      </c>
      <c r="O29" s="87">
        <v>0.47499999999999998</v>
      </c>
      <c r="P29" s="87">
        <v>0.49199999999999999</v>
      </c>
      <c r="Q29" s="87">
        <v>0.52500000000000002</v>
      </c>
      <c r="R29" s="87">
        <v>0.52700000000000002</v>
      </c>
      <c r="S29" s="87">
        <v>0.69299999999999995</v>
      </c>
      <c r="T29" s="87">
        <v>0.65600000000000003</v>
      </c>
      <c r="U29" s="87">
        <v>0.60899999999999999</v>
      </c>
      <c r="V29" s="87">
        <v>1.163</v>
      </c>
      <c r="W29" s="87">
        <v>1.488</v>
      </c>
      <c r="X29" s="87">
        <v>1.466</v>
      </c>
      <c r="Y29" s="87">
        <v>1.44</v>
      </c>
      <c r="Z29" s="87">
        <v>1.4450000000000001</v>
      </c>
      <c r="AA29" s="87">
        <v>1.4430000000000001</v>
      </c>
      <c r="AB29" s="87">
        <v>1.401</v>
      </c>
      <c r="AC29" s="92">
        <v>1.385</v>
      </c>
    </row>
    <row r="30" spans="1:29">
      <c r="A30" s="89">
        <v>43831.25</v>
      </c>
      <c r="B30" s="171">
        <v>17.8</v>
      </c>
      <c r="E30" s="85">
        <v>43859</v>
      </c>
      <c r="F30" s="87">
        <v>1.3580000000000001</v>
      </c>
      <c r="G30" s="87">
        <v>1.3680000000000001</v>
      </c>
      <c r="H30" s="87">
        <v>1.3560000000000001</v>
      </c>
      <c r="I30" s="87">
        <v>1.3859999999999999</v>
      </c>
      <c r="J30" s="87">
        <v>1.387</v>
      </c>
      <c r="K30" s="87">
        <v>1.379</v>
      </c>
      <c r="L30" s="87">
        <v>1.44</v>
      </c>
      <c r="M30" s="87">
        <v>1.4330000000000001</v>
      </c>
      <c r="N30" s="87">
        <v>0.84399999999999997</v>
      </c>
      <c r="O30" s="87">
        <v>0.50900000000000001</v>
      </c>
      <c r="P30" s="87">
        <v>0.5</v>
      </c>
      <c r="Q30" s="87">
        <v>0.5</v>
      </c>
      <c r="R30" s="87">
        <v>0.48699999999999999</v>
      </c>
      <c r="S30" s="87">
        <v>0.42899999999999999</v>
      </c>
      <c r="T30" s="87">
        <v>0.42099999999999999</v>
      </c>
      <c r="U30" s="87">
        <v>0.61099999999999999</v>
      </c>
      <c r="V30" s="87">
        <v>0.94599999999999995</v>
      </c>
      <c r="W30" s="87">
        <v>1.357</v>
      </c>
      <c r="X30" s="87">
        <v>1.3480000000000001</v>
      </c>
      <c r="Y30" s="87">
        <v>1.3560000000000001</v>
      </c>
      <c r="Z30" s="87">
        <v>1.373</v>
      </c>
      <c r="AA30" s="87">
        <v>1.3759999999999999</v>
      </c>
      <c r="AB30" s="87">
        <v>1.3440000000000001</v>
      </c>
      <c r="AC30" s="92">
        <v>1.335</v>
      </c>
    </row>
    <row r="31" spans="1:29">
      <c r="A31" s="89">
        <v>43831.291666666664</v>
      </c>
      <c r="B31" s="171">
        <v>17.329999999999998</v>
      </c>
      <c r="E31" s="85">
        <v>43860</v>
      </c>
      <c r="F31" s="87">
        <v>1.33</v>
      </c>
      <c r="G31" s="87">
        <v>1.37</v>
      </c>
      <c r="H31" s="87">
        <v>1.3640000000000001</v>
      </c>
      <c r="I31" s="87">
        <v>1.361</v>
      </c>
      <c r="J31" s="87">
        <v>1.3340000000000001</v>
      </c>
      <c r="K31" s="87">
        <v>1.3560000000000001</v>
      </c>
      <c r="L31" s="87">
        <v>1.363</v>
      </c>
      <c r="M31" s="87">
        <v>1.391</v>
      </c>
      <c r="N31" s="87">
        <v>0.80400000000000005</v>
      </c>
      <c r="O31" s="87">
        <v>0.47299999999999998</v>
      </c>
      <c r="P31" s="87">
        <v>0.42799999999999999</v>
      </c>
      <c r="Q31" s="87">
        <v>0.436</v>
      </c>
      <c r="R31" s="87">
        <v>0.42799999999999999</v>
      </c>
      <c r="S31" s="87">
        <v>0.45500000000000002</v>
      </c>
      <c r="T31" s="87">
        <v>0.44900000000000001</v>
      </c>
      <c r="U31" s="87">
        <v>0.45200000000000001</v>
      </c>
      <c r="V31" s="87">
        <v>0.91300000000000003</v>
      </c>
      <c r="W31" s="87">
        <v>1.37</v>
      </c>
      <c r="X31" s="87">
        <v>1.3959999999999999</v>
      </c>
      <c r="Y31" s="87">
        <v>1.4079999999999999</v>
      </c>
      <c r="Z31" s="87">
        <v>1.4139999999999999</v>
      </c>
      <c r="AA31" s="87">
        <v>1.403</v>
      </c>
      <c r="AB31" s="87">
        <v>1.389</v>
      </c>
      <c r="AC31" s="92">
        <v>1.381</v>
      </c>
    </row>
    <row r="32" spans="1:29">
      <c r="A32" s="89">
        <v>43831.333333333336</v>
      </c>
      <c r="B32" s="171">
        <v>17.399999999999999</v>
      </c>
      <c r="E32" s="85">
        <v>43861</v>
      </c>
      <c r="F32" s="87">
        <v>1.405</v>
      </c>
      <c r="G32" s="87">
        <v>1.423</v>
      </c>
      <c r="H32" s="87">
        <v>1.42</v>
      </c>
      <c r="I32" s="87">
        <v>1.399</v>
      </c>
      <c r="J32" s="87">
        <v>1.397</v>
      </c>
      <c r="K32" s="87">
        <v>1.395</v>
      </c>
      <c r="L32" s="87">
        <v>1.393</v>
      </c>
      <c r="M32" s="87">
        <v>1.425</v>
      </c>
      <c r="N32" s="87">
        <v>0.76300000000000001</v>
      </c>
      <c r="O32" s="87">
        <v>0.49299999999999999</v>
      </c>
      <c r="P32" s="87">
        <v>0.5</v>
      </c>
      <c r="Q32" s="87">
        <v>0.52600000000000002</v>
      </c>
      <c r="R32" s="87">
        <v>0.30599999999999999</v>
      </c>
      <c r="S32" s="87">
        <v>0.35599999999999998</v>
      </c>
      <c r="T32" s="87">
        <v>0.311</v>
      </c>
      <c r="U32" s="87">
        <v>0.34799999999999998</v>
      </c>
      <c r="V32" s="87">
        <v>0.70099999999999996</v>
      </c>
      <c r="W32" s="87">
        <v>1.3069999999999999</v>
      </c>
      <c r="X32" s="87">
        <v>1.8560000000000001</v>
      </c>
      <c r="Y32" s="87">
        <v>1.2609999999999999</v>
      </c>
      <c r="Z32" s="87">
        <v>1.2410000000000001</v>
      </c>
      <c r="AA32" s="87">
        <v>1.25</v>
      </c>
      <c r="AB32" s="87">
        <v>1.242</v>
      </c>
      <c r="AC32" s="92">
        <v>1.232</v>
      </c>
    </row>
    <row r="33" spans="1:29">
      <c r="A33" s="89">
        <v>43831.375</v>
      </c>
      <c r="B33" s="171">
        <v>15.52</v>
      </c>
      <c r="E33" s="85">
        <v>43862</v>
      </c>
      <c r="F33" s="87">
        <v>1.226</v>
      </c>
      <c r="G33" s="87">
        <v>1.2290000000000001</v>
      </c>
      <c r="H33" s="87">
        <v>1.246</v>
      </c>
      <c r="I33" s="87">
        <v>1.2</v>
      </c>
      <c r="J33" s="87">
        <v>1.2609999999999999</v>
      </c>
      <c r="K33" s="87">
        <v>1.19</v>
      </c>
      <c r="L33" s="87">
        <v>1.2669999999999999</v>
      </c>
      <c r="M33" s="87">
        <v>1.2170000000000001</v>
      </c>
      <c r="N33" s="87">
        <v>0.58199999999999996</v>
      </c>
      <c r="O33" s="87">
        <v>0.28100000000000003</v>
      </c>
      <c r="P33" s="87">
        <v>0.34399999999999997</v>
      </c>
      <c r="Q33" s="87">
        <v>0.26800000000000002</v>
      </c>
      <c r="R33" s="87">
        <v>0.33400000000000002</v>
      </c>
      <c r="S33" s="87">
        <v>0.26</v>
      </c>
      <c r="T33" s="87">
        <v>0.307</v>
      </c>
      <c r="U33" s="87">
        <v>0.27300000000000002</v>
      </c>
      <c r="V33" s="87">
        <v>0.80900000000000005</v>
      </c>
      <c r="W33" s="87">
        <v>1.4750000000000001</v>
      </c>
      <c r="X33" s="87">
        <v>3.2309999999999999</v>
      </c>
      <c r="Y33" s="87">
        <v>3.302</v>
      </c>
      <c r="Z33" s="87">
        <v>2.4220000000000002</v>
      </c>
      <c r="AA33" s="87">
        <v>2.226</v>
      </c>
      <c r="AB33" s="87">
        <v>1.246</v>
      </c>
      <c r="AC33" s="92">
        <v>1.2929999999999999</v>
      </c>
    </row>
    <row r="34" spans="1:29">
      <c r="A34" s="89">
        <v>43831.416666666664</v>
      </c>
      <c r="B34" s="171">
        <v>17.079999999999998</v>
      </c>
      <c r="E34" s="85">
        <v>43863</v>
      </c>
      <c r="F34" s="87">
        <v>1.2370000000000001</v>
      </c>
      <c r="G34" s="87">
        <v>1.3160000000000001</v>
      </c>
      <c r="H34" s="87">
        <v>1.236</v>
      </c>
      <c r="I34" s="87">
        <v>1.33</v>
      </c>
      <c r="J34" s="87">
        <v>1.306</v>
      </c>
      <c r="K34" s="87">
        <v>1.629</v>
      </c>
      <c r="L34" s="87">
        <v>3.4279999999999999</v>
      </c>
      <c r="M34" s="87">
        <v>3.3740000000000001</v>
      </c>
      <c r="N34" s="87">
        <v>2.718</v>
      </c>
      <c r="O34" s="87">
        <v>2.4950000000000001</v>
      </c>
      <c r="P34" s="87">
        <v>2.3359999999999999</v>
      </c>
      <c r="Q34" s="87">
        <v>1.758</v>
      </c>
      <c r="R34" s="87">
        <v>1.869</v>
      </c>
      <c r="S34" s="87">
        <v>1.706</v>
      </c>
      <c r="T34" s="87">
        <v>1.56</v>
      </c>
      <c r="U34" s="87">
        <v>1.595</v>
      </c>
      <c r="V34" s="87">
        <v>1.909</v>
      </c>
      <c r="W34" s="87">
        <v>2.7280000000000002</v>
      </c>
      <c r="X34" s="87">
        <v>3.2330000000000001</v>
      </c>
      <c r="Y34" s="87">
        <v>3.3370000000000002</v>
      </c>
      <c r="Z34" s="87">
        <v>3.387</v>
      </c>
      <c r="AA34" s="87">
        <v>3.1</v>
      </c>
      <c r="AB34" s="87">
        <v>1.288</v>
      </c>
      <c r="AC34" s="92">
        <v>1.34</v>
      </c>
    </row>
    <row r="35" spans="1:29">
      <c r="A35" s="89">
        <v>43831.458333333336</v>
      </c>
      <c r="B35" s="171">
        <v>16.739999999999998</v>
      </c>
      <c r="E35" s="85">
        <v>43864</v>
      </c>
      <c r="F35" s="87">
        <v>1.345</v>
      </c>
      <c r="G35" s="87">
        <v>1.3009999999999999</v>
      </c>
      <c r="H35" s="87">
        <v>1.2949999999999999</v>
      </c>
      <c r="I35" s="87">
        <v>1.331</v>
      </c>
      <c r="J35" s="87">
        <v>1.329</v>
      </c>
      <c r="K35" s="87">
        <v>1.6539999999999999</v>
      </c>
      <c r="L35" s="87">
        <v>3.4910000000000001</v>
      </c>
      <c r="M35" s="87">
        <v>3.4169999999999998</v>
      </c>
      <c r="N35" s="87">
        <v>2.601</v>
      </c>
      <c r="O35" s="87">
        <v>2.4260000000000002</v>
      </c>
      <c r="P35" s="87">
        <v>2.4860000000000002</v>
      </c>
      <c r="Q35" s="87">
        <v>2.431</v>
      </c>
      <c r="R35" s="87">
        <v>2.1030000000000002</v>
      </c>
      <c r="S35" s="87">
        <v>0.69499999999999995</v>
      </c>
      <c r="T35" s="87">
        <v>0.34799999999999998</v>
      </c>
      <c r="U35" s="87">
        <v>0.39</v>
      </c>
      <c r="V35" s="87">
        <v>0.72599999999999998</v>
      </c>
      <c r="W35" s="87">
        <v>1.2929999999999999</v>
      </c>
      <c r="X35" s="87">
        <v>1.3560000000000001</v>
      </c>
      <c r="Y35" s="87">
        <v>1.3640000000000001</v>
      </c>
      <c r="Z35" s="87">
        <v>1.32</v>
      </c>
      <c r="AA35" s="87">
        <v>1.3560000000000001</v>
      </c>
      <c r="AB35" s="87">
        <v>1.387</v>
      </c>
      <c r="AC35" s="92">
        <v>1.3380000000000001</v>
      </c>
    </row>
    <row r="36" spans="1:29">
      <c r="A36" s="89">
        <v>43831.5</v>
      </c>
      <c r="B36" s="171">
        <v>18.149999999999999</v>
      </c>
      <c r="E36" s="85">
        <v>43865</v>
      </c>
      <c r="F36" s="87">
        <v>1.35</v>
      </c>
      <c r="G36" s="87">
        <v>1.387</v>
      </c>
      <c r="H36" s="87">
        <v>1.3660000000000001</v>
      </c>
      <c r="I36" s="87">
        <v>1.337</v>
      </c>
      <c r="J36" s="87">
        <v>1.3959999999999999</v>
      </c>
      <c r="K36" s="87">
        <v>1.4139999999999999</v>
      </c>
      <c r="L36" s="87">
        <v>1.373</v>
      </c>
      <c r="M36" s="87">
        <v>1.37</v>
      </c>
      <c r="N36" s="87">
        <v>0.66400000000000003</v>
      </c>
      <c r="O36" s="87">
        <v>0.5</v>
      </c>
      <c r="P36" s="87">
        <v>1.0369999999999999</v>
      </c>
      <c r="Q36" s="87">
        <v>2.96</v>
      </c>
      <c r="R36" s="87">
        <v>3.202</v>
      </c>
      <c r="S36" s="87">
        <v>2.9990000000000001</v>
      </c>
      <c r="T36" s="87">
        <v>2.1560000000000001</v>
      </c>
      <c r="U36" s="87">
        <v>1.6459999999999999</v>
      </c>
      <c r="V36" s="87">
        <v>0.77</v>
      </c>
      <c r="W36" s="87">
        <v>1.3979999999999999</v>
      </c>
      <c r="X36" s="87">
        <v>1.425</v>
      </c>
      <c r="Y36" s="87">
        <v>1.431</v>
      </c>
      <c r="Z36" s="87">
        <v>1.4319999999999999</v>
      </c>
      <c r="AA36" s="87">
        <v>1.446</v>
      </c>
      <c r="AB36" s="87">
        <v>1.3839999999999999</v>
      </c>
      <c r="AC36" s="92">
        <v>1.403</v>
      </c>
    </row>
    <row r="37" spans="1:29">
      <c r="A37" s="89">
        <v>43831.541666666664</v>
      </c>
      <c r="B37" s="171">
        <v>17.350000000000001</v>
      </c>
      <c r="E37" s="85">
        <v>43866</v>
      </c>
      <c r="F37" s="87">
        <v>1.4119999999999999</v>
      </c>
      <c r="G37" s="87">
        <v>1.4330000000000001</v>
      </c>
      <c r="H37" s="87">
        <v>1.4410000000000001</v>
      </c>
      <c r="I37" s="87">
        <v>1.4370000000000001</v>
      </c>
      <c r="J37" s="87">
        <v>1.389</v>
      </c>
      <c r="K37" s="87">
        <v>1.39</v>
      </c>
      <c r="L37" s="87">
        <v>1.4379999999999999</v>
      </c>
      <c r="M37" s="87">
        <v>1.423</v>
      </c>
      <c r="N37" s="87">
        <v>0.53</v>
      </c>
      <c r="O37" s="87">
        <v>0.45400000000000001</v>
      </c>
      <c r="P37" s="87">
        <v>0.50700000000000001</v>
      </c>
      <c r="Q37" s="87">
        <v>0.46100000000000002</v>
      </c>
      <c r="R37" s="87">
        <v>0.42699999999999999</v>
      </c>
      <c r="S37" s="87">
        <v>0.47699999999999998</v>
      </c>
      <c r="T37" s="87">
        <v>0.38</v>
      </c>
      <c r="U37" s="87">
        <v>0.438</v>
      </c>
      <c r="V37" s="87">
        <v>0.626</v>
      </c>
      <c r="W37" s="87">
        <v>1.3280000000000001</v>
      </c>
      <c r="X37" s="87">
        <v>3.077</v>
      </c>
      <c r="Y37" s="87">
        <v>3.17</v>
      </c>
      <c r="Z37" s="87">
        <v>1.351</v>
      </c>
      <c r="AA37" s="87">
        <v>1.339</v>
      </c>
      <c r="AB37" s="87">
        <v>1.3080000000000001</v>
      </c>
      <c r="AC37" s="92">
        <v>1.3580000000000001</v>
      </c>
    </row>
    <row r="38" spans="1:29">
      <c r="A38" s="89">
        <v>43831.583333333336</v>
      </c>
      <c r="B38" s="171">
        <v>16.84</v>
      </c>
      <c r="E38" s="85">
        <v>43867</v>
      </c>
      <c r="F38" s="87">
        <v>1.292</v>
      </c>
      <c r="G38" s="87">
        <v>1.3240000000000001</v>
      </c>
      <c r="H38" s="87">
        <v>1.3640000000000001</v>
      </c>
      <c r="I38" s="87">
        <v>1.2769999999999999</v>
      </c>
      <c r="J38" s="87">
        <v>1.34</v>
      </c>
      <c r="K38" s="87">
        <v>1.3520000000000001</v>
      </c>
      <c r="L38" s="87">
        <v>1.2909999999999999</v>
      </c>
      <c r="M38" s="87">
        <v>1.367</v>
      </c>
      <c r="N38" s="87">
        <v>0.50900000000000001</v>
      </c>
      <c r="O38" s="87">
        <v>0.377</v>
      </c>
      <c r="P38" s="87">
        <v>0.442</v>
      </c>
      <c r="Q38" s="87">
        <v>0.443</v>
      </c>
      <c r="R38" s="87">
        <v>0.39200000000000002</v>
      </c>
      <c r="S38" s="87">
        <v>0.40699999999999997</v>
      </c>
      <c r="T38" s="87">
        <v>0.432</v>
      </c>
      <c r="U38" s="87">
        <v>0.41499999999999998</v>
      </c>
      <c r="V38" s="87">
        <v>0.59299999999999997</v>
      </c>
      <c r="W38" s="87">
        <v>1.3560000000000001</v>
      </c>
      <c r="X38" s="87">
        <v>1.3540000000000001</v>
      </c>
      <c r="Y38" s="87">
        <v>1.3129999999999999</v>
      </c>
      <c r="Z38" s="87">
        <v>1.335</v>
      </c>
      <c r="AA38" s="87">
        <v>1.3480000000000001</v>
      </c>
      <c r="AB38" s="87">
        <v>1.345</v>
      </c>
      <c r="AC38" s="92">
        <v>1.3340000000000001</v>
      </c>
    </row>
    <row r="39" spans="1:29">
      <c r="A39" s="89">
        <v>43831.625</v>
      </c>
      <c r="B39" s="171">
        <v>19.989999999999998</v>
      </c>
      <c r="E39" s="85">
        <v>43868</v>
      </c>
      <c r="F39" s="87">
        <v>1.3</v>
      </c>
      <c r="G39" s="87">
        <v>1.3089999999999999</v>
      </c>
      <c r="H39" s="87">
        <v>1.3320000000000001</v>
      </c>
      <c r="I39" s="87">
        <v>1.3420000000000001</v>
      </c>
      <c r="J39" s="87">
        <v>1.29</v>
      </c>
      <c r="K39" s="87">
        <v>1.3</v>
      </c>
      <c r="L39" s="87">
        <v>1.3480000000000001</v>
      </c>
      <c r="M39" s="87">
        <v>1.329</v>
      </c>
      <c r="N39" s="87">
        <v>1.925</v>
      </c>
      <c r="O39" s="87">
        <v>2.7719999999999998</v>
      </c>
      <c r="P39" s="87">
        <v>1.004</v>
      </c>
      <c r="Q39" s="87">
        <v>2.165</v>
      </c>
      <c r="R39" s="87">
        <v>2.89</v>
      </c>
      <c r="S39" s="87">
        <v>1.8149999999999999</v>
      </c>
      <c r="T39" s="87">
        <v>2.4249999999999998</v>
      </c>
      <c r="U39" s="87">
        <v>3.1360000000000001</v>
      </c>
      <c r="V39" s="87">
        <v>1.61</v>
      </c>
      <c r="W39" s="87">
        <v>1.2829999999999999</v>
      </c>
      <c r="X39" s="87">
        <v>1.3080000000000001</v>
      </c>
      <c r="Y39" s="87">
        <v>1.327</v>
      </c>
      <c r="Z39" s="87">
        <v>1.2549999999999999</v>
      </c>
      <c r="AA39" s="87">
        <v>1.339</v>
      </c>
      <c r="AB39" s="87">
        <v>1.242</v>
      </c>
      <c r="AC39" s="92">
        <v>1.3120000000000001</v>
      </c>
    </row>
    <row r="40" spans="1:29">
      <c r="A40" s="89">
        <v>43831.666666666664</v>
      </c>
      <c r="B40" s="171">
        <v>21.54</v>
      </c>
      <c r="E40" s="85">
        <v>43869</v>
      </c>
      <c r="F40" s="87">
        <v>1.2909999999999999</v>
      </c>
      <c r="G40" s="87">
        <v>1.2609999999999999</v>
      </c>
      <c r="H40" s="87">
        <v>1.31</v>
      </c>
      <c r="I40" s="87">
        <v>1.248</v>
      </c>
      <c r="J40" s="87">
        <v>1.3029999999999999</v>
      </c>
      <c r="K40" s="87">
        <v>1.264</v>
      </c>
      <c r="L40" s="87">
        <v>1.2809999999999999</v>
      </c>
      <c r="M40" s="87">
        <v>1.3029999999999999</v>
      </c>
      <c r="N40" s="87">
        <v>2.8740000000000001</v>
      </c>
      <c r="O40" s="87">
        <v>3.1579999999999999</v>
      </c>
      <c r="P40" s="87">
        <v>1.57</v>
      </c>
      <c r="Q40" s="87">
        <v>2.165</v>
      </c>
      <c r="R40" s="87">
        <v>3.1560000000000001</v>
      </c>
      <c r="S40" s="87">
        <v>2.3620000000000001</v>
      </c>
      <c r="T40" s="87">
        <v>1.4630000000000001</v>
      </c>
      <c r="U40" s="87">
        <v>3.117</v>
      </c>
      <c r="V40" s="87">
        <v>0.86299999999999999</v>
      </c>
      <c r="W40" s="87">
        <v>1.266</v>
      </c>
      <c r="X40" s="87">
        <v>1.3440000000000001</v>
      </c>
      <c r="Y40" s="87">
        <v>1.3049999999999999</v>
      </c>
      <c r="Z40" s="87">
        <v>1.3220000000000001</v>
      </c>
      <c r="AA40" s="87">
        <v>1.3480000000000001</v>
      </c>
      <c r="AB40" s="87">
        <v>1.2849999999999999</v>
      </c>
      <c r="AC40" s="92">
        <v>1.36</v>
      </c>
    </row>
    <row r="41" spans="1:29">
      <c r="A41" s="89">
        <v>43831.708333333336</v>
      </c>
      <c r="B41" s="171">
        <v>21.87</v>
      </c>
      <c r="E41" s="85">
        <v>43870</v>
      </c>
      <c r="F41" s="87">
        <v>1.3149999999999999</v>
      </c>
      <c r="G41" s="87">
        <v>1.306</v>
      </c>
      <c r="H41" s="87">
        <v>1.351</v>
      </c>
      <c r="I41" s="87">
        <v>1.3420000000000001</v>
      </c>
      <c r="J41" s="87">
        <v>1.29</v>
      </c>
      <c r="K41" s="87">
        <v>1.357</v>
      </c>
      <c r="L41" s="87">
        <v>1.357</v>
      </c>
      <c r="M41" s="87">
        <v>1.5269999999999999</v>
      </c>
      <c r="N41" s="87">
        <v>3.1509999999999998</v>
      </c>
      <c r="O41" s="87">
        <v>3.1629999999999998</v>
      </c>
      <c r="P41" s="87">
        <v>1.9350000000000001</v>
      </c>
      <c r="Q41" s="87">
        <v>2.1379999999999999</v>
      </c>
      <c r="R41" s="87">
        <v>3.3170000000000002</v>
      </c>
      <c r="S41" s="87">
        <v>2.17</v>
      </c>
      <c r="T41" s="87">
        <v>2.4350000000000001</v>
      </c>
      <c r="U41" s="87">
        <v>3.2360000000000002</v>
      </c>
      <c r="V41" s="87">
        <v>1.74</v>
      </c>
      <c r="W41" s="87">
        <v>1.3260000000000001</v>
      </c>
      <c r="X41" s="87">
        <v>1.246</v>
      </c>
      <c r="Y41" s="87">
        <v>1.32</v>
      </c>
      <c r="Z41" s="87">
        <v>1.25</v>
      </c>
      <c r="AA41" s="87">
        <v>1.3140000000000001</v>
      </c>
      <c r="AB41" s="87">
        <v>1.2509999999999999</v>
      </c>
      <c r="AC41" s="92">
        <v>1.2809999999999999</v>
      </c>
    </row>
    <row r="42" spans="1:29">
      <c r="A42" s="89">
        <v>43831.75</v>
      </c>
      <c r="B42" s="171">
        <v>21.67</v>
      </c>
      <c r="E42" s="85">
        <v>43871</v>
      </c>
      <c r="F42" s="87">
        <v>1.2589999999999999</v>
      </c>
      <c r="G42" s="87">
        <v>1.2889999999999999</v>
      </c>
      <c r="H42" s="87">
        <v>1.2809999999999999</v>
      </c>
      <c r="I42" s="87">
        <v>1.2889999999999999</v>
      </c>
      <c r="J42" s="87">
        <v>1.288</v>
      </c>
      <c r="K42" s="87">
        <v>1.2849999999999999</v>
      </c>
      <c r="L42" s="87">
        <v>1.3120000000000001</v>
      </c>
      <c r="M42" s="87">
        <v>1.202</v>
      </c>
      <c r="N42" s="87">
        <v>0.39800000000000002</v>
      </c>
      <c r="O42" s="87">
        <v>0.34599999999999997</v>
      </c>
      <c r="P42" s="87">
        <v>0.40799999999999997</v>
      </c>
      <c r="Q42" s="87">
        <v>0.34</v>
      </c>
      <c r="R42" s="87">
        <v>0.38900000000000001</v>
      </c>
      <c r="S42" s="87">
        <v>0.33200000000000002</v>
      </c>
      <c r="T42" s="87">
        <v>0.40400000000000003</v>
      </c>
      <c r="U42" s="87">
        <v>0.32300000000000001</v>
      </c>
      <c r="V42" s="87">
        <v>0.41399999999999998</v>
      </c>
      <c r="W42" s="87">
        <v>1.2809999999999999</v>
      </c>
      <c r="X42" s="87">
        <v>1.321</v>
      </c>
      <c r="Y42" s="87">
        <v>1.244</v>
      </c>
      <c r="Z42" s="87">
        <v>1.33</v>
      </c>
      <c r="AA42" s="87">
        <v>1.24</v>
      </c>
      <c r="AB42" s="87">
        <v>1.2929999999999999</v>
      </c>
      <c r="AC42" s="92">
        <v>1.282</v>
      </c>
    </row>
    <row r="43" spans="1:29">
      <c r="A43" s="89">
        <v>43831.791666666664</v>
      </c>
      <c r="B43" s="171">
        <v>20.94</v>
      </c>
      <c r="E43" s="85">
        <v>43872</v>
      </c>
      <c r="F43" s="87">
        <v>1.2150000000000001</v>
      </c>
      <c r="G43" s="87">
        <v>1.282</v>
      </c>
      <c r="H43" s="87">
        <v>1.2190000000000001</v>
      </c>
      <c r="I43" s="87">
        <v>1.262</v>
      </c>
      <c r="J43" s="87">
        <v>1.1930000000000001</v>
      </c>
      <c r="K43" s="87">
        <v>1.272</v>
      </c>
      <c r="L43" s="87">
        <v>1.2250000000000001</v>
      </c>
      <c r="M43" s="87">
        <v>1.097</v>
      </c>
      <c r="N43" s="87">
        <v>0.34599999999999997</v>
      </c>
      <c r="O43" s="87">
        <v>0.29199999999999998</v>
      </c>
      <c r="P43" s="87">
        <v>0.30499999999999999</v>
      </c>
      <c r="Q43" s="87">
        <v>0.32</v>
      </c>
      <c r="R43" s="87">
        <v>0.35299999999999998</v>
      </c>
      <c r="S43" s="87">
        <v>0.33100000000000002</v>
      </c>
      <c r="T43" s="87">
        <v>0.28399999999999997</v>
      </c>
      <c r="U43" s="87">
        <v>0.27600000000000002</v>
      </c>
      <c r="V43" s="87">
        <v>0.36799999999999999</v>
      </c>
      <c r="W43" s="87">
        <v>1.2110000000000001</v>
      </c>
      <c r="X43" s="87">
        <v>1.22</v>
      </c>
      <c r="Y43" s="87">
        <v>1.2609999999999999</v>
      </c>
      <c r="Z43" s="87">
        <v>1.234</v>
      </c>
      <c r="AA43" s="87">
        <v>1.284</v>
      </c>
      <c r="AB43" s="87">
        <v>1.218</v>
      </c>
      <c r="AC43" s="92">
        <v>1.2849999999999999</v>
      </c>
    </row>
    <row r="44" spans="1:29">
      <c r="A44" s="89">
        <v>43831.833333333336</v>
      </c>
      <c r="B44" s="171">
        <v>20.02</v>
      </c>
      <c r="E44" s="85">
        <v>43873</v>
      </c>
      <c r="F44" s="87">
        <v>1.2270000000000001</v>
      </c>
      <c r="G44" s="87">
        <v>1.2849999999999999</v>
      </c>
      <c r="H44" s="87">
        <v>1.238</v>
      </c>
      <c r="I44" s="87">
        <v>1.2769999999999999</v>
      </c>
      <c r="J44" s="87">
        <v>1.2390000000000001</v>
      </c>
      <c r="K44" s="87">
        <v>1.292</v>
      </c>
      <c r="L44" s="87">
        <v>1.2490000000000001</v>
      </c>
      <c r="M44" s="87">
        <v>1.204</v>
      </c>
      <c r="N44" s="87">
        <v>0.317</v>
      </c>
      <c r="O44" s="87">
        <v>0.36899999999999999</v>
      </c>
      <c r="P44" s="87">
        <v>0.311</v>
      </c>
      <c r="Q44" s="87">
        <v>0.374</v>
      </c>
      <c r="R44" s="87">
        <v>0.28499999999999998</v>
      </c>
      <c r="S44" s="87">
        <v>0.36099999999999999</v>
      </c>
      <c r="T44" s="87">
        <v>0.29599999999999999</v>
      </c>
      <c r="U44" s="87">
        <v>0.314</v>
      </c>
      <c r="V44" s="87">
        <v>0.32200000000000001</v>
      </c>
      <c r="W44" s="87">
        <v>1.2210000000000001</v>
      </c>
      <c r="X44" s="87">
        <v>1.3049999999999999</v>
      </c>
      <c r="Y44" s="87">
        <v>1.2250000000000001</v>
      </c>
      <c r="Z44" s="87">
        <v>1.244</v>
      </c>
      <c r="AA44" s="87">
        <v>1.2749999999999999</v>
      </c>
      <c r="AB44" s="87">
        <v>1.204</v>
      </c>
      <c r="AC44" s="92">
        <v>1.2769999999999999</v>
      </c>
    </row>
    <row r="45" spans="1:29">
      <c r="A45" s="89">
        <v>43831.875</v>
      </c>
      <c r="B45" s="171">
        <v>18.68</v>
      </c>
      <c r="E45" s="85">
        <v>43874</v>
      </c>
      <c r="F45" s="87">
        <v>1.2230000000000001</v>
      </c>
      <c r="G45" s="87">
        <v>1.2929999999999999</v>
      </c>
      <c r="H45" s="87">
        <v>1.2110000000000001</v>
      </c>
      <c r="I45" s="87">
        <v>1.2769999999999999</v>
      </c>
      <c r="J45" s="87">
        <v>1.224</v>
      </c>
      <c r="K45" s="87">
        <v>1.2869999999999999</v>
      </c>
      <c r="L45" s="87">
        <v>1.2230000000000001</v>
      </c>
      <c r="M45" s="87">
        <v>1.2669999999999999</v>
      </c>
      <c r="N45" s="87">
        <v>3.0630000000000002</v>
      </c>
      <c r="O45" s="87">
        <v>3.181</v>
      </c>
      <c r="P45" s="87">
        <v>1.405</v>
      </c>
      <c r="Q45" s="87">
        <v>1.5920000000000001</v>
      </c>
      <c r="R45" s="87">
        <v>3.2040000000000002</v>
      </c>
      <c r="S45" s="87">
        <v>3.1629999999999998</v>
      </c>
      <c r="T45" s="87">
        <v>0.96799999999999997</v>
      </c>
      <c r="U45" s="87">
        <v>2.1339999999999999</v>
      </c>
      <c r="V45" s="87">
        <v>1.9239999999999999</v>
      </c>
      <c r="W45" s="87">
        <v>1.343</v>
      </c>
      <c r="X45" s="87">
        <v>1.3240000000000001</v>
      </c>
      <c r="Y45" s="87">
        <v>1.363</v>
      </c>
      <c r="Z45" s="87">
        <v>1.2589999999999999</v>
      </c>
      <c r="AA45" s="87">
        <v>1.321</v>
      </c>
      <c r="AB45" s="87">
        <v>1.244</v>
      </c>
      <c r="AC45" s="92">
        <v>1.3029999999999999</v>
      </c>
    </row>
    <row r="46" spans="1:29">
      <c r="A46" s="89">
        <v>43831.916666666664</v>
      </c>
      <c r="B46" s="171">
        <v>18.010000000000002</v>
      </c>
      <c r="E46" s="85">
        <v>43875</v>
      </c>
      <c r="F46" s="87">
        <v>1.248</v>
      </c>
      <c r="G46" s="87">
        <v>1.3109999999999999</v>
      </c>
      <c r="H46" s="87">
        <v>1.2589999999999999</v>
      </c>
      <c r="I46" s="87">
        <v>1.3089999999999999</v>
      </c>
      <c r="J46" s="87">
        <v>1.294</v>
      </c>
      <c r="K46" s="87">
        <v>1.3</v>
      </c>
      <c r="L46" s="87">
        <v>1.3440000000000001</v>
      </c>
      <c r="M46" s="87">
        <v>1.0620000000000001</v>
      </c>
      <c r="N46" s="87">
        <v>2.5779999999999998</v>
      </c>
      <c r="O46" s="87">
        <v>3.1549999999999998</v>
      </c>
      <c r="P46" s="87">
        <v>1.133</v>
      </c>
      <c r="Q46" s="87">
        <v>2.73</v>
      </c>
      <c r="R46" s="87">
        <v>3.181</v>
      </c>
      <c r="S46" s="87">
        <v>1.7350000000000001</v>
      </c>
      <c r="T46" s="87">
        <v>0.39700000000000002</v>
      </c>
      <c r="U46" s="87">
        <v>0.41199999999999998</v>
      </c>
      <c r="V46" s="87">
        <v>0.41499999999999998</v>
      </c>
      <c r="W46" s="87">
        <v>1.2609999999999999</v>
      </c>
      <c r="X46" s="87">
        <v>1.3540000000000001</v>
      </c>
      <c r="Y46" s="87">
        <v>1.325</v>
      </c>
      <c r="Z46" s="87">
        <v>1.357</v>
      </c>
      <c r="AA46" s="87">
        <v>1.335</v>
      </c>
      <c r="AB46" s="87">
        <v>1.335</v>
      </c>
      <c r="AC46" s="92">
        <v>1.343</v>
      </c>
    </row>
    <row r="47" spans="1:29">
      <c r="A47" s="89">
        <v>43831.958333333336</v>
      </c>
      <c r="B47" s="171">
        <v>18.89</v>
      </c>
      <c r="E47" s="85">
        <v>43876</v>
      </c>
      <c r="F47" s="87">
        <v>1.3240000000000001</v>
      </c>
      <c r="G47" s="87">
        <v>1.349</v>
      </c>
      <c r="H47" s="87">
        <v>1.32</v>
      </c>
      <c r="I47" s="87">
        <v>1.335</v>
      </c>
      <c r="J47" s="87">
        <v>1.329</v>
      </c>
      <c r="K47" s="87">
        <v>1.357</v>
      </c>
      <c r="L47" s="87">
        <v>1.3560000000000001</v>
      </c>
      <c r="M47" s="87">
        <v>1.075</v>
      </c>
      <c r="N47" s="87">
        <v>0.41399999999999998</v>
      </c>
      <c r="O47" s="87">
        <v>0.46</v>
      </c>
      <c r="P47" s="87">
        <v>0.40500000000000003</v>
      </c>
      <c r="Q47" s="87">
        <v>2.097</v>
      </c>
      <c r="R47" s="87">
        <v>2.7090000000000001</v>
      </c>
      <c r="S47" s="87">
        <v>2.6789999999999998</v>
      </c>
      <c r="T47" s="87">
        <v>1.835</v>
      </c>
      <c r="U47" s="87">
        <v>2.0489999999999999</v>
      </c>
      <c r="V47" s="87">
        <v>1.9119999999999999</v>
      </c>
      <c r="W47" s="87">
        <v>2.8220000000000001</v>
      </c>
      <c r="X47" s="87">
        <v>2.875</v>
      </c>
      <c r="Y47" s="87">
        <v>2.9289999999999998</v>
      </c>
      <c r="Z47" s="87">
        <v>2.7909999999999999</v>
      </c>
      <c r="AA47" s="87">
        <v>2.7349999999999999</v>
      </c>
      <c r="AB47" s="87">
        <v>1.3320000000000001</v>
      </c>
      <c r="AC47" s="92">
        <v>1.3680000000000001</v>
      </c>
    </row>
    <row r="48" spans="1:29">
      <c r="A48" s="89">
        <v>43832</v>
      </c>
      <c r="B48" s="171">
        <v>18.59</v>
      </c>
      <c r="E48" s="85">
        <v>43877</v>
      </c>
      <c r="F48" s="87">
        <v>1.3660000000000001</v>
      </c>
      <c r="G48" s="87">
        <v>1.325</v>
      </c>
      <c r="H48" s="87">
        <v>1.37</v>
      </c>
      <c r="I48" s="87">
        <v>1.306</v>
      </c>
      <c r="J48" s="87">
        <v>1.3720000000000001</v>
      </c>
      <c r="K48" s="87">
        <v>1.742</v>
      </c>
      <c r="L48" s="87">
        <v>3.831</v>
      </c>
      <c r="M48" s="87">
        <v>3.2330000000000001</v>
      </c>
      <c r="N48" s="87">
        <v>4.8899999999999997</v>
      </c>
      <c r="O48" s="87">
        <v>5.1280000000000001</v>
      </c>
      <c r="P48" s="87">
        <v>2.4380000000000002</v>
      </c>
      <c r="Q48" s="87">
        <v>2.976</v>
      </c>
      <c r="R48" s="87">
        <v>3.476</v>
      </c>
      <c r="S48" s="87">
        <v>0.36</v>
      </c>
      <c r="T48" s="87">
        <v>2.6219999999999999</v>
      </c>
      <c r="U48" s="87">
        <v>2.9140000000000001</v>
      </c>
      <c r="V48" s="87">
        <v>1.095</v>
      </c>
      <c r="W48" s="87">
        <v>1.056</v>
      </c>
      <c r="X48" s="87">
        <v>1.2949999999999999</v>
      </c>
      <c r="Y48" s="87">
        <v>1.2330000000000001</v>
      </c>
      <c r="Z48" s="87">
        <v>1.292</v>
      </c>
      <c r="AA48" s="87">
        <v>1.2310000000000001</v>
      </c>
      <c r="AB48" s="87">
        <v>1.2749999999999999</v>
      </c>
      <c r="AC48" s="92">
        <v>1.2310000000000001</v>
      </c>
    </row>
    <row r="49" spans="1:29">
      <c r="A49" s="89">
        <v>43832.041666666664</v>
      </c>
      <c r="B49" s="171">
        <v>18.47</v>
      </c>
      <c r="E49" s="85">
        <v>43878</v>
      </c>
      <c r="F49" s="87">
        <v>1.26</v>
      </c>
      <c r="G49" s="87">
        <v>1.2450000000000001</v>
      </c>
      <c r="H49" s="87">
        <v>1.222</v>
      </c>
      <c r="I49" s="87">
        <v>1.2949999999999999</v>
      </c>
      <c r="J49" s="87">
        <v>1.2350000000000001</v>
      </c>
      <c r="K49" s="87">
        <v>1.2909999999999999</v>
      </c>
      <c r="L49" s="87">
        <v>1.2589999999999999</v>
      </c>
      <c r="M49" s="87">
        <v>0.998</v>
      </c>
      <c r="N49" s="87">
        <v>0.33800000000000002</v>
      </c>
      <c r="O49" s="87">
        <v>2.41</v>
      </c>
      <c r="P49" s="87">
        <v>3.0129999999999999</v>
      </c>
      <c r="Q49" s="87">
        <v>3.16</v>
      </c>
      <c r="R49" s="87">
        <v>3.1579999999999999</v>
      </c>
      <c r="S49" s="87">
        <v>3.0419999999999998</v>
      </c>
      <c r="T49" s="87">
        <v>3.2360000000000002</v>
      </c>
      <c r="U49" s="87">
        <v>3.0139999999999998</v>
      </c>
      <c r="V49" s="87">
        <v>1.1890000000000001</v>
      </c>
      <c r="W49" s="87">
        <v>1.1220000000000001</v>
      </c>
      <c r="X49" s="87">
        <v>1.2609999999999999</v>
      </c>
      <c r="Y49" s="87">
        <v>1.3069999999999999</v>
      </c>
      <c r="Z49" s="87">
        <v>1.2529999999999999</v>
      </c>
      <c r="AA49" s="87">
        <v>1.3049999999999999</v>
      </c>
      <c r="AB49" s="87">
        <v>1.2190000000000001</v>
      </c>
      <c r="AC49" s="92">
        <v>1.2350000000000001</v>
      </c>
    </row>
    <row r="50" spans="1:29">
      <c r="A50" s="89">
        <v>43832.083333333336</v>
      </c>
      <c r="B50" s="171">
        <v>19.559999999999999</v>
      </c>
      <c r="E50" s="85">
        <v>43879</v>
      </c>
      <c r="F50" s="87">
        <v>1.258</v>
      </c>
      <c r="G50" s="87">
        <v>1.236</v>
      </c>
      <c r="H50" s="87">
        <v>1.2729999999999999</v>
      </c>
      <c r="I50" s="87">
        <v>1.2410000000000001</v>
      </c>
      <c r="J50" s="87">
        <v>1.2949999999999999</v>
      </c>
      <c r="K50" s="87">
        <v>1.24</v>
      </c>
      <c r="L50" s="87">
        <v>1.351</v>
      </c>
      <c r="M50" s="87">
        <v>0.88</v>
      </c>
      <c r="N50" s="87">
        <v>0.41099999999999998</v>
      </c>
      <c r="O50" s="87">
        <v>0.34200000000000003</v>
      </c>
      <c r="P50" s="87">
        <v>0.40699999999999997</v>
      </c>
      <c r="Q50" s="87">
        <v>1.0469999999999999</v>
      </c>
      <c r="R50" s="87">
        <v>0.91900000000000004</v>
      </c>
      <c r="S50" s="87">
        <v>2.3359999999999999</v>
      </c>
      <c r="T50" s="87">
        <v>3.2160000000000002</v>
      </c>
      <c r="U50" s="87">
        <v>3.069</v>
      </c>
      <c r="V50" s="87">
        <v>2.5609999999999999</v>
      </c>
      <c r="W50" s="87">
        <v>3.1659999999999999</v>
      </c>
      <c r="X50" s="87">
        <v>1.42</v>
      </c>
      <c r="Y50" s="87">
        <v>1.37</v>
      </c>
      <c r="Z50" s="87">
        <v>1.429</v>
      </c>
      <c r="AA50" s="87">
        <v>1.381</v>
      </c>
      <c r="AB50" s="87">
        <v>1.367</v>
      </c>
      <c r="AC50" s="92">
        <v>1.389</v>
      </c>
    </row>
    <row r="51" spans="1:29">
      <c r="A51" s="89">
        <v>43832.125</v>
      </c>
      <c r="B51" s="171">
        <v>18.14</v>
      </c>
      <c r="E51" s="85">
        <v>43880</v>
      </c>
      <c r="F51" s="87">
        <v>1.341</v>
      </c>
      <c r="G51" s="87">
        <v>1.4019999999999999</v>
      </c>
      <c r="H51" s="87">
        <v>1.345</v>
      </c>
      <c r="I51" s="87">
        <v>1.405</v>
      </c>
      <c r="J51" s="87">
        <v>1.415</v>
      </c>
      <c r="K51" s="87">
        <v>1.3620000000000001</v>
      </c>
      <c r="L51" s="87">
        <v>1.4930000000000001</v>
      </c>
      <c r="M51" s="87">
        <v>1.097</v>
      </c>
      <c r="N51" s="87">
        <v>0.48499999999999999</v>
      </c>
      <c r="O51" s="87">
        <v>0.55100000000000005</v>
      </c>
      <c r="P51" s="87">
        <v>0.45700000000000002</v>
      </c>
      <c r="Q51" s="87">
        <v>0.89700000000000002</v>
      </c>
      <c r="R51" s="87">
        <v>0.45700000000000002</v>
      </c>
      <c r="S51" s="87">
        <v>1.2270000000000001</v>
      </c>
      <c r="T51" s="87">
        <v>2.5739999999999998</v>
      </c>
      <c r="U51" s="87">
        <v>1.2230000000000001</v>
      </c>
      <c r="V51" s="87">
        <v>0.59399999999999997</v>
      </c>
      <c r="W51" s="87">
        <v>1.181</v>
      </c>
      <c r="X51" s="87">
        <v>1.452</v>
      </c>
      <c r="Y51" s="87">
        <v>1.304</v>
      </c>
      <c r="Z51" s="87">
        <v>1.8080000000000001</v>
      </c>
      <c r="AA51" s="87">
        <v>2.1640000000000001</v>
      </c>
      <c r="AB51" s="87">
        <v>1.3660000000000001</v>
      </c>
      <c r="AC51" s="92">
        <v>1.3029999999999999</v>
      </c>
    </row>
    <row r="52" spans="1:29">
      <c r="A52" s="89">
        <v>43832.166666666664</v>
      </c>
      <c r="B52" s="171">
        <v>18.39</v>
      </c>
      <c r="E52" s="85">
        <v>43881</v>
      </c>
      <c r="F52" s="87">
        <v>1.3220000000000001</v>
      </c>
      <c r="G52" s="87">
        <v>2.6269999999999998</v>
      </c>
      <c r="H52" s="87">
        <v>1.8640000000000001</v>
      </c>
      <c r="I52" s="87">
        <v>1.6379999999999999</v>
      </c>
      <c r="J52" s="87">
        <v>2.2290000000000001</v>
      </c>
      <c r="K52" s="87">
        <v>2.48</v>
      </c>
      <c r="L52" s="87">
        <v>3.0920000000000001</v>
      </c>
      <c r="M52" s="87">
        <v>2.59</v>
      </c>
      <c r="N52" s="87">
        <v>2.0270000000000001</v>
      </c>
      <c r="O52" s="87">
        <v>2.0870000000000002</v>
      </c>
      <c r="P52" s="87">
        <v>1.103</v>
      </c>
      <c r="Q52" s="87">
        <v>0.44800000000000001</v>
      </c>
      <c r="R52" s="87">
        <v>0.309</v>
      </c>
      <c r="S52" s="87">
        <v>0.30299999999999999</v>
      </c>
      <c r="T52" s="87">
        <v>2.7429999999999999</v>
      </c>
      <c r="U52" s="87">
        <v>2.9209999999999998</v>
      </c>
      <c r="V52" s="87">
        <v>1.1020000000000001</v>
      </c>
      <c r="W52" s="87">
        <v>0.874</v>
      </c>
      <c r="X52" s="87">
        <v>1.216</v>
      </c>
      <c r="Y52" s="87">
        <v>1.2649999999999999</v>
      </c>
      <c r="Z52" s="87">
        <v>1.224</v>
      </c>
      <c r="AA52" s="87">
        <v>1.2549999999999999</v>
      </c>
      <c r="AB52" s="87">
        <v>1.2150000000000001</v>
      </c>
      <c r="AC52" s="92">
        <v>1.2050000000000001</v>
      </c>
    </row>
    <row r="53" spans="1:29">
      <c r="A53" s="89">
        <v>43832.208333333336</v>
      </c>
      <c r="B53" s="171">
        <v>18.32</v>
      </c>
      <c r="E53" s="85">
        <v>43882</v>
      </c>
      <c r="F53" s="87">
        <v>1.26</v>
      </c>
      <c r="G53" s="87">
        <v>1.22</v>
      </c>
      <c r="H53" s="87">
        <v>1.2769999999999999</v>
      </c>
      <c r="I53" s="87">
        <v>1.2090000000000001</v>
      </c>
      <c r="J53" s="87">
        <v>1.25</v>
      </c>
      <c r="K53" s="87">
        <v>1.2150000000000001</v>
      </c>
      <c r="L53" s="87">
        <v>1.2509999999999999</v>
      </c>
      <c r="M53" s="87">
        <v>0.82799999999999996</v>
      </c>
      <c r="N53" s="87">
        <v>2.8820000000000001</v>
      </c>
      <c r="O53" s="87">
        <v>3.0459999999999998</v>
      </c>
      <c r="P53" s="87">
        <v>0.54500000000000004</v>
      </c>
      <c r="Q53" s="87">
        <v>2.1309999999999998</v>
      </c>
      <c r="R53" s="87">
        <v>2.8010000000000002</v>
      </c>
      <c r="S53" s="87">
        <v>0.879</v>
      </c>
      <c r="T53" s="87">
        <v>2.952</v>
      </c>
      <c r="U53" s="87">
        <v>2.976</v>
      </c>
      <c r="V53" s="87">
        <v>1.1559999999999999</v>
      </c>
      <c r="W53" s="87">
        <v>0.93100000000000005</v>
      </c>
      <c r="X53" s="87">
        <v>1.234</v>
      </c>
      <c r="Y53" s="87">
        <v>1.3129999999999999</v>
      </c>
      <c r="Z53" s="87">
        <v>1.2549999999999999</v>
      </c>
      <c r="AA53" s="87">
        <v>1.32</v>
      </c>
      <c r="AB53" s="87">
        <v>1.244</v>
      </c>
      <c r="AC53" s="92">
        <v>1.331</v>
      </c>
    </row>
    <row r="54" spans="1:29">
      <c r="A54" s="89">
        <v>43832.25</v>
      </c>
      <c r="B54" s="171">
        <v>19.36</v>
      </c>
      <c r="E54" s="85">
        <v>43883</v>
      </c>
      <c r="F54" s="87">
        <v>1.3</v>
      </c>
      <c r="G54" s="87">
        <v>1.288</v>
      </c>
      <c r="H54" s="87">
        <v>1.343</v>
      </c>
      <c r="I54" s="87">
        <v>1.3049999999999999</v>
      </c>
      <c r="J54" s="87">
        <v>1.3029999999999999</v>
      </c>
      <c r="K54" s="87">
        <v>1.353</v>
      </c>
      <c r="L54" s="87">
        <v>1.363</v>
      </c>
      <c r="M54" s="87">
        <v>0.81</v>
      </c>
      <c r="N54" s="87">
        <v>2.3239999999999998</v>
      </c>
      <c r="O54" s="87">
        <v>3.1080000000000001</v>
      </c>
      <c r="P54" s="87">
        <v>0.80600000000000005</v>
      </c>
      <c r="Q54" s="87">
        <v>1.895</v>
      </c>
      <c r="R54" s="87">
        <v>1.929</v>
      </c>
      <c r="S54" s="87">
        <v>0.90800000000000003</v>
      </c>
      <c r="T54" s="87">
        <v>3.0489999999999999</v>
      </c>
      <c r="U54" s="87">
        <v>2.9540000000000002</v>
      </c>
      <c r="V54" s="87">
        <v>1.2529999999999999</v>
      </c>
      <c r="W54" s="87">
        <v>0.94199999999999995</v>
      </c>
      <c r="X54" s="87">
        <v>1.3180000000000001</v>
      </c>
      <c r="Y54" s="87">
        <v>1.252</v>
      </c>
      <c r="Z54" s="87">
        <v>1.323</v>
      </c>
      <c r="AA54" s="87">
        <v>1.323</v>
      </c>
      <c r="AB54" s="87">
        <v>1.2589999999999999</v>
      </c>
      <c r="AC54" s="92">
        <v>1.3280000000000001</v>
      </c>
    </row>
    <row r="55" spans="1:29">
      <c r="A55" s="89">
        <v>43832.291666666664</v>
      </c>
      <c r="B55" s="171">
        <v>23.3</v>
      </c>
      <c r="E55" s="85">
        <v>43884</v>
      </c>
      <c r="F55" s="87">
        <v>1.2669999999999999</v>
      </c>
      <c r="G55" s="87">
        <v>1.3069999999999999</v>
      </c>
      <c r="H55" s="87">
        <v>1.323</v>
      </c>
      <c r="I55" s="87">
        <v>1.26</v>
      </c>
      <c r="J55" s="87">
        <v>1.3360000000000001</v>
      </c>
      <c r="K55" s="87">
        <v>1.3240000000000001</v>
      </c>
      <c r="L55" s="87">
        <v>1.2789999999999999</v>
      </c>
      <c r="M55" s="87">
        <v>1.53</v>
      </c>
      <c r="N55" s="87">
        <v>2.9569999999999999</v>
      </c>
      <c r="O55" s="87">
        <v>2.9529999999999998</v>
      </c>
      <c r="P55" s="87">
        <v>1.329</v>
      </c>
      <c r="Q55" s="87">
        <v>2.032</v>
      </c>
      <c r="R55" s="87">
        <v>2.9430000000000001</v>
      </c>
      <c r="S55" s="87">
        <v>2.3620000000000001</v>
      </c>
      <c r="T55" s="87">
        <v>0.372</v>
      </c>
      <c r="U55" s="87">
        <v>2.9529999999999998</v>
      </c>
      <c r="V55" s="87">
        <v>1.349</v>
      </c>
      <c r="W55" s="87">
        <v>0.85599999999999998</v>
      </c>
      <c r="X55" s="87">
        <v>1.25</v>
      </c>
      <c r="Y55" s="87">
        <v>1.2989999999999999</v>
      </c>
      <c r="Z55" s="87">
        <v>1.2529999999999999</v>
      </c>
      <c r="AA55" s="87">
        <v>1.3129999999999999</v>
      </c>
      <c r="AB55" s="87">
        <v>1.24</v>
      </c>
      <c r="AC55" s="92">
        <v>1.32</v>
      </c>
    </row>
    <row r="56" spans="1:29">
      <c r="A56" s="89">
        <v>43832.333333333336</v>
      </c>
      <c r="B56" s="171">
        <v>26.28</v>
      </c>
      <c r="E56" s="85">
        <v>43885</v>
      </c>
      <c r="F56" s="87">
        <v>1.238</v>
      </c>
      <c r="G56" s="87">
        <v>1.3029999999999999</v>
      </c>
      <c r="H56" s="87">
        <v>1.246</v>
      </c>
      <c r="I56" s="87">
        <v>1.3149999999999999</v>
      </c>
      <c r="J56" s="87">
        <v>1.2569999999999999</v>
      </c>
      <c r="K56" s="87">
        <v>1.329</v>
      </c>
      <c r="L56" s="87">
        <v>1.2749999999999999</v>
      </c>
      <c r="M56" s="87">
        <v>0.72699999999999998</v>
      </c>
      <c r="N56" s="87">
        <v>2.3410000000000002</v>
      </c>
      <c r="O56" s="87">
        <v>2.9430000000000001</v>
      </c>
      <c r="P56" s="87">
        <v>1.117</v>
      </c>
      <c r="Q56" s="87">
        <v>2.2909999999999999</v>
      </c>
      <c r="R56" s="87">
        <v>4.7210000000000001</v>
      </c>
      <c r="S56" s="87">
        <v>3.9889999999999999</v>
      </c>
      <c r="T56" s="87">
        <v>2.226</v>
      </c>
      <c r="U56" s="87">
        <v>0.38200000000000001</v>
      </c>
      <c r="V56" s="87">
        <v>0.34499999999999997</v>
      </c>
      <c r="W56" s="87">
        <v>0.875</v>
      </c>
      <c r="X56" s="87">
        <v>1.359</v>
      </c>
      <c r="Y56" s="87">
        <v>1.2929999999999999</v>
      </c>
      <c r="Z56" s="87">
        <v>1.365</v>
      </c>
      <c r="AA56" s="87">
        <v>1.39</v>
      </c>
      <c r="AB56" s="87">
        <v>1.3049999999999999</v>
      </c>
      <c r="AC56" s="92">
        <v>1.383</v>
      </c>
    </row>
    <row r="57" spans="1:29">
      <c r="A57" s="89">
        <v>43832.375</v>
      </c>
      <c r="B57" s="171">
        <v>26.75</v>
      </c>
      <c r="E57" s="85">
        <v>43886</v>
      </c>
      <c r="F57" s="87">
        <v>1.3680000000000001</v>
      </c>
      <c r="G57" s="87">
        <v>1.333</v>
      </c>
      <c r="H57" s="87">
        <v>1.385</v>
      </c>
      <c r="I57" s="87">
        <v>1.413</v>
      </c>
      <c r="J57" s="87">
        <v>1.3560000000000001</v>
      </c>
      <c r="K57" s="87">
        <v>1.4319999999999999</v>
      </c>
      <c r="L57" s="87">
        <v>1.456</v>
      </c>
      <c r="M57" s="87">
        <v>0.71799999999999997</v>
      </c>
      <c r="N57" s="87">
        <v>0.50700000000000001</v>
      </c>
      <c r="O57" s="87">
        <v>0.51800000000000002</v>
      </c>
      <c r="P57" s="87">
        <v>0.64100000000000001</v>
      </c>
      <c r="Q57" s="87">
        <v>0.45</v>
      </c>
      <c r="R57" s="87">
        <v>0.495</v>
      </c>
      <c r="S57" s="87">
        <v>0.495</v>
      </c>
      <c r="T57" s="87">
        <v>0.45200000000000001</v>
      </c>
      <c r="U57" s="87">
        <v>0.438</v>
      </c>
      <c r="V57" s="87">
        <v>0.46899999999999997</v>
      </c>
      <c r="W57" s="87">
        <v>0.88600000000000001</v>
      </c>
      <c r="X57" s="87">
        <v>1.341</v>
      </c>
      <c r="Y57" s="87">
        <v>1.4179999999999999</v>
      </c>
      <c r="Z57" s="87">
        <v>1.413</v>
      </c>
      <c r="AA57" s="87">
        <v>1.395</v>
      </c>
      <c r="AB57" s="87">
        <v>1.36</v>
      </c>
      <c r="AC57" s="92">
        <v>1.405</v>
      </c>
    </row>
    <row r="58" spans="1:29">
      <c r="A58" s="89">
        <v>43832.416666666664</v>
      </c>
      <c r="B58" s="171">
        <v>27.83</v>
      </c>
      <c r="E58" s="85">
        <v>43887</v>
      </c>
      <c r="F58" s="87">
        <v>1.4219999999999999</v>
      </c>
      <c r="G58" s="87">
        <v>1.367</v>
      </c>
      <c r="H58" s="87">
        <v>1.3720000000000001</v>
      </c>
      <c r="I58" s="87">
        <v>1.431</v>
      </c>
      <c r="J58" s="87">
        <v>1.4159999999999999</v>
      </c>
      <c r="K58" s="87">
        <v>1.4239999999999999</v>
      </c>
      <c r="L58" s="87">
        <v>1.397</v>
      </c>
      <c r="M58" s="87">
        <v>0.73899999999999999</v>
      </c>
      <c r="N58" s="87">
        <v>0.51500000000000001</v>
      </c>
      <c r="O58" s="87">
        <v>0.497</v>
      </c>
      <c r="P58" s="87">
        <v>0.45800000000000002</v>
      </c>
      <c r="Q58" s="87">
        <v>0.47399999999999998</v>
      </c>
      <c r="R58" s="87">
        <v>3.65</v>
      </c>
      <c r="S58" s="87">
        <v>6.0739999999999998</v>
      </c>
      <c r="T58" s="87">
        <v>2.8149999999999999</v>
      </c>
      <c r="U58" s="87">
        <v>0.45800000000000002</v>
      </c>
      <c r="V58" s="87">
        <v>0.374</v>
      </c>
      <c r="W58" s="87">
        <v>0.80600000000000005</v>
      </c>
      <c r="X58" s="87">
        <v>1.351</v>
      </c>
      <c r="Y58" s="87">
        <v>1.2829999999999999</v>
      </c>
      <c r="Z58" s="87">
        <v>1.3480000000000001</v>
      </c>
      <c r="AA58" s="87">
        <v>1.2689999999999999</v>
      </c>
      <c r="AB58" s="87">
        <v>1.345</v>
      </c>
      <c r="AC58" s="92">
        <v>1.298</v>
      </c>
    </row>
    <row r="59" spans="1:29">
      <c r="A59" s="89">
        <v>43832.458333333336</v>
      </c>
      <c r="B59" s="171">
        <v>24.26</v>
      </c>
      <c r="E59" s="85">
        <v>43888</v>
      </c>
      <c r="F59" s="87">
        <v>1.304</v>
      </c>
      <c r="G59" s="87">
        <v>1.3140000000000001</v>
      </c>
      <c r="H59" s="87">
        <v>1.276</v>
      </c>
      <c r="I59" s="87">
        <v>1.3360000000000001</v>
      </c>
      <c r="J59" s="87">
        <v>1.278</v>
      </c>
      <c r="K59" s="87">
        <v>1.325</v>
      </c>
      <c r="L59" s="87">
        <v>1.2749999999999999</v>
      </c>
      <c r="M59" s="87">
        <v>0.67100000000000004</v>
      </c>
      <c r="N59" s="87">
        <v>2.76</v>
      </c>
      <c r="O59" s="87">
        <v>2.4449999999999998</v>
      </c>
      <c r="P59" s="87">
        <v>1.3480000000000001</v>
      </c>
      <c r="Q59" s="87">
        <v>0.69499999999999995</v>
      </c>
      <c r="R59" s="87">
        <v>2.399</v>
      </c>
      <c r="S59" s="87">
        <v>1.8859999999999999</v>
      </c>
      <c r="T59" s="87">
        <v>3.1850000000000001</v>
      </c>
      <c r="U59" s="87">
        <v>3.262</v>
      </c>
      <c r="V59" s="87">
        <v>1.4330000000000001</v>
      </c>
      <c r="W59" s="87">
        <v>0.88500000000000001</v>
      </c>
      <c r="X59" s="87">
        <v>1.3420000000000001</v>
      </c>
      <c r="Y59" s="87">
        <v>1.3640000000000001</v>
      </c>
      <c r="Z59" s="87">
        <v>1.3089999999999999</v>
      </c>
      <c r="AA59" s="87">
        <v>1.373</v>
      </c>
      <c r="AB59" s="87">
        <v>1.24</v>
      </c>
      <c r="AC59" s="92">
        <v>1.3140000000000001</v>
      </c>
    </row>
    <row r="60" spans="1:29">
      <c r="A60" s="89">
        <v>43832.5</v>
      </c>
      <c r="B60" s="171">
        <v>25.82</v>
      </c>
      <c r="E60" s="85">
        <v>43889</v>
      </c>
      <c r="F60" s="87">
        <v>1.2290000000000001</v>
      </c>
      <c r="G60" s="87">
        <v>1.3169999999999999</v>
      </c>
      <c r="H60" s="87">
        <v>1.2689999999999999</v>
      </c>
      <c r="I60" s="87">
        <v>1.319</v>
      </c>
      <c r="J60" s="87">
        <v>1.3149999999999999</v>
      </c>
      <c r="K60" s="87">
        <v>1.3089999999999999</v>
      </c>
      <c r="L60" s="87">
        <v>1.4239999999999999</v>
      </c>
      <c r="M60" s="87">
        <v>0.77100000000000002</v>
      </c>
      <c r="N60" s="87">
        <v>2.97</v>
      </c>
      <c r="O60" s="87">
        <v>3.0459999999999998</v>
      </c>
      <c r="P60" s="87">
        <v>1.2350000000000001</v>
      </c>
      <c r="Q60" s="87">
        <v>2.0459999999999998</v>
      </c>
      <c r="R60" s="87">
        <v>3.3029999999999999</v>
      </c>
      <c r="S60" s="87">
        <v>1.49</v>
      </c>
      <c r="T60" s="87">
        <v>1.254</v>
      </c>
      <c r="U60" s="87">
        <v>0.439</v>
      </c>
      <c r="V60" s="87">
        <v>0.40899999999999997</v>
      </c>
      <c r="W60" s="87">
        <v>0.65600000000000003</v>
      </c>
      <c r="X60" s="87">
        <v>1.3069999999999999</v>
      </c>
      <c r="Y60" s="87">
        <v>1.2769999999999999</v>
      </c>
      <c r="Z60" s="87">
        <v>1.3460000000000001</v>
      </c>
      <c r="AA60" s="87">
        <v>1.2709999999999999</v>
      </c>
      <c r="AB60" s="87">
        <v>1.3460000000000001</v>
      </c>
      <c r="AC60" s="92">
        <v>1.367</v>
      </c>
    </row>
    <row r="61" spans="1:29">
      <c r="A61" s="89">
        <v>43832.541666666664</v>
      </c>
      <c r="B61" s="171">
        <v>25.01</v>
      </c>
      <c r="E61" s="85">
        <v>43891</v>
      </c>
      <c r="F61" s="87">
        <v>1.2969999999999999</v>
      </c>
      <c r="G61" s="87">
        <v>1.3640000000000001</v>
      </c>
      <c r="H61" s="87">
        <v>1.381</v>
      </c>
      <c r="I61" s="87">
        <v>1.304</v>
      </c>
      <c r="J61" s="87">
        <v>1.403</v>
      </c>
      <c r="K61" s="87">
        <v>1.4179999999999999</v>
      </c>
      <c r="L61" s="87">
        <v>1.379</v>
      </c>
      <c r="M61" s="87">
        <v>1.0569999999999999</v>
      </c>
      <c r="N61" s="87">
        <v>3.0379999999999998</v>
      </c>
      <c r="O61" s="87">
        <v>3.1179999999999999</v>
      </c>
      <c r="P61" s="87">
        <v>1.339</v>
      </c>
      <c r="Q61" s="87">
        <v>0.52300000000000002</v>
      </c>
      <c r="R61" s="87">
        <v>0.55900000000000005</v>
      </c>
      <c r="S61" s="87">
        <v>0.505</v>
      </c>
      <c r="T61" s="87">
        <v>2.9630000000000001</v>
      </c>
      <c r="U61" s="87">
        <v>2.012</v>
      </c>
      <c r="V61" s="87">
        <v>0.4</v>
      </c>
      <c r="W61" s="87">
        <v>0.84</v>
      </c>
      <c r="X61" s="87">
        <v>1.4119999999999999</v>
      </c>
      <c r="Y61" s="87">
        <v>1.5720000000000001</v>
      </c>
      <c r="Z61" s="87">
        <v>1.839</v>
      </c>
      <c r="AA61" s="87">
        <v>1.679</v>
      </c>
      <c r="AB61" s="87">
        <v>1.6339999999999999</v>
      </c>
      <c r="AC61" s="92">
        <v>2.4430000000000001</v>
      </c>
    </row>
    <row r="62" spans="1:29">
      <c r="A62" s="89">
        <v>43832.583333333336</v>
      </c>
      <c r="B62" s="171">
        <v>26.99</v>
      </c>
      <c r="E62" s="85">
        <v>43892</v>
      </c>
      <c r="F62" s="87">
        <v>1.9730000000000001</v>
      </c>
      <c r="G62" s="87">
        <v>2.0619999999999998</v>
      </c>
      <c r="H62" s="87">
        <v>2.1880000000000002</v>
      </c>
      <c r="I62" s="87">
        <v>2.6829999999999998</v>
      </c>
      <c r="J62" s="87">
        <v>2.9569999999999999</v>
      </c>
      <c r="K62" s="87">
        <v>2.552</v>
      </c>
      <c r="L62" s="87">
        <v>3.2290000000000001</v>
      </c>
      <c r="M62" s="87">
        <v>1.7929999999999999</v>
      </c>
      <c r="N62" s="87">
        <v>1.302</v>
      </c>
      <c r="O62" s="87">
        <v>1.6220000000000001</v>
      </c>
      <c r="P62" s="87">
        <v>1.2</v>
      </c>
      <c r="Q62" s="87">
        <v>1.23</v>
      </c>
      <c r="R62" s="87">
        <v>1.1950000000000001</v>
      </c>
      <c r="S62" s="87">
        <v>1.141</v>
      </c>
      <c r="T62" s="87">
        <v>1.194</v>
      </c>
      <c r="U62" s="87">
        <v>1.1120000000000001</v>
      </c>
      <c r="V62" s="87">
        <v>0.77800000000000002</v>
      </c>
      <c r="W62" s="87">
        <v>0.58299999999999996</v>
      </c>
      <c r="X62" s="87">
        <v>1.3839999999999999</v>
      </c>
      <c r="Y62" s="87">
        <v>1.3089999999999999</v>
      </c>
      <c r="Z62" s="87">
        <v>1.349</v>
      </c>
      <c r="AA62" s="87">
        <v>1.3560000000000001</v>
      </c>
      <c r="AB62" s="87">
        <v>1.5169999999999999</v>
      </c>
      <c r="AC62" s="92">
        <v>1.706</v>
      </c>
    </row>
    <row r="63" spans="1:29">
      <c r="A63" s="89">
        <v>43832.625</v>
      </c>
      <c r="B63" s="171">
        <v>26.02</v>
      </c>
      <c r="E63" s="85">
        <v>43893</v>
      </c>
      <c r="F63" s="87">
        <v>1.3160000000000001</v>
      </c>
      <c r="G63" s="87">
        <v>1.913</v>
      </c>
      <c r="H63" s="87">
        <v>2.3439999999999999</v>
      </c>
      <c r="I63" s="87">
        <v>1.9379999999999999</v>
      </c>
      <c r="J63" s="87">
        <v>1.423</v>
      </c>
      <c r="K63" s="87">
        <v>1.619</v>
      </c>
      <c r="L63" s="87">
        <v>1.5289999999999999</v>
      </c>
      <c r="M63" s="87">
        <v>0.56899999999999995</v>
      </c>
      <c r="N63" s="87">
        <v>1.8360000000000001</v>
      </c>
      <c r="O63" s="87">
        <v>2.452</v>
      </c>
      <c r="P63" s="87">
        <v>1.9950000000000001</v>
      </c>
      <c r="Q63" s="87">
        <v>2.2530000000000001</v>
      </c>
      <c r="R63" s="87">
        <v>3.2210000000000001</v>
      </c>
      <c r="S63" s="87">
        <v>0.81399999999999995</v>
      </c>
      <c r="T63" s="87">
        <v>3.3359999999999999</v>
      </c>
      <c r="U63" s="87">
        <v>3.2549999999999999</v>
      </c>
      <c r="V63" s="87">
        <v>1.3819999999999999</v>
      </c>
      <c r="W63" s="87">
        <v>0.69399999999999995</v>
      </c>
      <c r="X63" s="87">
        <v>1.401</v>
      </c>
      <c r="Y63" s="87">
        <v>1.3380000000000001</v>
      </c>
      <c r="Z63" s="87">
        <v>1.526</v>
      </c>
      <c r="AA63" s="87">
        <v>1.7490000000000001</v>
      </c>
      <c r="AB63" s="87">
        <v>1.623</v>
      </c>
      <c r="AC63" s="92">
        <v>1.3740000000000001</v>
      </c>
    </row>
    <row r="64" spans="1:29">
      <c r="A64" s="89">
        <v>43832.666666666664</v>
      </c>
      <c r="B64" s="171">
        <v>25.05</v>
      </c>
      <c r="E64" s="85">
        <v>43894</v>
      </c>
      <c r="F64" s="87">
        <v>1.296</v>
      </c>
      <c r="G64" s="87">
        <v>1.7010000000000001</v>
      </c>
      <c r="H64" s="87">
        <v>1.377</v>
      </c>
      <c r="I64" s="87">
        <v>1.4059999999999999</v>
      </c>
      <c r="J64" s="87">
        <v>1.353</v>
      </c>
      <c r="K64" s="87">
        <v>1.399</v>
      </c>
      <c r="L64" s="87">
        <v>2.129</v>
      </c>
      <c r="M64" s="87">
        <v>1.101</v>
      </c>
      <c r="N64" s="87">
        <v>1.111</v>
      </c>
      <c r="O64" s="87">
        <v>0.81899999999999995</v>
      </c>
      <c r="P64" s="87">
        <v>3.048</v>
      </c>
      <c r="Q64" s="87">
        <v>6.5369999999999999</v>
      </c>
      <c r="R64" s="87">
        <v>6.7050000000000001</v>
      </c>
      <c r="S64" s="87">
        <v>3.903</v>
      </c>
      <c r="T64" s="87">
        <v>3.976</v>
      </c>
      <c r="U64" s="87">
        <v>3.944</v>
      </c>
      <c r="V64" s="87">
        <v>2.2189999999999999</v>
      </c>
      <c r="W64" s="87">
        <v>2.3730000000000002</v>
      </c>
      <c r="X64" s="87">
        <v>3.0939999999999999</v>
      </c>
      <c r="Y64" s="87">
        <v>3.149</v>
      </c>
      <c r="Z64" s="87">
        <v>3.2149999999999999</v>
      </c>
      <c r="AA64" s="87">
        <v>2.8769999999999998</v>
      </c>
      <c r="AB64" s="87">
        <v>1.2789999999999999</v>
      </c>
      <c r="AC64" s="92">
        <v>1.3759999999999999</v>
      </c>
    </row>
    <row r="65" spans="1:29">
      <c r="A65" s="89">
        <v>43832.708333333336</v>
      </c>
      <c r="B65" s="171">
        <v>24.91</v>
      </c>
      <c r="E65" s="85">
        <v>43895</v>
      </c>
      <c r="F65" s="87">
        <v>1.9890000000000001</v>
      </c>
      <c r="G65" s="87">
        <v>1.9730000000000001</v>
      </c>
      <c r="H65" s="87">
        <v>1.9730000000000001</v>
      </c>
      <c r="I65" s="87">
        <v>1.603</v>
      </c>
      <c r="J65" s="87">
        <v>1.45</v>
      </c>
      <c r="K65" s="87">
        <v>2.202</v>
      </c>
      <c r="L65" s="87">
        <v>3.3439999999999999</v>
      </c>
      <c r="M65" s="87">
        <v>2.323</v>
      </c>
      <c r="N65" s="87">
        <v>2.5640000000000001</v>
      </c>
      <c r="O65" s="87">
        <v>2.3690000000000002</v>
      </c>
      <c r="P65" s="87">
        <v>2.2730000000000001</v>
      </c>
      <c r="Q65" s="87">
        <v>2.2959999999999998</v>
      </c>
      <c r="R65" s="87">
        <v>1.4610000000000001</v>
      </c>
      <c r="S65" s="87">
        <v>0.503</v>
      </c>
      <c r="T65" s="87">
        <v>0.54900000000000004</v>
      </c>
      <c r="U65" s="87">
        <v>0.83799999999999997</v>
      </c>
      <c r="V65" s="87">
        <v>0.60299999999999998</v>
      </c>
      <c r="W65" s="87">
        <v>0.67700000000000005</v>
      </c>
      <c r="X65" s="87">
        <v>1.492</v>
      </c>
      <c r="Y65" s="87">
        <v>1.4350000000000001</v>
      </c>
      <c r="Z65" s="87">
        <v>1.484</v>
      </c>
      <c r="AA65" s="87">
        <v>1.536</v>
      </c>
      <c r="AB65" s="87">
        <v>1.988</v>
      </c>
      <c r="AC65" s="92">
        <v>2.1859999999999999</v>
      </c>
    </row>
    <row r="66" spans="1:29">
      <c r="A66" s="89">
        <v>43832.75</v>
      </c>
      <c r="B66" s="171">
        <v>25.74</v>
      </c>
      <c r="E66" s="85">
        <v>43896</v>
      </c>
      <c r="F66" s="87">
        <v>2.149</v>
      </c>
      <c r="G66" s="87">
        <v>1.548</v>
      </c>
      <c r="H66" s="87">
        <v>1.994</v>
      </c>
      <c r="I66" s="87">
        <v>1.9730000000000001</v>
      </c>
      <c r="J66" s="87">
        <v>1.508</v>
      </c>
      <c r="K66" s="87">
        <v>1.583</v>
      </c>
      <c r="L66" s="87">
        <v>1.4179999999999999</v>
      </c>
      <c r="M66" s="87">
        <v>1.143</v>
      </c>
      <c r="N66" s="87">
        <v>1.49</v>
      </c>
      <c r="O66" s="87">
        <v>0.93200000000000005</v>
      </c>
      <c r="P66" s="87">
        <v>0.53300000000000003</v>
      </c>
      <c r="Q66" s="87">
        <v>0.47799999999999998</v>
      </c>
      <c r="R66" s="87">
        <v>0.61199999999999999</v>
      </c>
      <c r="S66" s="87">
        <v>3.1970000000000001</v>
      </c>
      <c r="T66" s="87">
        <v>4.9109999999999996</v>
      </c>
      <c r="U66" s="87">
        <v>3.9830000000000001</v>
      </c>
      <c r="V66" s="87">
        <v>1.137</v>
      </c>
      <c r="W66" s="87">
        <v>0.59699999999999998</v>
      </c>
      <c r="X66" s="87">
        <v>1.367</v>
      </c>
      <c r="Y66" s="87">
        <v>1.42</v>
      </c>
      <c r="Z66" s="87">
        <v>1.36</v>
      </c>
      <c r="AA66" s="87">
        <v>1.4370000000000001</v>
      </c>
      <c r="AB66" s="87">
        <v>1.415</v>
      </c>
      <c r="AC66" s="92">
        <v>1.3859999999999999</v>
      </c>
    </row>
    <row r="67" spans="1:29">
      <c r="A67" s="89">
        <v>43832.791666666664</v>
      </c>
      <c r="B67" s="171">
        <v>25.66</v>
      </c>
      <c r="E67" s="85">
        <v>43897</v>
      </c>
      <c r="F67" s="87">
        <v>1.603</v>
      </c>
      <c r="G67" s="87">
        <v>1.595</v>
      </c>
      <c r="H67" s="87">
        <v>1.37</v>
      </c>
      <c r="I67" s="87">
        <v>1.873</v>
      </c>
      <c r="J67" s="87">
        <v>2.0499999999999998</v>
      </c>
      <c r="K67" s="87">
        <v>1.944</v>
      </c>
      <c r="L67" s="87">
        <v>1.361</v>
      </c>
      <c r="M67" s="87">
        <v>0.82699999999999996</v>
      </c>
      <c r="N67" s="87">
        <v>1.5820000000000001</v>
      </c>
      <c r="O67" s="87">
        <v>3.1259999999999999</v>
      </c>
      <c r="P67" s="87">
        <v>1.206</v>
      </c>
      <c r="Q67" s="87">
        <v>3.2629999999999999</v>
      </c>
      <c r="R67" s="87">
        <v>3.3759999999999999</v>
      </c>
      <c r="S67" s="87">
        <v>1.1080000000000001</v>
      </c>
      <c r="T67" s="87">
        <v>2.855</v>
      </c>
      <c r="U67" s="87">
        <v>3.173</v>
      </c>
      <c r="V67" s="87">
        <v>1.284</v>
      </c>
      <c r="W67" s="87">
        <v>1.121</v>
      </c>
      <c r="X67" s="87">
        <v>1.6479999999999999</v>
      </c>
      <c r="Y67" s="87">
        <v>1.835</v>
      </c>
      <c r="Z67" s="87">
        <v>2.6389999999999998</v>
      </c>
      <c r="AA67" s="87">
        <v>2.3250000000000002</v>
      </c>
      <c r="AB67" s="87">
        <v>2.48</v>
      </c>
      <c r="AC67" s="92">
        <v>1.6890000000000001</v>
      </c>
    </row>
    <row r="68" spans="1:29">
      <c r="A68" s="89">
        <v>43832.833333333336</v>
      </c>
      <c r="B68" s="171">
        <v>24.77</v>
      </c>
      <c r="E68" s="85">
        <v>43898</v>
      </c>
      <c r="F68" s="87">
        <v>1.5940000000000001</v>
      </c>
      <c r="G68" s="87">
        <v>1.57</v>
      </c>
      <c r="H68" s="87">
        <v>1.5660000000000001</v>
      </c>
      <c r="I68" s="87">
        <v>1.6060000000000001</v>
      </c>
      <c r="J68" s="87">
        <v>1.9410000000000001</v>
      </c>
      <c r="K68" s="87">
        <v>1.63</v>
      </c>
      <c r="L68" s="87">
        <v>1.3939999999999999</v>
      </c>
      <c r="M68" s="87">
        <v>1.6870000000000001</v>
      </c>
      <c r="N68" s="87">
        <v>4.258</v>
      </c>
      <c r="O68" s="87">
        <v>4.048</v>
      </c>
      <c r="P68" s="87">
        <v>1.66</v>
      </c>
      <c r="Q68" s="87">
        <v>3.2480000000000002</v>
      </c>
      <c r="R68" s="87">
        <v>3.4420000000000002</v>
      </c>
      <c r="S68" s="87">
        <v>1.8360000000000001</v>
      </c>
      <c r="T68" s="87">
        <v>0.44</v>
      </c>
      <c r="U68" s="87">
        <v>0.40400000000000003</v>
      </c>
      <c r="V68" s="87">
        <v>0.45100000000000001</v>
      </c>
      <c r="W68" s="87">
        <v>0.48299999999999998</v>
      </c>
      <c r="X68" s="87">
        <v>1.393</v>
      </c>
      <c r="Y68" s="87">
        <v>1.3620000000000001</v>
      </c>
      <c r="Z68" s="87">
        <v>1.4350000000000001</v>
      </c>
      <c r="AA68" s="87">
        <v>1.49</v>
      </c>
      <c r="AB68" s="87">
        <v>2.0419999999999998</v>
      </c>
      <c r="AC68" s="92">
        <v>1.9990000000000001</v>
      </c>
    </row>
    <row r="69" spans="1:29">
      <c r="A69" s="89">
        <v>43832.875</v>
      </c>
      <c r="B69" s="171">
        <v>24.55</v>
      </c>
      <c r="E69" s="85">
        <v>43899</v>
      </c>
      <c r="F69" s="87">
        <v>2.0289999999999999</v>
      </c>
      <c r="G69" s="87">
        <v>1.5820000000000001</v>
      </c>
      <c r="H69" s="87">
        <v>1.575</v>
      </c>
      <c r="I69" s="87">
        <v>1.5669999999999999</v>
      </c>
      <c r="J69" s="87">
        <v>1.57</v>
      </c>
      <c r="K69" s="87">
        <v>1.867</v>
      </c>
      <c r="L69" s="87">
        <v>1.82</v>
      </c>
      <c r="M69" s="87">
        <v>1.1180000000000001</v>
      </c>
      <c r="N69" s="87">
        <v>3.202</v>
      </c>
      <c r="O69" s="87">
        <v>3.2080000000000002</v>
      </c>
      <c r="P69" s="87">
        <v>1.2150000000000001</v>
      </c>
      <c r="Q69" s="87">
        <v>3.3029999999999999</v>
      </c>
      <c r="R69" s="87">
        <v>3.3149999999999999</v>
      </c>
      <c r="S69" s="87">
        <v>0.8</v>
      </c>
      <c r="T69" s="87">
        <v>2.4820000000000002</v>
      </c>
      <c r="U69" s="87">
        <v>3.206</v>
      </c>
      <c r="V69" s="87">
        <v>1.845</v>
      </c>
      <c r="W69" s="87">
        <v>0.8</v>
      </c>
      <c r="X69" s="87">
        <v>1.9570000000000001</v>
      </c>
      <c r="Y69" s="87">
        <v>2.2330000000000001</v>
      </c>
      <c r="Z69" s="87">
        <v>2.19</v>
      </c>
      <c r="AA69" s="87">
        <v>1.6220000000000001</v>
      </c>
      <c r="AB69" s="87">
        <v>1.637</v>
      </c>
      <c r="AC69" s="92">
        <v>1.9410000000000001</v>
      </c>
    </row>
    <row r="70" spans="1:29">
      <c r="A70" s="89">
        <v>43832.916666666664</v>
      </c>
      <c r="B70" s="171">
        <v>23.55</v>
      </c>
      <c r="E70" s="85">
        <v>43900</v>
      </c>
      <c r="F70" s="87">
        <v>1.7929999999999999</v>
      </c>
      <c r="G70" s="87">
        <v>1.62</v>
      </c>
      <c r="H70" s="87">
        <v>1.6240000000000001</v>
      </c>
      <c r="I70" s="87">
        <v>1.5840000000000001</v>
      </c>
      <c r="J70" s="87">
        <v>1.595</v>
      </c>
      <c r="K70" s="87">
        <v>1.76</v>
      </c>
      <c r="L70" s="87">
        <v>1.5820000000000001</v>
      </c>
      <c r="M70" s="87">
        <v>0.67500000000000004</v>
      </c>
      <c r="N70" s="87">
        <v>0.73099999999999998</v>
      </c>
      <c r="O70" s="87">
        <v>0.72499999999999998</v>
      </c>
      <c r="P70" s="87">
        <v>0.65300000000000002</v>
      </c>
      <c r="Q70" s="87">
        <v>3.1589999999999998</v>
      </c>
      <c r="R70" s="87">
        <v>4.3230000000000004</v>
      </c>
      <c r="S70" s="87">
        <v>1.8779999999999999</v>
      </c>
      <c r="T70" s="87">
        <v>3.359</v>
      </c>
      <c r="U70" s="87">
        <v>3.3370000000000002</v>
      </c>
      <c r="V70" s="87">
        <v>1.93</v>
      </c>
      <c r="W70" s="87">
        <v>1.343</v>
      </c>
      <c r="X70" s="87">
        <v>2.3439999999999999</v>
      </c>
      <c r="Y70" s="87">
        <v>2.504</v>
      </c>
      <c r="Z70" s="87">
        <v>2.1269999999999998</v>
      </c>
      <c r="AA70" s="87">
        <v>2.008</v>
      </c>
      <c r="AB70" s="87">
        <v>2.0379999999999998</v>
      </c>
      <c r="AC70" s="92">
        <v>1.9510000000000001</v>
      </c>
    </row>
    <row r="71" spans="1:29">
      <c r="A71" s="89">
        <v>43832.958333333336</v>
      </c>
      <c r="B71" s="171">
        <v>22.97</v>
      </c>
      <c r="E71" s="85">
        <v>43901</v>
      </c>
      <c r="F71" s="87">
        <v>2.3969999999999998</v>
      </c>
      <c r="G71" s="87">
        <v>1.8640000000000001</v>
      </c>
      <c r="H71" s="87">
        <v>1.853</v>
      </c>
      <c r="I71" s="87">
        <v>2.1320000000000001</v>
      </c>
      <c r="J71" s="87">
        <v>2.4430000000000001</v>
      </c>
      <c r="K71" s="87">
        <v>2.4980000000000002</v>
      </c>
      <c r="L71" s="87">
        <v>1.79</v>
      </c>
      <c r="M71" s="87">
        <v>1.2090000000000001</v>
      </c>
      <c r="N71" s="87">
        <v>1.3069999999999999</v>
      </c>
      <c r="O71" s="87">
        <v>0.78500000000000003</v>
      </c>
      <c r="P71" s="87">
        <v>0.749</v>
      </c>
      <c r="Q71" s="87">
        <v>0.998</v>
      </c>
      <c r="R71" s="87">
        <v>2.117</v>
      </c>
      <c r="S71" s="87">
        <v>2.1520000000000001</v>
      </c>
      <c r="T71" s="87">
        <v>2.0529999999999999</v>
      </c>
      <c r="U71" s="87">
        <v>2.8330000000000002</v>
      </c>
      <c r="V71" s="87">
        <v>1.5880000000000001</v>
      </c>
      <c r="W71" s="87">
        <v>1.4990000000000001</v>
      </c>
      <c r="X71" s="87">
        <v>2.2759999999999998</v>
      </c>
      <c r="Y71" s="87">
        <v>2.3109999999999999</v>
      </c>
      <c r="Z71" s="87">
        <v>2.5110000000000001</v>
      </c>
      <c r="AA71" s="87">
        <v>3.1259999999999999</v>
      </c>
      <c r="AB71" s="87">
        <v>3.1309999999999998</v>
      </c>
      <c r="AC71" s="92">
        <v>3.3730000000000002</v>
      </c>
    </row>
    <row r="72" spans="1:29">
      <c r="A72" s="89">
        <v>43833</v>
      </c>
      <c r="B72" s="171">
        <v>23.85</v>
      </c>
      <c r="E72" s="85">
        <v>43902</v>
      </c>
      <c r="F72" s="87">
        <v>2.8029999999999999</v>
      </c>
      <c r="G72" s="87">
        <v>2.56</v>
      </c>
      <c r="H72" s="87">
        <v>2.5089999999999999</v>
      </c>
      <c r="I72" s="87">
        <v>2.5859999999999999</v>
      </c>
      <c r="J72" s="87">
        <v>3.0209999999999999</v>
      </c>
      <c r="K72" s="87">
        <v>3.2</v>
      </c>
      <c r="L72" s="87">
        <v>2.7280000000000002</v>
      </c>
      <c r="M72" s="87">
        <v>2.3210000000000002</v>
      </c>
      <c r="N72" s="87">
        <v>1.9370000000000001</v>
      </c>
      <c r="O72" s="87">
        <v>1.5580000000000001</v>
      </c>
      <c r="P72" s="87">
        <v>2.0699999999999998</v>
      </c>
      <c r="Q72" s="87">
        <v>2.0859999999999999</v>
      </c>
      <c r="R72" s="87">
        <v>2.98</v>
      </c>
      <c r="S72" s="87">
        <v>3.0640000000000001</v>
      </c>
      <c r="T72" s="87">
        <v>2.8519999999999999</v>
      </c>
      <c r="U72" s="87">
        <v>2.919</v>
      </c>
      <c r="V72" s="87">
        <v>1.6419999999999999</v>
      </c>
      <c r="W72" s="87">
        <v>1.2210000000000001</v>
      </c>
      <c r="X72" s="87">
        <v>2.1150000000000002</v>
      </c>
      <c r="Y72" s="87">
        <v>2.3220000000000001</v>
      </c>
      <c r="Z72" s="87">
        <v>2.1480000000000001</v>
      </c>
      <c r="AA72" s="87">
        <v>2.238</v>
      </c>
      <c r="AB72" s="87">
        <v>2.42</v>
      </c>
      <c r="AC72" s="92">
        <v>2.5910000000000002</v>
      </c>
    </row>
    <row r="73" spans="1:29">
      <c r="A73" s="89">
        <v>43833.041666666664</v>
      </c>
      <c r="B73" s="171">
        <v>25.63</v>
      </c>
      <c r="E73" s="85">
        <v>43903</v>
      </c>
      <c r="F73" s="87">
        <v>2.2080000000000002</v>
      </c>
      <c r="G73" s="87">
        <v>2.3159999999999998</v>
      </c>
      <c r="H73" s="87">
        <v>2.5049999999999999</v>
      </c>
      <c r="I73" s="87">
        <v>2.5030000000000001</v>
      </c>
      <c r="J73" s="87">
        <v>2.2869999999999999</v>
      </c>
      <c r="K73" s="87">
        <v>2.5059999999999998</v>
      </c>
      <c r="L73" s="87">
        <v>2.198</v>
      </c>
      <c r="M73" s="87">
        <v>1.3440000000000001</v>
      </c>
      <c r="N73" s="87">
        <v>1.7869999999999999</v>
      </c>
      <c r="O73" s="87">
        <v>4.2329999999999997</v>
      </c>
      <c r="P73" s="87">
        <v>4.3760000000000003</v>
      </c>
      <c r="Q73" s="87">
        <v>4.141</v>
      </c>
      <c r="R73" s="87">
        <v>4.2350000000000003</v>
      </c>
      <c r="S73" s="87">
        <v>4.851</v>
      </c>
      <c r="T73" s="87">
        <v>4.8609999999999998</v>
      </c>
      <c r="U73" s="87">
        <v>4.3659999999999997</v>
      </c>
      <c r="V73" s="87">
        <v>4.2750000000000004</v>
      </c>
      <c r="W73" s="87">
        <v>4.1349999999999998</v>
      </c>
      <c r="X73" s="87">
        <v>5.1669999999999998</v>
      </c>
      <c r="Y73" s="87">
        <v>3.117</v>
      </c>
      <c r="Z73" s="87">
        <v>2.71</v>
      </c>
      <c r="AA73" s="87">
        <v>2.72</v>
      </c>
      <c r="AB73" s="87">
        <v>2.7759999999999998</v>
      </c>
      <c r="AC73" s="92">
        <v>2.64</v>
      </c>
    </row>
    <row r="74" spans="1:29">
      <c r="A74" s="89">
        <v>43833.083333333336</v>
      </c>
      <c r="B74" s="171">
        <v>26.01</v>
      </c>
      <c r="E74" s="85">
        <v>43904</v>
      </c>
      <c r="F74" s="87">
        <v>2.4609999999999999</v>
      </c>
      <c r="G74" s="87">
        <v>2.593</v>
      </c>
      <c r="H74" s="87">
        <v>2.7010000000000001</v>
      </c>
      <c r="I74" s="87">
        <v>2.52</v>
      </c>
      <c r="J74" s="87">
        <v>2.5470000000000002</v>
      </c>
      <c r="K74" s="87">
        <v>2.605</v>
      </c>
      <c r="L74" s="87">
        <v>2.2599999999999998</v>
      </c>
      <c r="M74" s="87">
        <v>1.9419999999999999</v>
      </c>
      <c r="N74" s="87">
        <v>4.202</v>
      </c>
      <c r="O74" s="87">
        <v>4.3470000000000004</v>
      </c>
      <c r="P74" s="87">
        <v>2.4750000000000001</v>
      </c>
      <c r="Q74" s="87">
        <v>3.3969999999999998</v>
      </c>
      <c r="R74" s="87">
        <v>3.8639999999999999</v>
      </c>
      <c r="S74" s="87">
        <v>3.9260000000000002</v>
      </c>
      <c r="T74" s="87">
        <v>3.972</v>
      </c>
      <c r="U74" s="87">
        <v>4.1260000000000003</v>
      </c>
      <c r="V74" s="87">
        <v>2.577</v>
      </c>
      <c r="W74" s="87">
        <v>1.421</v>
      </c>
      <c r="X74" s="87">
        <v>2.0339999999999998</v>
      </c>
      <c r="Y74" s="87">
        <v>2.1859999999999999</v>
      </c>
      <c r="Z74" s="87">
        <v>2.42</v>
      </c>
      <c r="AA74" s="87">
        <v>2.3220000000000001</v>
      </c>
      <c r="AB74" s="87">
        <v>2.504</v>
      </c>
      <c r="AC74" s="92">
        <v>2.7</v>
      </c>
    </row>
    <row r="75" spans="1:29">
      <c r="A75" s="89">
        <v>43833.125</v>
      </c>
      <c r="B75" s="171">
        <v>25.9</v>
      </c>
      <c r="E75" s="85">
        <v>43905</v>
      </c>
      <c r="F75" s="87">
        <v>2.786</v>
      </c>
      <c r="G75" s="87">
        <v>2.387</v>
      </c>
      <c r="H75" s="87">
        <v>2.3439999999999999</v>
      </c>
      <c r="I75" s="87">
        <v>2.7679999999999998</v>
      </c>
      <c r="J75" s="87">
        <v>2.7250000000000001</v>
      </c>
      <c r="K75" s="87">
        <v>2.5880000000000001</v>
      </c>
      <c r="L75" s="87">
        <v>1.931</v>
      </c>
      <c r="M75" s="87">
        <v>2.286</v>
      </c>
      <c r="N75" s="87">
        <v>4.3220000000000001</v>
      </c>
      <c r="O75" s="87">
        <v>5.0140000000000002</v>
      </c>
      <c r="P75" s="87">
        <v>2.5640000000000001</v>
      </c>
      <c r="Q75" s="87">
        <v>3.4409999999999998</v>
      </c>
      <c r="R75" s="87">
        <v>4.0730000000000004</v>
      </c>
      <c r="S75" s="87">
        <v>1.7749999999999999</v>
      </c>
      <c r="T75" s="87">
        <v>4.0309999999999997</v>
      </c>
      <c r="U75" s="87">
        <v>3.82</v>
      </c>
      <c r="V75" s="87">
        <v>3.8849999999999998</v>
      </c>
      <c r="W75" s="87">
        <v>2.0070000000000001</v>
      </c>
      <c r="X75" s="87">
        <v>1.31</v>
      </c>
      <c r="Y75" s="87">
        <v>1.363</v>
      </c>
      <c r="Z75" s="87">
        <v>1.5940000000000001</v>
      </c>
      <c r="AA75" s="87">
        <v>2.1120000000000001</v>
      </c>
      <c r="AB75" s="87">
        <v>2.36</v>
      </c>
      <c r="AC75" s="92">
        <v>2.423</v>
      </c>
    </row>
    <row r="76" spans="1:29">
      <c r="A76" s="89">
        <v>43833.166666666664</v>
      </c>
      <c r="B76" s="171">
        <v>26.11</v>
      </c>
      <c r="E76" s="85">
        <v>43906</v>
      </c>
      <c r="F76" s="87">
        <v>2.1739999999999999</v>
      </c>
      <c r="G76" s="87">
        <v>1.373</v>
      </c>
      <c r="H76" s="87">
        <v>1.4319999999999999</v>
      </c>
      <c r="I76" s="87">
        <v>1.742</v>
      </c>
      <c r="J76" s="87">
        <v>1.7969999999999999</v>
      </c>
      <c r="K76" s="87">
        <v>1.988</v>
      </c>
      <c r="L76" s="87">
        <v>1.7170000000000001</v>
      </c>
      <c r="M76" s="87">
        <v>1.9390000000000001</v>
      </c>
      <c r="N76" s="87">
        <v>3.5609999999999999</v>
      </c>
      <c r="O76" s="87">
        <v>3.399</v>
      </c>
      <c r="P76" s="87">
        <v>1.611</v>
      </c>
      <c r="Q76" s="87">
        <v>3.1850000000000001</v>
      </c>
      <c r="R76" s="87">
        <v>4.4800000000000004</v>
      </c>
      <c r="S76" s="87">
        <v>2.7309999999999999</v>
      </c>
      <c r="T76" s="87">
        <v>4.5460000000000003</v>
      </c>
      <c r="U76" s="87">
        <v>3.81</v>
      </c>
      <c r="V76" s="87">
        <v>2.1070000000000002</v>
      </c>
      <c r="W76" s="87">
        <v>0.54600000000000004</v>
      </c>
      <c r="X76" s="87">
        <v>1.5980000000000001</v>
      </c>
      <c r="Y76" s="87">
        <v>1.4570000000000001</v>
      </c>
      <c r="Z76" s="87">
        <v>1.4390000000000001</v>
      </c>
      <c r="AA76" s="87">
        <v>1.7370000000000001</v>
      </c>
      <c r="AB76" s="87">
        <v>1.5309999999999999</v>
      </c>
      <c r="AC76" s="92">
        <v>1.528</v>
      </c>
    </row>
    <row r="77" spans="1:29">
      <c r="A77" s="89">
        <v>43833.208333333336</v>
      </c>
      <c r="B77" s="171">
        <v>25.9</v>
      </c>
      <c r="E77" s="85">
        <v>43907</v>
      </c>
      <c r="F77" s="87">
        <v>1.5940000000000001</v>
      </c>
      <c r="G77" s="87">
        <v>1.5780000000000001</v>
      </c>
      <c r="H77" s="87">
        <v>1.889</v>
      </c>
      <c r="I77" s="87">
        <v>1.742</v>
      </c>
      <c r="J77" s="87">
        <v>1.5649999999999999</v>
      </c>
      <c r="K77" s="87">
        <v>1.7869999999999999</v>
      </c>
      <c r="L77" s="87">
        <v>1.212</v>
      </c>
      <c r="M77" s="87">
        <v>1.2749999999999999</v>
      </c>
      <c r="N77" s="87">
        <v>3.649</v>
      </c>
      <c r="O77" s="87">
        <v>4.1909999999999998</v>
      </c>
      <c r="P77" s="87">
        <v>1.748</v>
      </c>
      <c r="Q77" s="87">
        <v>1.9610000000000001</v>
      </c>
      <c r="R77" s="87">
        <v>4.3099999999999996</v>
      </c>
      <c r="S77" s="87">
        <v>1.5620000000000001</v>
      </c>
      <c r="T77" s="87">
        <v>2.7160000000000002</v>
      </c>
      <c r="U77" s="87">
        <v>3.0569999999999999</v>
      </c>
      <c r="V77" s="87">
        <v>1.6319999999999999</v>
      </c>
      <c r="W77" s="87">
        <v>0.66100000000000003</v>
      </c>
      <c r="X77" s="87">
        <v>1.1890000000000001</v>
      </c>
      <c r="Y77" s="87">
        <v>1.7070000000000001</v>
      </c>
      <c r="Z77" s="87">
        <v>1.3939999999999999</v>
      </c>
      <c r="AA77" s="87">
        <v>1.583</v>
      </c>
      <c r="AB77" s="87">
        <v>1.6759999999999999</v>
      </c>
      <c r="AC77" s="92">
        <v>1.323</v>
      </c>
    </row>
    <row r="78" spans="1:29">
      <c r="A78" s="89">
        <v>43833.25</v>
      </c>
      <c r="B78" s="171">
        <v>28.19</v>
      </c>
      <c r="E78" s="85">
        <v>43908</v>
      </c>
      <c r="F78" s="87">
        <v>1.6439999999999999</v>
      </c>
      <c r="G78" s="87">
        <v>1.4510000000000001</v>
      </c>
      <c r="H78" s="87">
        <v>1.3620000000000001</v>
      </c>
      <c r="I78" s="87">
        <v>1.577</v>
      </c>
      <c r="J78" s="87">
        <v>1.321</v>
      </c>
      <c r="K78" s="87">
        <v>1.639</v>
      </c>
      <c r="L78" s="87">
        <v>0.76700000000000002</v>
      </c>
      <c r="M78" s="87">
        <v>0.71</v>
      </c>
      <c r="N78" s="87">
        <v>0.54</v>
      </c>
      <c r="O78" s="87">
        <v>0.52800000000000002</v>
      </c>
      <c r="P78" s="87">
        <v>3.2469999999999999</v>
      </c>
      <c r="Q78" s="87">
        <v>3.6280000000000001</v>
      </c>
      <c r="R78" s="87">
        <v>3.133</v>
      </c>
      <c r="S78" s="87">
        <v>0.97499999999999998</v>
      </c>
      <c r="T78" s="87">
        <v>1.0209999999999999</v>
      </c>
      <c r="U78" s="87">
        <v>0.90800000000000003</v>
      </c>
      <c r="V78" s="87">
        <v>2.9209999999999998</v>
      </c>
      <c r="W78" s="87">
        <v>1.8939999999999999</v>
      </c>
      <c r="X78" s="87">
        <v>3.1829999999999998</v>
      </c>
      <c r="Y78" s="87">
        <v>3.577</v>
      </c>
      <c r="Z78" s="87">
        <v>2.036</v>
      </c>
      <c r="AA78" s="87">
        <v>2.2210000000000001</v>
      </c>
      <c r="AB78" s="87">
        <v>1.4610000000000001</v>
      </c>
      <c r="AC78" s="92">
        <v>1.5640000000000001</v>
      </c>
    </row>
    <row r="79" spans="1:29">
      <c r="A79" s="89">
        <v>43833.291666666664</v>
      </c>
      <c r="B79" s="171">
        <v>29.57</v>
      </c>
      <c r="E79" s="85">
        <v>43909</v>
      </c>
      <c r="F79" s="87">
        <v>1.581</v>
      </c>
      <c r="G79" s="87">
        <v>1.415</v>
      </c>
      <c r="H79" s="87">
        <v>1.379</v>
      </c>
      <c r="I79" s="87">
        <v>1.5329999999999999</v>
      </c>
      <c r="J79" s="87">
        <v>1.399</v>
      </c>
      <c r="K79" s="87">
        <v>1.466</v>
      </c>
      <c r="L79" s="87">
        <v>1.44</v>
      </c>
      <c r="M79" s="87">
        <v>1.228</v>
      </c>
      <c r="N79" s="87">
        <v>1.1870000000000001</v>
      </c>
      <c r="O79" s="87">
        <v>1.1919999999999999</v>
      </c>
      <c r="P79" s="87">
        <v>2.923</v>
      </c>
      <c r="Q79" s="87">
        <v>1.258</v>
      </c>
      <c r="R79" s="87">
        <v>1.7270000000000001</v>
      </c>
      <c r="S79" s="87">
        <v>2.1280000000000001</v>
      </c>
      <c r="T79" s="87">
        <v>2.2629999999999999</v>
      </c>
      <c r="U79" s="87">
        <v>1.919</v>
      </c>
      <c r="V79" s="87">
        <v>1.8049999999999999</v>
      </c>
      <c r="W79" s="87">
        <v>2.2250000000000001</v>
      </c>
      <c r="X79" s="87">
        <v>2.7160000000000002</v>
      </c>
      <c r="Y79" s="87">
        <v>2.645</v>
      </c>
      <c r="Z79" s="87">
        <v>1.8680000000000001</v>
      </c>
      <c r="AA79" s="87">
        <v>2.0249999999999999</v>
      </c>
      <c r="AB79" s="87">
        <v>1.6950000000000001</v>
      </c>
      <c r="AC79" s="92">
        <v>1.4770000000000001</v>
      </c>
    </row>
    <row r="80" spans="1:29">
      <c r="A80" s="89">
        <v>43833.333333333336</v>
      </c>
      <c r="B80" s="171">
        <v>31.35</v>
      </c>
      <c r="E80" s="85">
        <v>43910</v>
      </c>
      <c r="F80" s="87">
        <v>1.363</v>
      </c>
      <c r="G80" s="87">
        <v>1.6379999999999999</v>
      </c>
      <c r="H80" s="87">
        <v>1.806</v>
      </c>
      <c r="I80" s="87">
        <v>1.746</v>
      </c>
      <c r="J80" s="87">
        <v>1.8</v>
      </c>
      <c r="K80" s="87">
        <v>1.8440000000000001</v>
      </c>
      <c r="L80" s="87">
        <v>1.554</v>
      </c>
      <c r="M80" s="87">
        <v>1.825</v>
      </c>
      <c r="N80" s="87">
        <v>4.5</v>
      </c>
      <c r="O80" s="87">
        <v>5.6870000000000003</v>
      </c>
      <c r="P80" s="87">
        <v>3.794</v>
      </c>
      <c r="Q80" s="87">
        <v>4.3099999999999996</v>
      </c>
      <c r="R80" s="87">
        <v>5.3170000000000002</v>
      </c>
      <c r="S80" s="87">
        <v>2.109</v>
      </c>
      <c r="T80" s="87">
        <v>4.444</v>
      </c>
      <c r="U80" s="87">
        <v>4.452</v>
      </c>
      <c r="V80" s="87">
        <v>2.5379999999999998</v>
      </c>
      <c r="W80" s="87">
        <v>1.6919999999999999</v>
      </c>
      <c r="X80" s="87">
        <v>1.4279999999999999</v>
      </c>
      <c r="Y80" s="87">
        <v>1.2789999999999999</v>
      </c>
      <c r="Z80" s="87">
        <v>1.3340000000000001</v>
      </c>
      <c r="AA80" s="87">
        <v>1.423</v>
      </c>
      <c r="AB80" s="87">
        <v>1.6910000000000001</v>
      </c>
      <c r="AC80" s="92">
        <v>1.288</v>
      </c>
    </row>
    <row r="81" spans="1:29">
      <c r="A81" s="89">
        <v>43833.375</v>
      </c>
      <c r="B81" s="171">
        <v>30.63</v>
      </c>
      <c r="E81" s="85">
        <v>43911</v>
      </c>
      <c r="F81" s="87">
        <v>1.52</v>
      </c>
      <c r="G81" s="87">
        <v>1.4390000000000001</v>
      </c>
      <c r="H81" s="87">
        <v>1.335</v>
      </c>
      <c r="I81" s="87">
        <v>1.393</v>
      </c>
      <c r="J81" s="87">
        <v>1.569</v>
      </c>
      <c r="K81" s="87">
        <v>1.3340000000000001</v>
      </c>
      <c r="L81" s="87">
        <v>0.88500000000000001</v>
      </c>
      <c r="M81" s="87">
        <v>0.94199999999999995</v>
      </c>
      <c r="N81" s="87">
        <v>4.0439999999999996</v>
      </c>
      <c r="O81" s="87">
        <v>4.7699999999999996</v>
      </c>
      <c r="P81" s="87">
        <v>1.466</v>
      </c>
      <c r="Q81" s="87">
        <v>3.2410000000000001</v>
      </c>
      <c r="R81" s="87">
        <v>4.08</v>
      </c>
      <c r="S81" s="87">
        <v>1.8340000000000001</v>
      </c>
      <c r="T81" s="87">
        <v>3.7349999999999999</v>
      </c>
      <c r="U81" s="87">
        <v>3.0880000000000001</v>
      </c>
      <c r="V81" s="87">
        <v>1.542</v>
      </c>
      <c r="W81" s="87">
        <v>0.38800000000000001</v>
      </c>
      <c r="X81" s="87">
        <v>0.872</v>
      </c>
      <c r="Y81" s="87">
        <v>1.7310000000000001</v>
      </c>
      <c r="Z81" s="87">
        <v>1.7130000000000001</v>
      </c>
      <c r="AA81" s="87">
        <v>1.3340000000000001</v>
      </c>
      <c r="AB81" s="87">
        <v>1.6259999999999999</v>
      </c>
      <c r="AC81" s="92">
        <v>1.764</v>
      </c>
    </row>
    <row r="82" spans="1:29">
      <c r="A82" s="89">
        <v>43833.416666666664</v>
      </c>
      <c r="B82" s="171">
        <v>31.79</v>
      </c>
      <c r="E82" s="85">
        <v>43912</v>
      </c>
      <c r="F82" s="87">
        <v>1.6859999999999999</v>
      </c>
      <c r="G82" s="87">
        <v>1.768</v>
      </c>
      <c r="H82" s="87">
        <v>1.716</v>
      </c>
      <c r="I82" s="87">
        <v>1.7549999999999999</v>
      </c>
      <c r="J82" s="87">
        <v>1.5329999999999999</v>
      </c>
      <c r="K82" s="87">
        <v>1.417</v>
      </c>
      <c r="L82" s="87">
        <v>1.006</v>
      </c>
      <c r="M82" s="87">
        <v>0.96699999999999997</v>
      </c>
      <c r="N82" s="87">
        <v>3.5670000000000002</v>
      </c>
      <c r="O82" s="87">
        <v>3.4369999999999998</v>
      </c>
      <c r="P82" s="87">
        <v>1.6779999999999999</v>
      </c>
      <c r="Q82" s="87">
        <v>3.5459999999999998</v>
      </c>
      <c r="R82" s="87">
        <v>4.7610000000000001</v>
      </c>
      <c r="S82" s="87">
        <v>2.3119999999999998</v>
      </c>
      <c r="T82" s="87">
        <v>5.0060000000000002</v>
      </c>
      <c r="U82" s="87">
        <v>3.8119999999999998</v>
      </c>
      <c r="V82" s="87">
        <v>2.7250000000000001</v>
      </c>
      <c r="W82" s="87">
        <v>1.0580000000000001</v>
      </c>
      <c r="X82" s="87">
        <v>1.3759999999999999</v>
      </c>
      <c r="Y82" s="87">
        <v>1.762</v>
      </c>
      <c r="Z82" s="87">
        <v>2.0249999999999999</v>
      </c>
      <c r="AA82" s="87">
        <v>1.792</v>
      </c>
      <c r="AB82" s="87">
        <v>1.764</v>
      </c>
      <c r="AC82" s="92">
        <v>1.7889999999999999</v>
      </c>
    </row>
    <row r="83" spans="1:29">
      <c r="A83" s="89">
        <v>43833.458333333336</v>
      </c>
      <c r="B83" s="171">
        <v>32.18</v>
      </c>
      <c r="E83" s="85">
        <v>43913</v>
      </c>
      <c r="F83" s="87">
        <v>1.5720000000000001</v>
      </c>
      <c r="G83" s="87">
        <v>1.4119999999999999</v>
      </c>
      <c r="H83" s="87">
        <v>1.716</v>
      </c>
      <c r="I83" s="87">
        <v>1.637</v>
      </c>
      <c r="J83" s="87">
        <v>1.3380000000000001</v>
      </c>
      <c r="K83" s="87">
        <v>1.8069999999999999</v>
      </c>
      <c r="L83" s="87">
        <v>0.97399999999999998</v>
      </c>
      <c r="M83" s="87">
        <v>1.1870000000000001</v>
      </c>
      <c r="N83" s="87">
        <v>3.577</v>
      </c>
      <c r="O83" s="87">
        <v>3.4359999999999999</v>
      </c>
      <c r="P83" s="87">
        <v>1.948</v>
      </c>
      <c r="Q83" s="87">
        <v>2.226</v>
      </c>
      <c r="R83" s="87">
        <v>3.1960000000000002</v>
      </c>
      <c r="S83" s="87">
        <v>1.502</v>
      </c>
      <c r="T83" s="87">
        <v>3.3559999999999999</v>
      </c>
      <c r="U83" s="87">
        <v>3.3260000000000001</v>
      </c>
      <c r="V83" s="87">
        <v>1.3959999999999999</v>
      </c>
      <c r="W83" s="87">
        <v>0.371</v>
      </c>
      <c r="X83" s="87">
        <v>0.78500000000000003</v>
      </c>
      <c r="Y83" s="87">
        <v>1.3640000000000001</v>
      </c>
      <c r="Z83" s="87">
        <v>1.536</v>
      </c>
      <c r="AA83" s="87">
        <v>1.758</v>
      </c>
      <c r="AB83" s="87">
        <v>1.73</v>
      </c>
      <c r="AC83" s="92">
        <v>1.722</v>
      </c>
    </row>
    <row r="84" spans="1:29">
      <c r="A84" s="89">
        <v>43833.5</v>
      </c>
      <c r="B84" s="171">
        <v>32.6</v>
      </c>
      <c r="E84" s="85">
        <v>43914</v>
      </c>
      <c r="F84" s="87">
        <v>1.772</v>
      </c>
      <c r="G84" s="87">
        <v>1.71</v>
      </c>
      <c r="H84" s="87">
        <v>1.5720000000000001</v>
      </c>
      <c r="I84" s="87">
        <v>1.3959999999999999</v>
      </c>
      <c r="J84" s="87">
        <v>1.7529999999999999</v>
      </c>
      <c r="K84" s="87">
        <v>1.5409999999999999</v>
      </c>
      <c r="L84" s="87">
        <v>0.58599999999999997</v>
      </c>
      <c r="M84" s="87">
        <v>1.0760000000000001</v>
      </c>
      <c r="N84" s="87">
        <v>2.956</v>
      </c>
      <c r="O84" s="87">
        <v>3.2229999999999999</v>
      </c>
      <c r="P84" s="87">
        <v>1.079</v>
      </c>
      <c r="Q84" s="87">
        <v>2.27</v>
      </c>
      <c r="R84" s="87">
        <v>3.379</v>
      </c>
      <c r="S84" s="87">
        <v>1.079</v>
      </c>
      <c r="T84" s="87">
        <v>3.387</v>
      </c>
      <c r="U84" s="87">
        <v>3.375</v>
      </c>
      <c r="V84" s="87">
        <v>1.17</v>
      </c>
      <c r="W84" s="87">
        <v>0.77900000000000003</v>
      </c>
      <c r="X84" s="87">
        <v>1.1819999999999999</v>
      </c>
      <c r="Y84" s="87">
        <v>1.7829999999999999</v>
      </c>
      <c r="Z84" s="87">
        <v>1.71</v>
      </c>
      <c r="AA84" s="87">
        <v>1.7350000000000001</v>
      </c>
      <c r="AB84" s="87">
        <v>1.75</v>
      </c>
      <c r="AC84" s="92">
        <v>1.7070000000000001</v>
      </c>
    </row>
    <row r="85" spans="1:29">
      <c r="A85" s="89">
        <v>43833.541666666664</v>
      </c>
      <c r="B85" s="171">
        <v>31.81</v>
      </c>
      <c r="E85" s="85">
        <v>43915</v>
      </c>
      <c r="F85" s="87">
        <v>1.7589999999999999</v>
      </c>
      <c r="G85" s="87">
        <v>1.7150000000000001</v>
      </c>
      <c r="H85" s="87">
        <v>1.778</v>
      </c>
      <c r="I85" s="87">
        <v>1.72</v>
      </c>
      <c r="J85" s="87">
        <v>1.718</v>
      </c>
      <c r="K85" s="87">
        <v>1.7829999999999999</v>
      </c>
      <c r="L85" s="87">
        <v>0.876</v>
      </c>
      <c r="M85" s="87">
        <v>0.86199999999999999</v>
      </c>
      <c r="N85" s="87">
        <v>0.81</v>
      </c>
      <c r="O85" s="87">
        <v>0.89800000000000002</v>
      </c>
      <c r="P85" s="87">
        <v>0.85799999999999998</v>
      </c>
      <c r="Q85" s="87">
        <v>1.222</v>
      </c>
      <c r="R85" s="87">
        <v>1.754</v>
      </c>
      <c r="S85" s="87">
        <v>0.94299999999999995</v>
      </c>
      <c r="T85" s="87">
        <v>1.0940000000000001</v>
      </c>
      <c r="U85" s="87">
        <v>1.43</v>
      </c>
      <c r="V85" s="87">
        <v>0.80100000000000005</v>
      </c>
      <c r="W85" s="87">
        <v>1.306</v>
      </c>
      <c r="X85" s="87">
        <v>1.407</v>
      </c>
      <c r="Y85" s="87">
        <v>3.3570000000000002</v>
      </c>
      <c r="Z85" s="87">
        <v>1.415</v>
      </c>
      <c r="AA85" s="87">
        <v>1.393</v>
      </c>
      <c r="AB85" s="87">
        <v>1.7809999999999999</v>
      </c>
      <c r="AC85" s="92">
        <v>1.452</v>
      </c>
    </row>
    <row r="86" spans="1:29">
      <c r="A86" s="89">
        <v>43833.583333333336</v>
      </c>
      <c r="B86" s="171">
        <v>30.22</v>
      </c>
      <c r="E86" s="85">
        <v>43916</v>
      </c>
      <c r="F86" s="87">
        <v>1.554</v>
      </c>
      <c r="G86" s="87">
        <v>1.7729999999999999</v>
      </c>
      <c r="H86" s="87">
        <v>1.4630000000000001</v>
      </c>
      <c r="I86" s="87">
        <v>1.571</v>
      </c>
      <c r="J86" s="87">
        <v>1.7829999999999999</v>
      </c>
      <c r="K86" s="87">
        <v>1.44</v>
      </c>
      <c r="L86" s="87">
        <v>0.77900000000000003</v>
      </c>
      <c r="M86" s="87">
        <v>0.79200000000000004</v>
      </c>
      <c r="N86" s="87">
        <v>0.54400000000000004</v>
      </c>
      <c r="O86" s="87">
        <v>1.994</v>
      </c>
      <c r="P86" s="87">
        <v>1.8340000000000001</v>
      </c>
      <c r="Q86" s="87">
        <v>1.018</v>
      </c>
      <c r="R86" s="87">
        <v>0.67400000000000004</v>
      </c>
      <c r="S86" s="87">
        <v>0.67300000000000004</v>
      </c>
      <c r="T86" s="87">
        <v>0.628</v>
      </c>
      <c r="U86" s="87">
        <v>0.625</v>
      </c>
      <c r="V86" s="87">
        <v>0.8</v>
      </c>
      <c r="W86" s="87">
        <v>0.97099999999999997</v>
      </c>
      <c r="X86" s="87">
        <v>0.94599999999999995</v>
      </c>
      <c r="Y86" s="87">
        <v>1.5369999999999999</v>
      </c>
      <c r="Z86" s="87">
        <v>1.7989999999999999</v>
      </c>
      <c r="AA86" s="87">
        <v>2.4460000000000002</v>
      </c>
      <c r="AB86" s="87">
        <v>2.1539999999999999</v>
      </c>
      <c r="AC86" s="92">
        <v>1.452</v>
      </c>
    </row>
    <row r="87" spans="1:29">
      <c r="A87" s="89">
        <v>43833.625</v>
      </c>
      <c r="B87" s="171">
        <v>31.42</v>
      </c>
      <c r="E87" s="85">
        <v>43917</v>
      </c>
      <c r="F87" s="87">
        <v>2.1560000000000001</v>
      </c>
      <c r="G87" s="87">
        <v>2.5299999999999998</v>
      </c>
      <c r="H87" s="87">
        <v>1.9179999999999999</v>
      </c>
      <c r="I87" s="87">
        <v>1.536</v>
      </c>
      <c r="J87" s="87">
        <v>1.5109999999999999</v>
      </c>
      <c r="K87" s="87">
        <v>1.903</v>
      </c>
      <c r="L87" s="87">
        <v>2.0099999999999998</v>
      </c>
      <c r="M87" s="87">
        <v>1.248</v>
      </c>
      <c r="N87" s="87">
        <v>1.357</v>
      </c>
      <c r="O87" s="87">
        <v>1.1870000000000001</v>
      </c>
      <c r="P87" s="87">
        <v>0.87</v>
      </c>
      <c r="Q87" s="87">
        <v>1.3340000000000001</v>
      </c>
      <c r="R87" s="87">
        <v>3.097</v>
      </c>
      <c r="S87" s="87">
        <v>1.379</v>
      </c>
      <c r="T87" s="87">
        <v>3.343</v>
      </c>
      <c r="U87" s="87">
        <v>3.407</v>
      </c>
      <c r="V87" s="87">
        <v>1.909</v>
      </c>
      <c r="W87" s="87">
        <v>0.90600000000000003</v>
      </c>
      <c r="X87" s="87">
        <v>1.26</v>
      </c>
      <c r="Y87" s="87">
        <v>1.044</v>
      </c>
      <c r="Z87" s="87">
        <v>1.68</v>
      </c>
      <c r="AA87" s="87">
        <v>1.5049999999999999</v>
      </c>
      <c r="AB87" s="87">
        <v>1.4870000000000001</v>
      </c>
      <c r="AC87" s="92">
        <v>1.538</v>
      </c>
    </row>
    <row r="88" spans="1:29">
      <c r="A88" s="89">
        <v>43833.666666666664</v>
      </c>
      <c r="B88" s="171">
        <v>30.26</v>
      </c>
      <c r="E88" s="85">
        <v>43918</v>
      </c>
      <c r="F88" s="87">
        <v>1.52</v>
      </c>
      <c r="G88" s="87">
        <v>2.5299999999999998</v>
      </c>
      <c r="H88" s="87">
        <v>2.3820000000000001</v>
      </c>
      <c r="I88" s="87">
        <v>2.181</v>
      </c>
      <c r="J88" s="87">
        <v>2.0129999999999999</v>
      </c>
      <c r="K88" s="87">
        <v>1.9610000000000001</v>
      </c>
      <c r="L88" s="87">
        <v>1.5589999999999999</v>
      </c>
      <c r="M88" s="87">
        <v>1.1919999999999999</v>
      </c>
      <c r="N88" s="87">
        <v>3.8319999999999999</v>
      </c>
      <c r="O88" s="87">
        <v>4.1340000000000003</v>
      </c>
      <c r="P88" s="87">
        <v>1.8340000000000001</v>
      </c>
      <c r="Q88" s="87">
        <v>3.6709999999999998</v>
      </c>
      <c r="R88" s="87">
        <v>3.5539999999999998</v>
      </c>
      <c r="S88" s="87">
        <v>1.413</v>
      </c>
      <c r="T88" s="87">
        <v>1.222</v>
      </c>
      <c r="U88" s="87">
        <v>1.19</v>
      </c>
      <c r="V88" s="87">
        <v>1.2</v>
      </c>
      <c r="W88" s="87">
        <v>1.248</v>
      </c>
      <c r="X88" s="87">
        <v>2.0150000000000001</v>
      </c>
      <c r="Y88" s="87">
        <v>2.1589999999999998</v>
      </c>
      <c r="Z88" s="87">
        <v>1.962</v>
      </c>
      <c r="AA88" s="87">
        <v>1.9830000000000001</v>
      </c>
      <c r="AB88" s="87">
        <v>1.9019999999999999</v>
      </c>
      <c r="AC88" s="92">
        <v>1.877</v>
      </c>
    </row>
    <row r="89" spans="1:29">
      <c r="A89" s="89">
        <v>43833.708333333336</v>
      </c>
      <c r="B89" s="171">
        <v>29.61</v>
      </c>
      <c r="E89" s="85">
        <v>43919</v>
      </c>
      <c r="F89" s="87">
        <v>2.2639999999999998</v>
      </c>
      <c r="G89" s="87">
        <v>2.302</v>
      </c>
      <c r="H89" s="87">
        <v>2.286</v>
      </c>
      <c r="I89" s="87">
        <v>2.3380000000000001</v>
      </c>
      <c r="J89" s="87">
        <v>2.266</v>
      </c>
      <c r="K89" s="87">
        <v>2.31</v>
      </c>
      <c r="L89" s="87">
        <v>2.2549999999999999</v>
      </c>
      <c r="M89" s="87">
        <v>1.385</v>
      </c>
      <c r="N89" s="87">
        <v>1.4470000000000001</v>
      </c>
      <c r="O89" s="87">
        <v>3.7810000000000001</v>
      </c>
      <c r="P89" s="87">
        <v>2.5779999999999998</v>
      </c>
      <c r="Q89" s="87">
        <v>3.2149999999999999</v>
      </c>
      <c r="R89" s="87">
        <v>3</v>
      </c>
      <c r="S89" s="87">
        <v>0.92700000000000005</v>
      </c>
      <c r="T89" s="87">
        <v>3.2949999999999999</v>
      </c>
      <c r="U89" s="87">
        <v>3.3210000000000002</v>
      </c>
      <c r="V89" s="87">
        <v>2.9849999999999999</v>
      </c>
      <c r="W89" s="87">
        <v>2.9129999999999998</v>
      </c>
      <c r="X89" s="87">
        <v>2.8450000000000002</v>
      </c>
      <c r="Y89" s="87">
        <v>1.4319999999999999</v>
      </c>
      <c r="Z89" s="87">
        <v>1.794</v>
      </c>
      <c r="AA89" s="87">
        <v>1.379</v>
      </c>
      <c r="AB89" s="87">
        <v>1.3979999999999999</v>
      </c>
      <c r="AC89" s="92">
        <v>1.37</v>
      </c>
    </row>
    <row r="90" spans="1:29">
      <c r="A90" s="89">
        <v>43833.75</v>
      </c>
      <c r="B90" s="171">
        <v>29.57</v>
      </c>
      <c r="E90" s="85">
        <v>43920</v>
      </c>
      <c r="F90" s="87">
        <v>1.4750000000000001</v>
      </c>
      <c r="G90" s="87">
        <v>1.84</v>
      </c>
      <c r="H90" s="87">
        <v>1.706</v>
      </c>
      <c r="I90" s="87">
        <v>1.409</v>
      </c>
      <c r="J90" s="87">
        <v>1.4330000000000001</v>
      </c>
      <c r="K90" s="87">
        <v>1.669</v>
      </c>
      <c r="L90" s="87">
        <v>1.625</v>
      </c>
      <c r="M90" s="87">
        <v>0.74099999999999999</v>
      </c>
      <c r="N90" s="87">
        <v>3.1819999999999999</v>
      </c>
      <c r="O90" s="87">
        <v>3.4359999999999999</v>
      </c>
      <c r="P90" s="87">
        <v>1.528</v>
      </c>
      <c r="Q90" s="87">
        <v>2.6989999999999998</v>
      </c>
      <c r="R90" s="87">
        <v>3.3940000000000001</v>
      </c>
      <c r="S90" s="87">
        <v>1.2929999999999999</v>
      </c>
      <c r="T90" s="87">
        <v>3.056</v>
      </c>
      <c r="U90" s="87">
        <v>3.181</v>
      </c>
      <c r="V90" s="87">
        <v>2.0019999999999998</v>
      </c>
      <c r="W90" s="87">
        <v>2.1030000000000002</v>
      </c>
      <c r="X90" s="87">
        <v>1.655</v>
      </c>
      <c r="Y90" s="87">
        <v>1.4950000000000001</v>
      </c>
      <c r="Z90" s="87">
        <v>2.391</v>
      </c>
      <c r="AA90" s="87">
        <v>2.2890000000000001</v>
      </c>
      <c r="AB90" s="87">
        <v>1.4370000000000001</v>
      </c>
      <c r="AC90" s="92">
        <v>1.4370000000000001</v>
      </c>
    </row>
    <row r="91" spans="1:29">
      <c r="A91" s="89">
        <v>43833.791666666664</v>
      </c>
      <c r="B91" s="171">
        <v>28.98</v>
      </c>
      <c r="E91" s="85">
        <v>43921</v>
      </c>
      <c r="F91" s="87">
        <v>1.833</v>
      </c>
      <c r="G91" s="87">
        <v>1.631</v>
      </c>
      <c r="H91" s="87">
        <v>1.411</v>
      </c>
      <c r="I91" s="87">
        <v>1.67</v>
      </c>
      <c r="J91" s="87">
        <v>1.792</v>
      </c>
      <c r="K91" s="87">
        <v>1.464</v>
      </c>
      <c r="L91" s="87">
        <v>1.323</v>
      </c>
      <c r="M91" s="87">
        <v>1.0509999999999999</v>
      </c>
      <c r="N91" s="87">
        <v>3.1179999999999999</v>
      </c>
      <c r="O91" s="87">
        <v>3.0830000000000002</v>
      </c>
      <c r="P91" s="87">
        <v>1.2969999999999999</v>
      </c>
      <c r="Q91" s="87">
        <v>2.569</v>
      </c>
      <c r="R91" s="87">
        <v>2.8759999999999999</v>
      </c>
      <c r="S91" s="87">
        <v>1.56</v>
      </c>
      <c r="T91" s="87">
        <v>3.45</v>
      </c>
      <c r="U91" s="87">
        <v>3.0880000000000001</v>
      </c>
      <c r="V91" s="87">
        <v>2.9140000000000001</v>
      </c>
      <c r="W91" s="87">
        <v>2.427</v>
      </c>
      <c r="X91" s="87">
        <v>1.01</v>
      </c>
      <c r="Y91" s="87">
        <v>1.5329999999999999</v>
      </c>
      <c r="Z91" s="87">
        <v>1.756</v>
      </c>
      <c r="AA91" s="87">
        <v>1.792</v>
      </c>
      <c r="AB91" s="87">
        <v>1.413</v>
      </c>
      <c r="AC91" s="92">
        <v>1.5780000000000001</v>
      </c>
    </row>
    <row r="92" spans="1:29">
      <c r="A92" s="89">
        <v>43833.833333333336</v>
      </c>
      <c r="B92" s="171">
        <v>26.78</v>
      </c>
      <c r="E92" s="85">
        <v>43922</v>
      </c>
      <c r="F92" s="87">
        <v>1.869</v>
      </c>
      <c r="G92" s="87">
        <v>1.77</v>
      </c>
      <c r="H92" s="87">
        <v>2.1219999999999999</v>
      </c>
      <c r="I92" s="87">
        <v>2.12</v>
      </c>
      <c r="J92" s="87">
        <v>2.1259999999999999</v>
      </c>
      <c r="K92" s="87">
        <v>2.4409999999999998</v>
      </c>
      <c r="L92" s="87">
        <v>1.9219999999999999</v>
      </c>
      <c r="M92" s="87">
        <v>0.88200000000000001</v>
      </c>
      <c r="N92" s="87">
        <v>0.80700000000000005</v>
      </c>
      <c r="O92" s="87">
        <v>3.23</v>
      </c>
      <c r="P92" s="87">
        <v>3.1259999999999999</v>
      </c>
      <c r="Q92" s="87">
        <v>4.8970000000000002</v>
      </c>
      <c r="R92" s="87">
        <v>6.8460000000000001</v>
      </c>
      <c r="S92" s="87">
        <v>6.85</v>
      </c>
      <c r="T92" s="87">
        <v>4.2149999999999999</v>
      </c>
      <c r="U92" s="87">
        <v>2.226</v>
      </c>
      <c r="V92" s="87">
        <v>2.036</v>
      </c>
      <c r="W92" s="87">
        <v>3.0190000000000001</v>
      </c>
      <c r="X92" s="87">
        <v>3.0630000000000002</v>
      </c>
      <c r="Y92" s="87">
        <v>1.8580000000000001</v>
      </c>
      <c r="Z92" s="87">
        <v>1.4379999999999999</v>
      </c>
      <c r="AA92" s="87">
        <v>1.409</v>
      </c>
      <c r="AB92" s="87">
        <v>1.4219999999999999</v>
      </c>
      <c r="AC92" s="92">
        <v>1.464</v>
      </c>
    </row>
    <row r="93" spans="1:29">
      <c r="A93" s="89">
        <v>43833.875</v>
      </c>
      <c r="B93" s="171">
        <v>26.76</v>
      </c>
      <c r="E93" s="85">
        <v>43923</v>
      </c>
      <c r="F93" s="87">
        <v>1.4039999999999999</v>
      </c>
      <c r="G93" s="87">
        <v>1.5029999999999999</v>
      </c>
      <c r="H93" s="87">
        <v>1.883</v>
      </c>
      <c r="I93" s="87">
        <v>1.603</v>
      </c>
      <c r="J93" s="87">
        <v>1.958</v>
      </c>
      <c r="K93" s="87">
        <v>2.1760000000000002</v>
      </c>
      <c r="L93" s="87">
        <v>2.2320000000000002</v>
      </c>
      <c r="M93" s="87">
        <v>0.94699999999999995</v>
      </c>
      <c r="N93" s="87">
        <v>0.78600000000000003</v>
      </c>
      <c r="O93" s="87">
        <v>0.79</v>
      </c>
      <c r="P93" s="87">
        <v>0.59099999999999997</v>
      </c>
      <c r="Q93" s="87">
        <v>0.56499999999999995</v>
      </c>
      <c r="R93" s="87">
        <v>0.56299999999999994</v>
      </c>
      <c r="S93" s="87">
        <v>0.61399999999999999</v>
      </c>
      <c r="T93" s="87">
        <v>0.74299999999999999</v>
      </c>
      <c r="U93" s="87">
        <v>0.498</v>
      </c>
      <c r="V93" s="87">
        <v>0.51100000000000001</v>
      </c>
      <c r="W93" s="87">
        <v>0.43</v>
      </c>
      <c r="X93" s="87">
        <v>0.497</v>
      </c>
      <c r="Y93" s="87">
        <v>0.54600000000000004</v>
      </c>
      <c r="Z93" s="87">
        <v>1.4139999999999999</v>
      </c>
      <c r="AA93" s="87">
        <v>1.3720000000000001</v>
      </c>
      <c r="AB93" s="87">
        <v>1.399</v>
      </c>
      <c r="AC93" s="92">
        <v>1.395</v>
      </c>
    </row>
    <row r="94" spans="1:29">
      <c r="A94" s="89">
        <v>43833.916666666664</v>
      </c>
      <c r="B94" s="171">
        <v>24.81</v>
      </c>
      <c r="E94" s="85">
        <v>43924</v>
      </c>
      <c r="F94" s="87">
        <v>1.4379999999999999</v>
      </c>
      <c r="G94" s="87">
        <v>1.413</v>
      </c>
      <c r="H94" s="87">
        <v>1.466</v>
      </c>
      <c r="I94" s="87">
        <v>1.4119999999999999</v>
      </c>
      <c r="J94" s="87">
        <v>2.4390000000000001</v>
      </c>
      <c r="K94" s="87">
        <v>2.4049999999999998</v>
      </c>
      <c r="L94" s="87">
        <v>1.7490000000000001</v>
      </c>
      <c r="M94" s="87">
        <v>1.349</v>
      </c>
      <c r="N94" s="87">
        <v>3.6160000000000001</v>
      </c>
      <c r="O94" s="87">
        <v>3.5979999999999999</v>
      </c>
      <c r="P94" s="87">
        <v>1.96</v>
      </c>
      <c r="Q94" s="87">
        <v>2.7879999999999998</v>
      </c>
      <c r="R94" s="87">
        <v>4.0439999999999996</v>
      </c>
      <c r="S94" s="87">
        <v>1.5840000000000001</v>
      </c>
      <c r="T94" s="87">
        <v>3.8109999999999999</v>
      </c>
      <c r="U94" s="87">
        <v>3.2210000000000001</v>
      </c>
      <c r="V94" s="87">
        <v>1.839</v>
      </c>
      <c r="W94" s="87">
        <v>1.4910000000000001</v>
      </c>
      <c r="X94" s="87">
        <v>1.69</v>
      </c>
      <c r="Y94" s="87">
        <v>0.82299999999999995</v>
      </c>
      <c r="Z94" s="87">
        <v>1.34</v>
      </c>
      <c r="AA94" s="87">
        <v>1.3620000000000001</v>
      </c>
      <c r="AB94" s="87">
        <v>1.3120000000000001</v>
      </c>
      <c r="AC94" s="92">
        <v>1.387</v>
      </c>
    </row>
    <row r="95" spans="1:29">
      <c r="A95" s="89">
        <v>43833.958333333336</v>
      </c>
      <c r="B95" s="171">
        <v>25.18</v>
      </c>
      <c r="E95" s="85">
        <v>43925</v>
      </c>
      <c r="F95" s="87">
        <v>1.3360000000000001</v>
      </c>
      <c r="G95" s="87">
        <v>1.3879999999999999</v>
      </c>
      <c r="H95" s="87">
        <v>1.393</v>
      </c>
      <c r="I95" s="87">
        <v>1.7869999999999999</v>
      </c>
      <c r="J95" s="87">
        <v>1.4159999999999999</v>
      </c>
      <c r="K95" s="87">
        <v>1.369</v>
      </c>
      <c r="L95" s="87">
        <v>1.3240000000000001</v>
      </c>
      <c r="M95" s="87">
        <v>1.2110000000000001</v>
      </c>
      <c r="N95" s="87">
        <v>3.2429999999999999</v>
      </c>
      <c r="O95" s="87">
        <v>3.2989999999999999</v>
      </c>
      <c r="P95" s="87">
        <v>3.9260000000000002</v>
      </c>
      <c r="Q95" s="87">
        <v>3.6970000000000001</v>
      </c>
      <c r="R95" s="87">
        <v>3.677</v>
      </c>
      <c r="S95" s="87">
        <v>4.4050000000000002</v>
      </c>
      <c r="T95" s="87">
        <v>3.55</v>
      </c>
      <c r="U95" s="87">
        <v>3.0870000000000002</v>
      </c>
      <c r="V95" s="87">
        <v>1.5629999999999999</v>
      </c>
      <c r="W95" s="87">
        <v>0.437</v>
      </c>
      <c r="X95" s="87">
        <v>0.38700000000000001</v>
      </c>
      <c r="Y95" s="87">
        <v>0.51700000000000002</v>
      </c>
      <c r="Z95" s="87">
        <v>1.3129999999999999</v>
      </c>
      <c r="AA95" s="87">
        <v>1.3160000000000001</v>
      </c>
      <c r="AB95" s="87">
        <v>1.37</v>
      </c>
      <c r="AC95" s="92">
        <v>1.319</v>
      </c>
    </row>
    <row r="96" spans="1:29">
      <c r="A96" s="89">
        <v>43834</v>
      </c>
      <c r="B96" s="171">
        <v>25.12</v>
      </c>
      <c r="E96" s="85">
        <v>43926</v>
      </c>
      <c r="F96" s="87">
        <v>1.3859999999999999</v>
      </c>
      <c r="G96" s="87">
        <v>1.325</v>
      </c>
      <c r="H96" s="87">
        <v>1.4</v>
      </c>
      <c r="I96" s="87">
        <v>1.3480000000000001</v>
      </c>
      <c r="J96" s="87">
        <v>1.7669999999999999</v>
      </c>
      <c r="K96" s="87">
        <v>1.661</v>
      </c>
      <c r="L96" s="87">
        <v>1.0549999999999999</v>
      </c>
      <c r="M96" s="87">
        <v>1.069</v>
      </c>
      <c r="N96" s="87">
        <v>3.6789999999999998</v>
      </c>
      <c r="O96" s="87">
        <v>4.34</v>
      </c>
      <c r="P96" s="87">
        <v>2.476</v>
      </c>
      <c r="Q96" s="87">
        <v>4.2539999999999996</v>
      </c>
      <c r="R96" s="87">
        <v>4.1029999999999998</v>
      </c>
      <c r="S96" s="87">
        <v>1.9530000000000001</v>
      </c>
      <c r="T96" s="87">
        <v>4.0839999999999996</v>
      </c>
      <c r="U96" s="87">
        <v>3.573</v>
      </c>
      <c r="V96" s="87">
        <v>3.6880000000000002</v>
      </c>
      <c r="W96" s="87">
        <v>3.9710000000000001</v>
      </c>
      <c r="X96" s="87">
        <v>3.6819999999999999</v>
      </c>
      <c r="Y96" s="87">
        <v>1.0669999999999999</v>
      </c>
      <c r="Z96" s="87">
        <v>1.734</v>
      </c>
      <c r="AA96" s="87">
        <v>1.772</v>
      </c>
      <c r="AB96" s="87">
        <v>1.486</v>
      </c>
      <c r="AC96" s="92">
        <v>1.5509999999999999</v>
      </c>
    </row>
    <row r="97" spans="1:29">
      <c r="A97" s="89">
        <v>43834.041666666664</v>
      </c>
      <c r="B97" s="171">
        <v>25.1</v>
      </c>
      <c r="E97" s="85">
        <v>43927</v>
      </c>
      <c r="F97" s="87">
        <v>1.5880000000000001</v>
      </c>
      <c r="G97" s="87">
        <v>1.5289999999999999</v>
      </c>
      <c r="H97" s="87">
        <v>1.56</v>
      </c>
      <c r="I97" s="87">
        <v>1.6519999999999999</v>
      </c>
      <c r="J97" s="87">
        <v>1.7470000000000001</v>
      </c>
      <c r="K97" s="87">
        <v>2.0830000000000002</v>
      </c>
      <c r="L97" s="87">
        <v>1.3620000000000001</v>
      </c>
      <c r="M97" s="87">
        <v>0.88400000000000001</v>
      </c>
      <c r="N97" s="87">
        <v>2.6040000000000001</v>
      </c>
      <c r="O97" s="87">
        <v>3.827</v>
      </c>
      <c r="P97" s="87">
        <v>2.9969999999999999</v>
      </c>
      <c r="Q97" s="87">
        <v>4.5750000000000002</v>
      </c>
      <c r="R97" s="87">
        <v>5.68</v>
      </c>
      <c r="S97" s="87">
        <v>3.4380000000000002</v>
      </c>
      <c r="T97" s="87">
        <v>2.6789999999999998</v>
      </c>
      <c r="U97" s="87">
        <v>2.75</v>
      </c>
      <c r="V97" s="87">
        <v>1.0980000000000001</v>
      </c>
      <c r="W97" s="87">
        <v>0.57699999999999996</v>
      </c>
      <c r="X97" s="87">
        <v>1.0880000000000001</v>
      </c>
      <c r="Y97" s="87">
        <v>0.443</v>
      </c>
      <c r="Z97" s="87">
        <v>1.427</v>
      </c>
      <c r="AA97" s="87">
        <v>1.349</v>
      </c>
      <c r="AB97" s="87">
        <v>1.41</v>
      </c>
      <c r="AC97" s="92">
        <v>1.4219999999999999</v>
      </c>
    </row>
    <row r="98" spans="1:29">
      <c r="A98" s="89">
        <v>43834.083333333336</v>
      </c>
      <c r="B98" s="171">
        <v>24.05</v>
      </c>
      <c r="E98" s="85">
        <v>43928</v>
      </c>
      <c r="F98" s="87">
        <v>1.569</v>
      </c>
      <c r="G98" s="87">
        <v>1.413</v>
      </c>
      <c r="H98" s="87">
        <v>1.4830000000000001</v>
      </c>
      <c r="I98" s="87">
        <v>1.87</v>
      </c>
      <c r="J98" s="87">
        <v>1.9079999999999999</v>
      </c>
      <c r="K98" s="87">
        <v>2.1680000000000001</v>
      </c>
      <c r="L98" s="87">
        <v>1.714</v>
      </c>
      <c r="M98" s="87">
        <v>1.512</v>
      </c>
      <c r="N98" s="87">
        <v>1.026</v>
      </c>
      <c r="O98" s="87">
        <v>1.609</v>
      </c>
      <c r="P98" s="87">
        <v>4.8019999999999996</v>
      </c>
      <c r="Q98" s="87">
        <v>5.0640000000000001</v>
      </c>
      <c r="R98" s="87">
        <v>5.1959999999999997</v>
      </c>
      <c r="S98" s="87">
        <v>4.5839999999999996</v>
      </c>
      <c r="T98" s="87">
        <v>2.8820000000000001</v>
      </c>
      <c r="U98" s="87">
        <v>1.3939999999999999</v>
      </c>
      <c r="V98" s="87">
        <v>1.1539999999999999</v>
      </c>
      <c r="W98" s="87">
        <v>1.1759999999999999</v>
      </c>
      <c r="X98" s="87">
        <v>2.137</v>
      </c>
      <c r="Y98" s="87">
        <v>2.351</v>
      </c>
      <c r="Z98" s="87">
        <v>3.125</v>
      </c>
      <c r="AA98" s="87">
        <v>3.3010000000000002</v>
      </c>
      <c r="AB98" s="87">
        <v>3.278</v>
      </c>
      <c r="AC98" s="92">
        <v>2.9740000000000002</v>
      </c>
    </row>
    <row r="99" spans="1:29">
      <c r="A99" s="89">
        <v>43834.125</v>
      </c>
      <c r="B99" s="171">
        <v>23.67</v>
      </c>
      <c r="E99" s="85">
        <v>43929</v>
      </c>
      <c r="F99" s="87">
        <v>3.26</v>
      </c>
      <c r="G99" s="87">
        <v>2.944</v>
      </c>
      <c r="H99" s="87">
        <v>2.6230000000000002</v>
      </c>
      <c r="I99" s="87">
        <v>2.7949999999999999</v>
      </c>
      <c r="J99" s="87">
        <v>3.008</v>
      </c>
      <c r="K99" s="87">
        <v>2.5209999999999999</v>
      </c>
      <c r="L99" s="87">
        <v>2.024</v>
      </c>
      <c r="M99" s="87">
        <v>1.8009999999999999</v>
      </c>
      <c r="N99" s="87">
        <v>2.3570000000000002</v>
      </c>
      <c r="O99" s="87">
        <v>2.1869999999999998</v>
      </c>
      <c r="P99" s="87">
        <v>2.0840000000000001</v>
      </c>
      <c r="Q99" s="87">
        <v>3.9209999999999998</v>
      </c>
      <c r="R99" s="87">
        <v>6.2629999999999999</v>
      </c>
      <c r="S99" s="87">
        <v>3.9729999999999999</v>
      </c>
      <c r="T99" s="87">
        <v>4.742</v>
      </c>
      <c r="U99" s="87">
        <v>4.75</v>
      </c>
      <c r="V99" s="87">
        <v>3.093</v>
      </c>
      <c r="W99" s="87">
        <v>1.7370000000000001</v>
      </c>
      <c r="X99" s="87">
        <v>1.149</v>
      </c>
      <c r="Y99" s="87">
        <v>1.1419999999999999</v>
      </c>
      <c r="Z99" s="87">
        <v>2.7629999999999999</v>
      </c>
      <c r="AA99" s="87">
        <v>2.738</v>
      </c>
      <c r="AB99" s="87">
        <v>1.978</v>
      </c>
      <c r="AC99" s="92">
        <v>2.141</v>
      </c>
    </row>
    <row r="100" spans="1:29">
      <c r="A100" s="89">
        <v>43834.166666666664</v>
      </c>
      <c r="B100" s="171">
        <v>24.32</v>
      </c>
      <c r="E100" s="85">
        <v>43930</v>
      </c>
      <c r="F100" s="87">
        <v>2.1989999999999998</v>
      </c>
      <c r="G100" s="87">
        <v>2.1219999999999999</v>
      </c>
      <c r="H100" s="87">
        <v>2.19</v>
      </c>
      <c r="I100" s="87">
        <v>1.819</v>
      </c>
      <c r="J100" s="87">
        <v>1.776</v>
      </c>
      <c r="K100" s="87">
        <v>2.3170000000000002</v>
      </c>
      <c r="L100" s="87">
        <v>1.9279999999999999</v>
      </c>
      <c r="M100" s="87">
        <v>1.5589999999999999</v>
      </c>
      <c r="N100" s="87">
        <v>1.3540000000000001</v>
      </c>
      <c r="O100" s="87">
        <v>2.3330000000000002</v>
      </c>
      <c r="P100" s="87">
        <v>2.3860000000000001</v>
      </c>
      <c r="Q100" s="87">
        <v>3</v>
      </c>
      <c r="R100" s="87">
        <v>1.9370000000000001</v>
      </c>
      <c r="S100" s="87">
        <v>1.6279999999999999</v>
      </c>
      <c r="T100" s="87">
        <v>1.6359999999999999</v>
      </c>
      <c r="U100" s="87">
        <v>1.835</v>
      </c>
      <c r="V100" s="87">
        <v>1.2</v>
      </c>
      <c r="W100" s="87">
        <v>1.2949999999999999</v>
      </c>
      <c r="X100" s="87">
        <v>1.252</v>
      </c>
      <c r="Y100" s="87">
        <v>1.83</v>
      </c>
      <c r="Z100" s="87">
        <v>2.9849999999999999</v>
      </c>
      <c r="AA100" s="87">
        <v>2.72</v>
      </c>
      <c r="AB100" s="87">
        <v>1.6379999999999999</v>
      </c>
      <c r="AC100" s="92">
        <v>2.577</v>
      </c>
    </row>
    <row r="101" spans="1:29">
      <c r="A101" s="89">
        <v>43834.208333333336</v>
      </c>
      <c r="B101" s="171">
        <v>23.64</v>
      </c>
      <c r="E101" s="85">
        <v>43931</v>
      </c>
      <c r="F101" s="87">
        <v>1.726</v>
      </c>
      <c r="G101" s="87">
        <v>1.573</v>
      </c>
      <c r="H101" s="87">
        <v>1.4530000000000001</v>
      </c>
      <c r="I101" s="87">
        <v>1.8640000000000001</v>
      </c>
      <c r="J101" s="87">
        <v>1.887</v>
      </c>
      <c r="K101" s="87">
        <v>2.024</v>
      </c>
      <c r="L101" s="87">
        <v>2.1930000000000001</v>
      </c>
      <c r="M101" s="87">
        <v>1.64</v>
      </c>
      <c r="N101" s="87">
        <v>2.5550000000000002</v>
      </c>
      <c r="O101" s="87">
        <v>3.5550000000000002</v>
      </c>
      <c r="P101" s="87">
        <v>1.9019999999999999</v>
      </c>
      <c r="Q101" s="87">
        <v>2.2360000000000002</v>
      </c>
      <c r="R101" s="87">
        <v>1.8080000000000001</v>
      </c>
      <c r="S101" s="87">
        <v>1.8340000000000001</v>
      </c>
      <c r="T101" s="87">
        <v>1.7809999999999999</v>
      </c>
      <c r="U101" s="87">
        <v>1.6259999999999999</v>
      </c>
      <c r="V101" s="87">
        <v>1.581</v>
      </c>
      <c r="W101" s="87">
        <v>1.581</v>
      </c>
      <c r="X101" s="87">
        <v>1.6240000000000001</v>
      </c>
      <c r="Y101" s="87">
        <v>1.569</v>
      </c>
      <c r="Z101" s="87">
        <v>2.3340000000000001</v>
      </c>
      <c r="AA101" s="87">
        <v>2.3719999999999999</v>
      </c>
      <c r="AB101" s="87">
        <v>1.83</v>
      </c>
      <c r="AC101" s="92">
        <v>1.849</v>
      </c>
    </row>
    <row r="102" spans="1:29">
      <c r="A102" s="89">
        <v>43834.25</v>
      </c>
      <c r="B102" s="171">
        <v>26.48</v>
      </c>
      <c r="E102" s="85">
        <v>43932</v>
      </c>
      <c r="F102" s="87">
        <v>1.9039999999999999</v>
      </c>
      <c r="G102" s="87">
        <v>1.8440000000000001</v>
      </c>
      <c r="H102" s="87">
        <v>1.845</v>
      </c>
      <c r="I102" s="87">
        <v>1.84</v>
      </c>
      <c r="J102" s="87">
        <v>1.9059999999999999</v>
      </c>
      <c r="K102" s="87">
        <v>1.978</v>
      </c>
      <c r="L102" s="87">
        <v>1.7969999999999999</v>
      </c>
      <c r="M102" s="87">
        <v>1.593</v>
      </c>
      <c r="N102" s="87">
        <v>4.508</v>
      </c>
      <c r="O102" s="87">
        <v>4.3029999999999999</v>
      </c>
      <c r="P102" s="87">
        <v>2.1419999999999999</v>
      </c>
      <c r="Q102" s="87">
        <v>2.9660000000000002</v>
      </c>
      <c r="R102" s="87">
        <v>4.1360000000000001</v>
      </c>
      <c r="S102" s="87">
        <v>3.15</v>
      </c>
      <c r="T102" s="87">
        <v>2.6930000000000001</v>
      </c>
      <c r="U102" s="87">
        <v>3.74</v>
      </c>
      <c r="V102" s="87">
        <v>4.0209999999999999</v>
      </c>
      <c r="W102" s="87">
        <v>2.617</v>
      </c>
      <c r="X102" s="87">
        <v>1.9370000000000001</v>
      </c>
      <c r="Y102" s="87">
        <v>1.4219999999999999</v>
      </c>
      <c r="Z102" s="87">
        <v>1.946</v>
      </c>
      <c r="AA102" s="87">
        <v>1.85</v>
      </c>
      <c r="AB102" s="87">
        <v>1.3480000000000001</v>
      </c>
      <c r="AC102" s="92">
        <v>1.5580000000000001</v>
      </c>
    </row>
    <row r="103" spans="1:29">
      <c r="A103" s="89">
        <v>43834.291666666664</v>
      </c>
      <c r="B103" s="171">
        <v>26.89</v>
      </c>
      <c r="E103" s="85">
        <v>43933</v>
      </c>
      <c r="F103" s="87">
        <v>1.6479999999999999</v>
      </c>
      <c r="G103" s="87">
        <v>1.4930000000000001</v>
      </c>
      <c r="H103" s="87">
        <v>1.57</v>
      </c>
      <c r="I103" s="87">
        <v>1.409</v>
      </c>
      <c r="J103" s="87">
        <v>1.403</v>
      </c>
      <c r="K103" s="87">
        <v>1.484</v>
      </c>
      <c r="L103" s="87">
        <v>1.401</v>
      </c>
      <c r="M103" s="87">
        <v>1.2330000000000001</v>
      </c>
      <c r="N103" s="87">
        <v>2.0640000000000001</v>
      </c>
      <c r="O103" s="87">
        <v>3.8420000000000001</v>
      </c>
      <c r="P103" s="87">
        <v>2.79</v>
      </c>
      <c r="Q103" s="87">
        <v>5.9269999999999996</v>
      </c>
      <c r="R103" s="87">
        <v>6.0460000000000003</v>
      </c>
      <c r="S103" s="87">
        <v>3.9209999999999998</v>
      </c>
      <c r="T103" s="87">
        <v>1.718</v>
      </c>
      <c r="U103" s="87">
        <v>1.5049999999999999</v>
      </c>
      <c r="V103" s="87">
        <v>1.262</v>
      </c>
      <c r="W103" s="87">
        <v>1.32</v>
      </c>
      <c r="X103" s="87">
        <v>1.3240000000000001</v>
      </c>
      <c r="Y103" s="87">
        <v>2.976</v>
      </c>
      <c r="Z103" s="87">
        <v>2.8740000000000001</v>
      </c>
      <c r="AA103" s="87">
        <v>2.7490000000000001</v>
      </c>
      <c r="AB103" s="87">
        <v>1.4530000000000001</v>
      </c>
      <c r="AC103" s="92">
        <v>1.256</v>
      </c>
    </row>
    <row r="104" spans="1:29">
      <c r="A104" s="89">
        <v>43834.333333333336</v>
      </c>
      <c r="B104" s="171">
        <v>28.05</v>
      </c>
      <c r="E104" s="85">
        <v>43934</v>
      </c>
      <c r="F104" s="87">
        <v>1.35</v>
      </c>
      <c r="G104" s="87">
        <v>1.3049999999999999</v>
      </c>
      <c r="H104" s="87">
        <v>1.448</v>
      </c>
      <c r="I104" s="87">
        <v>1.405</v>
      </c>
      <c r="J104" s="87">
        <v>1.5549999999999999</v>
      </c>
      <c r="K104" s="87">
        <v>2.0760000000000001</v>
      </c>
      <c r="L104" s="87">
        <v>3.4089999999999998</v>
      </c>
      <c r="M104" s="87">
        <v>3.87</v>
      </c>
      <c r="N104" s="87">
        <v>5.2140000000000004</v>
      </c>
      <c r="O104" s="87">
        <v>5.9969999999999999</v>
      </c>
      <c r="P104" s="87">
        <v>4.9790000000000001</v>
      </c>
      <c r="Q104" s="87">
        <v>3.891</v>
      </c>
      <c r="R104" s="87">
        <v>3.95</v>
      </c>
      <c r="S104" s="87">
        <v>2.214</v>
      </c>
      <c r="T104" s="87">
        <v>1.5429999999999999</v>
      </c>
      <c r="U104" s="87">
        <v>1.351</v>
      </c>
      <c r="V104" s="87">
        <v>2.3250000000000002</v>
      </c>
      <c r="W104" s="87">
        <v>1.845</v>
      </c>
      <c r="X104" s="87">
        <v>1.137</v>
      </c>
      <c r="Y104" s="87">
        <v>1.804</v>
      </c>
      <c r="Z104" s="87">
        <v>3.133</v>
      </c>
      <c r="AA104" s="87">
        <v>2.2200000000000002</v>
      </c>
      <c r="AB104" s="87">
        <v>1.4630000000000001</v>
      </c>
      <c r="AC104" s="92">
        <v>1.51</v>
      </c>
    </row>
    <row r="105" spans="1:29">
      <c r="A105" s="89">
        <v>43834.375</v>
      </c>
      <c r="B105" s="171">
        <v>28.4</v>
      </c>
      <c r="E105" s="85">
        <v>43935</v>
      </c>
      <c r="F105" s="87">
        <v>1.6140000000000001</v>
      </c>
      <c r="G105" s="87">
        <v>1.5389999999999999</v>
      </c>
      <c r="H105" s="87">
        <v>1.514</v>
      </c>
      <c r="I105" s="87">
        <v>1.9330000000000001</v>
      </c>
      <c r="J105" s="87">
        <v>1.6619999999999999</v>
      </c>
      <c r="K105" s="87">
        <v>1.6120000000000001</v>
      </c>
      <c r="L105" s="87">
        <v>1.409</v>
      </c>
      <c r="M105" s="87">
        <v>1.647</v>
      </c>
      <c r="N105" s="87">
        <v>1.5449999999999999</v>
      </c>
      <c r="O105" s="87">
        <v>1.944</v>
      </c>
      <c r="P105" s="87">
        <v>1.5369999999999999</v>
      </c>
      <c r="Q105" s="87">
        <v>1.788</v>
      </c>
      <c r="R105" s="87">
        <v>1.62</v>
      </c>
      <c r="S105" s="87">
        <v>2.5369999999999999</v>
      </c>
      <c r="T105" s="87">
        <v>3.77</v>
      </c>
      <c r="U105" s="87">
        <v>3.3570000000000002</v>
      </c>
      <c r="V105" s="87">
        <v>1.5920000000000001</v>
      </c>
      <c r="W105" s="87">
        <v>1.7509999999999999</v>
      </c>
      <c r="X105" s="87">
        <v>4.056</v>
      </c>
      <c r="Y105" s="87">
        <v>1.77</v>
      </c>
      <c r="Z105" s="87">
        <v>2.8839999999999999</v>
      </c>
      <c r="AA105" s="87">
        <v>3.2120000000000002</v>
      </c>
      <c r="AB105" s="87">
        <v>2.0049999999999999</v>
      </c>
      <c r="AC105" s="92">
        <v>1.502</v>
      </c>
    </row>
    <row r="106" spans="1:29">
      <c r="A106" s="89">
        <v>43834.416666666664</v>
      </c>
      <c r="B106" s="171">
        <v>27.04</v>
      </c>
      <c r="E106" s="85">
        <v>43936</v>
      </c>
      <c r="F106" s="87">
        <v>1.853</v>
      </c>
      <c r="G106" s="87">
        <v>1.589</v>
      </c>
      <c r="H106" s="87">
        <v>1.5069999999999999</v>
      </c>
      <c r="I106" s="87">
        <v>1.6830000000000001</v>
      </c>
      <c r="J106" s="87">
        <v>1.835</v>
      </c>
      <c r="K106" s="87">
        <v>1.673</v>
      </c>
      <c r="L106" s="87">
        <v>1.3460000000000001</v>
      </c>
      <c r="M106" s="87">
        <v>1.617</v>
      </c>
      <c r="N106" s="87">
        <v>4.1719999999999997</v>
      </c>
      <c r="O106" s="87">
        <v>5.5759999999999996</v>
      </c>
      <c r="P106" s="87">
        <v>4.7949999999999999</v>
      </c>
      <c r="Q106" s="87">
        <v>3.7770000000000001</v>
      </c>
      <c r="R106" s="87">
        <v>6.3719999999999999</v>
      </c>
      <c r="S106" s="87">
        <v>2.956</v>
      </c>
      <c r="T106" s="87">
        <v>3.38</v>
      </c>
      <c r="U106" s="87">
        <v>3.1219999999999999</v>
      </c>
      <c r="V106" s="87">
        <v>1.619</v>
      </c>
      <c r="W106" s="87">
        <v>1.3169999999999999</v>
      </c>
      <c r="X106" s="87">
        <v>1.847</v>
      </c>
      <c r="Y106" s="87">
        <v>1.76</v>
      </c>
      <c r="Z106" s="87">
        <v>1.579</v>
      </c>
      <c r="AA106" s="87">
        <v>1.825</v>
      </c>
      <c r="AB106" s="87">
        <v>1.167</v>
      </c>
      <c r="AC106" s="92">
        <v>1.298</v>
      </c>
    </row>
    <row r="107" spans="1:29">
      <c r="A107" s="89">
        <v>43834.458333333336</v>
      </c>
      <c r="B107" s="171">
        <v>28.45</v>
      </c>
      <c r="E107" s="85">
        <v>43937</v>
      </c>
      <c r="F107" s="87">
        <v>1.329</v>
      </c>
      <c r="G107" s="87">
        <v>1.2230000000000001</v>
      </c>
      <c r="H107" s="87">
        <v>1.3009999999999999</v>
      </c>
      <c r="I107" s="87">
        <v>1.298</v>
      </c>
      <c r="J107" s="87">
        <v>1.748</v>
      </c>
      <c r="K107" s="87">
        <v>1.3129999999999999</v>
      </c>
      <c r="L107" s="87">
        <v>1.1100000000000001</v>
      </c>
      <c r="M107" s="87">
        <v>1.3080000000000001</v>
      </c>
      <c r="N107" s="87">
        <v>1.2549999999999999</v>
      </c>
      <c r="O107" s="87">
        <v>1.4490000000000001</v>
      </c>
      <c r="P107" s="87">
        <v>3.2789999999999999</v>
      </c>
      <c r="Q107" s="87">
        <v>1.7809999999999999</v>
      </c>
      <c r="R107" s="87">
        <v>2.5299999999999998</v>
      </c>
      <c r="S107" s="87">
        <v>1.647</v>
      </c>
      <c r="T107" s="87">
        <v>1.3580000000000001</v>
      </c>
      <c r="U107" s="87">
        <v>1.64</v>
      </c>
      <c r="V107" s="87">
        <v>1.649</v>
      </c>
      <c r="W107" s="87">
        <v>1.2849999999999999</v>
      </c>
      <c r="X107" s="87">
        <v>1.2709999999999999</v>
      </c>
      <c r="Y107" s="87">
        <v>0.88800000000000001</v>
      </c>
      <c r="Z107" s="87">
        <v>1.599</v>
      </c>
      <c r="AA107" s="87">
        <v>1.8819999999999999</v>
      </c>
      <c r="AB107" s="87">
        <v>1.34</v>
      </c>
      <c r="AC107" s="92">
        <v>1.242</v>
      </c>
    </row>
    <row r="108" spans="1:29">
      <c r="A108" s="89">
        <v>43834.5</v>
      </c>
      <c r="B108" s="171">
        <v>27.93</v>
      </c>
      <c r="E108" s="85">
        <v>43938</v>
      </c>
      <c r="F108" s="87">
        <v>1.446</v>
      </c>
      <c r="G108" s="87">
        <v>1.359</v>
      </c>
      <c r="H108" s="87">
        <v>1.377</v>
      </c>
      <c r="I108" s="87">
        <v>1.2849999999999999</v>
      </c>
      <c r="J108" s="87">
        <v>1.583</v>
      </c>
      <c r="K108" s="87">
        <v>1.76</v>
      </c>
      <c r="L108" s="87">
        <v>1.266</v>
      </c>
      <c r="M108" s="87">
        <v>1.4430000000000001</v>
      </c>
      <c r="N108" s="87">
        <v>1.986</v>
      </c>
      <c r="O108" s="87">
        <v>2.117</v>
      </c>
      <c r="P108" s="87">
        <v>1.552</v>
      </c>
      <c r="Q108" s="87">
        <v>1.524</v>
      </c>
      <c r="R108" s="87">
        <v>1.603</v>
      </c>
      <c r="S108" s="87">
        <v>1.393</v>
      </c>
      <c r="T108" s="87">
        <v>1.454</v>
      </c>
      <c r="U108" s="87">
        <v>1.4219999999999999</v>
      </c>
      <c r="V108" s="87">
        <v>1.159</v>
      </c>
      <c r="W108" s="87">
        <v>1.101</v>
      </c>
      <c r="X108" s="87">
        <v>1.1839999999999999</v>
      </c>
      <c r="Y108" s="87">
        <v>1.2370000000000001</v>
      </c>
      <c r="Z108" s="87">
        <v>1.6850000000000001</v>
      </c>
      <c r="AA108" s="87">
        <v>1.9119999999999999</v>
      </c>
      <c r="AB108" s="87">
        <v>1.466</v>
      </c>
      <c r="AC108" s="92">
        <v>1.581</v>
      </c>
    </row>
    <row r="109" spans="1:29">
      <c r="A109" s="89">
        <v>43834.541666666664</v>
      </c>
      <c r="B109" s="171">
        <v>24.11</v>
      </c>
      <c r="E109" s="85">
        <v>43939</v>
      </c>
      <c r="F109" s="87">
        <v>1.4179999999999999</v>
      </c>
      <c r="G109" s="87">
        <v>1.5660000000000001</v>
      </c>
      <c r="H109" s="87">
        <v>1.607</v>
      </c>
      <c r="I109" s="87">
        <v>1.5509999999999999</v>
      </c>
      <c r="J109" s="87">
        <v>1.4930000000000001</v>
      </c>
      <c r="K109" s="87">
        <v>1.6359999999999999</v>
      </c>
      <c r="L109" s="87">
        <v>1.387</v>
      </c>
      <c r="M109" s="87">
        <v>1.5529999999999999</v>
      </c>
      <c r="N109" s="87">
        <v>1.659</v>
      </c>
      <c r="O109" s="87">
        <v>1.9119999999999999</v>
      </c>
      <c r="P109" s="87">
        <v>2.105</v>
      </c>
      <c r="Q109" s="87">
        <v>1.6479999999999999</v>
      </c>
      <c r="R109" s="87">
        <v>2.3660000000000001</v>
      </c>
      <c r="S109" s="87">
        <v>1.33</v>
      </c>
      <c r="T109" s="87">
        <v>1.294</v>
      </c>
      <c r="U109" s="87">
        <v>1.6539999999999999</v>
      </c>
      <c r="V109" s="87">
        <v>1.214</v>
      </c>
      <c r="W109" s="87">
        <v>0.85399999999999998</v>
      </c>
      <c r="X109" s="87">
        <v>0.85099999999999998</v>
      </c>
      <c r="Y109" s="87">
        <v>0.60299999999999998</v>
      </c>
      <c r="Z109" s="87">
        <v>1.1870000000000001</v>
      </c>
      <c r="AA109" s="87">
        <v>1.5920000000000001</v>
      </c>
      <c r="AB109" s="87">
        <v>1.585</v>
      </c>
      <c r="AC109" s="92">
        <v>1.48</v>
      </c>
    </row>
    <row r="110" spans="1:29">
      <c r="A110" s="89">
        <v>43834.583333333336</v>
      </c>
      <c r="B110" s="171">
        <v>23.95</v>
      </c>
      <c r="E110" s="85">
        <v>43940</v>
      </c>
      <c r="F110" s="87">
        <v>1.488</v>
      </c>
      <c r="G110" s="87">
        <v>1.589</v>
      </c>
      <c r="H110" s="87">
        <v>1.492</v>
      </c>
      <c r="I110" s="87">
        <v>1.498</v>
      </c>
      <c r="J110" s="87">
        <v>1.7270000000000001</v>
      </c>
      <c r="K110" s="87">
        <v>1.395</v>
      </c>
      <c r="L110" s="87">
        <v>0.73099999999999998</v>
      </c>
      <c r="M110" s="87">
        <v>1.111</v>
      </c>
      <c r="N110" s="87">
        <v>1.252</v>
      </c>
      <c r="O110" s="87">
        <v>1.4</v>
      </c>
      <c r="P110" s="87">
        <v>1.49</v>
      </c>
      <c r="Q110" s="87">
        <v>3.0289999999999999</v>
      </c>
      <c r="R110" s="87">
        <v>2.8</v>
      </c>
      <c r="S110" s="87">
        <v>0.95299999999999996</v>
      </c>
      <c r="T110" s="87">
        <v>0.88200000000000001</v>
      </c>
      <c r="U110" s="87">
        <v>0.78400000000000003</v>
      </c>
      <c r="V110" s="87">
        <v>1.6120000000000001</v>
      </c>
      <c r="W110" s="87">
        <v>1.1120000000000001</v>
      </c>
      <c r="X110" s="87">
        <v>0.502</v>
      </c>
      <c r="Y110" s="87">
        <v>0.51600000000000001</v>
      </c>
      <c r="Z110" s="87">
        <v>0.96799999999999997</v>
      </c>
      <c r="AA110" s="87">
        <v>1.3320000000000001</v>
      </c>
      <c r="AB110" s="87">
        <v>1.419</v>
      </c>
      <c r="AC110" s="92">
        <v>1.363</v>
      </c>
    </row>
    <row r="111" spans="1:29">
      <c r="A111" s="89">
        <v>43834.625</v>
      </c>
      <c r="B111" s="171">
        <v>24.79</v>
      </c>
      <c r="E111" s="85">
        <v>43941</v>
      </c>
      <c r="F111" s="87">
        <v>1.2749999999999999</v>
      </c>
      <c r="G111" s="87">
        <v>1.5549999999999999</v>
      </c>
      <c r="H111" s="87">
        <v>1.3360000000000001</v>
      </c>
      <c r="I111" s="87">
        <v>1.38</v>
      </c>
      <c r="J111" s="87">
        <v>1.5369999999999999</v>
      </c>
      <c r="K111" s="87">
        <v>1.2849999999999999</v>
      </c>
      <c r="L111" s="87">
        <v>0.48299999999999998</v>
      </c>
      <c r="M111" s="87">
        <v>0.98299999999999998</v>
      </c>
      <c r="N111" s="87">
        <v>3.7309999999999999</v>
      </c>
      <c r="O111" s="87">
        <v>3.6190000000000002</v>
      </c>
      <c r="P111" s="87">
        <v>3.5790000000000002</v>
      </c>
      <c r="Q111" s="87">
        <v>3.581</v>
      </c>
      <c r="R111" s="87">
        <v>3.75</v>
      </c>
      <c r="S111" s="87">
        <v>1.161</v>
      </c>
      <c r="T111" s="87">
        <v>3.661</v>
      </c>
      <c r="U111" s="87">
        <v>3.3159999999999998</v>
      </c>
      <c r="V111" s="87">
        <v>1.49</v>
      </c>
      <c r="W111" s="87">
        <v>0.29799999999999999</v>
      </c>
      <c r="X111" s="87">
        <v>0.41899999999999998</v>
      </c>
      <c r="Y111" s="87">
        <v>0.30199999999999999</v>
      </c>
      <c r="Z111" s="87">
        <v>0.65900000000000003</v>
      </c>
      <c r="AA111" s="87">
        <v>1.29</v>
      </c>
      <c r="AB111" s="87">
        <v>1.1919999999999999</v>
      </c>
      <c r="AC111" s="92">
        <v>1.016</v>
      </c>
    </row>
    <row r="112" spans="1:29">
      <c r="A112" s="89">
        <v>43834.666666666664</v>
      </c>
      <c r="B112" s="171">
        <v>26.54</v>
      </c>
      <c r="E112" s="85">
        <v>43942</v>
      </c>
      <c r="F112" s="87">
        <v>1.321</v>
      </c>
      <c r="G112" s="87">
        <v>1.081</v>
      </c>
      <c r="H112" s="87">
        <v>1.3440000000000001</v>
      </c>
      <c r="I112" s="87">
        <v>1.099</v>
      </c>
      <c r="J112" s="87">
        <v>1.1830000000000001</v>
      </c>
      <c r="K112" s="87">
        <v>1.0549999999999999</v>
      </c>
      <c r="L112" s="87">
        <v>0.38100000000000001</v>
      </c>
      <c r="M112" s="87">
        <v>1.056</v>
      </c>
      <c r="N112" s="87">
        <v>1.395</v>
      </c>
      <c r="O112" s="87">
        <v>3.24</v>
      </c>
      <c r="P112" s="87">
        <v>0.93500000000000005</v>
      </c>
      <c r="Q112" s="87">
        <v>0.622</v>
      </c>
      <c r="R112" s="87">
        <v>0.60799999999999998</v>
      </c>
      <c r="S112" s="87">
        <v>0.98699999999999999</v>
      </c>
      <c r="T112" s="87">
        <v>0.51300000000000001</v>
      </c>
      <c r="U112" s="87">
        <v>1.502</v>
      </c>
      <c r="V112" s="87">
        <v>0.65</v>
      </c>
      <c r="W112" s="87">
        <v>0.497</v>
      </c>
      <c r="X112" s="87">
        <v>0.26100000000000001</v>
      </c>
      <c r="Y112" s="87">
        <v>0.26900000000000002</v>
      </c>
      <c r="Z112" s="87">
        <v>0.85099999999999998</v>
      </c>
      <c r="AA112" s="87">
        <v>1.2989999999999999</v>
      </c>
      <c r="AB112" s="87">
        <v>1.091</v>
      </c>
      <c r="AC112" s="92">
        <v>1.35</v>
      </c>
    </row>
    <row r="113" spans="1:29">
      <c r="A113" s="89">
        <v>43834.708333333336</v>
      </c>
      <c r="B113" s="171">
        <v>26.16</v>
      </c>
      <c r="E113" s="85">
        <v>43943</v>
      </c>
      <c r="F113" s="87">
        <v>1.0780000000000001</v>
      </c>
      <c r="G113" s="87">
        <v>1.2030000000000001</v>
      </c>
      <c r="H113" s="87">
        <v>1.248</v>
      </c>
      <c r="I113" s="87">
        <v>1.218</v>
      </c>
      <c r="J113" s="87">
        <v>1.1060000000000001</v>
      </c>
      <c r="K113" s="87">
        <v>1.1499999999999999</v>
      </c>
      <c r="L113" s="87">
        <v>0.36</v>
      </c>
      <c r="M113" s="87">
        <v>0.83699999999999997</v>
      </c>
      <c r="N113" s="87">
        <v>0.66300000000000003</v>
      </c>
      <c r="O113" s="87">
        <v>1.4850000000000001</v>
      </c>
      <c r="P113" s="87">
        <v>2.2440000000000002</v>
      </c>
      <c r="Q113" s="87">
        <v>2.359</v>
      </c>
      <c r="R113" s="87">
        <v>1.647</v>
      </c>
      <c r="S113" s="87">
        <v>1.448</v>
      </c>
      <c r="T113" s="87">
        <v>0.93</v>
      </c>
      <c r="U113" s="87">
        <v>0.87</v>
      </c>
      <c r="V113" s="87">
        <v>0.56799999999999995</v>
      </c>
      <c r="W113" s="87">
        <v>0.55400000000000005</v>
      </c>
      <c r="X113" s="87">
        <v>0.27100000000000002</v>
      </c>
      <c r="Y113" s="87">
        <v>0.379</v>
      </c>
      <c r="Z113" s="87">
        <v>1.222</v>
      </c>
      <c r="AA113" s="87">
        <v>1.145</v>
      </c>
      <c r="AB113" s="87">
        <v>1.1739999999999999</v>
      </c>
      <c r="AC113" s="92">
        <v>1.131</v>
      </c>
    </row>
    <row r="114" spans="1:29">
      <c r="A114" s="89">
        <v>43834.75</v>
      </c>
      <c r="B114" s="171">
        <v>25.78</v>
      </c>
      <c r="E114" s="85">
        <v>43944</v>
      </c>
      <c r="F114" s="87">
        <v>1.3480000000000001</v>
      </c>
      <c r="G114" s="87">
        <v>1.08</v>
      </c>
      <c r="H114" s="87">
        <v>1.1850000000000001</v>
      </c>
      <c r="I114" s="87">
        <v>1.21</v>
      </c>
      <c r="J114" s="87">
        <v>1.21</v>
      </c>
      <c r="K114" s="87">
        <v>0.82099999999999995</v>
      </c>
      <c r="L114" s="87">
        <v>0.27300000000000002</v>
      </c>
      <c r="M114" s="87">
        <v>0.35099999999999998</v>
      </c>
      <c r="N114" s="87">
        <v>0.185</v>
      </c>
      <c r="O114" s="87">
        <v>0.52700000000000002</v>
      </c>
      <c r="P114" s="87">
        <v>1.42</v>
      </c>
      <c r="Q114" s="87">
        <v>1.637</v>
      </c>
      <c r="R114" s="87">
        <v>2</v>
      </c>
      <c r="S114" s="87">
        <v>0.97499999999999998</v>
      </c>
      <c r="T114" s="87">
        <v>0.38900000000000001</v>
      </c>
      <c r="U114" s="87">
        <v>0.32600000000000001</v>
      </c>
      <c r="V114" s="87">
        <v>0.623</v>
      </c>
      <c r="W114" s="87">
        <v>0.46500000000000002</v>
      </c>
      <c r="X114" s="87">
        <v>0.44900000000000001</v>
      </c>
      <c r="Y114" s="87">
        <v>0.48799999999999999</v>
      </c>
      <c r="Z114" s="87">
        <v>0.62</v>
      </c>
      <c r="AA114" s="87">
        <v>1.107</v>
      </c>
      <c r="AB114" s="87">
        <v>1.3340000000000001</v>
      </c>
      <c r="AC114" s="92">
        <v>1.1359999999999999</v>
      </c>
    </row>
    <row r="115" spans="1:29">
      <c r="A115" s="89">
        <v>43834.791666666664</v>
      </c>
      <c r="B115" s="171">
        <v>23.67</v>
      </c>
      <c r="E115" s="85">
        <v>43945</v>
      </c>
      <c r="F115" s="87">
        <v>1.579</v>
      </c>
      <c r="G115" s="87">
        <v>1.2609999999999999</v>
      </c>
      <c r="H115" s="87">
        <v>1.2</v>
      </c>
      <c r="I115" s="87">
        <v>1.42</v>
      </c>
      <c r="J115" s="87">
        <v>1.389</v>
      </c>
      <c r="K115" s="87">
        <v>0.88500000000000001</v>
      </c>
      <c r="L115" s="87">
        <v>0.30099999999999999</v>
      </c>
      <c r="M115" s="87">
        <v>0.373</v>
      </c>
      <c r="N115" s="87">
        <v>3.157</v>
      </c>
      <c r="O115" s="87">
        <v>3.5840000000000001</v>
      </c>
      <c r="P115" s="87">
        <v>1.724</v>
      </c>
      <c r="Q115" s="87">
        <v>2.9990000000000001</v>
      </c>
      <c r="R115" s="87">
        <v>3.6880000000000002</v>
      </c>
      <c r="S115" s="87">
        <v>2.3119999999999998</v>
      </c>
      <c r="T115" s="87">
        <v>2.0099999999999998</v>
      </c>
      <c r="U115" s="87">
        <v>3.198</v>
      </c>
      <c r="V115" s="87">
        <v>1.77</v>
      </c>
      <c r="W115" s="87">
        <v>0.85699999999999998</v>
      </c>
      <c r="X115" s="87">
        <v>0.70899999999999996</v>
      </c>
      <c r="Y115" s="87">
        <v>0.56399999999999995</v>
      </c>
      <c r="Z115" s="87">
        <v>0.73199999999999998</v>
      </c>
      <c r="AA115" s="87">
        <v>1.4810000000000001</v>
      </c>
      <c r="AB115" s="87">
        <v>1.7869999999999999</v>
      </c>
      <c r="AC115" s="92">
        <v>1.2949999999999999</v>
      </c>
    </row>
    <row r="116" spans="1:29">
      <c r="A116" s="89">
        <v>43834.833333333336</v>
      </c>
      <c r="B116" s="171">
        <v>22.4</v>
      </c>
      <c r="E116" s="85">
        <v>43946</v>
      </c>
      <c r="F116" s="87">
        <v>1.377</v>
      </c>
      <c r="G116" s="87">
        <v>1.784</v>
      </c>
      <c r="H116" s="87">
        <v>1.5629999999999999</v>
      </c>
      <c r="I116" s="87">
        <v>1.2849999999999999</v>
      </c>
      <c r="J116" s="87">
        <v>1.569</v>
      </c>
      <c r="K116" s="87">
        <v>1.3069999999999999</v>
      </c>
      <c r="L116" s="87">
        <v>0.52700000000000002</v>
      </c>
      <c r="M116" s="87">
        <v>0.95899999999999996</v>
      </c>
      <c r="N116" s="87">
        <v>0.96</v>
      </c>
      <c r="O116" s="87">
        <v>0.95099999999999996</v>
      </c>
      <c r="P116" s="87">
        <v>0.81499999999999995</v>
      </c>
      <c r="Q116" s="87">
        <v>0.78200000000000003</v>
      </c>
      <c r="R116" s="87">
        <v>0.76900000000000002</v>
      </c>
      <c r="S116" s="87">
        <v>2.431</v>
      </c>
      <c r="T116" s="87">
        <v>2.9220000000000002</v>
      </c>
      <c r="U116" s="87">
        <v>2.8759999999999999</v>
      </c>
      <c r="V116" s="87">
        <v>2.9430000000000001</v>
      </c>
      <c r="W116" s="87">
        <v>2.8940000000000001</v>
      </c>
      <c r="X116" s="87">
        <v>3.2730000000000001</v>
      </c>
      <c r="Y116" s="87">
        <v>0.373</v>
      </c>
      <c r="Z116" s="87">
        <v>0.44400000000000001</v>
      </c>
      <c r="AA116" s="87">
        <v>1.6020000000000001</v>
      </c>
      <c r="AB116" s="87">
        <v>1.5609999999999999</v>
      </c>
      <c r="AC116" s="92">
        <v>1.401</v>
      </c>
    </row>
    <row r="117" spans="1:29">
      <c r="A117" s="89">
        <v>43834.875</v>
      </c>
      <c r="B117" s="171">
        <v>20.23</v>
      </c>
      <c r="E117" s="85">
        <v>43947</v>
      </c>
      <c r="F117" s="87">
        <v>1.3420000000000001</v>
      </c>
      <c r="G117" s="87">
        <v>1.6679999999999999</v>
      </c>
      <c r="H117" s="87">
        <v>1.496</v>
      </c>
      <c r="I117" s="87">
        <v>1.4259999999999999</v>
      </c>
      <c r="J117" s="87">
        <v>1.1930000000000001</v>
      </c>
      <c r="K117" s="87">
        <v>1.2390000000000001</v>
      </c>
      <c r="L117" s="87">
        <v>0.80300000000000005</v>
      </c>
      <c r="M117" s="87">
        <v>0.6</v>
      </c>
      <c r="N117" s="87">
        <v>3.1269999999999998</v>
      </c>
      <c r="O117" s="87">
        <v>3.92</v>
      </c>
      <c r="P117" s="87">
        <v>1.6890000000000001</v>
      </c>
      <c r="Q117" s="87">
        <v>2.8860000000000001</v>
      </c>
      <c r="R117" s="87">
        <v>3.7050000000000001</v>
      </c>
      <c r="S117" s="87">
        <v>2.0870000000000002</v>
      </c>
      <c r="T117" s="87">
        <v>1.08</v>
      </c>
      <c r="U117" s="87">
        <v>3.1589999999999998</v>
      </c>
      <c r="V117" s="87">
        <v>1.5409999999999999</v>
      </c>
      <c r="W117" s="87">
        <v>0.749</v>
      </c>
      <c r="X117" s="87">
        <v>0.61899999999999999</v>
      </c>
      <c r="Y117" s="87">
        <v>0.34</v>
      </c>
      <c r="Z117" s="87">
        <v>0.51100000000000001</v>
      </c>
      <c r="AA117" s="87">
        <v>1.127</v>
      </c>
      <c r="AB117" s="87">
        <v>1.4159999999999999</v>
      </c>
      <c r="AC117" s="92">
        <v>1.157</v>
      </c>
    </row>
    <row r="118" spans="1:29">
      <c r="A118" s="89">
        <v>43834.916666666664</v>
      </c>
      <c r="B118" s="171">
        <v>18.62</v>
      </c>
      <c r="E118" s="85">
        <v>43948</v>
      </c>
      <c r="F118" s="87">
        <v>1.28</v>
      </c>
      <c r="G118" s="87">
        <v>1.6679999999999999</v>
      </c>
      <c r="H118" s="87">
        <v>1.5980000000000001</v>
      </c>
      <c r="I118" s="87">
        <v>1.254</v>
      </c>
      <c r="J118" s="87">
        <v>1.286</v>
      </c>
      <c r="K118" s="87">
        <v>1.359</v>
      </c>
      <c r="L118" s="87">
        <v>0.66700000000000004</v>
      </c>
      <c r="M118" s="87">
        <v>1.111</v>
      </c>
      <c r="N118" s="87">
        <v>3.1480000000000001</v>
      </c>
      <c r="O118" s="87">
        <v>2.9780000000000002</v>
      </c>
      <c r="P118" s="87">
        <v>1.554</v>
      </c>
      <c r="Q118" s="87">
        <v>3.8460000000000001</v>
      </c>
      <c r="R118" s="87">
        <v>2.8439999999999999</v>
      </c>
      <c r="S118" s="87">
        <v>0.95</v>
      </c>
      <c r="T118" s="87">
        <v>3.4279999999999999</v>
      </c>
      <c r="U118" s="87">
        <v>3.6970000000000001</v>
      </c>
      <c r="V118" s="87">
        <v>2.2730000000000001</v>
      </c>
      <c r="W118" s="87">
        <v>0.19700000000000001</v>
      </c>
      <c r="X118" s="87">
        <v>0.443</v>
      </c>
      <c r="Y118" s="87">
        <v>0.183</v>
      </c>
      <c r="Z118" s="87">
        <v>0.41399999999999998</v>
      </c>
      <c r="AA118" s="87">
        <v>1.2829999999999999</v>
      </c>
      <c r="AB118" s="87">
        <v>1.417</v>
      </c>
      <c r="AC118" s="92">
        <v>1.5389999999999999</v>
      </c>
    </row>
    <row r="119" spans="1:29">
      <c r="A119" s="89">
        <v>43834.958333333336</v>
      </c>
      <c r="B119" s="171">
        <v>18.23</v>
      </c>
      <c r="E119" s="85">
        <v>43949</v>
      </c>
      <c r="F119" s="87">
        <v>1.702</v>
      </c>
      <c r="G119" s="87">
        <v>1.1519999999999999</v>
      </c>
      <c r="H119" s="87">
        <v>1.36</v>
      </c>
      <c r="I119" s="87">
        <v>1.7470000000000001</v>
      </c>
      <c r="J119" s="87">
        <v>1.5569999999999999</v>
      </c>
      <c r="K119" s="87">
        <v>0.93500000000000005</v>
      </c>
      <c r="L119" s="87">
        <v>0.45500000000000002</v>
      </c>
      <c r="M119" s="87">
        <v>1.329</v>
      </c>
      <c r="N119" s="87">
        <v>3.4460000000000002</v>
      </c>
      <c r="O119" s="87">
        <v>3.6949999999999998</v>
      </c>
      <c r="P119" s="87">
        <v>2.1949999999999998</v>
      </c>
      <c r="Q119" s="87">
        <v>1.6639999999999999</v>
      </c>
      <c r="R119" s="87">
        <v>1.466</v>
      </c>
      <c r="S119" s="87">
        <v>1.4179999999999999</v>
      </c>
      <c r="T119" s="87">
        <v>0.79500000000000004</v>
      </c>
      <c r="U119" s="87">
        <v>0.46700000000000003</v>
      </c>
      <c r="V119" s="87">
        <v>0.53400000000000003</v>
      </c>
      <c r="W119" s="87">
        <v>0.316</v>
      </c>
      <c r="X119" s="87">
        <v>0.29699999999999999</v>
      </c>
      <c r="Y119" s="87">
        <v>0.17699999999999999</v>
      </c>
      <c r="Z119" s="87">
        <v>0.29899999999999999</v>
      </c>
      <c r="AA119" s="87">
        <v>1.3660000000000001</v>
      </c>
      <c r="AB119" s="87">
        <v>1.097</v>
      </c>
      <c r="AC119" s="92">
        <v>1.2250000000000001</v>
      </c>
    </row>
    <row r="120" spans="1:29">
      <c r="A120" s="89">
        <v>43835</v>
      </c>
      <c r="B120" s="171">
        <v>18.29</v>
      </c>
      <c r="E120" s="85">
        <v>43950</v>
      </c>
      <c r="F120" s="87">
        <v>1.2649999999999999</v>
      </c>
      <c r="G120" s="87">
        <v>1.218</v>
      </c>
      <c r="H120" s="87">
        <v>1.1379999999999999</v>
      </c>
      <c r="I120" s="87">
        <v>1.393</v>
      </c>
      <c r="J120" s="87">
        <v>1.1479999999999999</v>
      </c>
      <c r="K120" s="87">
        <v>0.77400000000000002</v>
      </c>
      <c r="L120" s="87">
        <v>0.39200000000000002</v>
      </c>
      <c r="M120" s="87">
        <v>0.71199999999999997</v>
      </c>
      <c r="N120" s="87">
        <v>0.35799999999999998</v>
      </c>
      <c r="O120" s="87">
        <v>0.307</v>
      </c>
      <c r="P120" s="87">
        <v>2.137</v>
      </c>
      <c r="Q120" s="87">
        <v>1.9259999999999999</v>
      </c>
      <c r="R120" s="87">
        <v>1.2350000000000001</v>
      </c>
      <c r="S120" s="87">
        <v>1.1259999999999999</v>
      </c>
      <c r="T120" s="87">
        <v>1.056</v>
      </c>
      <c r="U120" s="87">
        <v>0.73899999999999999</v>
      </c>
      <c r="V120" s="87">
        <v>0.73599999999999999</v>
      </c>
      <c r="W120" s="87">
        <v>0.94399999999999995</v>
      </c>
      <c r="X120" s="87">
        <v>0.63300000000000001</v>
      </c>
      <c r="Y120" s="87">
        <v>0.40699999999999997</v>
      </c>
      <c r="Z120" s="87">
        <v>0.38</v>
      </c>
      <c r="AA120" s="87">
        <v>1.446</v>
      </c>
      <c r="AB120" s="87">
        <v>1.157</v>
      </c>
      <c r="AC120" s="92">
        <v>1.36</v>
      </c>
    </row>
    <row r="121" spans="1:29">
      <c r="A121" s="89">
        <v>43835.041666666664</v>
      </c>
      <c r="B121" s="171">
        <v>20.47</v>
      </c>
      <c r="E121" s="85">
        <v>43951</v>
      </c>
      <c r="F121" s="87">
        <v>1.466</v>
      </c>
      <c r="G121" s="87">
        <v>1.591</v>
      </c>
      <c r="H121" s="87">
        <v>1.2070000000000001</v>
      </c>
      <c r="I121" s="87">
        <v>1.4750000000000001</v>
      </c>
      <c r="J121" s="87">
        <v>1.292</v>
      </c>
      <c r="K121" s="87">
        <v>1.1479999999999999</v>
      </c>
      <c r="L121" s="87">
        <v>0.55400000000000005</v>
      </c>
      <c r="M121" s="87">
        <v>0.434</v>
      </c>
      <c r="N121" s="87">
        <v>0.432</v>
      </c>
      <c r="O121" s="87">
        <v>0.94399999999999995</v>
      </c>
      <c r="P121" s="87">
        <v>1.232</v>
      </c>
      <c r="Q121" s="87">
        <v>0.97799999999999998</v>
      </c>
      <c r="R121" s="87">
        <v>1.4990000000000001</v>
      </c>
      <c r="S121" s="87">
        <v>1.8340000000000001</v>
      </c>
      <c r="T121" s="87">
        <v>1.2589999999999999</v>
      </c>
      <c r="U121" s="87">
        <v>1.0109999999999999</v>
      </c>
      <c r="V121" s="87">
        <v>0.754</v>
      </c>
      <c r="W121" s="87">
        <v>0.80900000000000005</v>
      </c>
      <c r="X121" s="87">
        <v>0.64400000000000002</v>
      </c>
      <c r="Y121" s="87">
        <v>0.26500000000000001</v>
      </c>
      <c r="Z121" s="87">
        <v>0.26500000000000001</v>
      </c>
      <c r="AA121" s="87">
        <v>1.2729999999999999</v>
      </c>
      <c r="AB121" s="87">
        <v>1.304</v>
      </c>
      <c r="AC121" s="92">
        <v>1.514</v>
      </c>
    </row>
    <row r="122" spans="1:29">
      <c r="A122" s="89">
        <v>43835.083333333336</v>
      </c>
      <c r="B122" s="171">
        <v>20.75</v>
      </c>
      <c r="E122" s="85">
        <v>43952</v>
      </c>
      <c r="F122" s="87">
        <v>1.5469999999999999</v>
      </c>
      <c r="G122" s="87">
        <v>1.409</v>
      </c>
      <c r="H122" s="87">
        <v>1.2849999999999999</v>
      </c>
      <c r="I122" s="87">
        <v>1.3680000000000001</v>
      </c>
      <c r="J122" s="87">
        <v>1.577</v>
      </c>
      <c r="K122" s="87">
        <v>0.95399999999999996</v>
      </c>
      <c r="L122" s="87">
        <v>0.55200000000000005</v>
      </c>
      <c r="M122" s="87">
        <v>2.6429999999999998</v>
      </c>
      <c r="N122" s="87">
        <v>3.3519999999999999</v>
      </c>
      <c r="O122" s="87">
        <v>3.0779999999999998</v>
      </c>
      <c r="P122" s="87">
        <v>2.9380000000000002</v>
      </c>
      <c r="Q122" s="87">
        <v>3.5030000000000001</v>
      </c>
      <c r="R122" s="87">
        <v>3.5960000000000001</v>
      </c>
      <c r="S122" s="87">
        <v>0.72699999999999998</v>
      </c>
      <c r="T122" s="87">
        <v>0.628</v>
      </c>
      <c r="U122" s="87">
        <v>0.3</v>
      </c>
      <c r="V122" s="87">
        <v>0.69699999999999995</v>
      </c>
      <c r="W122" s="87">
        <v>0.95399999999999996</v>
      </c>
      <c r="X122" s="87">
        <v>0.78300000000000003</v>
      </c>
      <c r="Y122" s="87">
        <v>0.86899999999999999</v>
      </c>
      <c r="Z122" s="87">
        <v>0.86</v>
      </c>
      <c r="AA122" s="87">
        <v>1.841</v>
      </c>
      <c r="AB122" s="87">
        <v>1.5860000000000001</v>
      </c>
      <c r="AC122" s="92">
        <v>1.3919999999999999</v>
      </c>
    </row>
    <row r="123" spans="1:29">
      <c r="A123" s="89">
        <v>43835.125</v>
      </c>
      <c r="B123" s="171">
        <v>22.15</v>
      </c>
      <c r="E123" s="85">
        <v>43953</v>
      </c>
      <c r="F123" s="87">
        <v>1.3660000000000001</v>
      </c>
      <c r="G123" s="87">
        <v>1.3480000000000001</v>
      </c>
      <c r="H123" s="87">
        <v>1.617</v>
      </c>
      <c r="I123" s="87">
        <v>1.54</v>
      </c>
      <c r="J123" s="87">
        <v>1.2310000000000001</v>
      </c>
      <c r="K123" s="87">
        <v>0.84799999999999998</v>
      </c>
      <c r="L123" s="87">
        <v>0.90600000000000003</v>
      </c>
      <c r="M123" s="87">
        <v>0.45400000000000001</v>
      </c>
      <c r="N123" s="87">
        <v>0.73599999999999999</v>
      </c>
      <c r="O123" s="87">
        <v>1.2629999999999999</v>
      </c>
      <c r="P123" s="87">
        <v>1.0960000000000001</v>
      </c>
      <c r="Q123" s="87">
        <v>1.0009999999999999</v>
      </c>
      <c r="R123" s="87">
        <v>1.1919999999999999</v>
      </c>
      <c r="S123" s="87">
        <v>0.67200000000000004</v>
      </c>
      <c r="T123" s="87">
        <v>1.0349999999999999</v>
      </c>
      <c r="U123" s="87">
        <v>0.51100000000000001</v>
      </c>
      <c r="V123" s="87">
        <v>0.44900000000000001</v>
      </c>
      <c r="W123" s="87">
        <v>0.754</v>
      </c>
      <c r="X123" s="87">
        <v>1.0629999999999999</v>
      </c>
      <c r="Y123" s="87">
        <v>0.89400000000000002</v>
      </c>
      <c r="Z123" s="87">
        <v>1.133</v>
      </c>
      <c r="AA123" s="87">
        <v>1.7190000000000001</v>
      </c>
      <c r="AB123" s="87">
        <v>1.9139999999999999</v>
      </c>
      <c r="AC123" s="92">
        <v>2.1040000000000001</v>
      </c>
    </row>
    <row r="124" spans="1:29">
      <c r="A124" s="89">
        <v>43835.166666666664</v>
      </c>
      <c r="B124" s="171">
        <v>21.72</v>
      </c>
      <c r="E124" s="85">
        <v>43954</v>
      </c>
      <c r="F124" s="87">
        <v>2.3140000000000001</v>
      </c>
      <c r="G124" s="87">
        <v>2.1219999999999999</v>
      </c>
      <c r="H124" s="87">
        <v>1.806</v>
      </c>
      <c r="I124" s="87">
        <v>2.0459999999999998</v>
      </c>
      <c r="J124" s="87">
        <v>2.1840000000000002</v>
      </c>
      <c r="K124" s="87">
        <v>1.47</v>
      </c>
      <c r="L124" s="87">
        <v>1.075</v>
      </c>
      <c r="M124" s="87">
        <v>1.25</v>
      </c>
      <c r="N124" s="87">
        <v>1.0960000000000001</v>
      </c>
      <c r="O124" s="87">
        <v>3.093</v>
      </c>
      <c r="P124" s="87">
        <v>1.772</v>
      </c>
      <c r="Q124" s="87">
        <v>3.2010000000000001</v>
      </c>
      <c r="R124" s="87">
        <v>2.2970000000000002</v>
      </c>
      <c r="S124" s="87">
        <v>0.92600000000000005</v>
      </c>
      <c r="T124" s="87">
        <v>3.8919999999999999</v>
      </c>
      <c r="U124" s="87">
        <v>3.9049999999999998</v>
      </c>
      <c r="V124" s="87">
        <v>2.3519999999999999</v>
      </c>
      <c r="W124" s="87">
        <v>0.96899999999999997</v>
      </c>
      <c r="X124" s="87">
        <v>1.357</v>
      </c>
      <c r="Y124" s="87">
        <v>0.48199999999999998</v>
      </c>
      <c r="Z124" s="87">
        <v>0.54900000000000004</v>
      </c>
      <c r="AA124" s="87">
        <v>1.228</v>
      </c>
      <c r="AB124" s="87">
        <v>1.101</v>
      </c>
      <c r="AC124" s="92">
        <v>1.3819999999999999</v>
      </c>
    </row>
    <row r="125" spans="1:29">
      <c r="A125" s="89">
        <v>43835.208333333336</v>
      </c>
      <c r="B125" s="171">
        <v>22.22</v>
      </c>
      <c r="E125" s="85">
        <v>43955</v>
      </c>
      <c r="F125" s="87">
        <v>1.117</v>
      </c>
      <c r="G125" s="87">
        <v>1.2350000000000001</v>
      </c>
      <c r="H125" s="87">
        <v>1.651</v>
      </c>
      <c r="I125" s="87">
        <v>1.282</v>
      </c>
      <c r="J125" s="87">
        <v>1.1779999999999999</v>
      </c>
      <c r="K125" s="87">
        <v>0.67400000000000004</v>
      </c>
      <c r="L125" s="87">
        <v>0.98</v>
      </c>
      <c r="M125" s="87">
        <v>0.49399999999999999</v>
      </c>
      <c r="N125" s="87">
        <v>2.956</v>
      </c>
      <c r="O125" s="87">
        <v>3.839</v>
      </c>
      <c r="P125" s="87">
        <v>4.3029999999999999</v>
      </c>
      <c r="Q125" s="87">
        <v>3.5539999999999998</v>
      </c>
      <c r="R125" s="87">
        <v>4.1580000000000004</v>
      </c>
      <c r="S125" s="87">
        <v>4.6440000000000001</v>
      </c>
      <c r="T125" s="87">
        <v>3.8130000000000002</v>
      </c>
      <c r="U125" s="87">
        <v>3.4129999999999998</v>
      </c>
      <c r="V125" s="87">
        <v>2.9929999999999999</v>
      </c>
      <c r="W125" s="87">
        <v>0.83</v>
      </c>
      <c r="X125" s="87">
        <v>0.499</v>
      </c>
      <c r="Y125" s="87">
        <v>0.70599999999999996</v>
      </c>
      <c r="Z125" s="87">
        <v>0.253</v>
      </c>
      <c r="AA125" s="87">
        <v>1.2949999999999999</v>
      </c>
      <c r="AB125" s="87">
        <v>1.137</v>
      </c>
      <c r="AC125" s="92">
        <v>1.242</v>
      </c>
    </row>
    <row r="126" spans="1:29">
      <c r="A126" s="89">
        <v>43835.25</v>
      </c>
      <c r="B126" s="171">
        <v>25.55</v>
      </c>
      <c r="E126" s="85">
        <v>43956</v>
      </c>
      <c r="F126" s="87">
        <v>1.3049999999999999</v>
      </c>
      <c r="G126" s="87">
        <v>1.256</v>
      </c>
      <c r="H126" s="87">
        <v>1.165</v>
      </c>
      <c r="I126" s="87">
        <v>1.4219999999999999</v>
      </c>
      <c r="J126" s="87">
        <v>1.212</v>
      </c>
      <c r="K126" s="87">
        <v>0.65900000000000003</v>
      </c>
      <c r="L126" s="87">
        <v>0.67200000000000004</v>
      </c>
      <c r="M126" s="87">
        <v>0.34200000000000003</v>
      </c>
      <c r="N126" s="87">
        <v>0.56499999999999995</v>
      </c>
      <c r="O126" s="87">
        <v>1.0449999999999999</v>
      </c>
      <c r="P126" s="87">
        <v>1.3169999999999999</v>
      </c>
      <c r="Q126" s="87">
        <v>1.9550000000000001</v>
      </c>
      <c r="R126" s="87">
        <v>1.1040000000000001</v>
      </c>
      <c r="S126" s="87">
        <v>0.66400000000000003</v>
      </c>
      <c r="T126" s="87">
        <v>0.70199999999999996</v>
      </c>
      <c r="U126" s="87">
        <v>0.60099999999999998</v>
      </c>
      <c r="V126" s="87">
        <v>0.63500000000000001</v>
      </c>
      <c r="W126" s="87">
        <v>0.216</v>
      </c>
      <c r="X126" s="87">
        <v>0.48699999999999999</v>
      </c>
      <c r="Y126" s="87">
        <v>0.217</v>
      </c>
      <c r="Z126" s="87">
        <v>0.32300000000000001</v>
      </c>
      <c r="AA126" s="87">
        <v>1.206</v>
      </c>
      <c r="AB126" s="87">
        <v>1.2569999999999999</v>
      </c>
      <c r="AC126" s="92">
        <v>1.2390000000000001</v>
      </c>
    </row>
    <row r="127" spans="1:29">
      <c r="A127" s="89">
        <v>43835.291666666664</v>
      </c>
      <c r="B127" s="171">
        <v>24.45</v>
      </c>
      <c r="E127" s="85">
        <v>43957</v>
      </c>
      <c r="F127" s="87">
        <v>1.3460000000000001</v>
      </c>
      <c r="G127" s="87">
        <v>1.2749999999999999</v>
      </c>
      <c r="H127" s="87">
        <v>1.1919999999999999</v>
      </c>
      <c r="I127" s="87">
        <v>1.431</v>
      </c>
      <c r="J127" s="87">
        <v>1.22</v>
      </c>
      <c r="K127" s="87">
        <v>0.71299999999999997</v>
      </c>
      <c r="L127" s="87">
        <v>0.308</v>
      </c>
      <c r="M127" s="87">
        <v>0.63900000000000001</v>
      </c>
      <c r="N127" s="87">
        <v>0.59799999999999998</v>
      </c>
      <c r="O127" s="87">
        <v>0.57299999999999995</v>
      </c>
      <c r="P127" s="87">
        <v>0.85199999999999998</v>
      </c>
      <c r="Q127" s="87">
        <v>1.016</v>
      </c>
      <c r="R127" s="87">
        <v>1.5209999999999999</v>
      </c>
      <c r="S127" s="87">
        <v>2</v>
      </c>
      <c r="T127" s="87">
        <v>1.8420000000000001</v>
      </c>
      <c r="U127" s="87">
        <v>2.198</v>
      </c>
      <c r="V127" s="87">
        <v>1.413</v>
      </c>
      <c r="W127" s="87">
        <v>1.4790000000000001</v>
      </c>
      <c r="X127" s="87">
        <v>1.7649999999999999</v>
      </c>
      <c r="Y127" s="87">
        <v>1.3779999999999999</v>
      </c>
      <c r="Z127" s="87">
        <v>1.7090000000000001</v>
      </c>
      <c r="AA127" s="87">
        <v>2.149</v>
      </c>
      <c r="AB127" s="87">
        <v>2.2309999999999999</v>
      </c>
      <c r="AC127" s="92">
        <v>1.8420000000000001</v>
      </c>
    </row>
    <row r="128" spans="1:29">
      <c r="A128" s="89">
        <v>43835.333333333336</v>
      </c>
      <c r="B128" s="171">
        <v>26.46</v>
      </c>
      <c r="E128" s="85">
        <v>43958</v>
      </c>
      <c r="F128" s="87">
        <v>1.8080000000000001</v>
      </c>
      <c r="G128" s="87">
        <v>1.659</v>
      </c>
      <c r="H128" s="87">
        <v>1.8089999999999999</v>
      </c>
      <c r="I128" s="87">
        <v>1.722</v>
      </c>
      <c r="J128" s="87">
        <v>1.786</v>
      </c>
      <c r="K128" s="87">
        <v>0.877</v>
      </c>
      <c r="L128" s="87">
        <v>0.9</v>
      </c>
      <c r="M128" s="87">
        <v>0.81699999999999995</v>
      </c>
      <c r="N128" s="87">
        <v>1.256</v>
      </c>
      <c r="O128" s="87">
        <v>1.3360000000000001</v>
      </c>
      <c r="P128" s="87">
        <v>1.5429999999999999</v>
      </c>
      <c r="Q128" s="87">
        <v>1.345</v>
      </c>
      <c r="R128" s="87">
        <v>0.52600000000000002</v>
      </c>
      <c r="S128" s="87">
        <v>0.46700000000000003</v>
      </c>
      <c r="T128" s="87">
        <v>1.62</v>
      </c>
      <c r="U128" s="87">
        <v>0.49199999999999999</v>
      </c>
      <c r="V128" s="87">
        <v>0.47399999999999998</v>
      </c>
      <c r="W128" s="87">
        <v>0.47499999999999998</v>
      </c>
      <c r="X128" s="87">
        <v>0.76400000000000001</v>
      </c>
      <c r="Y128" s="87">
        <v>0.875</v>
      </c>
      <c r="Z128" s="87">
        <v>1.891</v>
      </c>
      <c r="AA128" s="87">
        <v>2.0590000000000002</v>
      </c>
      <c r="AB128" s="87">
        <v>2.2789999999999999</v>
      </c>
      <c r="AC128" s="92">
        <v>1.115</v>
      </c>
    </row>
    <row r="129" spans="1:29">
      <c r="A129" s="89">
        <v>43835.375</v>
      </c>
      <c r="B129" s="171">
        <v>26.03</v>
      </c>
      <c r="E129" s="85">
        <v>43959</v>
      </c>
      <c r="F129" s="87">
        <v>1.2290000000000001</v>
      </c>
      <c r="G129" s="87">
        <v>1.282</v>
      </c>
      <c r="H129" s="87">
        <v>1.242</v>
      </c>
      <c r="I129" s="87">
        <v>1.151</v>
      </c>
      <c r="J129" s="87">
        <v>1.4159999999999999</v>
      </c>
      <c r="K129" s="87">
        <v>0.32400000000000001</v>
      </c>
      <c r="L129" s="87">
        <v>0.36199999999999999</v>
      </c>
      <c r="M129" s="87">
        <v>0.42199999999999999</v>
      </c>
      <c r="N129" s="87">
        <v>0.85</v>
      </c>
      <c r="O129" s="87">
        <v>0.997</v>
      </c>
      <c r="P129" s="87">
        <v>1.365</v>
      </c>
      <c r="Q129" s="87">
        <v>1.3089999999999999</v>
      </c>
      <c r="R129" s="87">
        <v>1.115</v>
      </c>
      <c r="S129" s="87">
        <v>0.88</v>
      </c>
      <c r="T129" s="87">
        <v>0.622</v>
      </c>
      <c r="U129" s="87">
        <v>0.82799999999999996</v>
      </c>
      <c r="V129" s="87">
        <v>0.46700000000000003</v>
      </c>
      <c r="W129" s="87">
        <v>0.78700000000000003</v>
      </c>
      <c r="X129" s="87">
        <v>0.311</v>
      </c>
      <c r="Y129" s="87">
        <v>0.36199999999999999</v>
      </c>
      <c r="Z129" s="87">
        <v>0.34300000000000003</v>
      </c>
      <c r="AA129" s="87">
        <v>1.1759999999999999</v>
      </c>
      <c r="AB129" s="87">
        <v>1.177</v>
      </c>
      <c r="AC129" s="92">
        <v>1.276</v>
      </c>
    </row>
    <row r="130" spans="1:29">
      <c r="A130" s="89">
        <v>43835.416666666664</v>
      </c>
      <c r="B130" s="171">
        <v>26.78</v>
      </c>
      <c r="E130" s="85">
        <v>43960</v>
      </c>
      <c r="F130" s="87">
        <v>1.179</v>
      </c>
      <c r="G130" s="87">
        <v>1.4379999999999999</v>
      </c>
      <c r="H130" s="87">
        <v>1.1779999999999999</v>
      </c>
      <c r="I130" s="87">
        <v>1.2989999999999999</v>
      </c>
      <c r="J130" s="87">
        <v>1.3069999999999999</v>
      </c>
      <c r="K130" s="87">
        <v>0.498</v>
      </c>
      <c r="L130" s="87">
        <v>0.3</v>
      </c>
      <c r="M130" s="87">
        <v>0.38800000000000001</v>
      </c>
      <c r="N130" s="87">
        <v>0.749</v>
      </c>
      <c r="O130" s="87">
        <v>0.71</v>
      </c>
      <c r="P130" s="87">
        <v>0.83399999999999996</v>
      </c>
      <c r="Q130" s="87">
        <v>0.72199999999999998</v>
      </c>
      <c r="R130" s="87">
        <v>1.032</v>
      </c>
      <c r="S130" s="87">
        <v>1.292</v>
      </c>
      <c r="T130" s="87">
        <v>0.56799999999999995</v>
      </c>
      <c r="U130" s="87">
        <v>0.56299999999999994</v>
      </c>
      <c r="V130" s="87">
        <v>0.623</v>
      </c>
      <c r="W130" s="87">
        <v>0.95</v>
      </c>
      <c r="X130" s="87">
        <v>0.86</v>
      </c>
      <c r="Y130" s="87">
        <v>0.67</v>
      </c>
      <c r="Z130" s="87">
        <v>0.42599999999999999</v>
      </c>
      <c r="AA130" s="87">
        <v>1.1850000000000001</v>
      </c>
      <c r="AB130" s="87">
        <v>1.3520000000000001</v>
      </c>
      <c r="AC130" s="92">
        <v>1.59</v>
      </c>
    </row>
    <row r="131" spans="1:29">
      <c r="A131" s="89">
        <v>43835.458333333336</v>
      </c>
      <c r="B131" s="171">
        <v>25.43</v>
      </c>
      <c r="E131" s="85">
        <v>43961</v>
      </c>
      <c r="F131" s="87">
        <v>1.361</v>
      </c>
      <c r="G131" s="87">
        <v>1.4450000000000001</v>
      </c>
      <c r="H131" s="87">
        <v>1.5469999999999999</v>
      </c>
      <c r="I131" s="87">
        <v>1.395</v>
      </c>
      <c r="J131" s="87">
        <v>1.4450000000000001</v>
      </c>
      <c r="K131" s="87">
        <v>0.46300000000000002</v>
      </c>
      <c r="L131" s="87">
        <v>0.73</v>
      </c>
      <c r="M131" s="87">
        <v>0.46700000000000003</v>
      </c>
      <c r="N131" s="87">
        <v>0.68100000000000005</v>
      </c>
      <c r="O131" s="87">
        <v>0.84399999999999997</v>
      </c>
      <c r="P131" s="87">
        <v>0.751</v>
      </c>
      <c r="Q131" s="87">
        <v>0.65800000000000003</v>
      </c>
      <c r="R131" s="87">
        <v>0.66600000000000004</v>
      </c>
      <c r="S131" s="87">
        <v>0.76300000000000001</v>
      </c>
      <c r="T131" s="87">
        <v>0.80400000000000005</v>
      </c>
      <c r="U131" s="87">
        <v>0.624</v>
      </c>
      <c r="V131" s="87">
        <v>0.68500000000000005</v>
      </c>
      <c r="W131" s="87">
        <v>0.58199999999999996</v>
      </c>
      <c r="X131" s="87">
        <v>0.57599999999999996</v>
      </c>
      <c r="Y131" s="87">
        <v>0.70399999999999996</v>
      </c>
      <c r="Z131" s="87">
        <v>0.626</v>
      </c>
      <c r="AA131" s="87">
        <v>1.1519999999999999</v>
      </c>
      <c r="AB131" s="87">
        <v>1.4630000000000001</v>
      </c>
      <c r="AC131" s="92">
        <v>1.508</v>
      </c>
    </row>
    <row r="132" spans="1:29">
      <c r="A132" s="89">
        <v>43835.5</v>
      </c>
      <c r="B132" s="171">
        <v>27.94</v>
      </c>
      <c r="E132" s="85">
        <v>43962</v>
      </c>
      <c r="F132" s="87">
        <v>1.45</v>
      </c>
      <c r="G132" s="87">
        <v>1.355</v>
      </c>
      <c r="H132" s="87">
        <v>1.6</v>
      </c>
      <c r="I132" s="87">
        <v>1.335</v>
      </c>
      <c r="J132" s="87">
        <v>1.3260000000000001</v>
      </c>
      <c r="K132" s="87">
        <v>0.54800000000000004</v>
      </c>
      <c r="L132" s="87">
        <v>0.625</v>
      </c>
      <c r="M132" s="87">
        <v>2.7010000000000001</v>
      </c>
      <c r="N132" s="87">
        <v>0.90700000000000003</v>
      </c>
      <c r="O132" s="87">
        <v>1.423</v>
      </c>
      <c r="P132" s="87">
        <v>0.746</v>
      </c>
      <c r="Q132" s="87">
        <v>1.0109999999999999</v>
      </c>
      <c r="R132" s="87">
        <v>1.07</v>
      </c>
      <c r="S132" s="87">
        <v>0.86899999999999999</v>
      </c>
      <c r="T132" s="87">
        <v>0.94699999999999995</v>
      </c>
      <c r="U132" s="87">
        <v>1.133</v>
      </c>
      <c r="V132" s="87">
        <v>1.165</v>
      </c>
      <c r="W132" s="87">
        <v>1.21</v>
      </c>
      <c r="X132" s="87">
        <v>1.9430000000000001</v>
      </c>
      <c r="Y132" s="87">
        <v>2.1880000000000002</v>
      </c>
      <c r="Z132" s="87">
        <v>2.8250000000000002</v>
      </c>
      <c r="AA132" s="87">
        <v>1.466</v>
      </c>
      <c r="AB132" s="87">
        <v>1.395</v>
      </c>
      <c r="AC132" s="92">
        <v>1.631</v>
      </c>
    </row>
    <row r="133" spans="1:29">
      <c r="A133" s="89">
        <v>43835.541666666664</v>
      </c>
      <c r="B133" s="171">
        <v>27.43</v>
      </c>
      <c r="E133" s="85">
        <v>43963</v>
      </c>
      <c r="F133" s="87">
        <v>1.361</v>
      </c>
      <c r="G133" s="87">
        <v>1.4359999999999999</v>
      </c>
      <c r="H133" s="87">
        <v>1.3380000000000001</v>
      </c>
      <c r="I133" s="87">
        <v>1.5820000000000001</v>
      </c>
      <c r="J133" s="87">
        <v>1.2350000000000001</v>
      </c>
      <c r="K133" s="87">
        <v>0.97</v>
      </c>
      <c r="L133" s="87">
        <v>2.6190000000000002</v>
      </c>
      <c r="M133" s="87">
        <v>0.96399999999999997</v>
      </c>
      <c r="N133" s="87">
        <v>0.75600000000000001</v>
      </c>
      <c r="O133" s="87">
        <v>1.0780000000000001</v>
      </c>
      <c r="P133" s="87">
        <v>1.2410000000000001</v>
      </c>
      <c r="Q133" s="87">
        <v>0.755</v>
      </c>
      <c r="R133" s="87">
        <v>0.63200000000000001</v>
      </c>
      <c r="S133" s="87">
        <v>0.59099999999999997</v>
      </c>
      <c r="T133" s="87">
        <v>0.56299999999999994</v>
      </c>
      <c r="U133" s="87">
        <v>0.57799999999999996</v>
      </c>
      <c r="V133" s="87">
        <v>0.74399999999999999</v>
      </c>
      <c r="W133" s="87">
        <v>0.55600000000000005</v>
      </c>
      <c r="X133" s="87">
        <v>0.59799999999999998</v>
      </c>
      <c r="Y133" s="87">
        <v>0.5</v>
      </c>
      <c r="Z133" s="87">
        <v>0.74299999999999999</v>
      </c>
      <c r="AA133" s="87">
        <v>1.0409999999999999</v>
      </c>
      <c r="AB133" s="87">
        <v>1.4550000000000001</v>
      </c>
      <c r="AC133" s="92">
        <v>1.3819999999999999</v>
      </c>
    </row>
    <row r="134" spans="1:29">
      <c r="A134" s="89">
        <v>43835.583333333336</v>
      </c>
      <c r="B134" s="171">
        <v>25.05</v>
      </c>
      <c r="E134" s="85">
        <v>43964</v>
      </c>
      <c r="F134" s="87">
        <v>1.5840000000000001</v>
      </c>
      <c r="G134" s="87">
        <v>1.373</v>
      </c>
      <c r="H134" s="87">
        <v>1.472</v>
      </c>
      <c r="I134" s="87">
        <v>1.53</v>
      </c>
      <c r="J134" s="87">
        <v>1.3720000000000001</v>
      </c>
      <c r="K134" s="87">
        <v>0.76300000000000001</v>
      </c>
      <c r="L134" s="87">
        <v>0.60499999999999998</v>
      </c>
      <c r="M134" s="87">
        <v>0.67900000000000005</v>
      </c>
      <c r="N134" s="87">
        <v>0.57599999999999996</v>
      </c>
      <c r="O134" s="87">
        <v>0.98299999999999998</v>
      </c>
      <c r="P134" s="87">
        <v>1.327</v>
      </c>
      <c r="Q134" s="87">
        <v>1.4059999999999999</v>
      </c>
      <c r="R134" s="87">
        <v>1.97</v>
      </c>
      <c r="S134" s="87">
        <v>1.67</v>
      </c>
      <c r="T134" s="87">
        <v>1.7050000000000001</v>
      </c>
      <c r="U134" s="87">
        <v>2.0720000000000001</v>
      </c>
      <c r="V134" s="87">
        <v>1.0509999999999999</v>
      </c>
      <c r="W134" s="87">
        <v>0.51</v>
      </c>
      <c r="X134" s="87">
        <v>0.89400000000000002</v>
      </c>
      <c r="Y134" s="87">
        <v>0.96099999999999997</v>
      </c>
      <c r="Z134" s="87">
        <v>0.81899999999999995</v>
      </c>
      <c r="AA134" s="87">
        <v>1.675</v>
      </c>
      <c r="AB134" s="87">
        <v>2.6629999999999998</v>
      </c>
      <c r="AC134" s="92">
        <v>1.59</v>
      </c>
    </row>
    <row r="135" spans="1:29">
      <c r="A135" s="89">
        <v>43835.625</v>
      </c>
      <c r="B135" s="171">
        <v>26.32</v>
      </c>
      <c r="E135" s="85">
        <v>43965</v>
      </c>
      <c r="F135" s="87">
        <v>1.7330000000000001</v>
      </c>
      <c r="G135" s="87">
        <v>1.5009999999999999</v>
      </c>
      <c r="H135" s="87">
        <v>1.601</v>
      </c>
      <c r="I135" s="87">
        <v>1.484</v>
      </c>
      <c r="J135" s="87">
        <v>1.4870000000000001</v>
      </c>
      <c r="K135" s="87">
        <v>0.433</v>
      </c>
      <c r="L135" s="87">
        <v>0.43</v>
      </c>
      <c r="M135" s="87">
        <v>0.59399999999999997</v>
      </c>
      <c r="N135" s="87">
        <v>0.77800000000000002</v>
      </c>
      <c r="O135" s="87">
        <v>1.2030000000000001</v>
      </c>
      <c r="P135" s="87">
        <v>1.1359999999999999</v>
      </c>
      <c r="Q135" s="87">
        <v>0.82399999999999995</v>
      </c>
      <c r="R135" s="87">
        <v>0.66800000000000004</v>
      </c>
      <c r="S135" s="87">
        <v>0.56299999999999994</v>
      </c>
      <c r="T135" s="87">
        <v>0.81699999999999995</v>
      </c>
      <c r="U135" s="87">
        <v>0.46200000000000002</v>
      </c>
      <c r="V135" s="87">
        <v>0.25600000000000001</v>
      </c>
      <c r="W135" s="87">
        <v>0.53900000000000003</v>
      </c>
      <c r="X135" s="87">
        <v>0.40100000000000002</v>
      </c>
      <c r="Y135" s="87">
        <v>0.23899999999999999</v>
      </c>
      <c r="Z135" s="87">
        <v>0.33500000000000002</v>
      </c>
      <c r="AA135" s="87">
        <v>0.78800000000000003</v>
      </c>
      <c r="AB135" s="87">
        <v>1.3520000000000001</v>
      </c>
      <c r="AC135" s="92">
        <v>1.1060000000000001</v>
      </c>
    </row>
    <row r="136" spans="1:29">
      <c r="A136" s="89">
        <v>43835.666666666664</v>
      </c>
      <c r="B136" s="171">
        <v>26.15</v>
      </c>
      <c r="E136" s="85">
        <v>43966</v>
      </c>
      <c r="F136" s="87">
        <v>1.2070000000000001</v>
      </c>
      <c r="G136" s="87">
        <v>1.1100000000000001</v>
      </c>
      <c r="H136" s="87">
        <v>1.35</v>
      </c>
      <c r="I136" s="87">
        <v>1.113</v>
      </c>
      <c r="J136" s="87">
        <v>0.996</v>
      </c>
      <c r="K136" s="87">
        <v>0.29299999999999998</v>
      </c>
      <c r="L136" s="87">
        <v>0.38700000000000001</v>
      </c>
      <c r="M136" s="87">
        <v>0.48699999999999999</v>
      </c>
      <c r="N136" s="87">
        <v>0.26400000000000001</v>
      </c>
      <c r="O136" s="87">
        <v>2.62</v>
      </c>
      <c r="P136" s="87">
        <v>0.35299999999999998</v>
      </c>
      <c r="Q136" s="87">
        <v>0.48799999999999999</v>
      </c>
      <c r="R136" s="87">
        <v>0.46600000000000003</v>
      </c>
      <c r="S136" s="87">
        <v>0.35599999999999998</v>
      </c>
      <c r="T136" s="87">
        <v>0.48699999999999999</v>
      </c>
      <c r="U136" s="87">
        <v>0.65900000000000003</v>
      </c>
      <c r="V136" s="87">
        <v>0.49</v>
      </c>
      <c r="W136" s="87">
        <v>0.88600000000000001</v>
      </c>
      <c r="X136" s="87">
        <v>1.893</v>
      </c>
      <c r="Y136" s="87">
        <v>1.0780000000000001</v>
      </c>
      <c r="Z136" s="87">
        <v>1.2709999999999999</v>
      </c>
      <c r="AA136" s="87">
        <v>1.2470000000000001</v>
      </c>
      <c r="AB136" s="87">
        <v>1.3819999999999999</v>
      </c>
      <c r="AC136" s="92">
        <v>1.2330000000000001</v>
      </c>
    </row>
    <row r="137" spans="1:29">
      <c r="A137" s="89">
        <v>43835.708333333336</v>
      </c>
      <c r="B137" s="171">
        <v>25.27</v>
      </c>
      <c r="E137" s="85">
        <v>43967</v>
      </c>
      <c r="F137" s="87">
        <v>1.4830000000000001</v>
      </c>
      <c r="G137" s="87">
        <v>1.1990000000000001</v>
      </c>
      <c r="H137" s="87">
        <v>1.3080000000000001</v>
      </c>
      <c r="I137" s="87">
        <v>1.2250000000000001</v>
      </c>
      <c r="J137" s="87">
        <v>1.212</v>
      </c>
      <c r="K137" s="87">
        <v>0.35499999999999998</v>
      </c>
      <c r="L137" s="87">
        <v>0.48499999999999999</v>
      </c>
      <c r="M137" s="87">
        <v>2.2669999999999999</v>
      </c>
      <c r="N137" s="87">
        <v>0.748</v>
      </c>
      <c r="O137" s="87">
        <v>0.79200000000000004</v>
      </c>
      <c r="P137" s="87">
        <v>3.39</v>
      </c>
      <c r="Q137" s="87">
        <v>3.2240000000000002</v>
      </c>
      <c r="R137" s="87">
        <v>3.5830000000000002</v>
      </c>
      <c r="S137" s="87">
        <v>3.3140000000000001</v>
      </c>
      <c r="T137" s="87">
        <v>0.55700000000000005</v>
      </c>
      <c r="U137" s="87">
        <v>0.66500000000000004</v>
      </c>
      <c r="V137" s="87">
        <v>0.55000000000000004</v>
      </c>
      <c r="W137" s="87">
        <v>0.69299999999999995</v>
      </c>
      <c r="X137" s="87">
        <v>0.68100000000000005</v>
      </c>
      <c r="Y137" s="87">
        <v>0.64200000000000002</v>
      </c>
      <c r="Z137" s="87">
        <v>1.097</v>
      </c>
      <c r="AA137" s="87">
        <v>0.97199999999999998</v>
      </c>
      <c r="AB137" s="87">
        <v>1.494</v>
      </c>
      <c r="AC137" s="92">
        <v>1.734</v>
      </c>
    </row>
    <row r="138" spans="1:29">
      <c r="A138" s="89">
        <v>43835.75</v>
      </c>
      <c r="B138" s="171">
        <v>25.14</v>
      </c>
      <c r="E138" s="85">
        <v>43968</v>
      </c>
      <c r="F138" s="87">
        <v>1.482</v>
      </c>
      <c r="G138" s="87">
        <v>1.274</v>
      </c>
      <c r="H138" s="87">
        <v>1.163</v>
      </c>
      <c r="I138" s="87">
        <v>1.2969999999999999</v>
      </c>
      <c r="J138" s="87">
        <v>1.044</v>
      </c>
      <c r="K138" s="87">
        <v>1.002</v>
      </c>
      <c r="L138" s="87">
        <v>2.8959999999999999</v>
      </c>
      <c r="M138" s="87">
        <v>3.9780000000000002</v>
      </c>
      <c r="N138" s="87">
        <v>2.0369999999999999</v>
      </c>
      <c r="O138" s="87">
        <v>3.9689999999999999</v>
      </c>
      <c r="P138" s="87">
        <v>3.7290000000000001</v>
      </c>
      <c r="Q138" s="87">
        <v>2.6059999999999999</v>
      </c>
      <c r="R138" s="87">
        <v>0.54400000000000004</v>
      </c>
      <c r="S138" s="87">
        <v>0.62</v>
      </c>
      <c r="T138" s="87">
        <v>0.91</v>
      </c>
      <c r="U138" s="87">
        <v>0.73199999999999998</v>
      </c>
      <c r="V138" s="87">
        <v>0.81200000000000006</v>
      </c>
      <c r="W138" s="87">
        <v>0.66900000000000004</v>
      </c>
      <c r="X138" s="87">
        <v>0.36499999999999999</v>
      </c>
      <c r="Y138" s="87">
        <v>0.753</v>
      </c>
      <c r="Z138" s="87">
        <v>0.49099999999999999</v>
      </c>
      <c r="AA138" s="87">
        <v>2.33</v>
      </c>
      <c r="AB138" s="87">
        <v>2.4420000000000002</v>
      </c>
      <c r="AC138" s="92">
        <v>2.238</v>
      </c>
    </row>
    <row r="139" spans="1:29">
      <c r="A139" s="89">
        <v>43835.791666666664</v>
      </c>
      <c r="B139" s="171">
        <v>24.41</v>
      </c>
      <c r="E139" s="85">
        <v>43969</v>
      </c>
      <c r="F139" s="87">
        <v>2.359</v>
      </c>
      <c r="G139" s="87">
        <v>2.2149999999999999</v>
      </c>
      <c r="H139" s="87">
        <v>2.1829999999999998</v>
      </c>
      <c r="I139" s="87">
        <v>2.1469999999999998</v>
      </c>
      <c r="J139" s="87">
        <v>1.7090000000000001</v>
      </c>
      <c r="K139" s="87">
        <v>0.749</v>
      </c>
      <c r="L139" s="87">
        <v>1.33</v>
      </c>
      <c r="M139" s="87">
        <v>1.4530000000000001</v>
      </c>
      <c r="N139" s="87">
        <v>0.60599999999999998</v>
      </c>
      <c r="O139" s="87">
        <v>0.35199999999999998</v>
      </c>
      <c r="P139" s="87">
        <v>0.58199999999999996</v>
      </c>
      <c r="Q139" s="87">
        <v>1.0289999999999999</v>
      </c>
      <c r="R139" s="87">
        <v>1.32</v>
      </c>
      <c r="S139" s="87">
        <v>1.167</v>
      </c>
      <c r="T139" s="87">
        <v>2.5499999999999998</v>
      </c>
      <c r="U139" s="87">
        <v>2.5550000000000002</v>
      </c>
      <c r="V139" s="87">
        <v>1.369</v>
      </c>
      <c r="W139" s="87">
        <v>0.53300000000000003</v>
      </c>
      <c r="X139" s="87">
        <v>0.44400000000000001</v>
      </c>
      <c r="Y139" s="87">
        <v>0.83599999999999997</v>
      </c>
      <c r="Z139" s="87">
        <v>0.51100000000000001</v>
      </c>
      <c r="AA139" s="87">
        <v>0.89100000000000001</v>
      </c>
      <c r="AB139" s="87">
        <v>1.536</v>
      </c>
      <c r="AC139" s="92">
        <v>1.4</v>
      </c>
    </row>
    <row r="140" spans="1:29">
      <c r="A140" s="89">
        <v>43835.833333333336</v>
      </c>
      <c r="B140" s="171">
        <v>22.75</v>
      </c>
      <c r="E140" s="85">
        <v>43970</v>
      </c>
      <c r="F140" s="87">
        <v>1.4339999999999999</v>
      </c>
      <c r="G140" s="87">
        <v>1.2749999999999999</v>
      </c>
      <c r="H140" s="87">
        <v>1.456</v>
      </c>
      <c r="I140" s="87">
        <v>1.5660000000000001</v>
      </c>
      <c r="J140" s="87">
        <v>1.069</v>
      </c>
      <c r="K140" s="87">
        <v>0.47399999999999998</v>
      </c>
      <c r="L140" s="87">
        <v>1.131</v>
      </c>
      <c r="M140" s="87">
        <v>1.377</v>
      </c>
      <c r="N140" s="87">
        <v>2.9449999999999998</v>
      </c>
      <c r="O140" s="87">
        <v>0.50700000000000001</v>
      </c>
      <c r="P140" s="87">
        <v>0.35599999999999998</v>
      </c>
      <c r="Q140" s="87">
        <v>0.442</v>
      </c>
      <c r="R140" s="87">
        <v>1.0820000000000001</v>
      </c>
      <c r="S140" s="87">
        <v>1.889</v>
      </c>
      <c r="T140" s="87">
        <v>1.123</v>
      </c>
      <c r="U140" s="87">
        <v>1.0249999999999999</v>
      </c>
      <c r="V140" s="87">
        <v>0.67300000000000004</v>
      </c>
      <c r="W140" s="87">
        <v>0.70499999999999996</v>
      </c>
      <c r="X140" s="87">
        <v>0.377</v>
      </c>
      <c r="Y140" s="87">
        <v>1.244</v>
      </c>
      <c r="Z140" s="87">
        <v>0.73</v>
      </c>
      <c r="AA140" s="87">
        <v>0.91100000000000003</v>
      </c>
      <c r="AB140" s="87">
        <v>1.2629999999999999</v>
      </c>
      <c r="AC140" s="92">
        <v>1.242</v>
      </c>
    </row>
    <row r="141" spans="1:29">
      <c r="A141" s="89">
        <v>43835.875</v>
      </c>
      <c r="B141" s="171">
        <v>23.84</v>
      </c>
      <c r="E141" s="85">
        <v>43971</v>
      </c>
      <c r="F141" s="87">
        <v>1.153</v>
      </c>
      <c r="G141" s="87">
        <v>1.4139999999999999</v>
      </c>
      <c r="H141" s="87">
        <v>1.149</v>
      </c>
      <c r="I141" s="87">
        <v>1.266</v>
      </c>
      <c r="J141" s="87">
        <v>1.0429999999999999</v>
      </c>
      <c r="K141" s="87">
        <v>0.46899999999999997</v>
      </c>
      <c r="L141" s="87">
        <v>0.46300000000000002</v>
      </c>
      <c r="M141" s="87">
        <v>1.268</v>
      </c>
      <c r="N141" s="87">
        <v>0.35699999999999998</v>
      </c>
      <c r="O141" s="87">
        <v>0.32900000000000001</v>
      </c>
      <c r="P141" s="87">
        <v>0.24099999999999999</v>
      </c>
      <c r="Q141" s="87">
        <v>0.35799999999999998</v>
      </c>
      <c r="R141" s="87">
        <v>1.532</v>
      </c>
      <c r="S141" s="87">
        <v>1.4450000000000001</v>
      </c>
      <c r="T141" s="87">
        <v>0.48899999999999999</v>
      </c>
      <c r="U141" s="87">
        <v>0.52</v>
      </c>
      <c r="V141" s="87">
        <v>0.312</v>
      </c>
      <c r="W141" s="87">
        <v>0.248</v>
      </c>
      <c r="X141" s="87">
        <v>1.0289999999999999</v>
      </c>
      <c r="Y141" s="87">
        <v>0.94699999999999995</v>
      </c>
      <c r="Z141" s="87">
        <v>1.262</v>
      </c>
      <c r="AA141" s="87">
        <v>0.90100000000000002</v>
      </c>
      <c r="AB141" s="87">
        <v>1.38</v>
      </c>
      <c r="AC141" s="92">
        <v>1.51</v>
      </c>
    </row>
    <row r="142" spans="1:29">
      <c r="A142" s="89">
        <v>43835.916666666664</v>
      </c>
      <c r="B142" s="171">
        <v>23.34</v>
      </c>
      <c r="E142" s="85">
        <v>43972</v>
      </c>
      <c r="F142" s="87">
        <v>1.411</v>
      </c>
      <c r="G142" s="87">
        <v>1.3660000000000001</v>
      </c>
      <c r="H142" s="87">
        <v>1.4490000000000001</v>
      </c>
      <c r="I142" s="87">
        <v>1.4379999999999999</v>
      </c>
      <c r="J142" s="87">
        <v>1.0680000000000001</v>
      </c>
      <c r="K142" s="87">
        <v>0.74399999999999999</v>
      </c>
      <c r="L142" s="87">
        <v>0.58499999999999996</v>
      </c>
      <c r="M142" s="87">
        <v>1.258</v>
      </c>
      <c r="N142" s="87">
        <v>0.86799999999999999</v>
      </c>
      <c r="O142" s="87">
        <v>0.55400000000000005</v>
      </c>
      <c r="P142" s="87">
        <v>1.1020000000000001</v>
      </c>
      <c r="Q142" s="87">
        <v>1.1240000000000001</v>
      </c>
      <c r="R142" s="87">
        <v>1.0149999999999999</v>
      </c>
      <c r="S142" s="87">
        <v>0.58899999999999997</v>
      </c>
      <c r="T142" s="87">
        <v>0.23100000000000001</v>
      </c>
      <c r="U142" s="87">
        <v>0.46400000000000002</v>
      </c>
      <c r="V142" s="87">
        <v>0.34200000000000003</v>
      </c>
      <c r="W142" s="87">
        <v>0.20499999999999999</v>
      </c>
      <c r="X142" s="87">
        <v>0.42099999999999999</v>
      </c>
      <c r="Y142" s="87">
        <v>0.31</v>
      </c>
      <c r="Z142" s="87">
        <v>1.5920000000000001</v>
      </c>
      <c r="AA142" s="87">
        <v>1.746</v>
      </c>
      <c r="AB142" s="87">
        <v>2.3359999999999999</v>
      </c>
      <c r="AC142" s="92">
        <v>1.2450000000000001</v>
      </c>
    </row>
    <row r="143" spans="1:29">
      <c r="A143" s="89">
        <v>43835.958333333336</v>
      </c>
      <c r="B143" s="171">
        <v>23.47</v>
      </c>
      <c r="E143" s="85">
        <v>43973</v>
      </c>
      <c r="F143" s="87">
        <v>1.0960000000000001</v>
      </c>
      <c r="G143" s="87">
        <v>1.2470000000000001</v>
      </c>
      <c r="H143" s="87">
        <v>1.1020000000000001</v>
      </c>
      <c r="I143" s="87">
        <v>1.1000000000000001</v>
      </c>
      <c r="J143" s="87">
        <v>0.72199999999999998</v>
      </c>
      <c r="K143" s="87">
        <v>0.34799999999999998</v>
      </c>
      <c r="L143" s="87">
        <v>1.446</v>
      </c>
      <c r="M143" s="87">
        <v>1.401</v>
      </c>
      <c r="N143" s="87">
        <v>0.72199999999999998</v>
      </c>
      <c r="O143" s="87">
        <v>0.193</v>
      </c>
      <c r="P143" s="87">
        <v>0.217</v>
      </c>
      <c r="Q143" s="87">
        <v>0.497</v>
      </c>
      <c r="R143" s="87">
        <v>0.49</v>
      </c>
      <c r="S143" s="87">
        <v>0.38500000000000001</v>
      </c>
      <c r="T143" s="87">
        <v>0.248</v>
      </c>
      <c r="U143" s="87">
        <v>0.60599999999999998</v>
      </c>
      <c r="V143" s="87">
        <v>0.42599999999999999</v>
      </c>
      <c r="W143" s="87">
        <v>0.34899999999999998</v>
      </c>
      <c r="X143" s="87">
        <v>0.441</v>
      </c>
      <c r="Y143" s="87">
        <v>0.35699999999999998</v>
      </c>
      <c r="Z143" s="87">
        <v>0.24299999999999999</v>
      </c>
      <c r="AA143" s="87">
        <v>0.65700000000000003</v>
      </c>
      <c r="AB143" s="87">
        <v>1.232</v>
      </c>
      <c r="AC143" s="92">
        <v>1.101</v>
      </c>
    </row>
    <row r="144" spans="1:29">
      <c r="A144" s="89">
        <v>43836</v>
      </c>
      <c r="B144" s="171">
        <v>24.09</v>
      </c>
      <c r="E144" s="85">
        <v>43974</v>
      </c>
      <c r="F144" s="87">
        <v>1.1819999999999999</v>
      </c>
      <c r="G144" s="87">
        <v>1.1000000000000001</v>
      </c>
      <c r="H144" s="87">
        <v>1.337</v>
      </c>
      <c r="I144" s="87">
        <v>1.101</v>
      </c>
      <c r="J144" s="87">
        <v>0.70599999999999996</v>
      </c>
      <c r="K144" s="87">
        <v>0.32</v>
      </c>
      <c r="L144" s="87">
        <v>1.141</v>
      </c>
      <c r="M144" s="87">
        <v>1.923</v>
      </c>
      <c r="N144" s="87">
        <v>2.8</v>
      </c>
      <c r="O144" s="87">
        <v>3.1030000000000002</v>
      </c>
      <c r="P144" s="87">
        <v>2.87</v>
      </c>
      <c r="Q144" s="87">
        <v>3.0619999999999998</v>
      </c>
      <c r="R144" s="87">
        <v>2.76</v>
      </c>
      <c r="S144" s="87">
        <v>2.9550000000000001</v>
      </c>
      <c r="T144" s="87">
        <v>2.8820000000000001</v>
      </c>
      <c r="U144" s="87">
        <v>3.0470000000000002</v>
      </c>
      <c r="V144" s="87">
        <v>0.36</v>
      </c>
      <c r="W144" s="87">
        <v>0.35</v>
      </c>
      <c r="X144" s="87">
        <v>0.71099999999999997</v>
      </c>
      <c r="Y144" s="87">
        <v>0.443</v>
      </c>
      <c r="Z144" s="87">
        <v>0.52300000000000002</v>
      </c>
      <c r="AA144" s="87">
        <v>1.629</v>
      </c>
      <c r="AB144" s="87">
        <v>1.2849999999999999</v>
      </c>
      <c r="AC144" s="92">
        <v>1.198</v>
      </c>
    </row>
    <row r="145" spans="1:29">
      <c r="A145" s="89">
        <v>43836.041666666664</v>
      </c>
      <c r="B145" s="171">
        <v>23.51</v>
      </c>
      <c r="E145" s="85">
        <v>43975</v>
      </c>
      <c r="F145" s="87">
        <v>1.2070000000000001</v>
      </c>
      <c r="G145" s="87">
        <v>1.446</v>
      </c>
      <c r="H145" s="87">
        <v>1.3580000000000001</v>
      </c>
      <c r="I145" s="87">
        <v>1.117</v>
      </c>
      <c r="J145" s="87">
        <v>0.92900000000000005</v>
      </c>
      <c r="K145" s="87">
        <v>0.43</v>
      </c>
      <c r="L145" s="87">
        <v>1.075</v>
      </c>
      <c r="M145" s="87">
        <v>0.35799999999999998</v>
      </c>
      <c r="N145" s="87">
        <v>2.3660000000000001</v>
      </c>
      <c r="O145" s="87">
        <v>2.96</v>
      </c>
      <c r="P145" s="87">
        <v>1.621</v>
      </c>
      <c r="Q145" s="87">
        <v>0.34499999999999997</v>
      </c>
      <c r="R145" s="87">
        <v>0.53600000000000003</v>
      </c>
      <c r="S145" s="87">
        <v>0.23</v>
      </c>
      <c r="T145" s="87">
        <v>0.65200000000000002</v>
      </c>
      <c r="U145" s="87">
        <v>0.23699999999999999</v>
      </c>
      <c r="V145" s="87">
        <v>0.34200000000000003</v>
      </c>
      <c r="W145" s="87">
        <v>0.20599999999999999</v>
      </c>
      <c r="X145" s="87">
        <v>0.35199999999999998</v>
      </c>
      <c r="Y145" s="87">
        <v>0.309</v>
      </c>
      <c r="Z145" s="87">
        <v>0.23</v>
      </c>
      <c r="AA145" s="87">
        <v>0.54500000000000004</v>
      </c>
      <c r="AB145" s="87">
        <v>1.2130000000000001</v>
      </c>
      <c r="AC145" s="92">
        <v>1.516</v>
      </c>
    </row>
    <row r="146" spans="1:29">
      <c r="A146" s="89">
        <v>43836.083333333336</v>
      </c>
      <c r="B146" s="171">
        <v>24.41</v>
      </c>
      <c r="E146" s="85">
        <v>43976</v>
      </c>
      <c r="F146" s="87">
        <v>1.504</v>
      </c>
      <c r="G146" s="87">
        <v>1.492</v>
      </c>
      <c r="H146" s="87">
        <v>1.2350000000000001</v>
      </c>
      <c r="I146" s="87">
        <v>1.2729999999999999</v>
      </c>
      <c r="J146" s="87">
        <v>0.82</v>
      </c>
      <c r="K146" s="87">
        <v>0.21299999999999999</v>
      </c>
      <c r="L146" s="87">
        <v>0.65600000000000003</v>
      </c>
      <c r="M146" s="87">
        <v>0.85499999999999998</v>
      </c>
      <c r="N146" s="87">
        <v>0.34399999999999997</v>
      </c>
      <c r="O146" s="87">
        <v>0.33400000000000002</v>
      </c>
      <c r="P146" s="87">
        <v>0.499</v>
      </c>
      <c r="Q146" s="87">
        <v>0.314</v>
      </c>
      <c r="R146" s="87">
        <v>0.46100000000000002</v>
      </c>
      <c r="S146" s="87">
        <v>0.40400000000000003</v>
      </c>
      <c r="T146" s="87">
        <v>0.54800000000000004</v>
      </c>
      <c r="U146" s="87">
        <v>0.39200000000000002</v>
      </c>
      <c r="V146" s="87">
        <v>0.219</v>
      </c>
      <c r="W146" s="87">
        <v>0.315</v>
      </c>
      <c r="X146" s="87">
        <v>0.217</v>
      </c>
      <c r="Y146" s="87">
        <v>0.434</v>
      </c>
      <c r="Z146" s="87">
        <v>0.44800000000000001</v>
      </c>
      <c r="AA146" s="87">
        <v>0.58399999999999996</v>
      </c>
      <c r="AB146" s="87">
        <v>1.272</v>
      </c>
      <c r="AC146" s="92">
        <v>1.276</v>
      </c>
    </row>
    <row r="147" spans="1:29">
      <c r="A147" s="89">
        <v>43836.125</v>
      </c>
      <c r="B147" s="171">
        <v>24.18</v>
      </c>
      <c r="E147" s="85">
        <v>43977</v>
      </c>
      <c r="F147" s="87">
        <v>1.21</v>
      </c>
      <c r="G147" s="87">
        <v>1.39</v>
      </c>
      <c r="H147" s="87">
        <v>1.353</v>
      </c>
      <c r="I147" s="87">
        <v>1.306</v>
      </c>
      <c r="J147" s="87">
        <v>0.84599999999999997</v>
      </c>
      <c r="K147" s="87">
        <v>0.24099999999999999</v>
      </c>
      <c r="L147" s="87">
        <v>1.3979999999999999</v>
      </c>
      <c r="M147" s="87">
        <v>0.64100000000000001</v>
      </c>
      <c r="N147" s="87">
        <v>0.56200000000000006</v>
      </c>
      <c r="O147" s="87">
        <v>0.624</v>
      </c>
      <c r="P147" s="87">
        <v>0.68500000000000005</v>
      </c>
      <c r="Q147" s="87">
        <v>0.41599999999999998</v>
      </c>
      <c r="R147" s="87">
        <v>0.67300000000000004</v>
      </c>
      <c r="S147" s="87">
        <v>0.45700000000000002</v>
      </c>
      <c r="T147" s="87">
        <v>0.48799999999999999</v>
      </c>
      <c r="U147" s="87">
        <v>0.69699999999999995</v>
      </c>
      <c r="V147" s="87">
        <v>0.66400000000000003</v>
      </c>
      <c r="W147" s="87">
        <v>0.377</v>
      </c>
      <c r="X147" s="87">
        <v>0.56599999999999995</v>
      </c>
      <c r="Y147" s="87">
        <v>0.47699999999999998</v>
      </c>
      <c r="Z147" s="87">
        <v>0.41</v>
      </c>
      <c r="AA147" s="87">
        <v>0.503</v>
      </c>
      <c r="AB147" s="87">
        <v>1.1040000000000001</v>
      </c>
      <c r="AC147" s="92">
        <v>1.5109999999999999</v>
      </c>
    </row>
    <row r="148" spans="1:29">
      <c r="A148" s="89">
        <v>43836.166666666664</v>
      </c>
      <c r="B148" s="171">
        <v>24.2</v>
      </c>
      <c r="E148" s="85">
        <v>43978</v>
      </c>
      <c r="F148" s="87">
        <v>1.569</v>
      </c>
      <c r="G148" s="87">
        <v>1.514</v>
      </c>
      <c r="H148" s="87">
        <v>1.198</v>
      </c>
      <c r="I148" s="87">
        <v>1.1200000000000001</v>
      </c>
      <c r="J148" s="87">
        <v>0.80300000000000005</v>
      </c>
      <c r="K148" s="87">
        <v>0.44500000000000001</v>
      </c>
      <c r="L148" s="87">
        <v>1.399</v>
      </c>
      <c r="M148" s="87">
        <v>0.85699999999999998</v>
      </c>
      <c r="N148" s="87">
        <v>0.21</v>
      </c>
      <c r="O148" s="87">
        <v>0.19500000000000001</v>
      </c>
      <c r="P148" s="87">
        <v>0.45800000000000002</v>
      </c>
      <c r="Q148" s="87">
        <v>0.36899999999999999</v>
      </c>
      <c r="R148" s="87">
        <v>0.34899999999999998</v>
      </c>
      <c r="S148" s="87">
        <v>0.53600000000000003</v>
      </c>
      <c r="T148" s="87">
        <v>1.1240000000000001</v>
      </c>
      <c r="U148" s="87">
        <v>0.745</v>
      </c>
      <c r="V148" s="87">
        <v>0.436</v>
      </c>
      <c r="W148" s="87">
        <v>0.55200000000000005</v>
      </c>
      <c r="X148" s="87">
        <v>0.54900000000000004</v>
      </c>
      <c r="Y148" s="87">
        <v>1.1990000000000001</v>
      </c>
      <c r="Z148" s="87">
        <v>1.349</v>
      </c>
      <c r="AA148" s="87">
        <v>2.4300000000000002</v>
      </c>
      <c r="AB148" s="87">
        <v>2.879</v>
      </c>
      <c r="AC148" s="92">
        <v>2.488</v>
      </c>
    </row>
    <row r="149" spans="1:29">
      <c r="A149" s="89">
        <v>43836.208333333336</v>
      </c>
      <c r="B149" s="171">
        <v>23.99</v>
      </c>
      <c r="E149" s="85">
        <v>43979</v>
      </c>
      <c r="F149" s="87">
        <v>2.649</v>
      </c>
      <c r="G149" s="87">
        <v>2.4430000000000001</v>
      </c>
      <c r="H149" s="87">
        <v>3.298</v>
      </c>
      <c r="I149" s="87">
        <v>2.7810000000000001</v>
      </c>
      <c r="J149" s="87">
        <v>2.0640000000000001</v>
      </c>
      <c r="K149" s="87">
        <v>1.46</v>
      </c>
      <c r="L149" s="87">
        <v>1.601</v>
      </c>
      <c r="M149" s="87">
        <v>2.0529999999999999</v>
      </c>
      <c r="N149" s="87">
        <v>1.276</v>
      </c>
      <c r="O149" s="87">
        <v>1.3149999999999999</v>
      </c>
      <c r="P149" s="87">
        <v>1.1539999999999999</v>
      </c>
      <c r="Q149" s="87">
        <v>1.337</v>
      </c>
      <c r="R149" s="87">
        <v>1.2669999999999999</v>
      </c>
      <c r="S149" s="87">
        <v>0.86899999999999999</v>
      </c>
      <c r="T149" s="87">
        <v>0.61</v>
      </c>
      <c r="U149" s="87">
        <v>0.67600000000000005</v>
      </c>
      <c r="V149" s="87">
        <v>0.622</v>
      </c>
      <c r="W149" s="87">
        <v>0.97499999999999998</v>
      </c>
      <c r="X149" s="87">
        <v>0.626</v>
      </c>
      <c r="Y149" s="87">
        <v>0.68400000000000005</v>
      </c>
      <c r="Z149" s="87">
        <v>1.034</v>
      </c>
      <c r="AA149" s="87">
        <v>1.0529999999999999</v>
      </c>
      <c r="AB149" s="87">
        <v>1.5840000000000001</v>
      </c>
      <c r="AC149" s="92">
        <v>1.8919999999999999</v>
      </c>
    </row>
    <row r="150" spans="1:29">
      <c r="A150" s="89">
        <v>43836.25</v>
      </c>
      <c r="B150" s="171">
        <v>24.36</v>
      </c>
      <c r="E150" s="85">
        <v>43980</v>
      </c>
      <c r="F150" s="87">
        <v>1.5069999999999999</v>
      </c>
      <c r="G150" s="87">
        <v>1.78</v>
      </c>
      <c r="H150" s="87">
        <v>1.5529999999999999</v>
      </c>
      <c r="I150" s="87">
        <v>1.611</v>
      </c>
      <c r="J150" s="87">
        <v>1.1080000000000001</v>
      </c>
      <c r="K150" s="87">
        <v>0.84799999999999998</v>
      </c>
      <c r="L150" s="87">
        <v>1.26</v>
      </c>
      <c r="M150" s="87">
        <v>0.71499999999999997</v>
      </c>
      <c r="N150" s="87">
        <v>0.45500000000000002</v>
      </c>
      <c r="O150" s="87">
        <v>0.39900000000000002</v>
      </c>
      <c r="P150" s="87">
        <v>0.53800000000000003</v>
      </c>
      <c r="Q150" s="87">
        <v>0.59299999999999997</v>
      </c>
      <c r="R150" s="87">
        <v>0.87</v>
      </c>
      <c r="S150" s="87">
        <v>0.38600000000000001</v>
      </c>
      <c r="T150" s="87">
        <v>0.55000000000000004</v>
      </c>
      <c r="U150" s="87">
        <v>0.39900000000000002</v>
      </c>
      <c r="V150" s="87">
        <v>0.68500000000000005</v>
      </c>
      <c r="W150" s="87">
        <v>0.52500000000000002</v>
      </c>
      <c r="X150" s="87">
        <v>0.749</v>
      </c>
      <c r="Y150" s="87">
        <v>0.75900000000000001</v>
      </c>
      <c r="Z150" s="87">
        <v>0.75800000000000001</v>
      </c>
      <c r="AA150" s="87">
        <v>0.53600000000000003</v>
      </c>
      <c r="AB150" s="87">
        <v>1.1779999999999999</v>
      </c>
      <c r="AC150" s="92">
        <v>1.077</v>
      </c>
    </row>
    <row r="151" spans="1:29">
      <c r="A151" s="89">
        <v>43836.291666666664</v>
      </c>
      <c r="B151" s="171">
        <v>24.33</v>
      </c>
      <c r="E151" s="85">
        <v>43981</v>
      </c>
      <c r="F151" s="87">
        <v>1.1679999999999999</v>
      </c>
      <c r="G151" s="87">
        <v>1.22</v>
      </c>
      <c r="H151" s="87">
        <v>1.1639999999999999</v>
      </c>
      <c r="I151" s="87">
        <v>1.0840000000000001</v>
      </c>
      <c r="J151" s="87">
        <v>0.94299999999999995</v>
      </c>
      <c r="K151" s="87">
        <v>0.438</v>
      </c>
      <c r="L151" s="87">
        <v>0.78500000000000003</v>
      </c>
      <c r="M151" s="87">
        <v>1.0720000000000001</v>
      </c>
      <c r="N151" s="87">
        <v>0.44800000000000001</v>
      </c>
      <c r="O151" s="87">
        <v>0.27300000000000002</v>
      </c>
      <c r="P151" s="87">
        <v>0.52700000000000002</v>
      </c>
      <c r="Q151" s="87">
        <v>0.33100000000000002</v>
      </c>
      <c r="R151" s="87">
        <v>0.31900000000000001</v>
      </c>
      <c r="S151" s="87">
        <v>0.91100000000000003</v>
      </c>
      <c r="T151" s="87">
        <v>0.377</v>
      </c>
      <c r="U151" s="87">
        <v>0.64200000000000002</v>
      </c>
      <c r="V151" s="87">
        <v>2.1520000000000001</v>
      </c>
      <c r="W151" s="87">
        <v>0.56599999999999995</v>
      </c>
      <c r="X151" s="87">
        <v>0.40500000000000003</v>
      </c>
      <c r="Y151" s="87">
        <v>0.55400000000000005</v>
      </c>
      <c r="Z151" s="87">
        <v>1.0329999999999999</v>
      </c>
      <c r="AA151" s="87">
        <v>2.11</v>
      </c>
      <c r="AB151" s="87">
        <v>1.2609999999999999</v>
      </c>
      <c r="AC151" s="92">
        <v>1.069</v>
      </c>
    </row>
    <row r="152" spans="1:29">
      <c r="A152" s="89">
        <v>43836.333333333336</v>
      </c>
      <c r="B152" s="171">
        <v>24.84</v>
      </c>
      <c r="E152" s="85">
        <v>43982</v>
      </c>
      <c r="F152" s="87">
        <v>1.1479999999999999</v>
      </c>
      <c r="G152" s="87">
        <v>1.5069999999999999</v>
      </c>
      <c r="H152" s="87">
        <v>1.536</v>
      </c>
      <c r="I152" s="87">
        <v>1.456</v>
      </c>
      <c r="J152" s="87">
        <v>1.081</v>
      </c>
      <c r="K152" s="87">
        <v>0.55200000000000005</v>
      </c>
      <c r="L152" s="87">
        <v>0.59</v>
      </c>
      <c r="M152" s="87">
        <v>1.2549999999999999</v>
      </c>
      <c r="N152" s="87">
        <v>0.34300000000000003</v>
      </c>
      <c r="O152" s="87">
        <v>0.38</v>
      </c>
      <c r="P152" s="87">
        <v>0.44800000000000001</v>
      </c>
      <c r="Q152" s="87">
        <v>0.29599999999999999</v>
      </c>
      <c r="R152" s="87">
        <v>0.47699999999999998</v>
      </c>
      <c r="S152" s="87">
        <v>0.93700000000000006</v>
      </c>
      <c r="T152" s="87">
        <v>1.5369999999999999</v>
      </c>
      <c r="U152" s="87">
        <v>0.80100000000000005</v>
      </c>
      <c r="V152" s="87">
        <v>0.41799999999999998</v>
      </c>
      <c r="W152" s="87">
        <v>0.89800000000000002</v>
      </c>
      <c r="X152" s="87">
        <v>0.65300000000000002</v>
      </c>
      <c r="Y152" s="87">
        <v>0.72199999999999998</v>
      </c>
      <c r="Z152" s="87">
        <v>0.59899999999999998</v>
      </c>
      <c r="AA152" s="87">
        <v>0.53900000000000003</v>
      </c>
      <c r="AB152" s="87">
        <v>1.4850000000000001</v>
      </c>
      <c r="AC152" s="92">
        <v>1.103</v>
      </c>
    </row>
    <row r="153" spans="1:29">
      <c r="A153" s="89">
        <v>43836.375</v>
      </c>
      <c r="B153" s="171">
        <v>22.4</v>
      </c>
      <c r="E153" s="85">
        <v>43983</v>
      </c>
      <c r="F153" s="87">
        <v>1.337</v>
      </c>
      <c r="G153" s="87">
        <v>1.2390000000000001</v>
      </c>
      <c r="H153" s="87">
        <v>1.3420000000000001</v>
      </c>
      <c r="I153" s="87">
        <v>1.2649999999999999</v>
      </c>
      <c r="J153" s="87">
        <v>1.054</v>
      </c>
      <c r="K153" s="87">
        <v>0.438</v>
      </c>
      <c r="L153" s="87">
        <v>0.64400000000000002</v>
      </c>
      <c r="M153" s="87">
        <v>0.94499999999999995</v>
      </c>
      <c r="N153" s="87">
        <v>0.47299999999999998</v>
      </c>
      <c r="O153" s="87">
        <v>0.3</v>
      </c>
      <c r="P153" s="87">
        <v>0.39600000000000002</v>
      </c>
      <c r="Q153" s="87">
        <v>0.375</v>
      </c>
      <c r="R153" s="87">
        <v>0.28499999999999998</v>
      </c>
      <c r="S153" s="87">
        <v>0.24099999999999999</v>
      </c>
      <c r="T153" s="87">
        <v>0.36399999999999999</v>
      </c>
      <c r="U153" s="87">
        <v>0.873</v>
      </c>
      <c r="V153" s="87">
        <v>0.73499999999999999</v>
      </c>
      <c r="W153" s="87">
        <v>1.2130000000000001</v>
      </c>
      <c r="X153" s="87">
        <v>0.43099999999999999</v>
      </c>
      <c r="Y153" s="87">
        <v>0.52800000000000002</v>
      </c>
      <c r="Z153" s="87">
        <v>0.85</v>
      </c>
      <c r="AA153" s="87">
        <v>0.73599999999999999</v>
      </c>
      <c r="AB153" s="87">
        <v>1.079</v>
      </c>
      <c r="AC153" s="92">
        <v>1.1559999999999999</v>
      </c>
    </row>
    <row r="154" spans="1:29">
      <c r="A154" s="89">
        <v>43836.416666666664</v>
      </c>
      <c r="B154" s="171">
        <v>23.84</v>
      </c>
      <c r="E154" s="85">
        <v>43984</v>
      </c>
      <c r="F154" s="87">
        <v>1.0489999999999999</v>
      </c>
      <c r="G154" s="87">
        <v>1.296</v>
      </c>
      <c r="H154" s="87">
        <v>1.054</v>
      </c>
      <c r="I154" s="87">
        <v>1.272</v>
      </c>
      <c r="J154" s="87">
        <v>0.54400000000000004</v>
      </c>
      <c r="K154" s="87">
        <v>0.85399999999999998</v>
      </c>
      <c r="L154" s="87">
        <v>3.12</v>
      </c>
      <c r="M154" s="87">
        <v>2.5059999999999998</v>
      </c>
      <c r="N154" s="87">
        <v>1.127</v>
      </c>
      <c r="O154" s="87">
        <v>1.0249999999999999</v>
      </c>
      <c r="P154" s="87">
        <v>1.022</v>
      </c>
      <c r="Q154" s="87">
        <v>0.70199999999999996</v>
      </c>
      <c r="R154" s="87">
        <v>0.74199999999999999</v>
      </c>
      <c r="S154" s="87">
        <v>1.6319999999999999</v>
      </c>
      <c r="T154" s="87">
        <v>0.871</v>
      </c>
      <c r="U154" s="87">
        <v>0.88100000000000001</v>
      </c>
      <c r="V154" s="87">
        <v>0.66900000000000004</v>
      </c>
      <c r="W154" s="87">
        <v>0.58199999999999996</v>
      </c>
      <c r="X154" s="87">
        <v>0.50600000000000001</v>
      </c>
      <c r="Y154" s="87">
        <v>0.50600000000000001</v>
      </c>
      <c r="Z154" s="87">
        <v>2.17</v>
      </c>
      <c r="AA154" s="87">
        <v>1.4350000000000001</v>
      </c>
      <c r="AB154" s="87">
        <v>1.9379999999999999</v>
      </c>
      <c r="AC154" s="92">
        <v>1.268</v>
      </c>
    </row>
    <row r="155" spans="1:29">
      <c r="A155" s="89">
        <v>43836.458333333336</v>
      </c>
      <c r="B155" s="171">
        <v>24.34</v>
      </c>
      <c r="E155" s="85">
        <v>43985</v>
      </c>
      <c r="F155" s="87">
        <v>1.224</v>
      </c>
      <c r="G155" s="87">
        <v>1.591</v>
      </c>
      <c r="H155" s="87">
        <v>2.2410000000000001</v>
      </c>
      <c r="I155" s="87">
        <v>2.46</v>
      </c>
      <c r="J155" s="87">
        <v>1.6739999999999999</v>
      </c>
      <c r="K155" s="87">
        <v>1.5680000000000001</v>
      </c>
      <c r="L155" s="87">
        <v>4.6820000000000004</v>
      </c>
      <c r="M155" s="87">
        <v>3.1269999999999998</v>
      </c>
      <c r="N155" s="87">
        <v>0.59899999999999998</v>
      </c>
      <c r="O155" s="87">
        <v>0.65300000000000002</v>
      </c>
      <c r="P155" s="87">
        <v>0.61099999999999999</v>
      </c>
      <c r="Q155" s="87">
        <v>0.33200000000000002</v>
      </c>
      <c r="R155" s="87">
        <v>0.29899999999999999</v>
      </c>
      <c r="S155" s="87">
        <v>0.34200000000000003</v>
      </c>
      <c r="T155" s="87">
        <v>0.25800000000000001</v>
      </c>
      <c r="U155" s="87">
        <v>0.35299999999999998</v>
      </c>
      <c r="V155" s="87">
        <v>0.39</v>
      </c>
      <c r="W155" s="87">
        <v>0.41</v>
      </c>
      <c r="X155" s="87">
        <v>0.84399999999999997</v>
      </c>
      <c r="Y155" s="87">
        <v>0.75800000000000001</v>
      </c>
      <c r="Z155" s="87">
        <v>1.3049999999999999</v>
      </c>
      <c r="AA155" s="87">
        <v>1.681</v>
      </c>
      <c r="AB155" s="87">
        <v>3.2730000000000001</v>
      </c>
      <c r="AC155" s="92">
        <v>3.6890000000000001</v>
      </c>
    </row>
    <row r="156" spans="1:29">
      <c r="A156" s="89">
        <v>43836.5</v>
      </c>
      <c r="B156" s="171">
        <v>24.31</v>
      </c>
      <c r="E156" s="85">
        <v>43986</v>
      </c>
      <c r="F156" s="87">
        <v>2.1150000000000002</v>
      </c>
      <c r="G156" s="87">
        <v>2.2229999999999999</v>
      </c>
      <c r="H156" s="87">
        <v>1.982</v>
      </c>
      <c r="I156" s="87">
        <v>2.0819999999999999</v>
      </c>
      <c r="J156" s="87">
        <v>1.4730000000000001</v>
      </c>
      <c r="K156" s="87">
        <v>1.5580000000000001</v>
      </c>
      <c r="L156" s="87">
        <v>1.099</v>
      </c>
      <c r="M156" s="87">
        <v>1.1519999999999999</v>
      </c>
      <c r="N156" s="87">
        <v>0.70299999999999996</v>
      </c>
      <c r="O156" s="87">
        <v>0.81899999999999995</v>
      </c>
      <c r="P156" s="87">
        <v>1.681</v>
      </c>
      <c r="Q156" s="87">
        <v>0.82399999999999995</v>
      </c>
      <c r="R156" s="87">
        <v>0.36899999999999999</v>
      </c>
      <c r="S156" s="87">
        <v>0.45</v>
      </c>
      <c r="T156" s="87">
        <v>0.57399999999999995</v>
      </c>
      <c r="U156" s="87">
        <v>0.441</v>
      </c>
      <c r="V156" s="87">
        <v>1.0660000000000001</v>
      </c>
      <c r="W156" s="87">
        <v>0.52600000000000002</v>
      </c>
      <c r="X156" s="87">
        <v>0.51300000000000001</v>
      </c>
      <c r="Y156" s="87">
        <v>1.0489999999999999</v>
      </c>
      <c r="Z156" s="87">
        <v>0.55400000000000005</v>
      </c>
      <c r="AA156" s="87">
        <v>1.2</v>
      </c>
      <c r="AB156" s="87">
        <v>2.214</v>
      </c>
      <c r="AC156" s="92">
        <v>2.1970000000000001</v>
      </c>
    </row>
    <row r="157" spans="1:29">
      <c r="A157" s="89">
        <v>43836.541666666664</v>
      </c>
      <c r="B157" s="171">
        <v>24.31</v>
      </c>
      <c r="E157" s="85">
        <v>43987</v>
      </c>
      <c r="F157" s="87">
        <v>1.238</v>
      </c>
      <c r="G157" s="87">
        <v>1.1970000000000001</v>
      </c>
      <c r="H157" s="87">
        <v>1.2450000000000001</v>
      </c>
      <c r="I157" s="87">
        <v>1.1990000000000001</v>
      </c>
      <c r="J157" s="87">
        <v>1.0780000000000001</v>
      </c>
      <c r="K157" s="87">
        <v>0.57099999999999995</v>
      </c>
      <c r="L157" s="87">
        <v>0.92700000000000005</v>
      </c>
      <c r="M157" s="87">
        <v>0.40300000000000002</v>
      </c>
      <c r="N157" s="87">
        <v>0.78900000000000003</v>
      </c>
      <c r="O157" s="87">
        <v>1.044</v>
      </c>
      <c r="P157" s="87">
        <v>0.63200000000000001</v>
      </c>
      <c r="Q157" s="87">
        <v>0.68600000000000005</v>
      </c>
      <c r="R157" s="87">
        <v>0.54600000000000004</v>
      </c>
      <c r="S157" s="87">
        <v>0.89800000000000002</v>
      </c>
      <c r="T157" s="87">
        <v>1.0900000000000001</v>
      </c>
      <c r="U157" s="87">
        <v>0.69099999999999995</v>
      </c>
      <c r="V157" s="87">
        <v>1.109</v>
      </c>
      <c r="W157" s="87">
        <v>0.55600000000000005</v>
      </c>
      <c r="X157" s="87">
        <v>0.32</v>
      </c>
      <c r="Y157" s="87">
        <v>0.248</v>
      </c>
      <c r="Z157" s="87">
        <v>0.49099999999999999</v>
      </c>
      <c r="AA157" s="87">
        <v>0.82299999999999995</v>
      </c>
      <c r="AB157" s="87">
        <v>2.0830000000000002</v>
      </c>
      <c r="AC157" s="92">
        <v>1.96</v>
      </c>
    </row>
    <row r="158" spans="1:29">
      <c r="A158" s="89">
        <v>43836.583333333336</v>
      </c>
      <c r="B158" s="171">
        <v>24.1</v>
      </c>
      <c r="E158" s="85">
        <v>43988</v>
      </c>
      <c r="F158" s="87">
        <v>2.0830000000000002</v>
      </c>
      <c r="G158" s="87">
        <v>2.3980000000000001</v>
      </c>
      <c r="H158" s="87">
        <v>2.3620000000000001</v>
      </c>
      <c r="I158" s="87">
        <v>2.2469999999999999</v>
      </c>
      <c r="J158" s="87">
        <v>1.762</v>
      </c>
      <c r="K158" s="87">
        <v>1.659</v>
      </c>
      <c r="L158" s="87">
        <v>1.1399999999999999</v>
      </c>
      <c r="M158" s="87">
        <v>0.86199999999999999</v>
      </c>
      <c r="N158" s="87">
        <v>1.103</v>
      </c>
      <c r="O158" s="87">
        <v>0.33700000000000002</v>
      </c>
      <c r="P158" s="87">
        <v>0.40799999999999997</v>
      </c>
      <c r="Q158" s="87">
        <v>0.245</v>
      </c>
      <c r="R158" s="87">
        <v>1.224</v>
      </c>
      <c r="S158" s="87">
        <v>2.9580000000000002</v>
      </c>
      <c r="T158" s="87">
        <v>3.12</v>
      </c>
      <c r="U158" s="87">
        <v>3.8029999999999999</v>
      </c>
      <c r="V158" s="87">
        <v>5.4550000000000001</v>
      </c>
      <c r="W158" s="87">
        <v>5.367</v>
      </c>
      <c r="X158" s="87">
        <v>3.512</v>
      </c>
      <c r="Y158" s="87">
        <v>3.5110000000000001</v>
      </c>
      <c r="Z158" s="87">
        <v>3.0350000000000001</v>
      </c>
      <c r="AA158" s="87">
        <v>2.8740000000000001</v>
      </c>
      <c r="AB158" s="87">
        <v>3.76</v>
      </c>
      <c r="AC158" s="92">
        <v>3.633</v>
      </c>
    </row>
    <row r="159" spans="1:29">
      <c r="A159" s="89">
        <v>43836.625</v>
      </c>
      <c r="B159" s="171">
        <v>24.36</v>
      </c>
      <c r="E159" s="85">
        <v>43989</v>
      </c>
      <c r="F159" s="87">
        <v>3.6930000000000001</v>
      </c>
      <c r="G159" s="87">
        <v>3.5830000000000002</v>
      </c>
      <c r="H159" s="87">
        <v>3.931</v>
      </c>
      <c r="I159" s="87">
        <v>4.0140000000000002</v>
      </c>
      <c r="J159" s="87">
        <v>3.1930000000000001</v>
      </c>
      <c r="K159" s="87">
        <v>2.9430000000000001</v>
      </c>
      <c r="L159" s="87">
        <v>1.6259999999999999</v>
      </c>
      <c r="M159" s="87">
        <v>0.372</v>
      </c>
      <c r="N159" s="87">
        <v>0.21299999999999999</v>
      </c>
      <c r="O159" s="87">
        <v>0.47799999999999998</v>
      </c>
      <c r="P159" s="87">
        <v>0.35699999999999998</v>
      </c>
      <c r="Q159" s="87">
        <v>0.27500000000000002</v>
      </c>
      <c r="R159" s="87">
        <v>0.308</v>
      </c>
      <c r="S159" s="87">
        <v>0.74</v>
      </c>
      <c r="T159" s="87">
        <v>0.39200000000000002</v>
      </c>
      <c r="U159" s="87">
        <v>0.313</v>
      </c>
      <c r="V159" s="87">
        <v>0.216</v>
      </c>
      <c r="W159" s="87">
        <v>0.63100000000000001</v>
      </c>
      <c r="X159" s="87">
        <v>0.50900000000000001</v>
      </c>
      <c r="Y159" s="87">
        <v>0.45200000000000001</v>
      </c>
      <c r="Z159" s="87">
        <v>1.119</v>
      </c>
      <c r="AA159" s="87">
        <v>1.3640000000000001</v>
      </c>
      <c r="AB159" s="87">
        <v>1.6870000000000001</v>
      </c>
      <c r="AC159" s="92">
        <v>1.9770000000000001</v>
      </c>
    </row>
    <row r="160" spans="1:29">
      <c r="A160" s="89">
        <v>43836.666666666664</v>
      </c>
      <c r="B160" s="171">
        <v>28.19</v>
      </c>
      <c r="E160" s="85">
        <v>43990</v>
      </c>
      <c r="F160" s="87">
        <v>1.8420000000000001</v>
      </c>
      <c r="G160" s="87">
        <v>1.9730000000000001</v>
      </c>
      <c r="H160" s="87">
        <v>2.1880000000000002</v>
      </c>
      <c r="I160" s="87">
        <v>2.085</v>
      </c>
      <c r="J160" s="87">
        <v>1.339</v>
      </c>
      <c r="K160" s="87">
        <v>1.474</v>
      </c>
      <c r="L160" s="87">
        <v>1.7490000000000001</v>
      </c>
      <c r="M160" s="87">
        <v>0.255</v>
      </c>
      <c r="N160" s="87">
        <v>0.66400000000000003</v>
      </c>
      <c r="O160" s="87">
        <v>0.24299999999999999</v>
      </c>
      <c r="P160" s="87">
        <v>0.41799999999999998</v>
      </c>
      <c r="Q160" s="87">
        <v>0.224</v>
      </c>
      <c r="R160" s="87">
        <v>0.433</v>
      </c>
      <c r="S160" s="87">
        <v>0.432</v>
      </c>
      <c r="T160" s="87">
        <v>0.36</v>
      </c>
      <c r="U160" s="87">
        <v>0.35599999999999998</v>
      </c>
      <c r="V160" s="87">
        <v>0.24299999999999999</v>
      </c>
      <c r="W160" s="87">
        <v>0.56000000000000005</v>
      </c>
      <c r="X160" s="87">
        <v>0.28199999999999997</v>
      </c>
      <c r="Y160" s="87">
        <v>1.085</v>
      </c>
      <c r="Z160" s="87">
        <v>0.66500000000000004</v>
      </c>
      <c r="AA160" s="87">
        <v>1.083</v>
      </c>
      <c r="AB160" s="87">
        <v>1.956</v>
      </c>
      <c r="AC160" s="92">
        <v>1.9019999999999999</v>
      </c>
    </row>
    <row r="161" spans="1:29">
      <c r="A161" s="89">
        <v>43836.708333333336</v>
      </c>
      <c r="B161" s="171">
        <v>27.45</v>
      </c>
      <c r="E161" s="85">
        <v>43991</v>
      </c>
      <c r="F161" s="87">
        <v>2.024</v>
      </c>
      <c r="G161" s="87">
        <v>2.0249999999999999</v>
      </c>
      <c r="H161" s="87">
        <v>1.91</v>
      </c>
      <c r="I161" s="87">
        <v>1.988</v>
      </c>
      <c r="J161" s="87">
        <v>1.292</v>
      </c>
      <c r="K161" s="87">
        <v>1.3260000000000001</v>
      </c>
      <c r="L161" s="87">
        <v>1.3080000000000001</v>
      </c>
      <c r="M161" s="87">
        <v>0.35399999999999998</v>
      </c>
      <c r="N161" s="87">
        <v>0.377</v>
      </c>
      <c r="O161" s="87">
        <v>0.373</v>
      </c>
      <c r="P161" s="87">
        <v>0.35399999999999998</v>
      </c>
      <c r="Q161" s="87">
        <v>1.27</v>
      </c>
      <c r="R161" s="87">
        <v>1.143</v>
      </c>
      <c r="S161" s="87">
        <v>0.42</v>
      </c>
      <c r="T161" s="87">
        <v>0.41499999999999998</v>
      </c>
      <c r="U161" s="87">
        <v>0.31</v>
      </c>
      <c r="V161" s="87">
        <v>0.41499999999999998</v>
      </c>
      <c r="W161" s="87">
        <v>1.018</v>
      </c>
      <c r="X161" s="87">
        <v>3.1739999999999999</v>
      </c>
      <c r="Y161" s="87">
        <v>4.101</v>
      </c>
      <c r="Z161" s="87">
        <v>3.4769999999999999</v>
      </c>
      <c r="AA161" s="87">
        <v>4.008</v>
      </c>
      <c r="AB161" s="87">
        <v>6.2380000000000004</v>
      </c>
      <c r="AC161" s="92">
        <v>4.3559999999999999</v>
      </c>
    </row>
    <row r="162" spans="1:29">
      <c r="A162" s="89">
        <v>43836.75</v>
      </c>
      <c r="B162" s="171">
        <v>27.01</v>
      </c>
      <c r="E162" s="85">
        <v>43992</v>
      </c>
      <c r="F162" s="87">
        <v>4.1399999999999997</v>
      </c>
      <c r="G162" s="87">
        <v>4.0330000000000004</v>
      </c>
      <c r="H162" s="87">
        <v>4.2039999999999997</v>
      </c>
      <c r="I162" s="87">
        <v>3.9750000000000001</v>
      </c>
      <c r="J162" s="87">
        <v>3.4470000000000001</v>
      </c>
      <c r="K162" s="87">
        <v>3.1880000000000002</v>
      </c>
      <c r="L162" s="87">
        <v>3.9889999999999999</v>
      </c>
      <c r="M162" s="87">
        <v>3.4220000000000002</v>
      </c>
      <c r="N162" s="87">
        <v>4.1710000000000003</v>
      </c>
      <c r="O162" s="87">
        <v>3.4550000000000001</v>
      </c>
      <c r="P162" s="87">
        <v>3.2189999999999999</v>
      </c>
      <c r="Q162" s="87">
        <v>3.508</v>
      </c>
      <c r="R162" s="87">
        <v>4.8840000000000003</v>
      </c>
      <c r="S162" s="87">
        <v>4.6139999999999999</v>
      </c>
      <c r="T162" s="87">
        <v>4.01</v>
      </c>
      <c r="U162" s="87">
        <v>3.9550000000000001</v>
      </c>
      <c r="V162" s="87">
        <v>4.2279999999999998</v>
      </c>
      <c r="W162" s="87">
        <v>5.0640000000000001</v>
      </c>
      <c r="X162" s="87">
        <v>3.5550000000000002</v>
      </c>
      <c r="Y162" s="87">
        <v>3.5960000000000001</v>
      </c>
      <c r="Z162" s="87">
        <v>1.889</v>
      </c>
      <c r="AA162" s="87">
        <v>0.76800000000000002</v>
      </c>
      <c r="AB162" s="87">
        <v>1.5940000000000001</v>
      </c>
      <c r="AC162" s="92">
        <v>1.5529999999999999</v>
      </c>
    </row>
    <row r="163" spans="1:29">
      <c r="A163" s="89">
        <v>43836.791666666664</v>
      </c>
      <c r="B163" s="171">
        <v>25.81</v>
      </c>
      <c r="E163" s="85">
        <v>43993</v>
      </c>
      <c r="F163" s="87">
        <v>1.8220000000000001</v>
      </c>
      <c r="G163" s="87">
        <v>1.5389999999999999</v>
      </c>
      <c r="H163" s="87">
        <v>1.4450000000000001</v>
      </c>
      <c r="I163" s="87">
        <v>1.8320000000000001</v>
      </c>
      <c r="J163" s="87">
        <v>2.5619999999999998</v>
      </c>
      <c r="K163" s="87">
        <v>1.3140000000000001</v>
      </c>
      <c r="L163" s="87">
        <v>1.6559999999999999</v>
      </c>
      <c r="M163" s="87">
        <v>1.7649999999999999</v>
      </c>
      <c r="N163" s="87">
        <v>1.222</v>
      </c>
      <c r="O163" s="87">
        <v>0.79300000000000004</v>
      </c>
      <c r="P163" s="87">
        <v>0.94899999999999995</v>
      </c>
      <c r="Q163" s="87">
        <v>1.1919999999999999</v>
      </c>
      <c r="R163" s="87">
        <v>0.53400000000000003</v>
      </c>
      <c r="S163" s="87">
        <v>0.36299999999999999</v>
      </c>
      <c r="T163" s="87">
        <v>0.41099999999999998</v>
      </c>
      <c r="U163" s="87">
        <v>0.34200000000000003</v>
      </c>
      <c r="V163" s="87">
        <v>0.45</v>
      </c>
      <c r="W163" s="87">
        <v>0.61799999999999999</v>
      </c>
      <c r="X163" s="87">
        <v>0.626</v>
      </c>
      <c r="Y163" s="87">
        <v>0.42899999999999999</v>
      </c>
      <c r="Z163" s="87">
        <v>0.33300000000000002</v>
      </c>
      <c r="AA163" s="87">
        <v>0.53400000000000003</v>
      </c>
      <c r="AB163" s="87">
        <v>1.0049999999999999</v>
      </c>
      <c r="AC163" s="92">
        <v>1.0860000000000001</v>
      </c>
    </row>
    <row r="164" spans="1:29">
      <c r="A164" s="89">
        <v>43836.833333333336</v>
      </c>
      <c r="B164" s="171">
        <v>22.81</v>
      </c>
      <c r="E164" s="85">
        <v>43994</v>
      </c>
      <c r="F164" s="87">
        <v>1.1719999999999999</v>
      </c>
      <c r="G164" s="87">
        <v>1.218</v>
      </c>
      <c r="H164" s="87">
        <v>1.1779999999999999</v>
      </c>
      <c r="I164" s="87">
        <v>1.081</v>
      </c>
      <c r="J164" s="87">
        <v>0.47399999999999998</v>
      </c>
      <c r="K164" s="87">
        <v>0.65200000000000002</v>
      </c>
      <c r="L164" s="87">
        <v>0.45100000000000001</v>
      </c>
      <c r="M164" s="87">
        <v>0.40799999999999997</v>
      </c>
      <c r="N164" s="87">
        <v>0.58499999999999996</v>
      </c>
      <c r="O164" s="87">
        <v>0.36599999999999999</v>
      </c>
      <c r="P164" s="87">
        <v>0.46899999999999997</v>
      </c>
      <c r="Q164" s="87">
        <v>0.439</v>
      </c>
      <c r="R164" s="87">
        <v>0.35499999999999998</v>
      </c>
      <c r="S164" s="87">
        <v>0.44900000000000001</v>
      </c>
      <c r="T164" s="87">
        <v>0.30599999999999999</v>
      </c>
      <c r="U164" s="87">
        <v>0.73799999999999999</v>
      </c>
      <c r="V164" s="87">
        <v>0.52600000000000002</v>
      </c>
      <c r="W164" s="87">
        <v>0.57499999999999996</v>
      </c>
      <c r="X164" s="87">
        <v>0.66100000000000003</v>
      </c>
      <c r="Y164" s="87">
        <v>0.56799999999999995</v>
      </c>
      <c r="Z164" s="87">
        <v>0.315</v>
      </c>
      <c r="AA164" s="87">
        <v>0.37</v>
      </c>
      <c r="AB164" s="87">
        <v>1.026</v>
      </c>
      <c r="AC164" s="92">
        <v>1.0840000000000001</v>
      </c>
    </row>
    <row r="165" spans="1:29">
      <c r="A165" s="89">
        <v>43836.875</v>
      </c>
      <c r="B165" s="171">
        <v>22.33</v>
      </c>
      <c r="E165" s="85">
        <v>43995</v>
      </c>
      <c r="F165" s="87">
        <v>1.22</v>
      </c>
      <c r="G165" s="87">
        <v>1.155</v>
      </c>
      <c r="H165" s="87">
        <v>1.0720000000000001</v>
      </c>
      <c r="I165" s="87">
        <v>1.214</v>
      </c>
      <c r="J165" s="87">
        <v>0.71599999999999997</v>
      </c>
      <c r="K165" s="87">
        <v>0.47399999999999998</v>
      </c>
      <c r="L165" s="87">
        <v>0.88500000000000001</v>
      </c>
      <c r="M165" s="87">
        <v>1.304</v>
      </c>
      <c r="N165" s="87">
        <v>3.6720000000000002</v>
      </c>
      <c r="O165" s="87">
        <v>2.7269999999999999</v>
      </c>
      <c r="P165" s="87">
        <v>0.21299999999999999</v>
      </c>
      <c r="Q165" s="87">
        <v>0.42599999999999999</v>
      </c>
      <c r="R165" s="87">
        <v>0.23400000000000001</v>
      </c>
      <c r="S165" s="87">
        <v>0.36199999999999999</v>
      </c>
      <c r="T165" s="87">
        <v>0.36499999999999999</v>
      </c>
      <c r="U165" s="87">
        <v>0.223</v>
      </c>
      <c r="V165" s="87">
        <v>0.372</v>
      </c>
      <c r="W165" s="87">
        <v>0.309</v>
      </c>
      <c r="X165" s="87">
        <v>0.222</v>
      </c>
      <c r="Y165" s="87">
        <v>0.34399999999999997</v>
      </c>
      <c r="Z165" s="87">
        <v>0.42399999999999999</v>
      </c>
      <c r="AA165" s="87">
        <v>0.26700000000000002</v>
      </c>
      <c r="AB165" s="87">
        <v>0.89600000000000002</v>
      </c>
      <c r="AC165" s="92">
        <v>1.274</v>
      </c>
    </row>
    <row r="166" spans="1:29">
      <c r="A166" s="89">
        <v>43836.916666666664</v>
      </c>
      <c r="B166" s="171">
        <v>21.32</v>
      </c>
      <c r="E166" s="85">
        <v>43996</v>
      </c>
      <c r="F166" s="87">
        <v>1.0469999999999999</v>
      </c>
      <c r="G166" s="87">
        <v>1.1379999999999999</v>
      </c>
      <c r="H166" s="87">
        <v>1.032</v>
      </c>
      <c r="I166" s="87">
        <v>1.169</v>
      </c>
      <c r="J166" s="87">
        <v>0.45</v>
      </c>
      <c r="K166" s="87">
        <v>0.20300000000000001</v>
      </c>
      <c r="L166" s="87">
        <v>0.307</v>
      </c>
      <c r="M166" s="87">
        <v>0.68700000000000006</v>
      </c>
      <c r="N166" s="87">
        <v>0.25800000000000001</v>
      </c>
      <c r="O166" s="87">
        <v>0.34300000000000003</v>
      </c>
      <c r="P166" s="87">
        <v>0.22</v>
      </c>
      <c r="Q166" s="87">
        <v>0.39800000000000002</v>
      </c>
      <c r="R166" s="87">
        <v>0.313</v>
      </c>
      <c r="S166" s="87">
        <v>0.222</v>
      </c>
      <c r="T166" s="87">
        <v>0.314</v>
      </c>
      <c r="U166" s="87">
        <v>0.32600000000000001</v>
      </c>
      <c r="V166" s="87">
        <v>0.34300000000000003</v>
      </c>
      <c r="W166" s="87">
        <v>0.35099999999999998</v>
      </c>
      <c r="X166" s="87">
        <v>0.498</v>
      </c>
      <c r="Y166" s="87">
        <v>0.61399999999999999</v>
      </c>
      <c r="Z166" s="87">
        <v>1.2350000000000001</v>
      </c>
      <c r="AA166" s="87">
        <v>0.52800000000000002</v>
      </c>
      <c r="AB166" s="87">
        <v>1.117</v>
      </c>
      <c r="AC166" s="92">
        <v>1.3460000000000001</v>
      </c>
    </row>
    <row r="167" spans="1:29">
      <c r="A167" s="89">
        <v>43836.958333333336</v>
      </c>
      <c r="B167" s="171">
        <v>20.85</v>
      </c>
      <c r="E167" s="85">
        <v>43997</v>
      </c>
      <c r="F167" s="87">
        <v>1.5409999999999999</v>
      </c>
      <c r="G167" s="87">
        <v>1.242</v>
      </c>
      <c r="H167" s="87">
        <v>1.343</v>
      </c>
      <c r="I167" s="87">
        <v>1.411</v>
      </c>
      <c r="J167" s="87">
        <v>0.79800000000000004</v>
      </c>
      <c r="K167" s="87">
        <v>0.42699999999999999</v>
      </c>
      <c r="L167" s="87">
        <v>0.55100000000000005</v>
      </c>
      <c r="M167" s="87">
        <v>1.052</v>
      </c>
      <c r="N167" s="87">
        <v>0.436</v>
      </c>
      <c r="O167" s="87">
        <v>0.81499999999999995</v>
      </c>
      <c r="P167" s="87">
        <v>0.44400000000000001</v>
      </c>
      <c r="Q167" s="87">
        <v>0.53300000000000003</v>
      </c>
      <c r="R167" s="87">
        <v>0.63200000000000001</v>
      </c>
      <c r="S167" s="87">
        <v>0.64800000000000002</v>
      </c>
      <c r="T167" s="87">
        <v>0.7</v>
      </c>
      <c r="U167" s="87">
        <v>0.48399999999999999</v>
      </c>
      <c r="V167" s="87">
        <v>0.56000000000000005</v>
      </c>
      <c r="W167" s="87">
        <v>0.873</v>
      </c>
      <c r="X167" s="87">
        <v>0.47899999999999998</v>
      </c>
      <c r="Y167" s="87">
        <v>1.4059999999999999</v>
      </c>
      <c r="Z167" s="87">
        <v>1.601</v>
      </c>
      <c r="AA167" s="87">
        <v>1.788</v>
      </c>
      <c r="AB167" s="87">
        <v>1.9850000000000001</v>
      </c>
      <c r="AC167" s="92">
        <v>1.748</v>
      </c>
    </row>
    <row r="168" spans="1:29">
      <c r="A168" s="89">
        <v>43837</v>
      </c>
      <c r="B168" s="171">
        <v>22.07</v>
      </c>
      <c r="E168" s="85">
        <v>43998</v>
      </c>
      <c r="F168" s="87">
        <v>1.5629999999999999</v>
      </c>
      <c r="G168" s="87">
        <v>1.5880000000000001</v>
      </c>
      <c r="H168" s="87">
        <v>1.488</v>
      </c>
      <c r="I168" s="87">
        <v>1.49</v>
      </c>
      <c r="J168" s="87">
        <v>0.95699999999999996</v>
      </c>
      <c r="K168" s="87">
        <v>0.56699999999999995</v>
      </c>
      <c r="L168" s="87">
        <v>1.258</v>
      </c>
      <c r="M168" s="87">
        <v>1.115</v>
      </c>
      <c r="N168" s="87">
        <v>1.8260000000000001</v>
      </c>
      <c r="O168" s="87">
        <v>1.5880000000000001</v>
      </c>
      <c r="P168" s="87">
        <v>0.88500000000000001</v>
      </c>
      <c r="Q168" s="87">
        <v>0.66300000000000003</v>
      </c>
      <c r="R168" s="87">
        <v>0.59099999999999997</v>
      </c>
      <c r="S168" s="87">
        <v>1.23</v>
      </c>
      <c r="T168" s="87">
        <v>0.55000000000000004</v>
      </c>
      <c r="U168" s="87">
        <v>0.41899999999999998</v>
      </c>
      <c r="V168" s="87">
        <v>0.33400000000000002</v>
      </c>
      <c r="W168" s="87">
        <v>0.317</v>
      </c>
      <c r="X168" s="87">
        <v>0.41799999999999998</v>
      </c>
      <c r="Y168" s="87">
        <v>1.556</v>
      </c>
      <c r="Z168" s="87">
        <v>1.6040000000000001</v>
      </c>
      <c r="AA168" s="87">
        <v>1.4670000000000001</v>
      </c>
      <c r="AB168" s="87">
        <v>1.7689999999999999</v>
      </c>
      <c r="AC168" s="92">
        <v>1.4219999999999999</v>
      </c>
    </row>
    <row r="169" spans="1:29">
      <c r="A169" s="89">
        <v>43837.041666666664</v>
      </c>
      <c r="B169" s="171">
        <v>21.18</v>
      </c>
      <c r="E169" s="85">
        <v>43999</v>
      </c>
      <c r="F169" s="87">
        <v>1.5149999999999999</v>
      </c>
      <c r="G169" s="87">
        <v>1.306</v>
      </c>
      <c r="H169" s="87">
        <v>1.379</v>
      </c>
      <c r="I169" s="87">
        <v>1.383</v>
      </c>
      <c r="J169" s="87">
        <v>0.78400000000000003</v>
      </c>
      <c r="K169" s="87">
        <v>0.56299999999999994</v>
      </c>
      <c r="L169" s="87">
        <v>0.46899999999999997</v>
      </c>
      <c r="M169" s="87">
        <v>0.46400000000000002</v>
      </c>
      <c r="N169" s="87">
        <v>1.1220000000000001</v>
      </c>
      <c r="O169" s="87">
        <v>0.755</v>
      </c>
      <c r="P169" s="87">
        <v>0.60599999999999998</v>
      </c>
      <c r="Q169" s="87">
        <v>0.52300000000000002</v>
      </c>
      <c r="R169" s="87">
        <v>0.57199999999999995</v>
      </c>
      <c r="S169" s="87">
        <v>0.66200000000000003</v>
      </c>
      <c r="T169" s="87">
        <v>0.373</v>
      </c>
      <c r="U169" s="87">
        <v>0.33600000000000002</v>
      </c>
      <c r="V169" s="87">
        <v>1.1279999999999999</v>
      </c>
      <c r="W169" s="87">
        <v>1.1619999999999999</v>
      </c>
      <c r="X169" s="87">
        <v>0.82399999999999995</v>
      </c>
      <c r="Y169" s="87">
        <v>1.2529999999999999</v>
      </c>
      <c r="Z169" s="87">
        <v>1.383</v>
      </c>
      <c r="AA169" s="87">
        <v>0.88800000000000001</v>
      </c>
      <c r="AB169" s="87">
        <v>1.153</v>
      </c>
      <c r="AC169" s="92">
        <v>1.17</v>
      </c>
    </row>
    <row r="170" spans="1:29">
      <c r="A170" s="89">
        <v>43837.083333333336</v>
      </c>
      <c r="B170" s="171">
        <v>20.149999999999999</v>
      </c>
      <c r="E170" s="85">
        <v>44000</v>
      </c>
      <c r="F170" s="87">
        <v>1.093</v>
      </c>
      <c r="G170" s="87">
        <v>1.194</v>
      </c>
      <c r="H170" s="87">
        <v>1.1990000000000001</v>
      </c>
      <c r="I170" s="87">
        <v>1.421</v>
      </c>
      <c r="J170" s="87">
        <v>0.73799999999999999</v>
      </c>
      <c r="K170" s="87">
        <v>0.24199999999999999</v>
      </c>
      <c r="L170" s="87">
        <v>0.98899999999999999</v>
      </c>
      <c r="M170" s="87">
        <v>0.71</v>
      </c>
      <c r="N170" s="87">
        <v>1.137</v>
      </c>
      <c r="O170" s="87">
        <v>1.6419999999999999</v>
      </c>
      <c r="P170" s="87">
        <v>0.86599999999999999</v>
      </c>
      <c r="Q170" s="87">
        <v>0.82099999999999995</v>
      </c>
      <c r="R170" s="87">
        <v>0.379</v>
      </c>
      <c r="S170" s="87">
        <v>0.66300000000000003</v>
      </c>
      <c r="T170" s="87">
        <v>1.0049999999999999</v>
      </c>
      <c r="U170" s="87">
        <v>0.45400000000000001</v>
      </c>
      <c r="V170" s="87">
        <v>0.629</v>
      </c>
      <c r="W170" s="87">
        <v>0.52400000000000002</v>
      </c>
      <c r="X170" s="87">
        <v>0.41699999999999998</v>
      </c>
      <c r="Y170" s="87">
        <v>0.24299999999999999</v>
      </c>
      <c r="Z170" s="87">
        <v>0.375</v>
      </c>
      <c r="AA170" s="87">
        <v>0.41199999999999998</v>
      </c>
      <c r="AB170" s="87">
        <v>1.0660000000000001</v>
      </c>
      <c r="AC170" s="92">
        <v>1.337</v>
      </c>
    </row>
    <row r="171" spans="1:29">
      <c r="A171" s="89">
        <v>43837.125</v>
      </c>
      <c r="B171" s="171">
        <v>20.9</v>
      </c>
      <c r="E171" s="85">
        <v>44001</v>
      </c>
      <c r="F171" s="87">
        <v>1.1459999999999999</v>
      </c>
      <c r="G171" s="87">
        <v>1.1870000000000001</v>
      </c>
      <c r="H171" s="87">
        <v>1.321</v>
      </c>
      <c r="I171" s="87">
        <v>1.3360000000000001</v>
      </c>
      <c r="J171" s="87">
        <v>0.374</v>
      </c>
      <c r="K171" s="87">
        <v>0.80700000000000005</v>
      </c>
      <c r="L171" s="87">
        <v>0.80600000000000005</v>
      </c>
      <c r="M171" s="87">
        <v>0.253</v>
      </c>
      <c r="N171" s="87">
        <v>0.61099999999999999</v>
      </c>
      <c r="O171" s="87">
        <v>0.29799999999999999</v>
      </c>
      <c r="P171" s="87">
        <v>0.27500000000000002</v>
      </c>
      <c r="Q171" s="87">
        <v>0.44900000000000001</v>
      </c>
      <c r="R171" s="87">
        <v>0.25600000000000001</v>
      </c>
      <c r="S171" s="87">
        <v>0.29399999999999998</v>
      </c>
      <c r="T171" s="87">
        <v>0.44700000000000001</v>
      </c>
      <c r="U171" s="87">
        <v>0.40699999999999997</v>
      </c>
      <c r="V171" s="87">
        <v>0.38200000000000001</v>
      </c>
      <c r="W171" s="87">
        <v>0.50900000000000001</v>
      </c>
      <c r="X171" s="87">
        <v>0.53200000000000003</v>
      </c>
      <c r="Y171" s="87">
        <v>0.49399999999999999</v>
      </c>
      <c r="Z171" s="87">
        <v>0.33800000000000002</v>
      </c>
      <c r="AA171" s="87">
        <v>0.64600000000000002</v>
      </c>
      <c r="AB171" s="87">
        <v>1.153</v>
      </c>
      <c r="AC171" s="92">
        <v>1.1339999999999999</v>
      </c>
    </row>
    <row r="172" spans="1:29">
      <c r="A172" s="89">
        <v>43837.166666666664</v>
      </c>
      <c r="B172" s="171">
        <v>20.079999999999998</v>
      </c>
      <c r="E172" s="85">
        <v>44002</v>
      </c>
      <c r="F172" s="87">
        <v>1.1459999999999999</v>
      </c>
      <c r="G172" s="87">
        <v>1.1499999999999999</v>
      </c>
      <c r="H172" s="87">
        <v>1.22</v>
      </c>
      <c r="I172" s="87">
        <v>1.194</v>
      </c>
      <c r="J172" s="87">
        <v>0.44700000000000001</v>
      </c>
      <c r="K172" s="87">
        <v>0.63500000000000001</v>
      </c>
      <c r="L172" s="87">
        <v>0.97699999999999998</v>
      </c>
      <c r="M172" s="87">
        <v>0.92400000000000004</v>
      </c>
      <c r="N172" s="87">
        <v>0.52</v>
      </c>
      <c r="O172" s="87">
        <v>0.31900000000000001</v>
      </c>
      <c r="P172" s="87">
        <v>0.61099999999999999</v>
      </c>
      <c r="Q172" s="87">
        <v>0.82199999999999995</v>
      </c>
      <c r="R172" s="87">
        <v>0.65700000000000003</v>
      </c>
      <c r="S172" s="87">
        <v>0.52300000000000002</v>
      </c>
      <c r="T172" s="87">
        <v>0.434</v>
      </c>
      <c r="U172" s="87">
        <v>0.42099999999999999</v>
      </c>
      <c r="V172" s="87">
        <v>0.51</v>
      </c>
      <c r="W172" s="87">
        <v>0.375</v>
      </c>
      <c r="X172" s="87">
        <v>0.439</v>
      </c>
      <c r="Y172" s="87">
        <v>0.55400000000000005</v>
      </c>
      <c r="Z172" s="87">
        <v>0.38</v>
      </c>
      <c r="AA172" s="87">
        <v>0.32700000000000001</v>
      </c>
      <c r="AB172" s="87">
        <v>1.0149999999999999</v>
      </c>
      <c r="AC172" s="92">
        <v>1.1970000000000001</v>
      </c>
    </row>
    <row r="173" spans="1:29">
      <c r="A173" s="89">
        <v>43837.208333333336</v>
      </c>
      <c r="B173" s="171">
        <v>20.52</v>
      </c>
      <c r="E173" s="85">
        <v>44003</v>
      </c>
      <c r="F173" s="87">
        <v>1.0680000000000001</v>
      </c>
      <c r="G173" s="87">
        <v>1.149</v>
      </c>
      <c r="H173" s="87">
        <v>1.2330000000000001</v>
      </c>
      <c r="I173" s="87">
        <v>1.4510000000000001</v>
      </c>
      <c r="J173" s="87">
        <v>0.48699999999999999</v>
      </c>
      <c r="K173" s="87">
        <v>0.43</v>
      </c>
      <c r="L173" s="87">
        <v>0.872</v>
      </c>
      <c r="M173" s="87">
        <v>0.46</v>
      </c>
      <c r="N173" s="87">
        <v>0.40500000000000003</v>
      </c>
      <c r="O173" s="87">
        <v>1.343</v>
      </c>
      <c r="P173" s="87">
        <v>0.48699999999999999</v>
      </c>
      <c r="Q173" s="87">
        <v>0.377</v>
      </c>
      <c r="R173" s="87">
        <v>0.42799999999999999</v>
      </c>
      <c r="S173" s="87">
        <v>0.96599999999999997</v>
      </c>
      <c r="T173" s="87">
        <v>0.876</v>
      </c>
      <c r="U173" s="87">
        <v>0.52200000000000002</v>
      </c>
      <c r="V173" s="87">
        <v>0.45400000000000001</v>
      </c>
      <c r="W173" s="87">
        <v>0.80400000000000005</v>
      </c>
      <c r="X173" s="87">
        <v>0.97499999999999998</v>
      </c>
      <c r="Y173" s="87">
        <v>0.57799999999999996</v>
      </c>
      <c r="Z173" s="87">
        <v>0.59299999999999997</v>
      </c>
      <c r="AA173" s="87">
        <v>0.74199999999999999</v>
      </c>
      <c r="AB173" s="87">
        <v>1.4</v>
      </c>
      <c r="AC173" s="92">
        <v>1.5089999999999999</v>
      </c>
    </row>
    <row r="174" spans="1:29">
      <c r="A174" s="89">
        <v>43837.25</v>
      </c>
      <c r="B174" s="171">
        <v>21.38</v>
      </c>
      <c r="E174" s="85">
        <v>44004</v>
      </c>
      <c r="F174" s="87">
        <v>1.429</v>
      </c>
      <c r="G174" s="87">
        <v>1.5149999999999999</v>
      </c>
      <c r="H174" s="87">
        <v>1.5409999999999999</v>
      </c>
      <c r="I174" s="87">
        <v>1.431</v>
      </c>
      <c r="J174" s="87">
        <v>0.81200000000000006</v>
      </c>
      <c r="K174" s="87">
        <v>1.0029999999999999</v>
      </c>
      <c r="L174" s="87">
        <v>0.58899999999999997</v>
      </c>
      <c r="M174" s="87">
        <v>0.80300000000000005</v>
      </c>
      <c r="N174" s="87">
        <v>0.65400000000000003</v>
      </c>
      <c r="O174" s="87">
        <v>0.308</v>
      </c>
      <c r="P174" s="87">
        <v>0.19900000000000001</v>
      </c>
      <c r="Q174" s="87">
        <v>0.28100000000000003</v>
      </c>
      <c r="R174" s="87">
        <v>0.32600000000000001</v>
      </c>
      <c r="S174" s="87">
        <v>0.34300000000000003</v>
      </c>
      <c r="T174" s="87">
        <v>0.214</v>
      </c>
      <c r="U174" s="87">
        <v>0.73799999999999999</v>
      </c>
      <c r="V174" s="87">
        <v>1.9490000000000001</v>
      </c>
      <c r="W174" s="87">
        <v>0.94099999999999995</v>
      </c>
      <c r="X174" s="87">
        <v>0.90500000000000003</v>
      </c>
      <c r="Y174" s="87">
        <v>1.24</v>
      </c>
      <c r="Z174" s="87">
        <v>1.212</v>
      </c>
      <c r="AA174" s="87">
        <v>1.022</v>
      </c>
      <c r="AB174" s="87">
        <v>1.587</v>
      </c>
      <c r="AC174" s="92">
        <v>2.012</v>
      </c>
    </row>
    <row r="175" spans="1:29">
      <c r="A175" s="89">
        <v>43837.291666666664</v>
      </c>
      <c r="B175" s="171">
        <v>20.350000000000001</v>
      </c>
      <c r="E175" s="85">
        <v>44005</v>
      </c>
      <c r="F175" s="87">
        <v>2.1070000000000002</v>
      </c>
      <c r="G175" s="87">
        <v>1.97</v>
      </c>
      <c r="H175" s="87">
        <v>1.994</v>
      </c>
      <c r="I175" s="87">
        <v>1.8</v>
      </c>
      <c r="J175" s="87">
        <v>1.1339999999999999</v>
      </c>
      <c r="K175" s="87">
        <v>1.298</v>
      </c>
      <c r="L175" s="87">
        <v>1.091</v>
      </c>
      <c r="M175" s="87">
        <v>0.67</v>
      </c>
      <c r="N175" s="87">
        <v>1.28</v>
      </c>
      <c r="O175" s="87">
        <v>1.216</v>
      </c>
      <c r="P175" s="87">
        <v>1.869</v>
      </c>
      <c r="Q175" s="87">
        <v>1.7749999999999999</v>
      </c>
      <c r="R175" s="87">
        <v>1.5</v>
      </c>
      <c r="S175" s="87">
        <v>1.3120000000000001</v>
      </c>
      <c r="T175" s="87">
        <v>0.90900000000000003</v>
      </c>
      <c r="U175" s="87">
        <v>0.82399999999999995</v>
      </c>
      <c r="V175" s="87">
        <v>0.86</v>
      </c>
      <c r="W175" s="87">
        <v>0.63200000000000001</v>
      </c>
      <c r="X175" s="87">
        <v>0.88700000000000001</v>
      </c>
      <c r="Y175" s="87">
        <v>0.99399999999999999</v>
      </c>
      <c r="Z175" s="87">
        <v>0.872</v>
      </c>
      <c r="AA175" s="87">
        <v>0.63300000000000001</v>
      </c>
      <c r="AB175" s="87">
        <v>1.792</v>
      </c>
      <c r="AC175" s="92">
        <v>2.532</v>
      </c>
    </row>
    <row r="176" spans="1:29">
      <c r="A176" s="89">
        <v>43837.333333333336</v>
      </c>
      <c r="B176" s="171">
        <v>19.89</v>
      </c>
      <c r="E176" s="85">
        <v>44006</v>
      </c>
      <c r="F176" s="87">
        <v>1.8779999999999999</v>
      </c>
      <c r="G176" s="87">
        <v>2.0139999999999998</v>
      </c>
      <c r="H176" s="87">
        <v>1.77</v>
      </c>
      <c r="I176" s="87">
        <v>1.946</v>
      </c>
      <c r="J176" s="87">
        <v>1.224</v>
      </c>
      <c r="K176" s="87">
        <v>1.0660000000000001</v>
      </c>
      <c r="L176" s="87">
        <v>0.82399999999999995</v>
      </c>
      <c r="M176" s="87">
        <v>1.093</v>
      </c>
      <c r="N176" s="87">
        <v>0.75700000000000001</v>
      </c>
      <c r="O176" s="87">
        <v>1.0169999999999999</v>
      </c>
      <c r="P176" s="87">
        <v>0.92700000000000005</v>
      </c>
      <c r="Q176" s="87">
        <v>1.0660000000000001</v>
      </c>
      <c r="R176" s="87">
        <v>0.70299999999999996</v>
      </c>
      <c r="S176" s="87">
        <v>0.63</v>
      </c>
      <c r="T176" s="87">
        <v>0.70799999999999996</v>
      </c>
      <c r="U176" s="87">
        <v>0.78100000000000003</v>
      </c>
      <c r="V176" s="87">
        <v>0.55500000000000005</v>
      </c>
      <c r="W176" s="87">
        <v>0.54400000000000004</v>
      </c>
      <c r="X176" s="87">
        <v>0.73599999999999999</v>
      </c>
      <c r="Y176" s="87">
        <v>0.92800000000000005</v>
      </c>
      <c r="Z176" s="87">
        <v>1.085</v>
      </c>
      <c r="AA176" s="87">
        <v>0.78600000000000003</v>
      </c>
      <c r="AB176" s="87">
        <v>1.42</v>
      </c>
      <c r="AC176" s="92">
        <v>3.2690000000000001</v>
      </c>
    </row>
    <row r="177" spans="1:29">
      <c r="A177" s="89">
        <v>43837.375</v>
      </c>
      <c r="B177" s="171">
        <v>18.940000000000001</v>
      </c>
      <c r="E177" s="85">
        <v>44007</v>
      </c>
      <c r="F177" s="87">
        <v>3.5409999999999999</v>
      </c>
      <c r="G177" s="87">
        <v>2.169</v>
      </c>
      <c r="H177" s="87">
        <v>1.9970000000000001</v>
      </c>
      <c r="I177" s="87">
        <v>1.8149999999999999</v>
      </c>
      <c r="J177" s="87">
        <v>1.1659999999999999</v>
      </c>
      <c r="K177" s="87">
        <v>0.97</v>
      </c>
      <c r="L177" s="87">
        <v>0.745</v>
      </c>
      <c r="M177" s="87">
        <v>2.3450000000000002</v>
      </c>
      <c r="N177" s="87">
        <v>2.415</v>
      </c>
      <c r="O177" s="87">
        <v>0.86599999999999999</v>
      </c>
      <c r="P177" s="87">
        <v>0.91300000000000003</v>
      </c>
      <c r="Q177" s="87">
        <v>0.53900000000000003</v>
      </c>
      <c r="R177" s="87">
        <v>0.77600000000000002</v>
      </c>
      <c r="S177" s="87">
        <v>0.68</v>
      </c>
      <c r="T177" s="87">
        <v>0.92200000000000004</v>
      </c>
      <c r="U177" s="87">
        <v>1.3480000000000001</v>
      </c>
      <c r="V177" s="87">
        <v>1.006</v>
      </c>
      <c r="W177" s="87">
        <v>0.47199999999999998</v>
      </c>
      <c r="X177" s="87">
        <v>0.39800000000000002</v>
      </c>
      <c r="Y177" s="87">
        <v>0.27900000000000003</v>
      </c>
      <c r="Z177" s="87">
        <v>0.51600000000000001</v>
      </c>
      <c r="AA177" s="87">
        <v>0.26200000000000001</v>
      </c>
      <c r="AB177" s="87">
        <v>0.92300000000000004</v>
      </c>
      <c r="AC177" s="92">
        <v>1.06</v>
      </c>
    </row>
    <row r="178" spans="1:29">
      <c r="A178" s="89">
        <v>43837.416666666664</v>
      </c>
      <c r="B178" s="171">
        <v>20.45</v>
      </c>
      <c r="E178" s="85">
        <v>44008</v>
      </c>
      <c r="F178" s="87">
        <v>1.2789999999999999</v>
      </c>
      <c r="G178" s="87">
        <v>1.0589999999999999</v>
      </c>
      <c r="H178" s="87">
        <v>1.0549999999999999</v>
      </c>
      <c r="I178" s="87">
        <v>1.4630000000000001</v>
      </c>
      <c r="J178" s="87">
        <v>0.88700000000000001</v>
      </c>
      <c r="K178" s="87">
        <v>0.433</v>
      </c>
      <c r="L178" s="87">
        <v>1.012</v>
      </c>
      <c r="M178" s="87">
        <v>0.80300000000000005</v>
      </c>
      <c r="N178" s="87">
        <v>0.249</v>
      </c>
      <c r="O178" s="87">
        <v>0.33200000000000002</v>
      </c>
      <c r="P178" s="87">
        <v>0.35099999999999998</v>
      </c>
      <c r="Q178" s="87">
        <v>0.22900000000000001</v>
      </c>
      <c r="R178" s="87">
        <v>0.26400000000000001</v>
      </c>
      <c r="S178" s="87">
        <v>0.36199999999999999</v>
      </c>
      <c r="T178" s="87">
        <v>0.48</v>
      </c>
      <c r="U178" s="87">
        <v>0.47299999999999998</v>
      </c>
      <c r="V178" s="87">
        <v>0.60199999999999998</v>
      </c>
      <c r="W178" s="87">
        <v>0.36799999999999999</v>
      </c>
      <c r="X178" s="87">
        <v>0.34799999999999998</v>
      </c>
      <c r="Y178" s="87">
        <v>0.86199999999999999</v>
      </c>
      <c r="Z178" s="87">
        <v>1.3420000000000001</v>
      </c>
      <c r="AA178" s="87">
        <v>0.873</v>
      </c>
      <c r="AB178" s="87">
        <v>1.27</v>
      </c>
      <c r="AC178" s="92">
        <v>1.611</v>
      </c>
    </row>
    <row r="179" spans="1:29">
      <c r="A179" s="89">
        <v>43837.458333333336</v>
      </c>
      <c r="B179" s="171">
        <v>19.8</v>
      </c>
      <c r="E179" s="85">
        <v>44009</v>
      </c>
      <c r="F179" s="87">
        <v>1.8109999999999999</v>
      </c>
      <c r="G179" s="87">
        <v>1.6040000000000001</v>
      </c>
      <c r="H179" s="87">
        <v>1.6579999999999999</v>
      </c>
      <c r="I179" s="87">
        <v>1.673</v>
      </c>
      <c r="J179" s="87">
        <v>0.93</v>
      </c>
      <c r="K179" s="87">
        <v>0.82</v>
      </c>
      <c r="L179" s="87">
        <v>0.95499999999999996</v>
      </c>
      <c r="M179" s="87">
        <v>1.286</v>
      </c>
      <c r="N179" s="87">
        <v>0.71299999999999997</v>
      </c>
      <c r="O179" s="87">
        <v>0.73499999999999999</v>
      </c>
      <c r="P179" s="87">
        <v>0.316</v>
      </c>
      <c r="Q179" s="87">
        <v>0.54200000000000004</v>
      </c>
      <c r="R179" s="87">
        <v>0.311</v>
      </c>
      <c r="S179" s="87">
        <v>0.309</v>
      </c>
      <c r="T179" s="87">
        <v>0.40699999999999997</v>
      </c>
      <c r="U179" s="87">
        <v>0.32100000000000001</v>
      </c>
      <c r="V179" s="87">
        <v>0.49299999999999999</v>
      </c>
      <c r="W179" s="87">
        <v>0.38100000000000001</v>
      </c>
      <c r="X179" s="87">
        <v>0.32500000000000001</v>
      </c>
      <c r="Y179" s="87">
        <v>0.42299999999999999</v>
      </c>
      <c r="Z179" s="87">
        <v>0.39700000000000002</v>
      </c>
      <c r="AA179" s="87">
        <v>0.70799999999999996</v>
      </c>
      <c r="AB179" s="87">
        <v>1.2270000000000001</v>
      </c>
      <c r="AC179" s="92">
        <v>1.3620000000000001</v>
      </c>
    </row>
    <row r="180" spans="1:29">
      <c r="A180" s="89">
        <v>43837.5</v>
      </c>
      <c r="B180" s="171">
        <v>21.72</v>
      </c>
      <c r="E180" s="85">
        <v>44010</v>
      </c>
      <c r="F180" s="87">
        <v>1.548</v>
      </c>
      <c r="G180" s="87">
        <v>1.5720000000000001</v>
      </c>
      <c r="H180" s="87">
        <v>1.671</v>
      </c>
      <c r="I180" s="87">
        <v>1.802</v>
      </c>
      <c r="J180" s="87">
        <v>0.745</v>
      </c>
      <c r="K180" s="87">
        <v>0.64300000000000002</v>
      </c>
      <c r="L180" s="87">
        <v>0.88200000000000001</v>
      </c>
      <c r="M180" s="87">
        <v>1.2150000000000001</v>
      </c>
      <c r="N180" s="87">
        <v>0.42399999999999999</v>
      </c>
      <c r="O180" s="87">
        <v>0.51200000000000001</v>
      </c>
      <c r="P180" s="87">
        <v>0.38200000000000001</v>
      </c>
      <c r="Q180" s="87">
        <v>0.80600000000000005</v>
      </c>
      <c r="R180" s="87">
        <v>0.32</v>
      </c>
      <c r="S180" s="87">
        <v>0.33900000000000002</v>
      </c>
      <c r="T180" s="87">
        <v>0.58199999999999996</v>
      </c>
      <c r="U180" s="87">
        <v>3.1619999999999999</v>
      </c>
      <c r="V180" s="87">
        <v>3.1520000000000001</v>
      </c>
      <c r="W180" s="87">
        <v>3.0379999999999998</v>
      </c>
      <c r="X180" s="87">
        <v>3.0510000000000002</v>
      </c>
      <c r="Y180" s="87">
        <v>2.98</v>
      </c>
      <c r="Z180" s="87">
        <v>3.242</v>
      </c>
      <c r="AA180" s="87">
        <v>3.2229999999999999</v>
      </c>
      <c r="AB180" s="87">
        <v>3.6749999999999998</v>
      </c>
      <c r="AC180" s="92">
        <v>3.8490000000000002</v>
      </c>
    </row>
    <row r="181" spans="1:29">
      <c r="A181" s="89">
        <v>43837.541666666664</v>
      </c>
      <c r="B181" s="171">
        <v>21.18</v>
      </c>
      <c r="E181" s="85">
        <v>44011</v>
      </c>
      <c r="F181" s="87">
        <v>3.746</v>
      </c>
      <c r="G181" s="87">
        <v>4.0819999999999999</v>
      </c>
      <c r="H181" s="87">
        <v>4.0369999999999999</v>
      </c>
      <c r="I181" s="87">
        <v>4.1349999999999998</v>
      </c>
      <c r="J181" s="87">
        <v>3.4049999999999998</v>
      </c>
      <c r="K181" s="87">
        <v>3.3460000000000001</v>
      </c>
      <c r="L181" s="87">
        <v>3.2930000000000001</v>
      </c>
      <c r="M181" s="87">
        <v>3.2509999999999999</v>
      </c>
      <c r="N181" s="87">
        <v>0.78800000000000003</v>
      </c>
      <c r="O181" s="87">
        <v>0.88600000000000001</v>
      </c>
      <c r="P181" s="87">
        <v>0.54</v>
      </c>
      <c r="Q181" s="87">
        <v>0.47699999999999998</v>
      </c>
      <c r="R181" s="87">
        <v>0.316</v>
      </c>
      <c r="S181" s="87">
        <v>0.48199999999999998</v>
      </c>
      <c r="T181" s="87">
        <v>0.36199999999999999</v>
      </c>
      <c r="U181" s="87">
        <v>0.35099999999999998</v>
      </c>
      <c r="V181" s="87">
        <v>0.38700000000000001</v>
      </c>
      <c r="W181" s="87">
        <v>0.52500000000000002</v>
      </c>
      <c r="X181" s="87">
        <v>0.50600000000000001</v>
      </c>
      <c r="Y181" s="87">
        <v>0.39100000000000001</v>
      </c>
      <c r="Z181" s="87">
        <v>0.621</v>
      </c>
      <c r="AA181" s="87">
        <v>0.59099999999999997</v>
      </c>
      <c r="AB181" s="87">
        <v>1.4670000000000001</v>
      </c>
      <c r="AC181" s="92">
        <v>1.6639999999999999</v>
      </c>
    </row>
    <row r="182" spans="1:29">
      <c r="A182" s="89">
        <v>43837.583333333336</v>
      </c>
      <c r="B182" s="171">
        <v>20.239999999999998</v>
      </c>
      <c r="E182" s="85">
        <v>44012</v>
      </c>
      <c r="F182" s="87">
        <v>1.651</v>
      </c>
      <c r="G182" s="87">
        <v>1.786</v>
      </c>
      <c r="H182" s="87">
        <v>1.764</v>
      </c>
      <c r="I182" s="87">
        <v>1.7849999999999999</v>
      </c>
      <c r="J182" s="87">
        <v>0.98799999999999999</v>
      </c>
      <c r="K182" s="87">
        <v>0.82599999999999996</v>
      </c>
      <c r="L182" s="87">
        <v>1.0069999999999999</v>
      </c>
      <c r="M182" s="87">
        <v>0.88</v>
      </c>
      <c r="N182" s="87">
        <v>2.2730000000000001</v>
      </c>
      <c r="O182" s="87">
        <v>1.321</v>
      </c>
      <c r="P182" s="87">
        <v>0.39400000000000002</v>
      </c>
      <c r="Q182" s="87">
        <v>0.434</v>
      </c>
      <c r="R182" s="87">
        <v>0.61099999999999999</v>
      </c>
      <c r="S182" s="87">
        <v>0.42599999999999999</v>
      </c>
      <c r="T182" s="87">
        <v>0.38</v>
      </c>
      <c r="U182" s="87">
        <v>0.24099999999999999</v>
      </c>
      <c r="V182" s="87">
        <v>0.46500000000000002</v>
      </c>
      <c r="W182" s="87">
        <v>0.23799999999999999</v>
      </c>
      <c r="X182" s="87">
        <v>0.36199999999999999</v>
      </c>
      <c r="Y182" s="87">
        <v>0.61599999999999999</v>
      </c>
      <c r="Z182" s="87">
        <v>0.39400000000000002</v>
      </c>
      <c r="AA182" s="87">
        <v>0.68799999999999994</v>
      </c>
      <c r="AB182" s="87">
        <v>1.014</v>
      </c>
      <c r="AC182" s="92">
        <v>1.4750000000000001</v>
      </c>
    </row>
    <row r="183" spans="1:29">
      <c r="A183" s="89">
        <v>43837.625</v>
      </c>
      <c r="B183" s="171">
        <v>21.96</v>
      </c>
      <c r="E183" s="85">
        <v>44013</v>
      </c>
      <c r="F183" s="87">
        <v>1.488</v>
      </c>
      <c r="G183" s="87">
        <v>1.73</v>
      </c>
      <c r="H183" s="87">
        <v>1.667</v>
      </c>
      <c r="I183" s="87">
        <v>1.5680000000000001</v>
      </c>
      <c r="J183" s="87">
        <v>1.091</v>
      </c>
      <c r="K183" s="87">
        <v>0.69</v>
      </c>
      <c r="L183" s="87">
        <v>0.93500000000000005</v>
      </c>
      <c r="M183" s="87">
        <v>0.55000000000000004</v>
      </c>
      <c r="N183" s="87">
        <v>0.95599999999999996</v>
      </c>
      <c r="O183" s="87">
        <v>0.50800000000000001</v>
      </c>
      <c r="P183" s="87">
        <v>0.626</v>
      </c>
      <c r="Q183" s="87">
        <v>0.36599999999999999</v>
      </c>
      <c r="R183" s="87">
        <v>0.627</v>
      </c>
      <c r="S183" s="87">
        <v>0.54500000000000004</v>
      </c>
      <c r="T183" s="87">
        <v>0.32400000000000001</v>
      </c>
      <c r="U183" s="87">
        <v>0.64900000000000002</v>
      </c>
      <c r="V183" s="87">
        <v>0.83399999999999996</v>
      </c>
      <c r="W183" s="87">
        <v>1.2230000000000001</v>
      </c>
      <c r="X183" s="87">
        <v>1.6</v>
      </c>
      <c r="Y183" s="87">
        <v>1.54</v>
      </c>
      <c r="Z183" s="87">
        <v>1.141</v>
      </c>
      <c r="AA183" s="87">
        <v>1.093</v>
      </c>
      <c r="AB183" s="87">
        <v>1.8839999999999999</v>
      </c>
      <c r="AC183" s="92">
        <v>1.802</v>
      </c>
    </row>
    <row r="184" spans="1:29">
      <c r="A184" s="89">
        <v>43837.666666666664</v>
      </c>
      <c r="B184" s="171">
        <v>22.07</v>
      </c>
      <c r="E184" s="85">
        <v>44014</v>
      </c>
      <c r="F184" s="87">
        <v>1.8440000000000001</v>
      </c>
      <c r="G184" s="87">
        <v>1.8129999999999999</v>
      </c>
      <c r="H184" s="87">
        <v>1.6850000000000001</v>
      </c>
      <c r="I184" s="87">
        <v>1.7589999999999999</v>
      </c>
      <c r="J184" s="87">
        <v>1.2190000000000001</v>
      </c>
      <c r="K184" s="87">
        <v>0.88100000000000001</v>
      </c>
      <c r="L184" s="87">
        <v>1.6080000000000001</v>
      </c>
      <c r="M184" s="87">
        <v>1.04</v>
      </c>
      <c r="N184" s="87">
        <v>0.55200000000000005</v>
      </c>
      <c r="O184" s="87">
        <v>0.53900000000000003</v>
      </c>
      <c r="P184" s="87">
        <v>0.621</v>
      </c>
      <c r="Q184" s="87">
        <v>1.0980000000000001</v>
      </c>
      <c r="R184" s="87">
        <v>0.80300000000000005</v>
      </c>
      <c r="S184" s="87">
        <v>0.44500000000000001</v>
      </c>
      <c r="T184" s="87">
        <v>1.117</v>
      </c>
      <c r="U184" s="87">
        <v>1.149</v>
      </c>
      <c r="V184" s="87">
        <v>1.238</v>
      </c>
      <c r="W184" s="87">
        <v>0.52800000000000002</v>
      </c>
      <c r="X184" s="87">
        <v>0.63</v>
      </c>
      <c r="Y184" s="87">
        <v>0.55500000000000005</v>
      </c>
      <c r="Z184" s="87">
        <v>1.161</v>
      </c>
      <c r="AA184" s="87">
        <v>1.2490000000000001</v>
      </c>
      <c r="AB184" s="87">
        <v>1.68</v>
      </c>
      <c r="AC184" s="92">
        <v>1.9379999999999999</v>
      </c>
    </row>
    <row r="185" spans="1:29">
      <c r="A185" s="89">
        <v>43837.708333333336</v>
      </c>
      <c r="B185" s="171">
        <v>23.47</v>
      </c>
      <c r="E185" s="85">
        <v>44015</v>
      </c>
      <c r="F185" s="87">
        <v>1.681</v>
      </c>
      <c r="G185" s="87">
        <v>1.7609999999999999</v>
      </c>
      <c r="H185" s="87">
        <v>1.71</v>
      </c>
      <c r="I185" s="87">
        <v>1.8049999999999999</v>
      </c>
      <c r="J185" s="87">
        <v>1.161</v>
      </c>
      <c r="K185" s="87">
        <v>0.86599999999999999</v>
      </c>
      <c r="L185" s="87">
        <v>0.91900000000000004</v>
      </c>
      <c r="M185" s="87">
        <v>1.347</v>
      </c>
      <c r="N185" s="87">
        <v>1.0509999999999999</v>
      </c>
      <c r="O185" s="87">
        <v>1.403</v>
      </c>
      <c r="P185" s="87">
        <v>1.181</v>
      </c>
      <c r="Q185" s="87">
        <v>0.81499999999999995</v>
      </c>
      <c r="R185" s="87">
        <v>0.876</v>
      </c>
      <c r="S185" s="87">
        <v>1.0329999999999999</v>
      </c>
      <c r="T185" s="87">
        <v>0.54200000000000004</v>
      </c>
      <c r="U185" s="87">
        <v>0.48399999999999999</v>
      </c>
      <c r="V185" s="87">
        <v>0.60199999999999998</v>
      </c>
      <c r="W185" s="87">
        <v>0.46200000000000002</v>
      </c>
      <c r="X185" s="87">
        <v>0.52400000000000002</v>
      </c>
      <c r="Y185" s="87">
        <v>0.40400000000000003</v>
      </c>
      <c r="Z185" s="87">
        <v>0.48599999999999999</v>
      </c>
      <c r="AA185" s="87">
        <v>0.68</v>
      </c>
      <c r="AB185" s="87">
        <v>1.228</v>
      </c>
      <c r="AC185" s="92">
        <v>1.712</v>
      </c>
    </row>
    <row r="186" spans="1:29">
      <c r="A186" s="89">
        <v>43837.75</v>
      </c>
      <c r="B186" s="171">
        <v>22.66</v>
      </c>
      <c r="E186" s="85">
        <v>44016</v>
      </c>
      <c r="F186" s="87">
        <v>1.7410000000000001</v>
      </c>
      <c r="G186" s="87">
        <v>1.714</v>
      </c>
      <c r="H186" s="87">
        <v>1.6</v>
      </c>
      <c r="I186" s="87">
        <v>1.698</v>
      </c>
      <c r="J186" s="87">
        <v>1.147</v>
      </c>
      <c r="K186" s="87">
        <v>0.84899999999999998</v>
      </c>
      <c r="L186" s="87">
        <v>0.77300000000000002</v>
      </c>
      <c r="M186" s="87">
        <v>1.4</v>
      </c>
      <c r="N186" s="87">
        <v>1.681</v>
      </c>
      <c r="O186" s="87">
        <v>1.127</v>
      </c>
      <c r="P186" s="87">
        <v>0.44900000000000001</v>
      </c>
      <c r="Q186" s="87">
        <v>0.70199999999999996</v>
      </c>
      <c r="R186" s="87">
        <v>1.139</v>
      </c>
      <c r="S186" s="87">
        <v>0.83799999999999997</v>
      </c>
      <c r="T186" s="87">
        <v>0.751</v>
      </c>
      <c r="U186" s="87">
        <v>0.748</v>
      </c>
      <c r="V186" s="87">
        <v>1.319</v>
      </c>
      <c r="W186" s="87">
        <v>0.751</v>
      </c>
      <c r="X186" s="87">
        <v>0.76</v>
      </c>
      <c r="Y186" s="87">
        <v>1.0089999999999999</v>
      </c>
      <c r="Z186" s="87">
        <v>0.83699999999999997</v>
      </c>
      <c r="AA186" s="87">
        <v>0.76600000000000001</v>
      </c>
      <c r="AB186" s="87">
        <v>1.2869999999999999</v>
      </c>
      <c r="AC186" s="92">
        <v>1.7170000000000001</v>
      </c>
    </row>
    <row r="187" spans="1:29">
      <c r="A187" s="89">
        <v>43837.791666666664</v>
      </c>
      <c r="B187" s="171">
        <v>21.98</v>
      </c>
      <c r="E187" s="85">
        <v>44017</v>
      </c>
      <c r="F187" s="87">
        <v>1.5309999999999999</v>
      </c>
      <c r="G187" s="87">
        <v>1.6259999999999999</v>
      </c>
      <c r="H187" s="87">
        <v>1.526</v>
      </c>
      <c r="I187" s="87">
        <v>1.647</v>
      </c>
      <c r="J187" s="87">
        <v>1.0169999999999999</v>
      </c>
      <c r="K187" s="87">
        <v>0.66600000000000004</v>
      </c>
      <c r="L187" s="87">
        <v>0.745</v>
      </c>
      <c r="M187" s="87">
        <v>1.276</v>
      </c>
      <c r="N187" s="87">
        <v>0.53300000000000003</v>
      </c>
      <c r="O187" s="87">
        <v>0.33100000000000002</v>
      </c>
      <c r="P187" s="87">
        <v>0.26200000000000001</v>
      </c>
      <c r="Q187" s="87">
        <v>0.38600000000000001</v>
      </c>
      <c r="R187" s="87">
        <v>0.48099999999999998</v>
      </c>
      <c r="S187" s="87">
        <v>0.67600000000000005</v>
      </c>
      <c r="T187" s="87">
        <v>0.39500000000000002</v>
      </c>
      <c r="U187" s="87">
        <v>0.91500000000000004</v>
      </c>
      <c r="V187" s="87">
        <v>2.0680000000000001</v>
      </c>
      <c r="W187" s="87">
        <v>1.399</v>
      </c>
      <c r="X187" s="87">
        <v>1.0760000000000001</v>
      </c>
      <c r="Y187" s="87">
        <v>1.101</v>
      </c>
      <c r="Z187" s="87">
        <v>1.0620000000000001</v>
      </c>
      <c r="AA187" s="87">
        <v>1.55</v>
      </c>
      <c r="AB187" s="87">
        <v>1.661</v>
      </c>
      <c r="AC187" s="92">
        <v>1.7549999999999999</v>
      </c>
    </row>
    <row r="188" spans="1:29">
      <c r="A188" s="89">
        <v>43837.833333333336</v>
      </c>
      <c r="B188" s="171">
        <v>20.420000000000002</v>
      </c>
      <c r="E188" s="85">
        <v>44018</v>
      </c>
      <c r="F188" s="87">
        <v>1.8560000000000001</v>
      </c>
      <c r="G188" s="87">
        <v>2.0190000000000001</v>
      </c>
      <c r="H188" s="87">
        <v>1.7110000000000001</v>
      </c>
      <c r="I188" s="87">
        <v>1.81</v>
      </c>
      <c r="J188" s="87">
        <v>1.5669999999999999</v>
      </c>
      <c r="K188" s="87">
        <v>0.97499999999999998</v>
      </c>
      <c r="L188" s="87">
        <v>0.87</v>
      </c>
      <c r="M188" s="87">
        <v>1.609</v>
      </c>
      <c r="N188" s="87">
        <v>1.26</v>
      </c>
      <c r="O188" s="87">
        <v>0.98499999999999999</v>
      </c>
      <c r="P188" s="87">
        <v>1.1399999999999999</v>
      </c>
      <c r="Q188" s="87">
        <v>3.0670000000000002</v>
      </c>
      <c r="R188" s="87">
        <v>2.8809999999999998</v>
      </c>
      <c r="S188" s="87">
        <v>1.127</v>
      </c>
      <c r="T188" s="87">
        <v>1.0169999999999999</v>
      </c>
      <c r="U188" s="87">
        <v>0.96199999999999997</v>
      </c>
      <c r="V188" s="87">
        <v>1.6419999999999999</v>
      </c>
      <c r="W188" s="87">
        <v>1.2649999999999999</v>
      </c>
      <c r="X188" s="87">
        <v>0.874</v>
      </c>
      <c r="Y188" s="87">
        <v>1.1579999999999999</v>
      </c>
      <c r="Z188" s="87">
        <v>1.163</v>
      </c>
      <c r="AA188" s="87">
        <v>1.4730000000000001</v>
      </c>
      <c r="AB188" s="87">
        <v>1.9810000000000001</v>
      </c>
      <c r="AC188" s="92">
        <v>2.645</v>
      </c>
    </row>
    <row r="189" spans="1:29">
      <c r="A189" s="89">
        <v>43837.875</v>
      </c>
      <c r="B189" s="171">
        <v>19.510000000000002</v>
      </c>
      <c r="E189" s="85">
        <v>44019</v>
      </c>
      <c r="F189" s="87">
        <v>2.6779999999999999</v>
      </c>
      <c r="G189" s="87">
        <v>2.5150000000000001</v>
      </c>
      <c r="H189" s="87">
        <v>2.5310000000000001</v>
      </c>
      <c r="I189" s="87">
        <v>2.613</v>
      </c>
      <c r="J189" s="87">
        <v>2.105</v>
      </c>
      <c r="K189" s="87">
        <v>1.643</v>
      </c>
      <c r="L189" s="87">
        <v>1.9910000000000001</v>
      </c>
      <c r="M189" s="87">
        <v>1.6519999999999999</v>
      </c>
      <c r="N189" s="87">
        <v>1.538</v>
      </c>
      <c r="O189" s="87">
        <v>1.2250000000000001</v>
      </c>
      <c r="P189" s="87">
        <v>0.46500000000000002</v>
      </c>
      <c r="Q189" s="87">
        <v>0.64400000000000002</v>
      </c>
      <c r="R189" s="87">
        <v>0.38600000000000001</v>
      </c>
      <c r="S189" s="87">
        <v>0.46700000000000003</v>
      </c>
      <c r="T189" s="87">
        <v>0.67</v>
      </c>
      <c r="U189" s="87">
        <v>0.86299999999999999</v>
      </c>
      <c r="V189" s="87">
        <v>0.58199999999999996</v>
      </c>
      <c r="W189" s="87">
        <v>1.323</v>
      </c>
      <c r="X189" s="87">
        <v>1.581</v>
      </c>
      <c r="Y189" s="87">
        <v>1.4730000000000001</v>
      </c>
      <c r="Z189" s="87">
        <v>1.524</v>
      </c>
      <c r="AA189" s="87">
        <v>0.96899999999999997</v>
      </c>
      <c r="AB189" s="87">
        <v>1.6910000000000001</v>
      </c>
      <c r="AC189" s="92">
        <v>1.726</v>
      </c>
    </row>
    <row r="190" spans="1:29">
      <c r="A190" s="89">
        <v>43837.916666666664</v>
      </c>
      <c r="B190" s="171">
        <v>20.04</v>
      </c>
      <c r="E190" s="85">
        <v>44020</v>
      </c>
      <c r="F190" s="87">
        <v>1.615</v>
      </c>
      <c r="G190" s="87">
        <v>1.7210000000000001</v>
      </c>
      <c r="H190" s="87">
        <v>2.0169999999999999</v>
      </c>
      <c r="I190" s="87">
        <v>2.09</v>
      </c>
      <c r="J190" s="87">
        <v>1.49</v>
      </c>
      <c r="K190" s="87">
        <v>1.1879999999999999</v>
      </c>
      <c r="L190" s="87">
        <v>0.71099999999999997</v>
      </c>
      <c r="M190" s="87">
        <v>1.7669999999999999</v>
      </c>
      <c r="N190" s="87">
        <v>1.111</v>
      </c>
      <c r="O190" s="87">
        <v>1.153</v>
      </c>
      <c r="P190" s="87">
        <v>0.86599999999999999</v>
      </c>
      <c r="Q190" s="87">
        <v>0.746</v>
      </c>
      <c r="R190" s="87">
        <v>0.36099999999999999</v>
      </c>
      <c r="S190" s="87">
        <v>0.77300000000000002</v>
      </c>
      <c r="T190" s="87">
        <v>0.505</v>
      </c>
      <c r="U190" s="87">
        <v>0.53900000000000003</v>
      </c>
      <c r="V190" s="87">
        <v>0.36</v>
      </c>
      <c r="W190" s="87">
        <v>0.56100000000000005</v>
      </c>
      <c r="X190" s="87">
        <v>0.68300000000000005</v>
      </c>
      <c r="Y190" s="87">
        <v>0.48499999999999999</v>
      </c>
      <c r="Z190" s="87">
        <v>0.55800000000000005</v>
      </c>
      <c r="AA190" s="87">
        <v>0.74099999999999999</v>
      </c>
      <c r="AB190" s="87">
        <v>1.3720000000000001</v>
      </c>
      <c r="AC190" s="92">
        <v>1.448</v>
      </c>
    </row>
    <row r="191" spans="1:29">
      <c r="A191" s="89">
        <v>43837.958333333336</v>
      </c>
      <c r="B191" s="171">
        <v>18.78</v>
      </c>
      <c r="E191" s="85">
        <v>44021</v>
      </c>
      <c r="F191" s="87">
        <v>1.5149999999999999</v>
      </c>
      <c r="G191" s="87">
        <v>1.4930000000000001</v>
      </c>
      <c r="H191" s="87">
        <v>1.3660000000000001</v>
      </c>
      <c r="I191" s="87">
        <v>1.3380000000000001</v>
      </c>
      <c r="J191" s="87">
        <v>1.052</v>
      </c>
      <c r="K191" s="87">
        <v>0.42</v>
      </c>
      <c r="L191" s="87">
        <v>0.96699999999999997</v>
      </c>
      <c r="M191" s="87">
        <v>0.373</v>
      </c>
      <c r="N191" s="87">
        <v>0.67200000000000004</v>
      </c>
      <c r="O191" s="87">
        <v>0.63500000000000001</v>
      </c>
      <c r="P191" s="87">
        <v>0.80300000000000005</v>
      </c>
      <c r="Q191" s="87">
        <v>0.79100000000000004</v>
      </c>
      <c r="R191" s="87">
        <v>0.77900000000000003</v>
      </c>
      <c r="S191" s="87">
        <v>0.626</v>
      </c>
      <c r="T191" s="87">
        <v>0.65300000000000002</v>
      </c>
      <c r="U191" s="87">
        <v>0.79</v>
      </c>
      <c r="V191" s="87">
        <v>0.41</v>
      </c>
      <c r="W191" s="87">
        <v>0.55300000000000005</v>
      </c>
      <c r="X191" s="87">
        <v>1.482</v>
      </c>
      <c r="Y191" s="87">
        <v>1.4990000000000001</v>
      </c>
      <c r="Z191" s="87">
        <v>0.77100000000000002</v>
      </c>
      <c r="AA191" s="87">
        <v>0.86299999999999999</v>
      </c>
      <c r="AB191" s="87">
        <v>2.6539999999999999</v>
      </c>
      <c r="AC191" s="92">
        <v>2.5680000000000001</v>
      </c>
    </row>
    <row r="192" spans="1:29">
      <c r="A192" s="89">
        <v>43838</v>
      </c>
      <c r="B192" s="171">
        <v>16.48</v>
      </c>
      <c r="E192" s="85">
        <v>44022</v>
      </c>
      <c r="F192" s="87">
        <v>2.601</v>
      </c>
      <c r="G192" s="87">
        <v>2.395</v>
      </c>
      <c r="H192" s="87">
        <v>2.2909999999999999</v>
      </c>
      <c r="I192" s="87">
        <v>1.5149999999999999</v>
      </c>
      <c r="J192" s="87">
        <v>1.1930000000000001</v>
      </c>
      <c r="K192" s="87">
        <v>0.39900000000000002</v>
      </c>
      <c r="L192" s="87">
        <v>0.95499999999999996</v>
      </c>
      <c r="M192" s="87">
        <v>1.4410000000000001</v>
      </c>
      <c r="N192" s="87">
        <v>1.452</v>
      </c>
      <c r="O192" s="87">
        <v>1.1359999999999999</v>
      </c>
      <c r="P192" s="87">
        <v>1.5880000000000001</v>
      </c>
      <c r="Q192" s="87">
        <v>0.76400000000000001</v>
      </c>
      <c r="R192" s="87">
        <v>0.70699999999999996</v>
      </c>
      <c r="S192" s="87">
        <v>0.61</v>
      </c>
      <c r="T192" s="87">
        <v>0.44500000000000001</v>
      </c>
      <c r="U192" s="87">
        <v>0.90300000000000002</v>
      </c>
      <c r="V192" s="87">
        <v>0.47699999999999998</v>
      </c>
      <c r="W192" s="87">
        <v>0.78100000000000003</v>
      </c>
      <c r="X192" s="87">
        <v>1.131</v>
      </c>
      <c r="Y192" s="87">
        <v>1.9670000000000001</v>
      </c>
      <c r="Z192" s="87">
        <v>1.891</v>
      </c>
      <c r="AA192" s="87">
        <v>0.85399999999999998</v>
      </c>
      <c r="AB192" s="87">
        <v>2.169</v>
      </c>
      <c r="AC192" s="92">
        <v>2.71</v>
      </c>
    </row>
    <row r="193" spans="1:29">
      <c r="A193" s="89">
        <v>43838.041666666664</v>
      </c>
      <c r="B193" s="171">
        <v>17.47</v>
      </c>
      <c r="E193" s="85">
        <v>44023</v>
      </c>
      <c r="F193" s="87">
        <v>1.5169999999999999</v>
      </c>
      <c r="G193" s="87">
        <v>1.42</v>
      </c>
      <c r="H193" s="87">
        <v>1.3180000000000001</v>
      </c>
      <c r="I193" s="87">
        <v>1.4259999999999999</v>
      </c>
      <c r="J193" s="87">
        <v>1.1120000000000001</v>
      </c>
      <c r="K193" s="87">
        <v>0.46300000000000002</v>
      </c>
      <c r="L193" s="87">
        <v>1.0229999999999999</v>
      </c>
      <c r="M193" s="87">
        <v>0.91</v>
      </c>
      <c r="N193" s="87">
        <v>0.41</v>
      </c>
      <c r="O193" s="87">
        <v>0.34300000000000003</v>
      </c>
      <c r="P193" s="87">
        <v>0.312</v>
      </c>
      <c r="Q193" s="87">
        <v>0.32300000000000001</v>
      </c>
      <c r="R193" s="87">
        <v>0.223</v>
      </c>
      <c r="S193" s="87">
        <v>0.222</v>
      </c>
      <c r="T193" s="87">
        <v>0.46500000000000002</v>
      </c>
      <c r="U193" s="87">
        <v>1.147</v>
      </c>
      <c r="V193" s="87">
        <v>1.3640000000000001</v>
      </c>
      <c r="W193" s="87">
        <v>0.72799999999999998</v>
      </c>
      <c r="X193" s="87">
        <v>0.57299999999999995</v>
      </c>
      <c r="Y193" s="87">
        <v>0.84899999999999998</v>
      </c>
      <c r="Z193" s="87">
        <v>0.56499999999999995</v>
      </c>
      <c r="AA193" s="87">
        <v>0.64200000000000002</v>
      </c>
      <c r="AB193" s="87">
        <v>1.1279999999999999</v>
      </c>
      <c r="AC193" s="92">
        <v>1.4490000000000001</v>
      </c>
    </row>
    <row r="194" spans="1:29">
      <c r="A194" s="89">
        <v>43838.083333333336</v>
      </c>
      <c r="B194" s="171">
        <v>16.66</v>
      </c>
      <c r="E194" s="85">
        <v>44024</v>
      </c>
      <c r="F194" s="87">
        <v>1.373</v>
      </c>
      <c r="G194" s="87">
        <v>1.2490000000000001</v>
      </c>
      <c r="H194" s="87">
        <v>1.4339999999999999</v>
      </c>
      <c r="I194" s="87">
        <v>1.3340000000000001</v>
      </c>
      <c r="J194" s="87">
        <v>0.93500000000000005</v>
      </c>
      <c r="K194" s="87">
        <v>0.39700000000000002</v>
      </c>
      <c r="L194" s="87">
        <v>0.52500000000000002</v>
      </c>
      <c r="M194" s="87">
        <v>0.94599999999999995</v>
      </c>
      <c r="N194" s="87">
        <v>0.78400000000000003</v>
      </c>
      <c r="O194" s="87">
        <v>0.54400000000000004</v>
      </c>
      <c r="P194" s="87">
        <v>0.52600000000000002</v>
      </c>
      <c r="Q194" s="87">
        <v>0.55500000000000005</v>
      </c>
      <c r="R194" s="87">
        <v>0.76100000000000001</v>
      </c>
      <c r="S194" s="87">
        <v>0.54300000000000004</v>
      </c>
      <c r="T194" s="87">
        <v>0.34799999999999998</v>
      </c>
      <c r="U194" s="87">
        <v>0.65200000000000002</v>
      </c>
      <c r="V194" s="87">
        <v>0.34599999999999997</v>
      </c>
      <c r="W194" s="87">
        <v>0.33500000000000002</v>
      </c>
      <c r="X194" s="87">
        <v>1.2410000000000001</v>
      </c>
      <c r="Y194" s="87">
        <v>0.55100000000000005</v>
      </c>
      <c r="Z194" s="87">
        <v>0.61699999999999999</v>
      </c>
      <c r="AA194" s="87">
        <v>0.625</v>
      </c>
      <c r="AB194" s="87">
        <v>1.262</v>
      </c>
      <c r="AC194" s="92">
        <v>1.5589999999999999</v>
      </c>
    </row>
    <row r="195" spans="1:29">
      <c r="A195" s="89">
        <v>43838.125</v>
      </c>
      <c r="B195" s="171">
        <v>17.04</v>
      </c>
      <c r="E195" s="85">
        <v>44025</v>
      </c>
      <c r="F195" s="87">
        <v>1.212</v>
      </c>
      <c r="G195" s="87">
        <v>1.5469999999999999</v>
      </c>
      <c r="H195" s="87">
        <v>1.1559999999999999</v>
      </c>
      <c r="I195" s="87">
        <v>1.409</v>
      </c>
      <c r="J195" s="87">
        <v>0.872</v>
      </c>
      <c r="K195" s="87">
        <v>0.45400000000000001</v>
      </c>
      <c r="L195" s="87">
        <v>0.70299999999999996</v>
      </c>
      <c r="M195" s="87">
        <v>0.75900000000000001</v>
      </c>
      <c r="N195" s="87">
        <v>0.64300000000000002</v>
      </c>
      <c r="O195" s="87">
        <v>0.61499999999999999</v>
      </c>
      <c r="P195" s="87">
        <v>0.89500000000000002</v>
      </c>
      <c r="Q195" s="87">
        <v>1.0109999999999999</v>
      </c>
      <c r="R195" s="87">
        <v>1.2669999999999999</v>
      </c>
      <c r="S195" s="87">
        <v>1.216</v>
      </c>
      <c r="T195" s="87">
        <v>1.6459999999999999</v>
      </c>
      <c r="U195" s="87">
        <v>1.1859999999999999</v>
      </c>
      <c r="V195" s="87">
        <v>0.57999999999999996</v>
      </c>
      <c r="W195" s="87">
        <v>0.51800000000000002</v>
      </c>
      <c r="X195" s="87">
        <v>0.499</v>
      </c>
      <c r="Y195" s="87">
        <v>0.54400000000000004</v>
      </c>
      <c r="Z195" s="87">
        <v>0.36199999999999999</v>
      </c>
      <c r="AA195" s="87">
        <v>0.64400000000000002</v>
      </c>
      <c r="AB195" s="87">
        <v>1.2769999999999999</v>
      </c>
      <c r="AC195" s="92">
        <v>1.502</v>
      </c>
    </row>
    <row r="196" spans="1:29">
      <c r="A196" s="89">
        <v>43838.166666666664</v>
      </c>
      <c r="B196" s="171">
        <v>16.73</v>
      </c>
      <c r="E196" s="85">
        <v>44026</v>
      </c>
      <c r="F196" s="87">
        <v>1.226</v>
      </c>
      <c r="G196" s="87">
        <v>1.339</v>
      </c>
      <c r="H196" s="87">
        <v>1.375</v>
      </c>
      <c r="I196" s="87">
        <v>1.244</v>
      </c>
      <c r="J196" s="87">
        <v>0.94199999999999995</v>
      </c>
      <c r="K196" s="87">
        <v>0.375</v>
      </c>
      <c r="L196" s="87">
        <v>0.60399999999999998</v>
      </c>
      <c r="M196" s="87">
        <v>1.23</v>
      </c>
      <c r="N196" s="87">
        <v>0.45500000000000002</v>
      </c>
      <c r="O196" s="87">
        <v>0.46800000000000003</v>
      </c>
      <c r="P196" s="87">
        <v>0.27500000000000002</v>
      </c>
      <c r="Q196" s="87">
        <v>0.502</v>
      </c>
      <c r="R196" s="87">
        <v>0.36199999999999999</v>
      </c>
      <c r="S196" s="87">
        <v>0.42699999999999999</v>
      </c>
      <c r="T196" s="87">
        <v>0.45100000000000001</v>
      </c>
      <c r="U196" s="87">
        <v>0.26400000000000001</v>
      </c>
      <c r="V196" s="87">
        <v>0.44600000000000001</v>
      </c>
      <c r="W196" s="87">
        <v>0.22600000000000001</v>
      </c>
      <c r="X196" s="87">
        <v>0.34300000000000003</v>
      </c>
      <c r="Y196" s="87">
        <v>0.314</v>
      </c>
      <c r="Z196" s="87">
        <v>0.247</v>
      </c>
      <c r="AA196" s="87">
        <v>0.42</v>
      </c>
      <c r="AB196" s="87">
        <v>1.3009999999999999</v>
      </c>
      <c r="AC196" s="92">
        <v>1.1040000000000001</v>
      </c>
    </row>
    <row r="197" spans="1:29">
      <c r="A197" s="89">
        <v>43838.208333333336</v>
      </c>
      <c r="B197" s="171">
        <v>17.95</v>
      </c>
      <c r="E197" s="85">
        <v>44027</v>
      </c>
      <c r="F197" s="87">
        <v>1.1850000000000001</v>
      </c>
      <c r="G197" s="87">
        <v>1.0980000000000001</v>
      </c>
      <c r="H197" s="87">
        <v>1.232</v>
      </c>
      <c r="I197" s="87">
        <v>1.19</v>
      </c>
      <c r="J197" s="87">
        <v>0.72399999999999998</v>
      </c>
      <c r="K197" s="87">
        <v>0.36799999999999999</v>
      </c>
      <c r="L197" s="87">
        <v>0.39500000000000002</v>
      </c>
      <c r="M197" s="87">
        <v>1.266</v>
      </c>
      <c r="N197" s="87">
        <v>0.57799999999999996</v>
      </c>
      <c r="O197" s="87">
        <v>0.45100000000000001</v>
      </c>
      <c r="P197" s="87">
        <v>0.32800000000000001</v>
      </c>
      <c r="Q197" s="87">
        <v>0.27400000000000002</v>
      </c>
      <c r="R197" s="87">
        <v>0.503</v>
      </c>
      <c r="S197" s="87">
        <v>0.28199999999999997</v>
      </c>
      <c r="T197" s="87">
        <v>0.57999999999999996</v>
      </c>
      <c r="U197" s="87">
        <v>0.66600000000000004</v>
      </c>
      <c r="V197" s="87">
        <v>0.46100000000000002</v>
      </c>
      <c r="W197" s="87">
        <v>0.39200000000000002</v>
      </c>
      <c r="X197" s="87">
        <v>0.46</v>
      </c>
      <c r="Y197" s="87">
        <v>0.69399999999999995</v>
      </c>
      <c r="Z197" s="87">
        <v>0.46899999999999997</v>
      </c>
      <c r="AA197" s="87">
        <v>0.61799999999999999</v>
      </c>
      <c r="AB197" s="87">
        <v>1.34</v>
      </c>
      <c r="AC197" s="92">
        <v>1.246</v>
      </c>
    </row>
    <row r="198" spans="1:29">
      <c r="A198" s="89">
        <v>43838.25</v>
      </c>
      <c r="B198" s="171">
        <v>17.86</v>
      </c>
      <c r="E198" s="85">
        <v>44028</v>
      </c>
      <c r="F198" s="87">
        <v>1.37</v>
      </c>
      <c r="G198" s="87">
        <v>1.3879999999999999</v>
      </c>
      <c r="H198" s="87">
        <v>1.327</v>
      </c>
      <c r="I198" s="87">
        <v>1.238</v>
      </c>
      <c r="J198" s="87">
        <v>1.1259999999999999</v>
      </c>
      <c r="K198" s="87">
        <v>0.52200000000000002</v>
      </c>
      <c r="L198" s="87">
        <v>0.38100000000000001</v>
      </c>
      <c r="M198" s="87">
        <v>0.55000000000000004</v>
      </c>
      <c r="N198" s="87">
        <v>1.046</v>
      </c>
      <c r="O198" s="87">
        <v>0.59599999999999997</v>
      </c>
      <c r="P198" s="87">
        <v>0.496</v>
      </c>
      <c r="Q198" s="87">
        <v>0.26700000000000002</v>
      </c>
      <c r="R198" s="87">
        <v>0.98699999999999999</v>
      </c>
      <c r="S198" s="87">
        <v>0.32800000000000001</v>
      </c>
      <c r="T198" s="87">
        <v>0.21199999999999999</v>
      </c>
      <c r="U198" s="87">
        <v>0.33</v>
      </c>
      <c r="V198" s="87">
        <v>0.23599999999999999</v>
      </c>
      <c r="W198" s="87">
        <v>0.69799999999999995</v>
      </c>
      <c r="X198" s="87">
        <v>0.35599999999999998</v>
      </c>
      <c r="Y198" s="87">
        <v>0.30199999999999999</v>
      </c>
      <c r="Z198" s="87">
        <v>0.38400000000000001</v>
      </c>
      <c r="AA198" s="87">
        <v>0.42199999999999999</v>
      </c>
      <c r="AB198" s="87">
        <v>1.1910000000000001</v>
      </c>
      <c r="AC198" s="92">
        <v>1.3029999999999999</v>
      </c>
    </row>
    <row r="199" spans="1:29">
      <c r="A199" s="89">
        <v>43838.291666666664</v>
      </c>
      <c r="B199" s="171">
        <v>17.88</v>
      </c>
      <c r="E199" s="85">
        <v>44029</v>
      </c>
      <c r="F199" s="87">
        <v>1.147</v>
      </c>
      <c r="G199" s="87">
        <v>1.345</v>
      </c>
      <c r="H199" s="87">
        <v>1.2</v>
      </c>
      <c r="I199" s="87">
        <v>1.171</v>
      </c>
      <c r="J199" s="87">
        <v>0.95499999999999996</v>
      </c>
      <c r="K199" s="87">
        <v>0.373</v>
      </c>
      <c r="L199" s="87">
        <v>0.33</v>
      </c>
      <c r="M199" s="87">
        <v>0.82199999999999995</v>
      </c>
      <c r="N199" s="87">
        <v>0.29399999999999998</v>
      </c>
      <c r="O199" s="87">
        <v>0.45100000000000001</v>
      </c>
      <c r="P199" s="87">
        <v>0.222</v>
      </c>
      <c r="Q199" s="87">
        <v>0.60299999999999998</v>
      </c>
      <c r="R199" s="87">
        <v>0.52700000000000002</v>
      </c>
      <c r="S199" s="87">
        <v>0.42</v>
      </c>
      <c r="T199" s="87">
        <v>0.254</v>
      </c>
      <c r="U199" s="87">
        <v>0.26200000000000001</v>
      </c>
      <c r="V199" s="87">
        <v>0.45100000000000001</v>
      </c>
      <c r="W199" s="87">
        <v>0.17299999999999999</v>
      </c>
      <c r="X199" s="87">
        <v>0.32500000000000001</v>
      </c>
      <c r="Y199" s="87">
        <v>0.42799999999999999</v>
      </c>
      <c r="Z199" s="87">
        <v>0.41699999999999998</v>
      </c>
      <c r="AA199" s="87">
        <v>0.48599999999999999</v>
      </c>
      <c r="AB199" s="87">
        <v>1.1819999999999999</v>
      </c>
      <c r="AC199" s="92">
        <v>1.3280000000000001</v>
      </c>
    </row>
    <row r="200" spans="1:29">
      <c r="A200" s="89">
        <v>43838.333333333336</v>
      </c>
      <c r="B200" s="171">
        <v>18.100000000000001</v>
      </c>
      <c r="E200" s="85">
        <v>44030</v>
      </c>
      <c r="F200" s="87">
        <v>1.181</v>
      </c>
      <c r="G200" s="87">
        <v>1.2410000000000001</v>
      </c>
      <c r="H200" s="87">
        <v>1.3180000000000001</v>
      </c>
      <c r="I200" s="87">
        <v>1.133</v>
      </c>
      <c r="J200" s="87">
        <v>0.91800000000000004</v>
      </c>
      <c r="K200" s="87">
        <v>0.22900000000000001</v>
      </c>
      <c r="L200" s="87">
        <v>0.44</v>
      </c>
      <c r="M200" s="87">
        <v>0.32900000000000001</v>
      </c>
      <c r="N200" s="87">
        <v>0.87</v>
      </c>
      <c r="O200" s="87">
        <v>0.45</v>
      </c>
      <c r="P200" s="87">
        <v>0.22700000000000001</v>
      </c>
      <c r="Q200" s="87">
        <v>0.28399999999999997</v>
      </c>
      <c r="R200" s="87">
        <v>0.17599999999999999</v>
      </c>
      <c r="S200" s="87">
        <v>0.27400000000000002</v>
      </c>
      <c r="T200" s="87">
        <v>0.313</v>
      </c>
      <c r="U200" s="87">
        <v>0.67600000000000005</v>
      </c>
      <c r="V200" s="87">
        <v>0.56499999999999995</v>
      </c>
      <c r="W200" s="87">
        <v>0.58899999999999997</v>
      </c>
      <c r="X200" s="87">
        <v>0.318</v>
      </c>
      <c r="Y200" s="87">
        <v>0.32300000000000001</v>
      </c>
      <c r="Z200" s="87">
        <v>0.439</v>
      </c>
      <c r="AA200" s="87">
        <v>0.4</v>
      </c>
      <c r="AB200" s="87">
        <v>1.3</v>
      </c>
      <c r="AC200" s="92">
        <v>1.212</v>
      </c>
    </row>
    <row r="201" spans="1:29">
      <c r="A201" s="89">
        <v>43838.375</v>
      </c>
      <c r="B201" s="171">
        <v>15.67</v>
      </c>
      <c r="E201" s="85">
        <v>44031</v>
      </c>
      <c r="F201" s="87">
        <v>1.216</v>
      </c>
      <c r="G201" s="87">
        <v>1.137</v>
      </c>
      <c r="H201" s="87">
        <v>1.36</v>
      </c>
      <c r="I201" s="87">
        <v>1.157</v>
      </c>
      <c r="J201" s="87">
        <v>0.94</v>
      </c>
      <c r="K201" s="87">
        <v>0.40100000000000002</v>
      </c>
      <c r="L201" s="87">
        <v>0.23599999999999999</v>
      </c>
      <c r="M201" s="87">
        <v>0.45800000000000002</v>
      </c>
      <c r="N201" s="87">
        <v>0.49</v>
      </c>
      <c r="O201" s="87">
        <v>0.28899999999999998</v>
      </c>
      <c r="P201" s="87">
        <v>0.18099999999999999</v>
      </c>
      <c r="Q201" s="87">
        <v>0.31900000000000001</v>
      </c>
      <c r="R201" s="87">
        <v>0.32100000000000001</v>
      </c>
      <c r="S201" s="87">
        <v>0.222</v>
      </c>
      <c r="T201" s="87">
        <v>0.29299999999999998</v>
      </c>
      <c r="U201" s="87">
        <v>0.43099999999999999</v>
      </c>
      <c r="V201" s="87">
        <v>0.215</v>
      </c>
      <c r="W201" s="87">
        <v>1.024</v>
      </c>
      <c r="X201" s="87">
        <v>0.88800000000000001</v>
      </c>
      <c r="Y201" s="87">
        <v>0.877</v>
      </c>
      <c r="Z201" s="87">
        <v>1.9790000000000001</v>
      </c>
      <c r="AA201" s="87">
        <v>2.7610000000000001</v>
      </c>
      <c r="AB201" s="87">
        <v>3.4350000000000001</v>
      </c>
      <c r="AC201" s="92">
        <v>3.4580000000000002</v>
      </c>
    </row>
    <row r="202" spans="1:29">
      <c r="A202" s="89">
        <v>43838.416666666664</v>
      </c>
      <c r="B202" s="171">
        <v>18.239999999999998</v>
      </c>
      <c r="E202" s="85">
        <v>44032</v>
      </c>
      <c r="F202" s="87">
        <v>2.5169999999999999</v>
      </c>
      <c r="G202" s="87">
        <v>1.9019999999999999</v>
      </c>
      <c r="H202" s="87">
        <v>1.913</v>
      </c>
      <c r="I202" s="87">
        <v>1.8169999999999999</v>
      </c>
      <c r="J202" s="87">
        <v>1.8220000000000001</v>
      </c>
      <c r="K202" s="87">
        <v>1.24</v>
      </c>
      <c r="L202" s="87">
        <v>1.8029999999999999</v>
      </c>
      <c r="M202" s="87">
        <v>2.0299999999999998</v>
      </c>
      <c r="N202" s="87">
        <v>2.3479999999999999</v>
      </c>
      <c r="O202" s="87">
        <v>3.319</v>
      </c>
      <c r="P202" s="87">
        <v>1.7</v>
      </c>
      <c r="Q202" s="87">
        <v>2.5259999999999998</v>
      </c>
      <c r="R202" s="87">
        <v>2.339</v>
      </c>
      <c r="S202" s="87">
        <v>2.169</v>
      </c>
      <c r="T202" s="87">
        <v>1.506</v>
      </c>
      <c r="U202" s="87">
        <v>1.0940000000000001</v>
      </c>
      <c r="V202" s="87">
        <v>0.92100000000000004</v>
      </c>
      <c r="W202" s="87">
        <v>0.71299999999999997</v>
      </c>
      <c r="X202" s="87">
        <v>1.034</v>
      </c>
      <c r="Y202" s="87">
        <v>1.141</v>
      </c>
      <c r="Z202" s="87">
        <v>0.86799999999999999</v>
      </c>
      <c r="AA202" s="87">
        <v>1.2430000000000001</v>
      </c>
      <c r="AB202" s="87">
        <v>1.482</v>
      </c>
      <c r="AC202" s="92">
        <v>1.6579999999999999</v>
      </c>
    </row>
    <row r="203" spans="1:29">
      <c r="A203" s="89">
        <v>43838.458333333336</v>
      </c>
      <c r="B203" s="171">
        <v>18.170000000000002</v>
      </c>
      <c r="E203" s="85">
        <v>44033</v>
      </c>
      <c r="F203" s="87">
        <v>1.367</v>
      </c>
      <c r="G203" s="87">
        <v>1.7</v>
      </c>
      <c r="H203" s="87">
        <v>1.306</v>
      </c>
      <c r="I203" s="87">
        <v>1.52</v>
      </c>
      <c r="J203" s="87">
        <v>1.2</v>
      </c>
      <c r="K203" s="87">
        <v>0.46500000000000002</v>
      </c>
      <c r="L203" s="87">
        <v>0.72699999999999998</v>
      </c>
      <c r="M203" s="87">
        <v>1.492</v>
      </c>
      <c r="N203" s="87">
        <v>1.1399999999999999</v>
      </c>
      <c r="O203" s="87">
        <v>0.68200000000000005</v>
      </c>
      <c r="P203" s="87">
        <v>0.56799999999999995</v>
      </c>
      <c r="Q203" s="87">
        <v>0.629</v>
      </c>
      <c r="R203" s="87">
        <v>1.8620000000000001</v>
      </c>
      <c r="S203" s="87">
        <v>0.45</v>
      </c>
      <c r="T203" s="87">
        <v>0.219</v>
      </c>
      <c r="U203" s="87">
        <v>0.34599999999999997</v>
      </c>
      <c r="V203" s="87">
        <v>0.42799999999999999</v>
      </c>
      <c r="W203" s="87">
        <v>0.52500000000000002</v>
      </c>
      <c r="X203" s="87">
        <v>0.32200000000000001</v>
      </c>
      <c r="Y203" s="87">
        <v>0.27800000000000002</v>
      </c>
      <c r="Z203" s="87">
        <v>0.56499999999999995</v>
      </c>
      <c r="AA203" s="87">
        <v>0.622</v>
      </c>
      <c r="AB203" s="87">
        <v>1.4039999999999999</v>
      </c>
      <c r="AC203" s="92">
        <v>1.482</v>
      </c>
    </row>
    <row r="204" spans="1:29">
      <c r="A204" s="89">
        <v>43838.5</v>
      </c>
      <c r="B204" s="171">
        <v>17.72</v>
      </c>
      <c r="E204" s="85">
        <v>44034</v>
      </c>
      <c r="F204" s="87">
        <v>1.9350000000000001</v>
      </c>
      <c r="G204" s="87">
        <v>1.367</v>
      </c>
      <c r="H204" s="87">
        <v>1.4470000000000001</v>
      </c>
      <c r="I204" s="87">
        <v>1.325</v>
      </c>
      <c r="J204" s="87">
        <v>1.171</v>
      </c>
      <c r="K204" s="87">
        <v>0.59599999999999997</v>
      </c>
      <c r="L204" s="87">
        <v>0.45300000000000001</v>
      </c>
      <c r="M204" s="87">
        <v>0.747</v>
      </c>
      <c r="N204" s="87">
        <v>0.51700000000000002</v>
      </c>
      <c r="O204" s="87">
        <v>0.63600000000000001</v>
      </c>
      <c r="P204" s="87">
        <v>0.41899999999999998</v>
      </c>
      <c r="Q204" s="87">
        <v>0.48299999999999998</v>
      </c>
      <c r="R204" s="87">
        <v>0.86199999999999999</v>
      </c>
      <c r="S204" s="87">
        <v>0.81200000000000006</v>
      </c>
      <c r="T204" s="87">
        <v>1.0449999999999999</v>
      </c>
      <c r="U204" s="87">
        <v>0.83699999999999997</v>
      </c>
      <c r="V204" s="87">
        <v>3.02</v>
      </c>
      <c r="W204" s="87">
        <v>1.6870000000000001</v>
      </c>
      <c r="X204" s="87">
        <v>1.581</v>
      </c>
      <c r="Y204" s="87">
        <v>1.093</v>
      </c>
      <c r="Z204" s="87">
        <v>0.94599999999999995</v>
      </c>
      <c r="AA204" s="87">
        <v>2.4289999999999998</v>
      </c>
      <c r="AB204" s="87">
        <v>1.819</v>
      </c>
      <c r="AC204" s="92">
        <v>2.8559999999999999</v>
      </c>
    </row>
    <row r="205" spans="1:29">
      <c r="A205" s="89">
        <v>43838.541666666664</v>
      </c>
      <c r="B205" s="171">
        <v>19.579999999999998</v>
      </c>
      <c r="E205" s="85">
        <v>44035</v>
      </c>
      <c r="F205" s="87">
        <v>2.0009999999999999</v>
      </c>
      <c r="G205" s="87">
        <v>1.5649999999999999</v>
      </c>
      <c r="H205" s="87">
        <v>1.5249999999999999</v>
      </c>
      <c r="I205" s="87">
        <v>1.633</v>
      </c>
      <c r="J205" s="87">
        <v>1.4339999999999999</v>
      </c>
      <c r="K205" s="87">
        <v>0.65200000000000002</v>
      </c>
      <c r="L205" s="87">
        <v>0.55300000000000005</v>
      </c>
      <c r="M205" s="87">
        <v>1.1240000000000001</v>
      </c>
      <c r="N205" s="87">
        <v>0.70799999999999996</v>
      </c>
      <c r="O205" s="87">
        <v>0.28899999999999998</v>
      </c>
      <c r="P205" s="87">
        <v>0.50600000000000001</v>
      </c>
      <c r="Q205" s="87">
        <v>0.45100000000000001</v>
      </c>
      <c r="R205" s="87">
        <v>0.35599999999999998</v>
      </c>
      <c r="S205" s="87">
        <v>0.441</v>
      </c>
      <c r="T205" s="87">
        <v>0.78100000000000003</v>
      </c>
      <c r="U205" s="87">
        <v>0.67200000000000004</v>
      </c>
      <c r="V205" s="87">
        <v>1.3169999999999999</v>
      </c>
      <c r="W205" s="87">
        <v>1.357</v>
      </c>
      <c r="X205" s="87">
        <v>0.97399999999999998</v>
      </c>
      <c r="Y205" s="87">
        <v>1.327</v>
      </c>
      <c r="Z205" s="87">
        <v>1.226</v>
      </c>
      <c r="AA205" s="87">
        <v>1.337</v>
      </c>
      <c r="AB205" s="87">
        <v>2.1440000000000001</v>
      </c>
      <c r="AC205" s="92">
        <v>2.1469999999999998</v>
      </c>
    </row>
    <row r="206" spans="1:29">
      <c r="A206" s="89">
        <v>43838.583333333336</v>
      </c>
      <c r="B206" s="171">
        <v>20.48</v>
      </c>
      <c r="E206" s="85">
        <v>44036</v>
      </c>
      <c r="F206" s="87">
        <v>1.885</v>
      </c>
      <c r="G206" s="87">
        <v>2.0329999999999999</v>
      </c>
      <c r="H206" s="87">
        <v>1.9650000000000001</v>
      </c>
      <c r="I206" s="87">
        <v>2.073</v>
      </c>
      <c r="J206" s="87">
        <v>1.847</v>
      </c>
      <c r="K206" s="87">
        <v>0.92100000000000004</v>
      </c>
      <c r="L206" s="87">
        <v>1.121</v>
      </c>
      <c r="M206" s="87">
        <v>1.867</v>
      </c>
      <c r="N206" s="87">
        <v>1.052</v>
      </c>
      <c r="O206" s="87">
        <v>1.046</v>
      </c>
      <c r="P206" s="87">
        <v>0.872</v>
      </c>
      <c r="Q206" s="87">
        <v>0.84199999999999997</v>
      </c>
      <c r="R206" s="87">
        <v>0.92900000000000005</v>
      </c>
      <c r="S206" s="87">
        <v>0.47699999999999998</v>
      </c>
      <c r="T206" s="87">
        <v>0.42099999999999999</v>
      </c>
      <c r="U206" s="87">
        <v>0.74</v>
      </c>
      <c r="V206" s="87">
        <v>0.69599999999999995</v>
      </c>
      <c r="W206" s="87">
        <v>0.45700000000000002</v>
      </c>
      <c r="X206" s="87">
        <v>0.45300000000000001</v>
      </c>
      <c r="Y206" s="87">
        <v>0.74399999999999999</v>
      </c>
      <c r="Z206" s="87">
        <v>0.60499999999999998</v>
      </c>
      <c r="AA206" s="87">
        <v>0.74</v>
      </c>
      <c r="AB206" s="87">
        <v>1.321</v>
      </c>
      <c r="AC206" s="92">
        <v>1.3440000000000001</v>
      </c>
    </row>
    <row r="207" spans="1:29">
      <c r="A207" s="89">
        <v>43838.625</v>
      </c>
      <c r="B207" s="171">
        <v>21.73</v>
      </c>
      <c r="E207" s="85">
        <v>44037</v>
      </c>
      <c r="F207" s="87">
        <v>1.4770000000000001</v>
      </c>
      <c r="G207" s="87">
        <v>1.294</v>
      </c>
      <c r="H207" s="87">
        <v>1.4039999999999999</v>
      </c>
      <c r="I207" s="87">
        <v>1.403</v>
      </c>
      <c r="J207" s="87">
        <v>1.19</v>
      </c>
      <c r="K207" s="87">
        <v>0.47299999999999998</v>
      </c>
      <c r="L207" s="87">
        <v>0.442</v>
      </c>
      <c r="M207" s="87">
        <v>0.96199999999999997</v>
      </c>
      <c r="N207" s="87">
        <v>0.45700000000000002</v>
      </c>
      <c r="O207" s="87">
        <v>0.45600000000000002</v>
      </c>
      <c r="P207" s="87">
        <v>0.46600000000000003</v>
      </c>
      <c r="Q207" s="87">
        <v>1.8029999999999999</v>
      </c>
      <c r="R207" s="87">
        <v>0.74299999999999999</v>
      </c>
      <c r="S207" s="87">
        <v>0.49099999999999999</v>
      </c>
      <c r="T207" s="87">
        <v>0.44</v>
      </c>
      <c r="U207" s="87">
        <v>0.91</v>
      </c>
      <c r="V207" s="87">
        <v>0.59099999999999997</v>
      </c>
      <c r="W207" s="87">
        <v>0.98399999999999999</v>
      </c>
      <c r="X207" s="87">
        <v>1.02</v>
      </c>
      <c r="Y207" s="87">
        <v>0.68100000000000005</v>
      </c>
      <c r="Z207" s="87">
        <v>1.5329999999999999</v>
      </c>
      <c r="AA207" s="87">
        <v>2.4420000000000002</v>
      </c>
      <c r="AB207" s="87">
        <v>3.4369999999999998</v>
      </c>
      <c r="AC207" s="92">
        <v>3.5369999999999999</v>
      </c>
    </row>
    <row r="208" spans="1:29">
      <c r="A208" s="89">
        <v>43838.666666666664</v>
      </c>
      <c r="B208" s="171">
        <v>22.61</v>
      </c>
      <c r="E208" s="85">
        <v>44038</v>
      </c>
      <c r="F208" s="87">
        <v>3.5009999999999999</v>
      </c>
      <c r="G208" s="87">
        <v>3.41</v>
      </c>
      <c r="H208" s="87">
        <v>3.468</v>
      </c>
      <c r="I208" s="87">
        <v>3.617</v>
      </c>
      <c r="J208" s="87">
        <v>3.411</v>
      </c>
      <c r="K208" s="87">
        <v>2.5510000000000002</v>
      </c>
      <c r="L208" s="87">
        <v>2.6040000000000001</v>
      </c>
      <c r="M208" s="87">
        <v>2.7480000000000002</v>
      </c>
      <c r="N208" s="87">
        <v>2.262</v>
      </c>
      <c r="O208" s="87">
        <v>0.91200000000000003</v>
      </c>
      <c r="P208" s="87">
        <v>0.55000000000000004</v>
      </c>
      <c r="Q208" s="87">
        <v>0.90500000000000003</v>
      </c>
      <c r="R208" s="87">
        <v>0.25700000000000001</v>
      </c>
      <c r="S208" s="87">
        <v>0.42899999999999999</v>
      </c>
      <c r="T208" s="87">
        <v>0.42799999999999999</v>
      </c>
      <c r="U208" s="87">
        <v>1.069</v>
      </c>
      <c r="V208" s="87">
        <v>2.3530000000000002</v>
      </c>
      <c r="W208" s="87">
        <v>2.4260000000000002</v>
      </c>
      <c r="X208" s="87">
        <v>1.349</v>
      </c>
      <c r="Y208" s="87">
        <v>1.367</v>
      </c>
      <c r="Z208" s="87">
        <v>1.4390000000000001</v>
      </c>
      <c r="AA208" s="87">
        <v>1.85</v>
      </c>
      <c r="AB208" s="87">
        <v>1.897</v>
      </c>
      <c r="AC208" s="92">
        <v>2.1749999999999998</v>
      </c>
    </row>
    <row r="209" spans="1:29">
      <c r="A209" s="89">
        <v>43838.708333333336</v>
      </c>
      <c r="B209" s="171">
        <v>21.5</v>
      </c>
      <c r="E209" s="85">
        <v>44039</v>
      </c>
      <c r="F209" s="87">
        <v>1.8440000000000001</v>
      </c>
      <c r="G209" s="87">
        <v>1.97</v>
      </c>
      <c r="H209" s="87">
        <v>1.921</v>
      </c>
      <c r="I209" s="87">
        <v>1.8819999999999999</v>
      </c>
      <c r="J209" s="87">
        <v>1.875</v>
      </c>
      <c r="K209" s="87">
        <v>1.391</v>
      </c>
      <c r="L209" s="87">
        <v>1.266</v>
      </c>
      <c r="M209" s="87">
        <v>1.831</v>
      </c>
      <c r="N209" s="87">
        <v>0.77300000000000002</v>
      </c>
      <c r="O209" s="87">
        <v>0.80400000000000005</v>
      </c>
      <c r="P209" s="87">
        <v>0.85799999999999998</v>
      </c>
      <c r="Q209" s="87">
        <v>0.72599999999999998</v>
      </c>
      <c r="R209" s="87">
        <v>0.58599999999999997</v>
      </c>
      <c r="S209" s="87">
        <v>0.624</v>
      </c>
      <c r="T209" s="87">
        <v>0.55900000000000005</v>
      </c>
      <c r="U209" s="87">
        <v>1.1399999999999999</v>
      </c>
      <c r="V209" s="87">
        <v>0.78700000000000003</v>
      </c>
      <c r="W209" s="87">
        <v>0.71499999999999997</v>
      </c>
      <c r="X209" s="87">
        <v>0.49</v>
      </c>
      <c r="Y209" s="87">
        <v>1.228</v>
      </c>
      <c r="Z209" s="87">
        <v>0.96499999999999997</v>
      </c>
      <c r="AA209" s="87">
        <v>1.004</v>
      </c>
      <c r="AB209" s="87">
        <v>1.917</v>
      </c>
      <c r="AC209" s="92">
        <v>3.0680000000000001</v>
      </c>
    </row>
    <row r="210" spans="1:29">
      <c r="A210" s="89">
        <v>43838.75</v>
      </c>
      <c r="B210" s="171">
        <v>21.19</v>
      </c>
      <c r="E210" s="85">
        <v>44040</v>
      </c>
      <c r="F210" s="87">
        <v>2.5030000000000001</v>
      </c>
      <c r="G210" s="87">
        <v>1.927</v>
      </c>
      <c r="H210" s="87">
        <v>1.7410000000000001</v>
      </c>
      <c r="I210" s="87">
        <v>1.5880000000000001</v>
      </c>
      <c r="J210" s="87">
        <v>1.6819999999999999</v>
      </c>
      <c r="K210" s="87">
        <v>0.60899999999999999</v>
      </c>
      <c r="L210" s="87">
        <v>1.4259999999999999</v>
      </c>
      <c r="M210" s="87">
        <v>0.65700000000000003</v>
      </c>
      <c r="N210" s="87">
        <v>1.0489999999999999</v>
      </c>
      <c r="O210" s="87">
        <v>0.27300000000000002</v>
      </c>
      <c r="P210" s="87">
        <v>0.504</v>
      </c>
      <c r="Q210" s="87">
        <v>0.31900000000000001</v>
      </c>
      <c r="R210" s="87">
        <v>0.27500000000000002</v>
      </c>
      <c r="S210" s="87">
        <v>0.49199999999999999</v>
      </c>
      <c r="T210" s="87">
        <v>0.22600000000000001</v>
      </c>
      <c r="U210" s="87">
        <v>0.313</v>
      </c>
      <c r="V210" s="87">
        <v>0.33600000000000002</v>
      </c>
      <c r="W210" s="87">
        <v>0.214</v>
      </c>
      <c r="X210" s="87">
        <v>0.374</v>
      </c>
      <c r="Y210" s="87">
        <v>0.28699999999999998</v>
      </c>
      <c r="Z210" s="87">
        <v>0.629</v>
      </c>
      <c r="AA210" s="87">
        <v>0.54900000000000004</v>
      </c>
      <c r="AB210" s="87">
        <v>1.2490000000000001</v>
      </c>
      <c r="AC210" s="92">
        <v>1.175</v>
      </c>
    </row>
    <row r="211" spans="1:29">
      <c r="A211" s="89">
        <v>43838.791666666664</v>
      </c>
      <c r="B211" s="171">
        <v>21.81</v>
      </c>
      <c r="E211" s="85">
        <v>44041</v>
      </c>
      <c r="F211" s="87">
        <v>1.2869999999999999</v>
      </c>
      <c r="G211" s="87">
        <v>1.1060000000000001</v>
      </c>
      <c r="H211" s="87">
        <v>1.1180000000000001</v>
      </c>
      <c r="I211" s="87">
        <v>1.2010000000000001</v>
      </c>
      <c r="J211" s="87">
        <v>1.208</v>
      </c>
      <c r="K211" s="87">
        <v>0.35599999999999998</v>
      </c>
      <c r="L211" s="87">
        <v>0.20100000000000001</v>
      </c>
      <c r="M211" s="87">
        <v>0.67800000000000005</v>
      </c>
      <c r="N211" s="87">
        <v>0.318</v>
      </c>
      <c r="O211" s="87">
        <v>0.45300000000000001</v>
      </c>
      <c r="P211" s="87">
        <v>0.46899999999999997</v>
      </c>
      <c r="Q211" s="87">
        <v>0.625</v>
      </c>
      <c r="R211" s="87">
        <v>0.44600000000000001</v>
      </c>
      <c r="S211" s="87">
        <v>0.53900000000000003</v>
      </c>
      <c r="T211" s="87">
        <v>0.48399999999999999</v>
      </c>
      <c r="U211" s="87">
        <v>0.33300000000000002</v>
      </c>
      <c r="V211" s="87">
        <v>0.47899999999999998</v>
      </c>
      <c r="W211" s="87">
        <v>0.30099999999999999</v>
      </c>
      <c r="X211" s="87">
        <v>0.19400000000000001</v>
      </c>
      <c r="Y211" s="87">
        <v>0.41</v>
      </c>
      <c r="Z211" s="87">
        <v>0.56499999999999995</v>
      </c>
      <c r="AA211" s="87">
        <v>0.75</v>
      </c>
      <c r="AB211" s="87">
        <v>1.085</v>
      </c>
      <c r="AC211" s="92">
        <v>1.343</v>
      </c>
    </row>
    <row r="212" spans="1:29">
      <c r="A212" s="89">
        <v>43838.833333333336</v>
      </c>
      <c r="B212" s="171">
        <v>20.11</v>
      </c>
      <c r="E212" s="85">
        <v>44042</v>
      </c>
      <c r="F212" s="87">
        <v>1.077</v>
      </c>
      <c r="G212" s="87">
        <v>1.1719999999999999</v>
      </c>
      <c r="H212" s="87">
        <v>1.0820000000000001</v>
      </c>
      <c r="I212" s="87">
        <v>1.206</v>
      </c>
      <c r="J212" s="87">
        <v>1.1659999999999999</v>
      </c>
      <c r="K212" s="87">
        <v>0.248</v>
      </c>
      <c r="L212" s="87">
        <v>0.26100000000000001</v>
      </c>
      <c r="M212" s="87">
        <v>0.376</v>
      </c>
      <c r="N212" s="87">
        <v>0.81499999999999995</v>
      </c>
      <c r="O212" s="87">
        <v>1.645</v>
      </c>
      <c r="P212" s="87">
        <v>1.194</v>
      </c>
      <c r="Q212" s="87">
        <v>0.94799999999999995</v>
      </c>
      <c r="R212" s="87">
        <v>0.66500000000000004</v>
      </c>
      <c r="S212" s="87">
        <v>0.52200000000000002</v>
      </c>
      <c r="T212" s="87">
        <v>0.71099999999999997</v>
      </c>
      <c r="U212" s="87">
        <v>0.70199999999999996</v>
      </c>
      <c r="V212" s="87">
        <v>1.016</v>
      </c>
      <c r="W212" s="87">
        <v>1.581</v>
      </c>
      <c r="X212" s="87">
        <v>2.1150000000000002</v>
      </c>
      <c r="Y212" s="87">
        <v>2.081</v>
      </c>
      <c r="Z212" s="87">
        <v>2.5259999999999998</v>
      </c>
      <c r="AA212" s="87">
        <v>1.972</v>
      </c>
      <c r="AB212" s="87">
        <v>2.6110000000000002</v>
      </c>
      <c r="AC212" s="92">
        <v>1.966</v>
      </c>
    </row>
    <row r="213" spans="1:29">
      <c r="A213" s="89">
        <v>43838.875</v>
      </c>
      <c r="B213" s="171">
        <v>20.07</v>
      </c>
      <c r="E213" s="85">
        <v>44043</v>
      </c>
      <c r="F213" s="87">
        <v>1.254</v>
      </c>
      <c r="G213" s="87">
        <v>1.472</v>
      </c>
      <c r="H213" s="87">
        <v>1.2130000000000001</v>
      </c>
      <c r="I213" s="87">
        <v>1.296</v>
      </c>
      <c r="J213" s="87">
        <v>1.4650000000000001</v>
      </c>
      <c r="K213" s="87">
        <v>0.34100000000000003</v>
      </c>
      <c r="L213" s="87">
        <v>0.37</v>
      </c>
      <c r="M213" s="87">
        <v>0.753</v>
      </c>
      <c r="N213" s="87">
        <v>1.3149999999999999</v>
      </c>
      <c r="O213" s="87">
        <v>0.42599999999999999</v>
      </c>
      <c r="P213" s="87">
        <v>0.32800000000000001</v>
      </c>
      <c r="Q213" s="87">
        <v>0.72299999999999998</v>
      </c>
      <c r="R213" s="87">
        <v>0.20899999999999999</v>
      </c>
      <c r="S213" s="87">
        <v>0.33600000000000002</v>
      </c>
      <c r="T213" s="87">
        <v>0.52900000000000003</v>
      </c>
      <c r="U213" s="87">
        <v>0.66900000000000004</v>
      </c>
      <c r="V213" s="87">
        <v>0.495</v>
      </c>
      <c r="W213" s="87">
        <v>0.38400000000000001</v>
      </c>
      <c r="X213" s="87">
        <v>1.0740000000000001</v>
      </c>
      <c r="Y213" s="87">
        <v>0.70499999999999996</v>
      </c>
      <c r="Z213" s="87">
        <v>0.41099999999999998</v>
      </c>
      <c r="AA213" s="87">
        <v>1.399</v>
      </c>
      <c r="AB213" s="87">
        <v>1.444</v>
      </c>
      <c r="AC213" s="92">
        <v>1.5740000000000001</v>
      </c>
    </row>
    <row r="214" spans="1:29">
      <c r="A214" s="89">
        <v>43838.916666666664</v>
      </c>
      <c r="B214" s="171">
        <v>19.75</v>
      </c>
      <c r="E214" s="85">
        <v>44044</v>
      </c>
      <c r="F214" s="87">
        <v>1.3260000000000001</v>
      </c>
      <c r="G214" s="87">
        <v>1.4350000000000001</v>
      </c>
      <c r="H214" s="87">
        <v>1.4219999999999999</v>
      </c>
      <c r="I214" s="87">
        <v>1.478</v>
      </c>
      <c r="J214" s="87">
        <v>1.3939999999999999</v>
      </c>
      <c r="K214" s="87">
        <v>0.66400000000000003</v>
      </c>
      <c r="L214" s="87">
        <v>0.47199999999999998</v>
      </c>
      <c r="M214" s="87">
        <v>1.0549999999999999</v>
      </c>
      <c r="N214" s="87">
        <v>0.61</v>
      </c>
      <c r="O214" s="87">
        <v>0.48</v>
      </c>
      <c r="P214" s="87">
        <v>1.21</v>
      </c>
      <c r="Q214" s="87">
        <v>0.47499999999999998</v>
      </c>
      <c r="R214" s="87">
        <v>0.46400000000000002</v>
      </c>
      <c r="S214" s="87">
        <v>0.61899999999999999</v>
      </c>
      <c r="T214" s="87">
        <v>0.19900000000000001</v>
      </c>
      <c r="U214" s="87">
        <v>0.19500000000000001</v>
      </c>
      <c r="V214" s="87">
        <v>0.315</v>
      </c>
      <c r="W214" s="87">
        <v>0.35499999999999998</v>
      </c>
      <c r="X214" s="87">
        <v>0.29799999999999999</v>
      </c>
      <c r="Y214" s="87">
        <v>0.20599999999999999</v>
      </c>
      <c r="Z214" s="87">
        <v>0.214</v>
      </c>
      <c r="AA214" s="87">
        <v>1.27</v>
      </c>
      <c r="AB214" s="87">
        <v>1.3879999999999999</v>
      </c>
      <c r="AC214" s="92">
        <v>1.4319999999999999</v>
      </c>
    </row>
    <row r="215" spans="1:29">
      <c r="A215" s="89">
        <v>43838.958333333336</v>
      </c>
      <c r="B215" s="171">
        <v>20.07</v>
      </c>
      <c r="E215" s="85">
        <v>44045</v>
      </c>
      <c r="F215" s="87">
        <v>1.284</v>
      </c>
      <c r="G215" s="87">
        <v>1.214</v>
      </c>
      <c r="H215" s="87">
        <v>1.4570000000000001</v>
      </c>
      <c r="I215" s="87">
        <v>1.2110000000000001</v>
      </c>
      <c r="J215" s="87">
        <v>1.256</v>
      </c>
      <c r="K215" s="87">
        <v>0.57399999999999995</v>
      </c>
      <c r="L215" s="87">
        <v>0.30599999999999999</v>
      </c>
      <c r="M215" s="87">
        <v>0.874</v>
      </c>
      <c r="N215" s="87">
        <v>0.55500000000000005</v>
      </c>
      <c r="O215" s="87">
        <v>0.64700000000000002</v>
      </c>
      <c r="P215" s="87">
        <v>0.44400000000000001</v>
      </c>
      <c r="Q215" s="87">
        <v>0.56200000000000006</v>
      </c>
      <c r="R215" s="87">
        <v>0.249</v>
      </c>
      <c r="S215" s="87">
        <v>0.371</v>
      </c>
      <c r="T215" s="87">
        <v>0.372</v>
      </c>
      <c r="U215" s="87">
        <v>0.53</v>
      </c>
      <c r="V215" s="87">
        <v>0.83899999999999997</v>
      </c>
      <c r="W215" s="87">
        <v>0.41399999999999998</v>
      </c>
      <c r="X215" s="87">
        <v>0.187</v>
      </c>
      <c r="Y215" s="87">
        <v>0.30599999999999999</v>
      </c>
      <c r="Z215" s="87">
        <v>0.223</v>
      </c>
      <c r="AA215" s="87">
        <v>0.83299999999999996</v>
      </c>
      <c r="AB215" s="87">
        <v>1.601</v>
      </c>
      <c r="AC215" s="92">
        <v>1.871</v>
      </c>
    </row>
    <row r="216" spans="1:29">
      <c r="A216" s="89">
        <v>43839</v>
      </c>
      <c r="B216" s="171">
        <v>20.190000000000001</v>
      </c>
      <c r="E216" s="85">
        <v>44046</v>
      </c>
      <c r="F216" s="87">
        <v>2.19</v>
      </c>
      <c r="G216" s="87">
        <v>1.3939999999999999</v>
      </c>
      <c r="H216" s="87">
        <v>1.331</v>
      </c>
      <c r="I216" s="87">
        <v>1.266</v>
      </c>
      <c r="J216" s="87">
        <v>1.42</v>
      </c>
      <c r="K216" s="87">
        <v>0.52700000000000002</v>
      </c>
      <c r="L216" s="87">
        <v>0.76800000000000002</v>
      </c>
      <c r="M216" s="87">
        <v>0.54600000000000004</v>
      </c>
      <c r="N216" s="87">
        <v>1.1140000000000001</v>
      </c>
      <c r="O216" s="87">
        <v>2.2090000000000001</v>
      </c>
      <c r="P216" s="87">
        <v>0.56499999999999995</v>
      </c>
      <c r="Q216" s="87">
        <v>0.42899999999999999</v>
      </c>
      <c r="R216" s="87">
        <v>0.40600000000000003</v>
      </c>
      <c r="S216" s="87">
        <v>0.34799999999999998</v>
      </c>
      <c r="T216" s="87">
        <v>2.343</v>
      </c>
      <c r="U216" s="87">
        <v>0.69899999999999995</v>
      </c>
      <c r="V216" s="87">
        <v>0.86199999999999999</v>
      </c>
      <c r="W216" s="87">
        <v>0.67600000000000005</v>
      </c>
      <c r="X216" s="87">
        <v>0.45500000000000002</v>
      </c>
      <c r="Y216" s="87">
        <v>0.42099999999999999</v>
      </c>
      <c r="Z216" s="87">
        <v>0.64700000000000002</v>
      </c>
      <c r="AA216" s="87">
        <v>0.79400000000000004</v>
      </c>
      <c r="AB216" s="87">
        <v>1.24</v>
      </c>
      <c r="AC216" s="92">
        <v>1.1599999999999999</v>
      </c>
    </row>
    <row r="217" spans="1:29">
      <c r="A217" s="89">
        <v>43839.041666666664</v>
      </c>
      <c r="B217" s="171">
        <v>20.059999999999999</v>
      </c>
      <c r="E217" s="85">
        <v>44047</v>
      </c>
      <c r="F217" s="87">
        <v>1.425</v>
      </c>
      <c r="G217" s="87">
        <v>1.8380000000000001</v>
      </c>
      <c r="H217" s="87">
        <v>1.335</v>
      </c>
      <c r="I217" s="87">
        <v>1.4650000000000001</v>
      </c>
      <c r="J217" s="87">
        <v>1.333</v>
      </c>
      <c r="K217" s="87">
        <v>0.47399999999999998</v>
      </c>
      <c r="L217" s="87">
        <v>0.53300000000000003</v>
      </c>
      <c r="M217" s="87">
        <v>0.84199999999999997</v>
      </c>
      <c r="N217" s="87">
        <v>0.21299999999999999</v>
      </c>
      <c r="O217" s="87">
        <v>0.60699999999999998</v>
      </c>
      <c r="P217" s="87">
        <v>0.51800000000000002</v>
      </c>
      <c r="Q217" s="87">
        <v>0.749</v>
      </c>
      <c r="R217" s="87">
        <v>0.443</v>
      </c>
      <c r="S217" s="87">
        <v>1.7290000000000001</v>
      </c>
      <c r="T217" s="87">
        <v>1.327</v>
      </c>
      <c r="U217" s="87">
        <v>0.56799999999999995</v>
      </c>
      <c r="V217" s="87">
        <v>1.286</v>
      </c>
      <c r="W217" s="87">
        <v>0.66200000000000003</v>
      </c>
      <c r="X217" s="87">
        <v>1.133</v>
      </c>
      <c r="Y217" s="87">
        <v>0.98499999999999999</v>
      </c>
      <c r="Z217" s="87">
        <v>1.5149999999999999</v>
      </c>
      <c r="AA217" s="87">
        <v>1.7509999999999999</v>
      </c>
      <c r="AB217" s="87">
        <v>1.911</v>
      </c>
      <c r="AC217" s="92">
        <v>1.4950000000000001</v>
      </c>
    </row>
    <row r="218" spans="1:29">
      <c r="A218" s="89">
        <v>43839.083333333336</v>
      </c>
      <c r="B218" s="171">
        <v>20</v>
      </c>
      <c r="E218" s="85">
        <v>44048</v>
      </c>
      <c r="F218" s="87">
        <v>1.339</v>
      </c>
      <c r="G218" s="87">
        <v>1.494</v>
      </c>
      <c r="H218" s="87">
        <v>1.486</v>
      </c>
      <c r="I218" s="87">
        <v>1.3160000000000001</v>
      </c>
      <c r="J218" s="87">
        <v>1.482</v>
      </c>
      <c r="K218" s="87">
        <v>0.623</v>
      </c>
      <c r="L218" s="87">
        <v>0.56899999999999995</v>
      </c>
      <c r="M218" s="87">
        <v>0.58399999999999996</v>
      </c>
      <c r="N218" s="87">
        <v>0.80500000000000005</v>
      </c>
      <c r="O218" s="87">
        <v>0.64700000000000002</v>
      </c>
      <c r="P218" s="87">
        <v>0.87</v>
      </c>
      <c r="Q218" s="87">
        <v>0.63</v>
      </c>
      <c r="R218" s="87">
        <v>1.6919999999999999</v>
      </c>
      <c r="S218" s="87">
        <v>0.95699999999999996</v>
      </c>
      <c r="T218" s="87">
        <v>0.80900000000000005</v>
      </c>
      <c r="U218" s="87">
        <v>0.45500000000000002</v>
      </c>
      <c r="V218" s="87">
        <v>0.219</v>
      </c>
      <c r="W218" s="87">
        <v>0.308</v>
      </c>
      <c r="X218" s="87">
        <v>0.31900000000000001</v>
      </c>
      <c r="Y218" s="87">
        <v>0.53300000000000003</v>
      </c>
      <c r="Z218" s="87">
        <v>0.248</v>
      </c>
      <c r="AA218" s="87">
        <v>0.91400000000000003</v>
      </c>
      <c r="AB218" s="87">
        <v>1.2470000000000001</v>
      </c>
      <c r="AC218" s="92">
        <v>1.085</v>
      </c>
    </row>
    <row r="219" spans="1:29">
      <c r="A219" s="89">
        <v>43839.125</v>
      </c>
      <c r="B219" s="171">
        <v>19.53</v>
      </c>
      <c r="E219" s="85">
        <v>44049</v>
      </c>
      <c r="F219" s="87">
        <v>1.1819999999999999</v>
      </c>
      <c r="G219" s="87">
        <v>1.228</v>
      </c>
      <c r="H219" s="87">
        <v>1.167</v>
      </c>
      <c r="I219" s="87">
        <v>1.089</v>
      </c>
      <c r="J219" s="87">
        <v>1.208</v>
      </c>
      <c r="K219" s="87">
        <v>0.51500000000000001</v>
      </c>
      <c r="L219" s="87">
        <v>0.17199999999999999</v>
      </c>
      <c r="M219" s="87">
        <v>0.39</v>
      </c>
      <c r="N219" s="87">
        <v>0.56999999999999995</v>
      </c>
      <c r="O219" s="87">
        <v>0.186</v>
      </c>
      <c r="P219" s="87">
        <v>0.27800000000000002</v>
      </c>
      <c r="Q219" s="87">
        <v>0.28799999999999998</v>
      </c>
      <c r="R219" s="87">
        <v>0.32100000000000001</v>
      </c>
      <c r="S219" s="87">
        <v>0.96299999999999997</v>
      </c>
      <c r="T219" s="87">
        <v>0.90400000000000003</v>
      </c>
      <c r="U219" s="87">
        <v>1.1779999999999999</v>
      </c>
      <c r="V219" s="87">
        <v>0.375</v>
      </c>
      <c r="W219" s="87">
        <v>0.34</v>
      </c>
      <c r="X219" s="87">
        <v>0.49199999999999999</v>
      </c>
      <c r="Y219" s="87">
        <v>0.54</v>
      </c>
      <c r="Z219" s="87">
        <v>0.45100000000000001</v>
      </c>
      <c r="AA219" s="87">
        <v>0.96599999999999997</v>
      </c>
      <c r="AB219" s="87">
        <v>1.419</v>
      </c>
      <c r="AC219" s="92">
        <v>1.3939999999999999</v>
      </c>
    </row>
    <row r="220" spans="1:29">
      <c r="A220" s="89">
        <v>43839.166666666664</v>
      </c>
      <c r="B220" s="171">
        <v>20.63</v>
      </c>
      <c r="E220" s="85">
        <v>44050</v>
      </c>
      <c r="F220" s="87">
        <v>1.2509999999999999</v>
      </c>
      <c r="G220" s="87">
        <v>1.3420000000000001</v>
      </c>
      <c r="H220" s="87">
        <v>1.3129999999999999</v>
      </c>
      <c r="I220" s="87">
        <v>1.323</v>
      </c>
      <c r="J220" s="87">
        <v>1.3420000000000001</v>
      </c>
      <c r="K220" s="87">
        <v>0.59</v>
      </c>
      <c r="L220" s="87">
        <v>0.54500000000000004</v>
      </c>
      <c r="M220" s="87">
        <v>1.204</v>
      </c>
      <c r="N220" s="87">
        <v>1.214</v>
      </c>
      <c r="O220" s="87">
        <v>0.82599999999999996</v>
      </c>
      <c r="P220" s="87">
        <v>0.78</v>
      </c>
      <c r="Q220" s="87">
        <v>0.77800000000000002</v>
      </c>
      <c r="R220" s="87">
        <v>0.28199999999999997</v>
      </c>
      <c r="S220" s="87">
        <v>0.26200000000000001</v>
      </c>
      <c r="T220" s="87">
        <v>0.16700000000000001</v>
      </c>
      <c r="U220" s="87">
        <v>0.38900000000000001</v>
      </c>
      <c r="V220" s="87">
        <v>0.16</v>
      </c>
      <c r="W220" s="87">
        <v>0.54800000000000004</v>
      </c>
      <c r="X220" s="87">
        <v>0.93400000000000005</v>
      </c>
      <c r="Y220" s="87">
        <v>1.1439999999999999</v>
      </c>
      <c r="Z220" s="87">
        <v>0.52200000000000002</v>
      </c>
      <c r="AA220" s="87">
        <v>0.95499999999999996</v>
      </c>
      <c r="AB220" s="87">
        <v>1.1379999999999999</v>
      </c>
      <c r="AC220" s="92">
        <v>1.38</v>
      </c>
    </row>
    <row r="221" spans="1:29">
      <c r="A221" s="89">
        <v>43839.208333333336</v>
      </c>
      <c r="B221" s="171">
        <v>19.649999999999999</v>
      </c>
      <c r="E221" s="85">
        <v>44051</v>
      </c>
      <c r="F221" s="87">
        <v>1.1379999999999999</v>
      </c>
      <c r="G221" s="87">
        <v>1.2330000000000001</v>
      </c>
      <c r="H221" s="87">
        <v>1.145</v>
      </c>
      <c r="I221" s="87">
        <v>1.3620000000000001</v>
      </c>
      <c r="J221" s="87">
        <v>1.1240000000000001</v>
      </c>
      <c r="K221" s="87">
        <v>0.47099999999999997</v>
      </c>
      <c r="L221" s="87">
        <v>0.30599999999999999</v>
      </c>
      <c r="M221" s="87">
        <v>1.0980000000000001</v>
      </c>
      <c r="N221" s="87">
        <v>0.95899999999999996</v>
      </c>
      <c r="O221" s="87">
        <v>1.1859999999999999</v>
      </c>
      <c r="P221" s="87">
        <v>0.80800000000000005</v>
      </c>
      <c r="Q221" s="87">
        <v>0.96599999999999997</v>
      </c>
      <c r="R221" s="87">
        <v>1.486</v>
      </c>
      <c r="S221" s="87">
        <v>0.98899999999999999</v>
      </c>
      <c r="T221" s="87">
        <v>1.139</v>
      </c>
      <c r="U221" s="87">
        <v>0.86399999999999999</v>
      </c>
      <c r="V221" s="87">
        <v>1.216</v>
      </c>
      <c r="W221" s="87">
        <v>0.82099999999999995</v>
      </c>
      <c r="X221" s="87">
        <v>0.90800000000000003</v>
      </c>
      <c r="Y221" s="87">
        <v>0.83299999999999996</v>
      </c>
      <c r="Z221" s="87">
        <v>0.56299999999999994</v>
      </c>
      <c r="AA221" s="87">
        <v>1.3360000000000001</v>
      </c>
      <c r="AB221" s="87">
        <v>1.321</v>
      </c>
      <c r="AC221" s="92">
        <v>1.5269999999999999</v>
      </c>
    </row>
    <row r="222" spans="1:29">
      <c r="A222" s="89">
        <v>43839.25</v>
      </c>
      <c r="B222" s="171">
        <v>20.87</v>
      </c>
      <c r="E222" s="85">
        <v>44052</v>
      </c>
      <c r="F222" s="87">
        <v>1.302</v>
      </c>
      <c r="G222" s="87">
        <v>1.536</v>
      </c>
      <c r="H222" s="87">
        <v>1.3149999999999999</v>
      </c>
      <c r="I222" s="87">
        <v>1.548</v>
      </c>
      <c r="J222" s="87">
        <v>1.3160000000000001</v>
      </c>
      <c r="K222" s="87">
        <v>0.84</v>
      </c>
      <c r="L222" s="87">
        <v>0.53600000000000003</v>
      </c>
      <c r="M222" s="87">
        <v>0.77900000000000003</v>
      </c>
      <c r="N222" s="87">
        <v>1.9810000000000001</v>
      </c>
      <c r="O222" s="87">
        <v>0.81899999999999995</v>
      </c>
      <c r="P222" s="87">
        <v>0.88900000000000001</v>
      </c>
      <c r="Q222" s="87">
        <v>1.579</v>
      </c>
      <c r="R222" s="87">
        <v>2.7970000000000002</v>
      </c>
      <c r="S222" s="87">
        <v>1.335</v>
      </c>
      <c r="T222" s="87">
        <v>1.0669999999999999</v>
      </c>
      <c r="U222" s="87">
        <v>1.141</v>
      </c>
      <c r="V222" s="87">
        <v>0.82</v>
      </c>
      <c r="W222" s="87">
        <v>0.57999999999999996</v>
      </c>
      <c r="X222" s="87">
        <v>0.872</v>
      </c>
      <c r="Y222" s="87">
        <v>0.86</v>
      </c>
      <c r="Z222" s="87">
        <v>1.109</v>
      </c>
      <c r="AA222" s="87">
        <v>1.5189999999999999</v>
      </c>
      <c r="AB222" s="87">
        <v>1.804</v>
      </c>
      <c r="AC222" s="92">
        <v>1.823</v>
      </c>
    </row>
    <row r="223" spans="1:29">
      <c r="A223" s="89">
        <v>43839.291666666664</v>
      </c>
      <c r="B223" s="171">
        <v>24.4</v>
      </c>
      <c r="E223" s="85">
        <v>44053</v>
      </c>
      <c r="F223" s="87">
        <v>1.708</v>
      </c>
      <c r="G223" s="87">
        <v>1.9319999999999999</v>
      </c>
      <c r="H223" s="87">
        <v>1.702</v>
      </c>
      <c r="I223" s="87">
        <v>1.788</v>
      </c>
      <c r="J223" s="87">
        <v>1.831</v>
      </c>
      <c r="K223" s="87">
        <v>1.224</v>
      </c>
      <c r="L223" s="87">
        <v>0.91200000000000003</v>
      </c>
      <c r="M223" s="87">
        <v>0.88</v>
      </c>
      <c r="N223" s="87">
        <v>0.60499999999999998</v>
      </c>
      <c r="O223" s="87">
        <v>0.627</v>
      </c>
      <c r="P223" s="87">
        <v>0.379</v>
      </c>
      <c r="Q223" s="87">
        <v>0.44800000000000001</v>
      </c>
      <c r="R223" s="87">
        <v>0.55800000000000005</v>
      </c>
      <c r="S223" s="87">
        <v>0.38700000000000001</v>
      </c>
      <c r="T223" s="87">
        <v>0.47499999999999998</v>
      </c>
      <c r="U223" s="87">
        <v>1.294</v>
      </c>
      <c r="V223" s="87">
        <v>0.34499999999999997</v>
      </c>
      <c r="W223" s="87">
        <v>0.98299999999999998</v>
      </c>
      <c r="X223" s="87">
        <v>1.282</v>
      </c>
      <c r="Y223" s="87">
        <v>0.45</v>
      </c>
      <c r="Z223" s="87">
        <v>0.93700000000000006</v>
      </c>
      <c r="AA223" s="87">
        <v>1.2889999999999999</v>
      </c>
      <c r="AB223" s="87">
        <v>1.28</v>
      </c>
      <c r="AC223" s="92">
        <v>1.3009999999999999</v>
      </c>
    </row>
    <row r="224" spans="1:29">
      <c r="A224" s="89">
        <v>43839.333333333336</v>
      </c>
      <c r="B224" s="171">
        <v>27.75</v>
      </c>
      <c r="E224" s="85">
        <v>44054</v>
      </c>
      <c r="F224" s="87">
        <v>1.246</v>
      </c>
      <c r="G224" s="87">
        <v>1.1259999999999999</v>
      </c>
      <c r="H224" s="87">
        <v>1.153</v>
      </c>
      <c r="I224" s="87">
        <v>1.3660000000000001</v>
      </c>
      <c r="J224" s="87">
        <v>1.1200000000000001</v>
      </c>
      <c r="K224" s="87">
        <v>0.66500000000000004</v>
      </c>
      <c r="L224" s="87">
        <v>0.72699999999999998</v>
      </c>
      <c r="M224" s="87">
        <v>0.35699999999999998</v>
      </c>
      <c r="N224" s="87">
        <v>0.374</v>
      </c>
      <c r="O224" s="87">
        <v>0.25700000000000001</v>
      </c>
      <c r="P224" s="87">
        <v>0.38300000000000001</v>
      </c>
      <c r="Q224" s="87">
        <v>0.41899999999999998</v>
      </c>
      <c r="R224" s="87">
        <v>0.37</v>
      </c>
      <c r="S224" s="87">
        <v>0.89200000000000002</v>
      </c>
      <c r="T224" s="87">
        <v>1.496</v>
      </c>
      <c r="U224" s="87">
        <v>0.86399999999999999</v>
      </c>
      <c r="V224" s="87">
        <v>0.71399999999999997</v>
      </c>
      <c r="W224" s="87">
        <v>0.34899999999999998</v>
      </c>
      <c r="X224" s="87">
        <v>0.22500000000000001</v>
      </c>
      <c r="Y224" s="87">
        <v>0.54900000000000004</v>
      </c>
      <c r="Z224" s="87">
        <v>1.248</v>
      </c>
      <c r="AA224" s="87">
        <v>1.431</v>
      </c>
      <c r="AB224" s="87">
        <v>1.9259999999999999</v>
      </c>
      <c r="AC224" s="92">
        <v>1.5289999999999999</v>
      </c>
    </row>
    <row r="225" spans="1:29">
      <c r="A225" s="89">
        <v>43839.375</v>
      </c>
      <c r="B225" s="171">
        <v>29.21</v>
      </c>
      <c r="E225" s="85">
        <v>44055</v>
      </c>
      <c r="F225" s="87">
        <v>1.542</v>
      </c>
      <c r="G225" s="87">
        <v>1.341</v>
      </c>
      <c r="H225" s="87">
        <v>1.39</v>
      </c>
      <c r="I225" s="87">
        <v>1.325</v>
      </c>
      <c r="J225" s="87">
        <v>1.3919999999999999</v>
      </c>
      <c r="K225" s="87">
        <v>0.92</v>
      </c>
      <c r="L225" s="87">
        <v>0.51100000000000001</v>
      </c>
      <c r="M225" s="87">
        <v>0.44800000000000001</v>
      </c>
      <c r="N225" s="87">
        <v>1.347</v>
      </c>
      <c r="O225" s="87">
        <v>1.359</v>
      </c>
      <c r="P225" s="87">
        <v>1.891</v>
      </c>
      <c r="Q225" s="87">
        <v>0.58899999999999997</v>
      </c>
      <c r="R225" s="87">
        <v>0.19900000000000001</v>
      </c>
      <c r="S225" s="87">
        <v>0.375</v>
      </c>
      <c r="T225" s="87">
        <v>0.16300000000000001</v>
      </c>
      <c r="U225" s="87">
        <v>0.318</v>
      </c>
      <c r="V225" s="87">
        <v>0.219</v>
      </c>
      <c r="W225" s="87">
        <v>0.29599999999999999</v>
      </c>
      <c r="X225" s="87">
        <v>0.26600000000000001</v>
      </c>
      <c r="Y225" s="87">
        <v>0.25900000000000001</v>
      </c>
      <c r="Z225" s="87">
        <v>0.28100000000000003</v>
      </c>
      <c r="AA225" s="87">
        <v>1.2909999999999999</v>
      </c>
      <c r="AB225" s="87">
        <v>1.0820000000000001</v>
      </c>
      <c r="AC225" s="92">
        <v>1.1599999999999999</v>
      </c>
    </row>
    <row r="226" spans="1:29">
      <c r="A226" s="89">
        <v>43839.416666666664</v>
      </c>
      <c r="B226" s="171">
        <v>27.82</v>
      </c>
      <c r="E226" s="85">
        <v>44056</v>
      </c>
      <c r="F226" s="87">
        <v>1.089</v>
      </c>
      <c r="G226" s="87">
        <v>1.2210000000000001</v>
      </c>
      <c r="H226" s="87">
        <v>1.175</v>
      </c>
      <c r="I226" s="87">
        <v>1.077</v>
      </c>
      <c r="J226" s="87">
        <v>1.0780000000000001</v>
      </c>
      <c r="K226" s="87">
        <v>0.83099999999999996</v>
      </c>
      <c r="L226" s="87">
        <v>0.17299999999999999</v>
      </c>
      <c r="M226" s="87">
        <v>0.26600000000000001</v>
      </c>
      <c r="N226" s="87">
        <v>0.58799999999999997</v>
      </c>
      <c r="O226" s="87">
        <v>0.433</v>
      </c>
      <c r="P226" s="87">
        <v>1.252</v>
      </c>
      <c r="Q226" s="87">
        <v>0.35299999999999998</v>
      </c>
      <c r="R226" s="87">
        <v>0.56299999999999994</v>
      </c>
      <c r="S226" s="87">
        <v>0.22600000000000001</v>
      </c>
      <c r="T226" s="87">
        <v>0.90300000000000002</v>
      </c>
      <c r="U226" s="87">
        <v>0.40600000000000003</v>
      </c>
      <c r="V226" s="87">
        <v>0.30099999999999999</v>
      </c>
      <c r="W226" s="87">
        <v>0.36299999999999999</v>
      </c>
      <c r="X226" s="87">
        <v>0.253</v>
      </c>
      <c r="Y226" s="87">
        <v>0.49399999999999999</v>
      </c>
      <c r="Z226" s="87">
        <v>1.2689999999999999</v>
      </c>
      <c r="AA226" s="87">
        <v>2.0760000000000001</v>
      </c>
      <c r="AB226" s="87">
        <v>1.115</v>
      </c>
      <c r="AC226" s="92">
        <v>1.2509999999999999</v>
      </c>
    </row>
    <row r="227" spans="1:29">
      <c r="A227" s="89">
        <v>43839.458333333336</v>
      </c>
      <c r="B227" s="171">
        <v>27.74</v>
      </c>
      <c r="E227" s="85">
        <v>44057</v>
      </c>
      <c r="F227" s="87">
        <v>1.167</v>
      </c>
      <c r="G227" s="87">
        <v>1.097</v>
      </c>
      <c r="H227" s="87">
        <v>1.1859999999999999</v>
      </c>
      <c r="I227" s="87">
        <v>1.2310000000000001</v>
      </c>
      <c r="J227" s="87">
        <v>1.093</v>
      </c>
      <c r="K227" s="87">
        <v>0.73899999999999999</v>
      </c>
      <c r="L227" s="87">
        <v>0.19400000000000001</v>
      </c>
      <c r="M227" s="87">
        <v>0.73399999999999999</v>
      </c>
      <c r="N227" s="87">
        <v>0.40899999999999997</v>
      </c>
      <c r="O227" s="87">
        <v>1.294</v>
      </c>
      <c r="P227" s="87">
        <v>0.183</v>
      </c>
      <c r="Q227" s="87">
        <v>0.29199999999999998</v>
      </c>
      <c r="R227" s="87">
        <v>0.77800000000000002</v>
      </c>
      <c r="S227" s="87">
        <v>0.30199999999999999</v>
      </c>
      <c r="T227" s="87">
        <v>0.379</v>
      </c>
      <c r="U227" s="87">
        <v>0.439</v>
      </c>
      <c r="V227" s="87">
        <v>0.192</v>
      </c>
      <c r="W227" s="87">
        <v>0.39300000000000002</v>
      </c>
      <c r="X227" s="87">
        <v>0.46700000000000003</v>
      </c>
      <c r="Y227" s="87">
        <v>0.41899999999999998</v>
      </c>
      <c r="Z227" s="87">
        <v>0.66</v>
      </c>
      <c r="AA227" s="87">
        <v>1.4890000000000001</v>
      </c>
      <c r="AB227" s="87">
        <v>1.389</v>
      </c>
      <c r="AC227" s="92">
        <v>1.395</v>
      </c>
    </row>
    <row r="228" spans="1:29">
      <c r="A228" s="89">
        <v>43839.5</v>
      </c>
      <c r="B228" s="171">
        <v>28.2</v>
      </c>
      <c r="E228" s="85">
        <v>44058</v>
      </c>
      <c r="F228" s="87">
        <v>1.236</v>
      </c>
      <c r="G228" s="87">
        <v>1.2669999999999999</v>
      </c>
      <c r="H228" s="87">
        <v>1.448</v>
      </c>
      <c r="I228" s="87">
        <v>1.159</v>
      </c>
      <c r="J228" s="87">
        <v>1.3759999999999999</v>
      </c>
      <c r="K228" s="87">
        <v>0.92400000000000004</v>
      </c>
      <c r="L228" s="87">
        <v>0.24199999999999999</v>
      </c>
      <c r="M228" s="87">
        <v>0.91800000000000004</v>
      </c>
      <c r="N228" s="87">
        <v>0.629</v>
      </c>
      <c r="O228" s="87">
        <v>0.78400000000000003</v>
      </c>
      <c r="P228" s="87">
        <v>1.4970000000000001</v>
      </c>
      <c r="Q228" s="87">
        <v>1.871</v>
      </c>
      <c r="R228" s="87">
        <v>2.9449999999999998</v>
      </c>
      <c r="S228" s="87">
        <v>3.524</v>
      </c>
      <c r="T228" s="87">
        <v>3.125</v>
      </c>
      <c r="U228" s="87">
        <v>2.3370000000000002</v>
      </c>
      <c r="V228" s="87">
        <v>0.182</v>
      </c>
      <c r="W228" s="87">
        <v>0.34799999999999998</v>
      </c>
      <c r="X228" s="87">
        <v>0.45500000000000002</v>
      </c>
      <c r="Y228" s="87">
        <v>0.309</v>
      </c>
      <c r="Z228" s="87">
        <v>0.44500000000000001</v>
      </c>
      <c r="AA228" s="87">
        <v>1.2929999999999999</v>
      </c>
      <c r="AB228" s="87">
        <v>1.0960000000000001</v>
      </c>
      <c r="AC228" s="92">
        <v>1.179</v>
      </c>
    </row>
    <row r="229" spans="1:29">
      <c r="A229" s="89">
        <v>43839.541666666664</v>
      </c>
      <c r="B229" s="171">
        <v>26.16</v>
      </c>
      <c r="E229" s="85">
        <v>44059</v>
      </c>
      <c r="F229" s="87">
        <v>1.0660000000000001</v>
      </c>
      <c r="G229" s="87">
        <v>1.2090000000000001</v>
      </c>
      <c r="H229" s="87">
        <v>1.1679999999999999</v>
      </c>
      <c r="I229" s="87">
        <v>1.0649999999999999</v>
      </c>
      <c r="J229" s="87">
        <v>1.171</v>
      </c>
      <c r="K229" s="87">
        <v>0.82199999999999995</v>
      </c>
      <c r="L229" s="87">
        <v>0.47799999999999998</v>
      </c>
      <c r="M229" s="87">
        <v>0.246</v>
      </c>
      <c r="N229" s="87">
        <v>2.7080000000000002</v>
      </c>
      <c r="O229" s="87">
        <v>3.012</v>
      </c>
      <c r="P229" s="87">
        <v>1.4</v>
      </c>
      <c r="Q229" s="87">
        <v>0.51300000000000001</v>
      </c>
      <c r="R229" s="87">
        <v>1.022</v>
      </c>
      <c r="S229" s="87">
        <v>1.4490000000000001</v>
      </c>
      <c r="T229" s="87">
        <v>3.4950000000000001</v>
      </c>
      <c r="U229" s="87">
        <v>2.6709999999999998</v>
      </c>
      <c r="V229" s="87">
        <v>0.83499999999999996</v>
      </c>
      <c r="W229" s="87">
        <v>0.81</v>
      </c>
      <c r="X229" s="87">
        <v>0.79600000000000004</v>
      </c>
      <c r="Y229" s="87">
        <v>0.71299999999999997</v>
      </c>
      <c r="Z229" s="87">
        <v>0.80800000000000005</v>
      </c>
      <c r="AA229" s="87">
        <v>1.9359999999999999</v>
      </c>
      <c r="AB229" s="87">
        <v>1.677</v>
      </c>
      <c r="AC229" s="92">
        <v>1.613</v>
      </c>
    </row>
    <row r="230" spans="1:29">
      <c r="A230" s="89">
        <v>43839.583333333336</v>
      </c>
      <c r="B230" s="171">
        <v>26.96</v>
      </c>
      <c r="E230" s="85">
        <v>44060</v>
      </c>
      <c r="F230" s="87">
        <v>1.716</v>
      </c>
      <c r="G230" s="87">
        <v>1.7849999999999999</v>
      </c>
      <c r="H230" s="87">
        <v>1.748</v>
      </c>
      <c r="I230" s="87">
        <v>1.6539999999999999</v>
      </c>
      <c r="J230" s="87">
        <v>1.665</v>
      </c>
      <c r="K230" s="87">
        <v>1.575</v>
      </c>
      <c r="L230" s="87">
        <v>1.4219999999999999</v>
      </c>
      <c r="M230" s="87">
        <v>1.141</v>
      </c>
      <c r="N230" s="87">
        <v>0.89800000000000002</v>
      </c>
      <c r="O230" s="87">
        <v>0.85499999999999998</v>
      </c>
      <c r="P230" s="87">
        <v>0.89400000000000002</v>
      </c>
      <c r="Q230" s="87">
        <v>0.88300000000000001</v>
      </c>
      <c r="R230" s="87">
        <v>0.81499999999999995</v>
      </c>
      <c r="S230" s="87">
        <v>0.69699999999999995</v>
      </c>
      <c r="T230" s="87">
        <v>0.67300000000000004</v>
      </c>
      <c r="U230" s="87">
        <v>0.77200000000000002</v>
      </c>
      <c r="V230" s="87">
        <v>0.64500000000000002</v>
      </c>
      <c r="W230" s="87">
        <v>0.501</v>
      </c>
      <c r="X230" s="87">
        <v>0.49399999999999999</v>
      </c>
      <c r="Y230" s="87">
        <v>1.89</v>
      </c>
      <c r="Z230" s="87">
        <v>1.218</v>
      </c>
      <c r="AA230" s="87">
        <v>1.766</v>
      </c>
      <c r="AB230" s="87">
        <v>1.696</v>
      </c>
      <c r="AC230" s="92">
        <v>1.756</v>
      </c>
    </row>
    <row r="231" spans="1:29">
      <c r="A231" s="89">
        <v>43839.625</v>
      </c>
      <c r="B231" s="171">
        <v>27.94</v>
      </c>
      <c r="E231" s="85">
        <v>44061</v>
      </c>
      <c r="F231" s="87">
        <v>1.8140000000000001</v>
      </c>
      <c r="G231" s="87">
        <v>1.718</v>
      </c>
      <c r="H231" s="87">
        <v>1.8120000000000001</v>
      </c>
      <c r="I231" s="87">
        <v>1.847</v>
      </c>
      <c r="J231" s="87">
        <v>1.7929999999999999</v>
      </c>
      <c r="K231" s="87">
        <v>1.4079999999999999</v>
      </c>
      <c r="L231" s="87">
        <v>0.77300000000000002</v>
      </c>
      <c r="M231" s="87">
        <v>1.2929999999999999</v>
      </c>
      <c r="N231" s="87">
        <v>4.117</v>
      </c>
      <c r="O231" s="87">
        <v>4.4459999999999997</v>
      </c>
      <c r="P231" s="87">
        <v>3.363</v>
      </c>
      <c r="Q231" s="87">
        <v>0.63200000000000001</v>
      </c>
      <c r="R231" s="87">
        <v>0.751</v>
      </c>
      <c r="S231" s="87">
        <v>0.75800000000000001</v>
      </c>
      <c r="T231" s="87">
        <v>0.50800000000000001</v>
      </c>
      <c r="U231" s="87">
        <v>1.107</v>
      </c>
      <c r="V231" s="87">
        <v>1.6</v>
      </c>
      <c r="W231" s="87">
        <v>0.57999999999999996</v>
      </c>
      <c r="X231" s="87">
        <v>0.46100000000000002</v>
      </c>
      <c r="Y231" s="87">
        <v>0.61399999999999999</v>
      </c>
      <c r="Z231" s="87">
        <v>0.90400000000000003</v>
      </c>
      <c r="AA231" s="87">
        <v>1.6080000000000001</v>
      </c>
      <c r="AB231" s="87">
        <v>1.756</v>
      </c>
      <c r="AC231" s="92">
        <v>1.667</v>
      </c>
    </row>
    <row r="232" spans="1:29">
      <c r="A232" s="89">
        <v>43839.666666666664</v>
      </c>
      <c r="B232" s="171">
        <v>27.89</v>
      </c>
      <c r="E232" s="85">
        <v>44062</v>
      </c>
      <c r="F232" s="87">
        <v>1.556</v>
      </c>
      <c r="G232" s="87">
        <v>1.6459999999999999</v>
      </c>
      <c r="H232" s="87">
        <v>1.6830000000000001</v>
      </c>
      <c r="I232" s="87">
        <v>1.5760000000000001</v>
      </c>
      <c r="J232" s="87">
        <v>1.669</v>
      </c>
      <c r="K232" s="87">
        <v>1.2949999999999999</v>
      </c>
      <c r="L232" s="87">
        <v>1.2010000000000001</v>
      </c>
      <c r="M232" s="87">
        <v>0.76100000000000001</v>
      </c>
      <c r="N232" s="87">
        <v>0.53400000000000003</v>
      </c>
      <c r="O232" s="87">
        <v>0.45100000000000001</v>
      </c>
      <c r="P232" s="87">
        <v>0.59899999999999998</v>
      </c>
      <c r="Q232" s="87">
        <v>0.25900000000000001</v>
      </c>
      <c r="R232" s="87">
        <v>0.247</v>
      </c>
      <c r="S232" s="87">
        <v>0.36299999999999999</v>
      </c>
      <c r="T232" s="87">
        <v>0.26800000000000002</v>
      </c>
      <c r="U232" s="87">
        <v>0.36</v>
      </c>
      <c r="V232" s="87">
        <v>0.45600000000000002</v>
      </c>
      <c r="W232" s="87">
        <v>0.248</v>
      </c>
      <c r="X232" s="87">
        <v>0.38400000000000001</v>
      </c>
      <c r="Y232" s="87">
        <v>0.309</v>
      </c>
      <c r="Z232" s="87">
        <v>0.60699999999999998</v>
      </c>
      <c r="AA232" s="87">
        <v>1.3720000000000001</v>
      </c>
      <c r="AB232" s="87">
        <v>1.234</v>
      </c>
      <c r="AC232" s="92">
        <v>1.3520000000000001</v>
      </c>
    </row>
    <row r="233" spans="1:29">
      <c r="A233" s="89">
        <v>43839.708333333336</v>
      </c>
      <c r="B233" s="171">
        <v>26.44</v>
      </c>
      <c r="E233" s="85">
        <v>44063</v>
      </c>
      <c r="F233" s="87">
        <v>1.2949999999999999</v>
      </c>
      <c r="G233" s="87">
        <v>1.4019999999999999</v>
      </c>
      <c r="H233" s="87">
        <v>1.06</v>
      </c>
      <c r="I233" s="87">
        <v>1.0580000000000001</v>
      </c>
      <c r="J233" s="87">
        <v>1.0640000000000001</v>
      </c>
      <c r="K233" s="87">
        <v>0.84399999999999997</v>
      </c>
      <c r="L233" s="87">
        <v>0.15</v>
      </c>
      <c r="M233" s="87">
        <v>0.154</v>
      </c>
      <c r="N233" s="87">
        <v>0.14000000000000001</v>
      </c>
      <c r="O233" s="87">
        <v>0.26800000000000002</v>
      </c>
      <c r="P233" s="87">
        <v>1.3560000000000001</v>
      </c>
      <c r="Q233" s="87">
        <v>0.74399999999999999</v>
      </c>
      <c r="R233" s="87">
        <v>0.51900000000000002</v>
      </c>
      <c r="S233" s="87">
        <v>0.60599999999999998</v>
      </c>
      <c r="T233" s="87">
        <v>0.71199999999999997</v>
      </c>
      <c r="U233" s="87">
        <v>0.78100000000000003</v>
      </c>
      <c r="V233" s="87">
        <v>0.68899999999999995</v>
      </c>
      <c r="W233" s="87">
        <v>0.83399999999999996</v>
      </c>
      <c r="X233" s="87">
        <v>0.71199999999999997</v>
      </c>
      <c r="Y233" s="87">
        <v>1.411</v>
      </c>
      <c r="Z233" s="87">
        <v>1.738</v>
      </c>
      <c r="AA233" s="87">
        <v>1.91</v>
      </c>
      <c r="AB233" s="87">
        <v>2.3239999999999998</v>
      </c>
      <c r="AC233" s="92">
        <v>1.653</v>
      </c>
    </row>
    <row r="234" spans="1:29">
      <c r="A234" s="89">
        <v>43839.75</v>
      </c>
      <c r="B234" s="171">
        <v>26.89</v>
      </c>
      <c r="E234" s="85">
        <v>44064</v>
      </c>
      <c r="F234" s="87">
        <v>1.9390000000000001</v>
      </c>
      <c r="G234" s="87">
        <v>1.7010000000000001</v>
      </c>
      <c r="H234" s="87">
        <v>1.7629999999999999</v>
      </c>
      <c r="I234" s="87">
        <v>1.879</v>
      </c>
      <c r="J234" s="87">
        <v>1.8460000000000001</v>
      </c>
      <c r="K234" s="87">
        <v>1.669</v>
      </c>
      <c r="L234" s="87">
        <v>0.98599999999999999</v>
      </c>
      <c r="M234" s="87">
        <v>1.0940000000000001</v>
      </c>
      <c r="N234" s="87">
        <v>0.88600000000000001</v>
      </c>
      <c r="O234" s="87">
        <v>1.1970000000000001</v>
      </c>
      <c r="P234" s="87">
        <v>1.415</v>
      </c>
      <c r="Q234" s="87">
        <v>1.2749999999999999</v>
      </c>
      <c r="R234" s="87">
        <v>1.1579999999999999</v>
      </c>
      <c r="S234" s="87">
        <v>0.51500000000000001</v>
      </c>
      <c r="T234" s="87">
        <v>0.75</v>
      </c>
      <c r="U234" s="87">
        <v>0.35199999999999998</v>
      </c>
      <c r="V234" s="87">
        <v>0.27100000000000002</v>
      </c>
      <c r="W234" s="87">
        <v>0.45200000000000001</v>
      </c>
      <c r="X234" s="87">
        <v>0.315</v>
      </c>
      <c r="Y234" s="87">
        <v>0.441</v>
      </c>
      <c r="Z234" s="87">
        <v>1.3859999999999999</v>
      </c>
      <c r="AA234" s="87">
        <v>2.734</v>
      </c>
      <c r="AB234" s="87">
        <v>1.5980000000000001</v>
      </c>
      <c r="AC234" s="92">
        <v>1.5089999999999999</v>
      </c>
    </row>
    <row r="235" spans="1:29">
      <c r="A235" s="89">
        <v>43839.791666666664</v>
      </c>
      <c r="B235" s="171">
        <v>25.97</v>
      </c>
      <c r="E235" s="85">
        <v>44065</v>
      </c>
      <c r="F235" s="87">
        <v>1.754</v>
      </c>
      <c r="G235" s="87">
        <v>1.5549999999999999</v>
      </c>
      <c r="H235" s="87">
        <v>1.56</v>
      </c>
      <c r="I235" s="87">
        <v>1.629</v>
      </c>
      <c r="J235" s="87">
        <v>1.6240000000000001</v>
      </c>
      <c r="K235" s="87">
        <v>1.413</v>
      </c>
      <c r="L235" s="87">
        <v>0.69599999999999995</v>
      </c>
      <c r="M235" s="87">
        <v>1.3740000000000001</v>
      </c>
      <c r="N235" s="87">
        <v>0.66300000000000003</v>
      </c>
      <c r="O235" s="87">
        <v>0.65500000000000003</v>
      </c>
      <c r="P235" s="87">
        <v>0.46100000000000002</v>
      </c>
      <c r="Q235" s="87">
        <v>0.51600000000000001</v>
      </c>
      <c r="R235" s="87">
        <v>0.36799999999999999</v>
      </c>
      <c r="S235" s="87">
        <v>0.71799999999999997</v>
      </c>
      <c r="T235" s="87">
        <v>0.42899999999999999</v>
      </c>
      <c r="U235" s="87">
        <v>0.39400000000000002</v>
      </c>
      <c r="V235" s="87">
        <v>0.47699999999999998</v>
      </c>
      <c r="W235" s="87">
        <v>0.40600000000000003</v>
      </c>
      <c r="X235" s="87">
        <v>0.48099999999999998</v>
      </c>
      <c r="Y235" s="87">
        <v>0.42399999999999999</v>
      </c>
      <c r="Z235" s="87">
        <v>0.67100000000000004</v>
      </c>
      <c r="AA235" s="87">
        <v>1.39</v>
      </c>
      <c r="AB235" s="87">
        <v>1.6519999999999999</v>
      </c>
      <c r="AC235" s="92">
        <v>1.444</v>
      </c>
    </row>
    <row r="236" spans="1:29">
      <c r="A236" s="89">
        <v>43839.833333333336</v>
      </c>
      <c r="B236" s="171">
        <v>23.88</v>
      </c>
      <c r="E236" s="85">
        <v>44066</v>
      </c>
      <c r="F236" s="87">
        <v>1.5569999999999999</v>
      </c>
      <c r="G236" s="87">
        <v>1.4950000000000001</v>
      </c>
      <c r="H236" s="87">
        <v>1.6419999999999999</v>
      </c>
      <c r="I236" s="87">
        <v>1.5880000000000001</v>
      </c>
      <c r="J236" s="87">
        <v>1.522</v>
      </c>
      <c r="K236" s="87">
        <v>1.508</v>
      </c>
      <c r="L236" s="87">
        <v>0.77</v>
      </c>
      <c r="M236" s="87">
        <v>0.95899999999999996</v>
      </c>
      <c r="N236" s="87">
        <v>0.72699999999999998</v>
      </c>
      <c r="O236" s="87">
        <v>0.73499999999999999</v>
      </c>
      <c r="P236" s="87">
        <v>0.58899999999999997</v>
      </c>
      <c r="Q236" s="87">
        <v>0.46</v>
      </c>
      <c r="R236" s="87">
        <v>1.6240000000000001</v>
      </c>
      <c r="S236" s="87">
        <v>0.56100000000000005</v>
      </c>
      <c r="T236" s="87">
        <v>2.4630000000000001</v>
      </c>
      <c r="U236" s="87">
        <v>3.1389999999999998</v>
      </c>
      <c r="V236" s="87">
        <v>1.792</v>
      </c>
      <c r="W236" s="87">
        <v>0.45600000000000002</v>
      </c>
      <c r="X236" s="87">
        <v>0.28699999999999998</v>
      </c>
      <c r="Y236" s="87">
        <v>0.49</v>
      </c>
      <c r="Z236" s="87">
        <v>0.61699999999999999</v>
      </c>
      <c r="AA236" s="87">
        <v>1.222</v>
      </c>
      <c r="AB236" s="87">
        <v>1.2370000000000001</v>
      </c>
      <c r="AC236" s="92">
        <v>1.2789999999999999</v>
      </c>
    </row>
    <row r="237" spans="1:29">
      <c r="A237" s="89">
        <v>43839.875</v>
      </c>
      <c r="B237" s="171">
        <v>23.07</v>
      </c>
      <c r="E237" s="85">
        <v>44067</v>
      </c>
      <c r="F237" s="87">
        <v>1.2410000000000001</v>
      </c>
      <c r="G237" s="87">
        <v>1.139</v>
      </c>
      <c r="H237" s="87">
        <v>1.133</v>
      </c>
      <c r="I237" s="87">
        <v>1.4039999999999999</v>
      </c>
      <c r="J237" s="87">
        <v>1.149</v>
      </c>
      <c r="K237" s="87">
        <v>1.1279999999999999</v>
      </c>
      <c r="L237" s="87">
        <v>0.24299999999999999</v>
      </c>
      <c r="M237" s="87">
        <v>0.70099999999999996</v>
      </c>
      <c r="N237" s="87">
        <v>0.38900000000000001</v>
      </c>
      <c r="O237" s="87">
        <v>0.33700000000000002</v>
      </c>
      <c r="P237" s="87">
        <v>0.219</v>
      </c>
      <c r="Q237" s="87">
        <v>0.32300000000000001</v>
      </c>
      <c r="R237" s="87">
        <v>0.78</v>
      </c>
      <c r="S237" s="87">
        <v>0.61099999999999999</v>
      </c>
      <c r="T237" s="87">
        <v>0.22500000000000001</v>
      </c>
      <c r="U237" s="87">
        <v>0.22800000000000001</v>
      </c>
      <c r="V237" s="87">
        <v>0.76900000000000002</v>
      </c>
      <c r="W237" s="87">
        <v>0.41399999999999998</v>
      </c>
      <c r="X237" s="87">
        <v>0.48199999999999998</v>
      </c>
      <c r="Y237" s="87">
        <v>0.28799999999999998</v>
      </c>
      <c r="Z237" s="87">
        <v>0.75600000000000001</v>
      </c>
      <c r="AA237" s="87">
        <v>1.3149999999999999</v>
      </c>
      <c r="AB237" s="87">
        <v>1.1339999999999999</v>
      </c>
      <c r="AC237" s="92">
        <v>1.1970000000000001</v>
      </c>
    </row>
    <row r="238" spans="1:29">
      <c r="A238" s="89">
        <v>43839.916666666664</v>
      </c>
      <c r="B238" s="171">
        <v>23.74</v>
      </c>
      <c r="E238" s="85">
        <v>44068</v>
      </c>
      <c r="F238" s="87">
        <v>1.115</v>
      </c>
      <c r="G238" s="87">
        <v>1.3580000000000001</v>
      </c>
      <c r="H238" s="87">
        <v>1.127</v>
      </c>
      <c r="I238" s="87">
        <v>1.23</v>
      </c>
      <c r="J238" s="87">
        <v>1.1259999999999999</v>
      </c>
      <c r="K238" s="87">
        <v>1.2330000000000001</v>
      </c>
      <c r="L238" s="87">
        <v>0.32900000000000001</v>
      </c>
      <c r="M238" s="87">
        <v>0.81299999999999994</v>
      </c>
      <c r="N238" s="87">
        <v>0.38600000000000001</v>
      </c>
      <c r="O238" s="87">
        <v>0.495</v>
      </c>
      <c r="P238" s="87">
        <v>0.222</v>
      </c>
      <c r="Q238" s="87">
        <v>0.53900000000000003</v>
      </c>
      <c r="R238" s="87">
        <v>0.31900000000000001</v>
      </c>
      <c r="S238" s="87">
        <v>0.46700000000000003</v>
      </c>
      <c r="T238" s="87">
        <v>1.1220000000000001</v>
      </c>
      <c r="U238" s="87">
        <v>0.255</v>
      </c>
      <c r="V238" s="87">
        <v>0.41899999999999998</v>
      </c>
      <c r="W238" s="87">
        <v>0.20599999999999999</v>
      </c>
      <c r="X238" s="87">
        <v>0.28999999999999998</v>
      </c>
      <c r="Y238" s="87">
        <v>0.443</v>
      </c>
      <c r="Z238" s="87">
        <v>0.79100000000000004</v>
      </c>
      <c r="AA238" s="87">
        <v>1.2589999999999999</v>
      </c>
      <c r="AB238" s="87">
        <v>1.135</v>
      </c>
      <c r="AC238" s="92">
        <v>1.2470000000000001</v>
      </c>
    </row>
    <row r="239" spans="1:29">
      <c r="A239" s="89">
        <v>43839.958333333336</v>
      </c>
      <c r="B239" s="171">
        <v>23.39</v>
      </c>
      <c r="E239" s="85">
        <v>44069</v>
      </c>
      <c r="F239" s="87">
        <v>1.274</v>
      </c>
      <c r="G239" s="87">
        <v>1.1519999999999999</v>
      </c>
      <c r="H239" s="87">
        <v>1.242</v>
      </c>
      <c r="I239" s="87">
        <v>1.145</v>
      </c>
      <c r="J239" s="87">
        <v>1.393</v>
      </c>
      <c r="K239" s="87">
        <v>1.1259999999999999</v>
      </c>
      <c r="L239" s="87">
        <v>0.23899999999999999</v>
      </c>
      <c r="M239" s="87">
        <v>0.73599999999999999</v>
      </c>
      <c r="N239" s="87">
        <v>0.32600000000000001</v>
      </c>
      <c r="O239" s="87">
        <v>0.38100000000000001</v>
      </c>
      <c r="P239" s="87">
        <v>0.214</v>
      </c>
      <c r="Q239" s="87">
        <v>0.308</v>
      </c>
      <c r="R239" s="87">
        <v>0.33800000000000002</v>
      </c>
      <c r="S239" s="87">
        <v>0.41399999999999998</v>
      </c>
      <c r="T239" s="87">
        <v>0.46700000000000003</v>
      </c>
      <c r="U239" s="87">
        <v>0.36599999999999999</v>
      </c>
      <c r="V239" s="87">
        <v>0.94699999999999995</v>
      </c>
      <c r="W239" s="87">
        <v>1.8440000000000001</v>
      </c>
      <c r="X239" s="87">
        <v>2.19</v>
      </c>
      <c r="Y239" s="87">
        <v>2.2610000000000001</v>
      </c>
      <c r="Z239" s="87">
        <v>2.4159999999999999</v>
      </c>
      <c r="AA239" s="87">
        <v>3.2589999999999999</v>
      </c>
      <c r="AB239" s="87">
        <v>3.1120000000000001</v>
      </c>
      <c r="AC239" s="92">
        <v>1.89</v>
      </c>
    </row>
    <row r="240" spans="1:29">
      <c r="A240" s="89">
        <v>43840</v>
      </c>
      <c r="B240" s="171">
        <v>23.87</v>
      </c>
      <c r="E240" s="85">
        <v>44070</v>
      </c>
      <c r="F240" s="87">
        <v>1.6639999999999999</v>
      </c>
      <c r="G240" s="87">
        <v>1.802</v>
      </c>
      <c r="H240" s="87">
        <v>1.5580000000000001</v>
      </c>
      <c r="I240" s="87">
        <v>1.621</v>
      </c>
      <c r="J240" s="87">
        <v>1.5349999999999999</v>
      </c>
      <c r="K240" s="87">
        <v>1.5529999999999999</v>
      </c>
      <c r="L240" s="87">
        <v>0.86199999999999999</v>
      </c>
      <c r="M240" s="87">
        <v>1.0489999999999999</v>
      </c>
      <c r="N240" s="87">
        <v>0.78500000000000003</v>
      </c>
      <c r="O240" s="87">
        <v>0.71199999999999997</v>
      </c>
      <c r="P240" s="87">
        <v>0.51100000000000001</v>
      </c>
      <c r="Q240" s="87">
        <v>0.69299999999999995</v>
      </c>
      <c r="R240" s="87">
        <v>1.2989999999999999</v>
      </c>
      <c r="S240" s="87">
        <v>1.8009999999999999</v>
      </c>
      <c r="T240" s="87">
        <v>1.35</v>
      </c>
      <c r="U240" s="87">
        <v>1.4019999999999999</v>
      </c>
      <c r="V240" s="87">
        <v>1.0009999999999999</v>
      </c>
      <c r="W240" s="87">
        <v>1.0669999999999999</v>
      </c>
      <c r="X240" s="87">
        <v>0.75600000000000001</v>
      </c>
      <c r="Y240" s="87">
        <v>0.59399999999999997</v>
      </c>
      <c r="Z240" s="87">
        <v>1.0840000000000001</v>
      </c>
      <c r="AA240" s="87">
        <v>1.52</v>
      </c>
      <c r="AB240" s="87">
        <v>1.573</v>
      </c>
      <c r="AC240" s="92">
        <v>1.536</v>
      </c>
    </row>
    <row r="241" spans="1:29">
      <c r="A241" s="89">
        <v>43840.041666666664</v>
      </c>
      <c r="B241" s="171">
        <v>23.78</v>
      </c>
      <c r="E241" s="85">
        <v>44071</v>
      </c>
      <c r="F241" s="87">
        <v>1.456</v>
      </c>
      <c r="G241" s="87">
        <v>1.536</v>
      </c>
      <c r="H241" s="87">
        <v>1.575</v>
      </c>
      <c r="I241" s="87">
        <v>1.448</v>
      </c>
      <c r="J241" s="87">
        <v>1.5580000000000001</v>
      </c>
      <c r="K241" s="87">
        <v>1.4019999999999999</v>
      </c>
      <c r="L241" s="87">
        <v>0.85699999999999998</v>
      </c>
      <c r="M241" s="87">
        <v>0.60499999999999998</v>
      </c>
      <c r="N241" s="87">
        <v>3.2269999999999999</v>
      </c>
      <c r="O241" s="87">
        <v>3.36</v>
      </c>
      <c r="P241" s="87">
        <v>1.401</v>
      </c>
      <c r="Q241" s="87">
        <v>0.502</v>
      </c>
      <c r="R241" s="87">
        <v>1.569</v>
      </c>
      <c r="S241" s="87">
        <v>0.505</v>
      </c>
      <c r="T241" s="87">
        <v>0.72099999999999997</v>
      </c>
      <c r="U241" s="87">
        <v>0.89</v>
      </c>
      <c r="V241" s="87">
        <v>0.51800000000000002</v>
      </c>
      <c r="W241" s="87">
        <v>0.61199999999999999</v>
      </c>
      <c r="X241" s="87">
        <v>0.64300000000000002</v>
      </c>
      <c r="Y241" s="87">
        <v>0.93400000000000005</v>
      </c>
      <c r="Z241" s="87">
        <v>1.37</v>
      </c>
      <c r="AA241" s="87">
        <v>1.6359999999999999</v>
      </c>
      <c r="AB241" s="87">
        <v>1.6919999999999999</v>
      </c>
      <c r="AC241" s="92">
        <v>1.73</v>
      </c>
    </row>
    <row r="242" spans="1:29">
      <c r="A242" s="89">
        <v>43840.083333333336</v>
      </c>
      <c r="B242" s="171">
        <v>23.02</v>
      </c>
      <c r="E242" s="85">
        <v>44072</v>
      </c>
      <c r="F242" s="87">
        <v>1.637</v>
      </c>
      <c r="G242" s="87">
        <v>1.532</v>
      </c>
      <c r="H242" s="87">
        <v>1.5269999999999999</v>
      </c>
      <c r="I242" s="87">
        <v>1.7330000000000001</v>
      </c>
      <c r="J242" s="87">
        <v>1.5189999999999999</v>
      </c>
      <c r="K242" s="87">
        <v>1.63</v>
      </c>
      <c r="L242" s="87">
        <v>1.444</v>
      </c>
      <c r="M242" s="87">
        <v>1.056</v>
      </c>
      <c r="N242" s="87">
        <v>0.626</v>
      </c>
      <c r="O242" s="87">
        <v>0.58199999999999996</v>
      </c>
      <c r="P242" s="87">
        <v>0.85599999999999998</v>
      </c>
      <c r="Q242" s="87">
        <v>0.495</v>
      </c>
      <c r="R242" s="87">
        <v>0.79100000000000004</v>
      </c>
      <c r="S242" s="87">
        <v>0.74199999999999999</v>
      </c>
      <c r="T242" s="87">
        <v>0.53600000000000003</v>
      </c>
      <c r="U242" s="87">
        <v>0.76800000000000002</v>
      </c>
      <c r="V242" s="87">
        <v>0.76800000000000002</v>
      </c>
      <c r="W242" s="87">
        <v>0.57499999999999996</v>
      </c>
      <c r="X242" s="87">
        <v>0.625</v>
      </c>
      <c r="Y242" s="87">
        <v>0.72599999999999998</v>
      </c>
      <c r="Z242" s="87">
        <v>1.163</v>
      </c>
      <c r="AA242" s="87">
        <v>1.794</v>
      </c>
      <c r="AB242" s="87">
        <v>1.5009999999999999</v>
      </c>
      <c r="AC242" s="92">
        <v>1.694</v>
      </c>
    </row>
    <row r="243" spans="1:29">
      <c r="A243" s="89">
        <v>43840.125</v>
      </c>
      <c r="B243" s="171">
        <v>21.24</v>
      </c>
      <c r="E243" s="85">
        <v>44073</v>
      </c>
      <c r="F243" s="87">
        <v>1.4750000000000001</v>
      </c>
      <c r="G243" s="87">
        <v>1.454</v>
      </c>
      <c r="H243" s="87">
        <v>1.554</v>
      </c>
      <c r="I243" s="87">
        <v>1.597</v>
      </c>
      <c r="J243" s="87">
        <v>1.5580000000000001</v>
      </c>
      <c r="K243" s="87">
        <v>1.4610000000000001</v>
      </c>
      <c r="L243" s="87">
        <v>0.82099999999999995</v>
      </c>
      <c r="M243" s="87">
        <v>1.5509999999999999</v>
      </c>
      <c r="N243" s="87">
        <v>0.55600000000000005</v>
      </c>
      <c r="O243" s="87">
        <v>1.218</v>
      </c>
      <c r="P243" s="87">
        <v>1.222</v>
      </c>
      <c r="Q243" s="87">
        <v>1.6759999999999999</v>
      </c>
      <c r="R243" s="87">
        <v>3.0659999999999998</v>
      </c>
      <c r="S243" s="87">
        <v>2.0590000000000002</v>
      </c>
      <c r="T243" s="87">
        <v>1.484</v>
      </c>
      <c r="U243" s="87">
        <v>3.202</v>
      </c>
      <c r="V243" s="87">
        <v>2.29</v>
      </c>
      <c r="W243" s="87">
        <v>0.61</v>
      </c>
      <c r="X243" s="87">
        <v>0.61499999999999999</v>
      </c>
      <c r="Y243" s="87">
        <v>0.52500000000000002</v>
      </c>
      <c r="Z243" s="87">
        <v>2.5030000000000001</v>
      </c>
      <c r="AA243" s="87">
        <v>2.3420000000000001</v>
      </c>
      <c r="AB243" s="87">
        <v>1.3959999999999999</v>
      </c>
      <c r="AC243" s="92">
        <v>1.5109999999999999</v>
      </c>
    </row>
    <row r="244" spans="1:29">
      <c r="A244" s="89">
        <v>43840.166666666664</v>
      </c>
      <c r="B244" s="171">
        <v>21.22</v>
      </c>
      <c r="E244" s="85">
        <v>44074</v>
      </c>
      <c r="F244" s="87">
        <v>1.4430000000000001</v>
      </c>
      <c r="G244" s="87">
        <v>1.6439999999999999</v>
      </c>
      <c r="H244" s="87">
        <v>1.3959999999999999</v>
      </c>
      <c r="I244" s="87">
        <v>1.4079999999999999</v>
      </c>
      <c r="J244" s="87">
        <v>1.625</v>
      </c>
      <c r="K244" s="87">
        <v>1.4319999999999999</v>
      </c>
      <c r="L244" s="87">
        <v>0.79200000000000004</v>
      </c>
      <c r="M244" s="87">
        <v>1.008</v>
      </c>
      <c r="N244" s="87">
        <v>2.165</v>
      </c>
      <c r="O244" s="87">
        <v>3.15</v>
      </c>
      <c r="P244" s="87">
        <v>3.2669999999999999</v>
      </c>
      <c r="Q244" s="87">
        <v>1.4350000000000001</v>
      </c>
      <c r="R244" s="87">
        <v>3.0790000000000002</v>
      </c>
      <c r="S244" s="87">
        <v>2.7730000000000001</v>
      </c>
      <c r="T244" s="87">
        <v>0.61499999999999999</v>
      </c>
      <c r="U244" s="87">
        <v>1.9059999999999999</v>
      </c>
      <c r="V244" s="87">
        <v>0.61699999999999999</v>
      </c>
      <c r="W244" s="87">
        <v>3.129</v>
      </c>
      <c r="X244" s="87">
        <v>3.5259999999999998</v>
      </c>
      <c r="Y244" s="87">
        <v>3.508</v>
      </c>
      <c r="Z244" s="87">
        <v>3.9990000000000001</v>
      </c>
      <c r="AA244" s="87">
        <v>4.3449999999999998</v>
      </c>
      <c r="AB244" s="87">
        <v>4.2729999999999997</v>
      </c>
      <c r="AC244" s="92">
        <v>4.1379999999999999</v>
      </c>
    </row>
    <row r="245" spans="1:29">
      <c r="A245" s="89">
        <v>43840.208333333336</v>
      </c>
      <c r="B245" s="171">
        <v>21.49</v>
      </c>
      <c r="E245" s="85">
        <v>44075</v>
      </c>
      <c r="F245" s="87">
        <v>4.1980000000000004</v>
      </c>
      <c r="G245" s="87">
        <v>4.234</v>
      </c>
      <c r="H245" s="87">
        <v>4.1950000000000003</v>
      </c>
      <c r="I245" s="87">
        <v>4.1040000000000001</v>
      </c>
      <c r="J245" s="87">
        <v>4.18</v>
      </c>
      <c r="K245" s="87">
        <v>4.0529999999999999</v>
      </c>
      <c r="L245" s="87">
        <v>3.472</v>
      </c>
      <c r="M245" s="87">
        <v>3.2749999999999999</v>
      </c>
      <c r="N245" s="87">
        <v>2.0270000000000001</v>
      </c>
      <c r="O245" s="87">
        <v>3.65</v>
      </c>
      <c r="P245" s="87">
        <v>1.7090000000000001</v>
      </c>
      <c r="Q245" s="87">
        <v>1.7410000000000001</v>
      </c>
      <c r="R245" s="87">
        <v>3.52</v>
      </c>
      <c r="S245" s="87">
        <v>2.7549999999999999</v>
      </c>
      <c r="T245" s="87">
        <v>1.7</v>
      </c>
      <c r="U245" s="87">
        <v>3.3250000000000002</v>
      </c>
      <c r="V245" s="87">
        <v>2.0449999999999999</v>
      </c>
      <c r="W245" s="87">
        <v>0.82</v>
      </c>
      <c r="X245" s="87">
        <v>0.68899999999999995</v>
      </c>
      <c r="Y245" s="87">
        <v>0.68</v>
      </c>
      <c r="Z245" s="87">
        <v>1.3919999999999999</v>
      </c>
      <c r="AA245" s="87">
        <v>1.7030000000000001</v>
      </c>
      <c r="AB245" s="87">
        <v>1.5129999999999999</v>
      </c>
      <c r="AC245" s="92">
        <v>2.0630000000000002</v>
      </c>
    </row>
    <row r="246" spans="1:29">
      <c r="A246" s="89">
        <v>43840.25</v>
      </c>
      <c r="B246" s="171">
        <v>21.56</v>
      </c>
      <c r="E246" s="85">
        <v>44076</v>
      </c>
      <c r="F246" s="87">
        <v>2.6059999999999999</v>
      </c>
      <c r="G246" s="87">
        <v>2.2410000000000001</v>
      </c>
      <c r="H246" s="87">
        <v>1.927</v>
      </c>
      <c r="I246" s="87">
        <v>1.587</v>
      </c>
      <c r="J246" s="87">
        <v>1.595</v>
      </c>
      <c r="K246" s="87">
        <v>1.8160000000000001</v>
      </c>
      <c r="L246" s="87">
        <v>1.044</v>
      </c>
      <c r="M246" s="87">
        <v>0.98699999999999999</v>
      </c>
      <c r="N246" s="87">
        <v>0.88900000000000001</v>
      </c>
      <c r="O246" s="87">
        <v>0.85</v>
      </c>
      <c r="P246" s="87">
        <v>0.93500000000000005</v>
      </c>
      <c r="Q246" s="87">
        <v>0.60799999999999998</v>
      </c>
      <c r="R246" s="87">
        <v>0.64700000000000002</v>
      </c>
      <c r="S246" s="87">
        <v>0.53700000000000003</v>
      </c>
      <c r="T246" s="87">
        <v>0.747</v>
      </c>
      <c r="U246" s="87">
        <v>0.52100000000000002</v>
      </c>
      <c r="V246" s="87">
        <v>0.624</v>
      </c>
      <c r="W246" s="87">
        <v>0.50800000000000001</v>
      </c>
      <c r="X246" s="87">
        <v>0.73399999999999999</v>
      </c>
      <c r="Y246" s="87">
        <v>1.214</v>
      </c>
      <c r="Z246" s="87">
        <v>1.3620000000000001</v>
      </c>
      <c r="AA246" s="87">
        <v>1.5529999999999999</v>
      </c>
      <c r="AB246" s="87">
        <v>1.591</v>
      </c>
      <c r="AC246" s="92">
        <v>1.5580000000000001</v>
      </c>
    </row>
    <row r="247" spans="1:29">
      <c r="A247" s="89">
        <v>43840.291666666664</v>
      </c>
      <c r="B247" s="171">
        <v>25.93</v>
      </c>
      <c r="E247" s="85">
        <v>44077</v>
      </c>
      <c r="F247" s="87">
        <v>1.458</v>
      </c>
      <c r="G247" s="87">
        <v>1.4570000000000001</v>
      </c>
      <c r="H247" s="87">
        <v>1.6619999999999999</v>
      </c>
      <c r="I247" s="87">
        <v>1.4359999999999999</v>
      </c>
      <c r="J247" s="87">
        <v>1.5269999999999999</v>
      </c>
      <c r="K247" s="87">
        <v>1.577</v>
      </c>
      <c r="L247" s="87">
        <v>0.78100000000000003</v>
      </c>
      <c r="M247" s="87">
        <v>0.85299999999999998</v>
      </c>
      <c r="N247" s="87">
        <v>0.76600000000000001</v>
      </c>
      <c r="O247" s="87">
        <v>0.66100000000000003</v>
      </c>
      <c r="P247" s="87">
        <v>1.0509999999999999</v>
      </c>
      <c r="Q247" s="87">
        <v>1.044</v>
      </c>
      <c r="R247" s="87">
        <v>1.1599999999999999</v>
      </c>
      <c r="S247" s="87">
        <v>1.9970000000000001</v>
      </c>
      <c r="T247" s="87">
        <v>1.397</v>
      </c>
      <c r="U247" s="87">
        <v>0.78</v>
      </c>
      <c r="V247" s="87">
        <v>0.94699999999999995</v>
      </c>
      <c r="W247" s="87">
        <v>0.55100000000000005</v>
      </c>
      <c r="X247" s="87">
        <v>0.79300000000000004</v>
      </c>
      <c r="Y247" s="87">
        <v>0.55600000000000005</v>
      </c>
      <c r="Z247" s="87">
        <v>1.464</v>
      </c>
      <c r="AA247" s="87">
        <v>1.4610000000000001</v>
      </c>
      <c r="AB247" s="87">
        <v>1.617</v>
      </c>
      <c r="AC247" s="92">
        <v>1.4890000000000001</v>
      </c>
    </row>
    <row r="248" spans="1:29">
      <c r="A248" s="89">
        <v>43840.333333333336</v>
      </c>
      <c r="B248" s="171">
        <v>26.04</v>
      </c>
      <c r="E248" s="85">
        <v>44078</v>
      </c>
      <c r="F248" s="87">
        <v>1.452</v>
      </c>
      <c r="G248" s="87">
        <v>1.5509999999999999</v>
      </c>
      <c r="H248" s="87">
        <v>1.62</v>
      </c>
      <c r="I248" s="87">
        <v>1.532</v>
      </c>
      <c r="J248" s="87">
        <v>1.4890000000000001</v>
      </c>
      <c r="K248" s="87">
        <v>1.47</v>
      </c>
      <c r="L248" s="87">
        <v>1.0089999999999999</v>
      </c>
      <c r="M248" s="87">
        <v>0.88200000000000001</v>
      </c>
      <c r="N248" s="87">
        <v>0.53900000000000003</v>
      </c>
      <c r="O248" s="87">
        <v>0.65200000000000002</v>
      </c>
      <c r="P248" s="87">
        <v>1.754</v>
      </c>
      <c r="Q248" s="87">
        <v>0.78600000000000003</v>
      </c>
      <c r="R248" s="87">
        <v>1.7509999999999999</v>
      </c>
      <c r="S248" s="87">
        <v>1.351</v>
      </c>
      <c r="T248" s="87">
        <v>2.9950000000000001</v>
      </c>
      <c r="U248" s="87">
        <v>3.863</v>
      </c>
      <c r="V248" s="87">
        <v>2.4940000000000002</v>
      </c>
      <c r="W248" s="87">
        <v>0.67900000000000005</v>
      </c>
      <c r="X248" s="87">
        <v>0.60699999999999998</v>
      </c>
      <c r="Y248" s="87">
        <v>0.67700000000000005</v>
      </c>
      <c r="Z248" s="87">
        <v>1.49</v>
      </c>
      <c r="AA248" s="87">
        <v>1.6859999999999999</v>
      </c>
      <c r="AB248" s="87">
        <v>1.639</v>
      </c>
      <c r="AC248" s="92">
        <v>1.5229999999999999</v>
      </c>
    </row>
    <row r="249" spans="1:29">
      <c r="A249" s="89">
        <v>43840.375</v>
      </c>
      <c r="B249" s="171">
        <v>25.22</v>
      </c>
      <c r="E249" s="85">
        <v>44079</v>
      </c>
      <c r="F249" s="87">
        <v>1.639</v>
      </c>
      <c r="G249" s="87">
        <v>1.625</v>
      </c>
      <c r="H249" s="87">
        <v>1.506</v>
      </c>
      <c r="I249" s="87">
        <v>1.6319999999999999</v>
      </c>
      <c r="J249" s="87">
        <v>1.504</v>
      </c>
      <c r="K249" s="87">
        <v>1.5129999999999999</v>
      </c>
      <c r="L249" s="87">
        <v>0.96</v>
      </c>
      <c r="M249" s="87">
        <v>0.54</v>
      </c>
      <c r="N249" s="87">
        <v>1.0469999999999999</v>
      </c>
      <c r="O249" s="87">
        <v>0.80100000000000005</v>
      </c>
      <c r="P249" s="87">
        <v>1.645</v>
      </c>
      <c r="Q249" s="87">
        <v>2.6709999999999998</v>
      </c>
      <c r="R249" s="87">
        <v>3.1869999999999998</v>
      </c>
      <c r="S249" s="87">
        <v>0.66500000000000004</v>
      </c>
      <c r="T249" s="87">
        <v>0.52900000000000003</v>
      </c>
      <c r="U249" s="87">
        <v>0.57399999999999995</v>
      </c>
      <c r="V249" s="87">
        <v>0.48499999999999999</v>
      </c>
      <c r="W249" s="87">
        <v>0.72099999999999997</v>
      </c>
      <c r="X249" s="87">
        <v>0.57499999999999996</v>
      </c>
      <c r="Y249" s="87">
        <v>0.63100000000000001</v>
      </c>
      <c r="Z249" s="87">
        <v>1.55</v>
      </c>
      <c r="AA249" s="87">
        <v>1.498</v>
      </c>
      <c r="AB249" s="87">
        <v>1.4610000000000001</v>
      </c>
      <c r="AC249" s="92">
        <v>1.6539999999999999</v>
      </c>
    </row>
    <row r="250" spans="1:29">
      <c r="A250" s="89">
        <v>43840.416666666664</v>
      </c>
      <c r="B250" s="171">
        <v>25.59</v>
      </c>
      <c r="E250" s="85">
        <v>44080</v>
      </c>
      <c r="F250" s="87">
        <v>1.46</v>
      </c>
      <c r="G250" s="87">
        <v>1.548</v>
      </c>
      <c r="H250" s="87">
        <v>1.504</v>
      </c>
      <c r="I250" s="87">
        <v>1.607</v>
      </c>
      <c r="J250" s="87">
        <v>1.554</v>
      </c>
      <c r="K250" s="87">
        <v>1.46</v>
      </c>
      <c r="L250" s="87">
        <v>0.97099999999999997</v>
      </c>
      <c r="M250" s="87">
        <v>1.026</v>
      </c>
      <c r="N250" s="87">
        <v>0.61499999999999999</v>
      </c>
      <c r="O250" s="87">
        <v>0.621</v>
      </c>
      <c r="P250" s="87">
        <v>0.503</v>
      </c>
      <c r="Q250" s="87">
        <v>0.72599999999999998</v>
      </c>
      <c r="R250" s="87">
        <v>0.504</v>
      </c>
      <c r="S250" s="87">
        <v>0.72899999999999998</v>
      </c>
      <c r="T250" s="87">
        <v>0.59899999999999998</v>
      </c>
      <c r="U250" s="87">
        <v>0.49099999999999999</v>
      </c>
      <c r="V250" s="87">
        <v>0.61799999999999999</v>
      </c>
      <c r="W250" s="87">
        <v>0.56599999999999995</v>
      </c>
      <c r="X250" s="87">
        <v>0.52900000000000003</v>
      </c>
      <c r="Y250" s="87">
        <v>1.3260000000000001</v>
      </c>
      <c r="Z250" s="87">
        <v>2.8319999999999999</v>
      </c>
      <c r="AA250" s="87">
        <v>1.579</v>
      </c>
      <c r="AB250" s="87">
        <v>1.5609999999999999</v>
      </c>
      <c r="AC250" s="92">
        <v>1.6120000000000001</v>
      </c>
    </row>
    <row r="251" spans="1:29">
      <c r="A251" s="89">
        <v>43840.458333333336</v>
      </c>
      <c r="B251" s="171">
        <v>26.82</v>
      </c>
      <c r="E251" s="85">
        <v>44081</v>
      </c>
      <c r="F251" s="87">
        <v>1.55</v>
      </c>
      <c r="G251" s="87">
        <v>1.454</v>
      </c>
      <c r="H251" s="87">
        <v>1.4370000000000001</v>
      </c>
      <c r="I251" s="87">
        <v>1.66</v>
      </c>
      <c r="J251" s="87">
        <v>1.4730000000000001</v>
      </c>
      <c r="K251" s="87">
        <v>1.5389999999999999</v>
      </c>
      <c r="L251" s="87">
        <v>0.9</v>
      </c>
      <c r="M251" s="87">
        <v>1.357</v>
      </c>
      <c r="N251" s="87">
        <v>0.66700000000000004</v>
      </c>
      <c r="O251" s="87">
        <v>0.72799999999999998</v>
      </c>
      <c r="P251" s="87">
        <v>0.51200000000000001</v>
      </c>
      <c r="Q251" s="87">
        <v>0.60099999999999998</v>
      </c>
      <c r="R251" s="87">
        <v>0.52900000000000003</v>
      </c>
      <c r="S251" s="87">
        <v>0.91500000000000004</v>
      </c>
      <c r="T251" s="87">
        <v>1.2689999999999999</v>
      </c>
      <c r="U251" s="87">
        <v>0.64200000000000002</v>
      </c>
      <c r="V251" s="87">
        <v>0.71499999999999997</v>
      </c>
      <c r="W251" s="87">
        <v>0.50700000000000001</v>
      </c>
      <c r="X251" s="87">
        <v>0.502</v>
      </c>
      <c r="Y251" s="87">
        <v>0.81399999999999995</v>
      </c>
      <c r="Z251" s="87">
        <v>1.5589999999999999</v>
      </c>
      <c r="AA251" s="87">
        <v>1.583</v>
      </c>
      <c r="AB251" s="87">
        <v>1.4610000000000001</v>
      </c>
      <c r="AC251" s="92">
        <v>1.6379999999999999</v>
      </c>
    </row>
    <row r="252" spans="1:29">
      <c r="A252" s="89">
        <v>43840.5</v>
      </c>
      <c r="B252" s="171">
        <v>24.13</v>
      </c>
      <c r="E252" s="85">
        <v>44082</v>
      </c>
      <c r="F252" s="87">
        <v>1.542</v>
      </c>
      <c r="G252" s="87">
        <v>1.444</v>
      </c>
      <c r="H252" s="87">
        <v>1.554</v>
      </c>
      <c r="I252" s="87">
        <v>1.4379999999999999</v>
      </c>
      <c r="J252" s="87">
        <v>1.552</v>
      </c>
      <c r="K252" s="87">
        <v>1.492</v>
      </c>
      <c r="L252" s="87">
        <v>0.94599999999999995</v>
      </c>
      <c r="M252" s="87">
        <v>0.63400000000000001</v>
      </c>
      <c r="N252" s="87">
        <v>1.1919999999999999</v>
      </c>
      <c r="O252" s="87">
        <v>0.76300000000000001</v>
      </c>
      <c r="P252" s="87">
        <v>0.67200000000000004</v>
      </c>
      <c r="Q252" s="87">
        <v>0.71899999999999997</v>
      </c>
      <c r="R252" s="87">
        <v>0.77100000000000002</v>
      </c>
      <c r="S252" s="87">
        <v>0.61799999999999999</v>
      </c>
      <c r="T252" s="87">
        <v>0.51500000000000001</v>
      </c>
      <c r="U252" s="87">
        <v>0.58499999999999996</v>
      </c>
      <c r="V252" s="87">
        <v>0.51800000000000002</v>
      </c>
      <c r="W252" s="87">
        <v>0.76200000000000001</v>
      </c>
      <c r="X252" s="87">
        <v>2.0059999999999998</v>
      </c>
      <c r="Y252" s="87">
        <v>1.4590000000000001</v>
      </c>
      <c r="Z252" s="87">
        <v>3.3889999999999998</v>
      </c>
      <c r="AA252" s="87">
        <v>1.8839999999999999</v>
      </c>
      <c r="AB252" s="87">
        <v>1.925</v>
      </c>
      <c r="AC252" s="92">
        <v>2.9620000000000002</v>
      </c>
    </row>
    <row r="253" spans="1:29">
      <c r="A253" s="89">
        <v>43840.541666666664</v>
      </c>
      <c r="B253" s="171">
        <v>22.17</v>
      </c>
      <c r="E253" s="85">
        <v>44083</v>
      </c>
      <c r="F253" s="87">
        <v>2.8679999999999999</v>
      </c>
      <c r="G253" s="87">
        <v>2.2280000000000002</v>
      </c>
      <c r="H253" s="87">
        <v>1.853</v>
      </c>
      <c r="I253" s="87">
        <v>1.784</v>
      </c>
      <c r="J253" s="87">
        <v>1.7070000000000001</v>
      </c>
      <c r="K253" s="87">
        <v>1.8320000000000001</v>
      </c>
      <c r="L253" s="87">
        <v>1.2509999999999999</v>
      </c>
      <c r="M253" s="87">
        <v>1.1859999999999999</v>
      </c>
      <c r="N253" s="87">
        <v>1.496</v>
      </c>
      <c r="O253" s="87">
        <v>1.4039999999999999</v>
      </c>
      <c r="P253" s="87">
        <v>0.61799999999999999</v>
      </c>
      <c r="Q253" s="87">
        <v>1.0349999999999999</v>
      </c>
      <c r="R253" s="87">
        <v>1.1759999999999999</v>
      </c>
      <c r="S253" s="87">
        <v>1.2330000000000001</v>
      </c>
      <c r="T253" s="87">
        <v>0.52500000000000002</v>
      </c>
      <c r="U253" s="87">
        <v>1.1850000000000001</v>
      </c>
      <c r="V253" s="87">
        <v>1.2509999999999999</v>
      </c>
      <c r="W253" s="87">
        <v>1.0469999999999999</v>
      </c>
      <c r="X253" s="87">
        <v>0.89700000000000002</v>
      </c>
      <c r="Y253" s="87">
        <v>0.68400000000000005</v>
      </c>
      <c r="Z253" s="87">
        <v>1.5509999999999999</v>
      </c>
      <c r="AA253" s="87">
        <v>1.4550000000000001</v>
      </c>
      <c r="AB253" s="87">
        <v>1.4470000000000001</v>
      </c>
      <c r="AC253" s="92">
        <v>1.3</v>
      </c>
    </row>
    <row r="254" spans="1:29">
      <c r="A254" s="89">
        <v>43840.583333333336</v>
      </c>
      <c r="B254" s="171">
        <v>23.44</v>
      </c>
      <c r="E254" s="85">
        <v>44084</v>
      </c>
      <c r="F254" s="87">
        <v>1.355</v>
      </c>
      <c r="G254" s="87">
        <v>1.26</v>
      </c>
      <c r="H254" s="87">
        <v>1.486</v>
      </c>
      <c r="I254" s="87">
        <v>1.266</v>
      </c>
      <c r="J254" s="87">
        <v>1.2889999999999999</v>
      </c>
      <c r="K254" s="87">
        <v>1.409</v>
      </c>
      <c r="L254" s="87">
        <v>0.91</v>
      </c>
      <c r="M254" s="87">
        <v>0.48399999999999999</v>
      </c>
      <c r="N254" s="87">
        <v>0.88700000000000001</v>
      </c>
      <c r="O254" s="87">
        <v>1.07</v>
      </c>
      <c r="P254" s="87">
        <v>3.0870000000000002</v>
      </c>
      <c r="Q254" s="87">
        <v>1.895</v>
      </c>
      <c r="R254" s="87">
        <v>2.1589999999999998</v>
      </c>
      <c r="S254" s="87">
        <v>0.66100000000000003</v>
      </c>
      <c r="T254" s="87">
        <v>0.49</v>
      </c>
      <c r="U254" s="87">
        <v>0.52100000000000002</v>
      </c>
      <c r="V254" s="87">
        <v>0.48399999999999999</v>
      </c>
      <c r="W254" s="87">
        <v>0.71599999999999997</v>
      </c>
      <c r="X254" s="87">
        <v>0.89100000000000001</v>
      </c>
      <c r="Y254" s="87">
        <v>0.78800000000000003</v>
      </c>
      <c r="Z254" s="87">
        <v>1.3460000000000001</v>
      </c>
      <c r="AA254" s="87">
        <v>1.641</v>
      </c>
      <c r="AB254" s="87">
        <v>1.2729999999999999</v>
      </c>
      <c r="AC254" s="92">
        <v>1.4570000000000001</v>
      </c>
    </row>
    <row r="255" spans="1:29">
      <c r="A255" s="89">
        <v>43840.625</v>
      </c>
      <c r="B255" s="171">
        <v>27.01</v>
      </c>
      <c r="E255" s="85">
        <v>44085</v>
      </c>
      <c r="F255" s="87">
        <v>1.2490000000000001</v>
      </c>
      <c r="G255" s="87">
        <v>1.5620000000000001</v>
      </c>
      <c r="H255" s="87">
        <v>1.244</v>
      </c>
      <c r="I255" s="87">
        <v>1.353</v>
      </c>
      <c r="J255" s="87">
        <v>1.325</v>
      </c>
      <c r="K255" s="87">
        <v>1.468</v>
      </c>
      <c r="L255" s="87">
        <v>1.0760000000000001</v>
      </c>
      <c r="M255" s="87">
        <v>0.73899999999999999</v>
      </c>
      <c r="N255" s="87">
        <v>2.5329999999999999</v>
      </c>
      <c r="O255" s="87">
        <v>3.55</v>
      </c>
      <c r="P255" s="87">
        <v>2.1509999999999998</v>
      </c>
      <c r="Q255" s="87">
        <v>1.3680000000000001</v>
      </c>
      <c r="R255" s="87">
        <v>2.9910000000000001</v>
      </c>
      <c r="S255" s="87">
        <v>2.8820000000000001</v>
      </c>
      <c r="T255" s="87">
        <v>1.401</v>
      </c>
      <c r="U255" s="87">
        <v>0.25</v>
      </c>
      <c r="V255" s="87">
        <v>0.63700000000000001</v>
      </c>
      <c r="W255" s="87">
        <v>0.24199999999999999</v>
      </c>
      <c r="X255" s="87">
        <v>0.43</v>
      </c>
      <c r="Y255" s="87">
        <v>0.47199999999999998</v>
      </c>
      <c r="Z255" s="87">
        <v>1.2090000000000001</v>
      </c>
      <c r="AA255" s="87">
        <v>1.4419999999999999</v>
      </c>
      <c r="AB255" s="87">
        <v>1.131</v>
      </c>
      <c r="AC255" s="92">
        <v>1.2330000000000001</v>
      </c>
    </row>
    <row r="256" spans="1:29">
      <c r="A256" s="89">
        <v>43840.666666666664</v>
      </c>
      <c r="B256" s="171">
        <v>28.51</v>
      </c>
      <c r="E256" s="85">
        <v>44086</v>
      </c>
      <c r="F256" s="87">
        <v>1.1379999999999999</v>
      </c>
      <c r="G256" s="87">
        <v>1.1379999999999999</v>
      </c>
      <c r="H256" s="87">
        <v>1.292</v>
      </c>
      <c r="I256" s="87">
        <v>1.228</v>
      </c>
      <c r="J256" s="87">
        <v>1.085</v>
      </c>
      <c r="K256" s="87">
        <v>1.2829999999999999</v>
      </c>
      <c r="L256" s="87">
        <v>0.81899999999999995</v>
      </c>
      <c r="M256" s="87">
        <v>0.624</v>
      </c>
      <c r="N256" s="87">
        <v>0.59</v>
      </c>
      <c r="O256" s="87">
        <v>3.222</v>
      </c>
      <c r="P256" s="87">
        <v>3.5510000000000002</v>
      </c>
      <c r="Q256" s="87">
        <v>4.0519999999999996</v>
      </c>
      <c r="R256" s="87">
        <v>3.4660000000000002</v>
      </c>
      <c r="S256" s="87">
        <v>0.187</v>
      </c>
      <c r="T256" s="87">
        <v>0.88800000000000001</v>
      </c>
      <c r="U256" s="87">
        <v>0.73299999999999998</v>
      </c>
      <c r="V256" s="87">
        <v>0.46300000000000002</v>
      </c>
      <c r="W256" s="87">
        <v>0.503</v>
      </c>
      <c r="X256" s="87">
        <v>0.19</v>
      </c>
      <c r="Y256" s="87">
        <v>0.76200000000000001</v>
      </c>
      <c r="Z256" s="87">
        <v>1.3080000000000001</v>
      </c>
      <c r="AA256" s="87">
        <v>1.2250000000000001</v>
      </c>
      <c r="AB256" s="87">
        <v>1.3220000000000001</v>
      </c>
      <c r="AC256" s="92">
        <v>1.242</v>
      </c>
    </row>
    <row r="257" spans="1:29">
      <c r="A257" s="89">
        <v>43840.708333333336</v>
      </c>
      <c r="B257" s="171">
        <v>28.62</v>
      </c>
      <c r="E257" s="85">
        <v>44087</v>
      </c>
      <c r="F257" s="87">
        <v>1.2829999999999999</v>
      </c>
      <c r="G257" s="87">
        <v>1.1459999999999999</v>
      </c>
      <c r="H257" s="87">
        <v>1.169</v>
      </c>
      <c r="I257" s="87">
        <v>1.393</v>
      </c>
      <c r="J257" s="87">
        <v>1.099</v>
      </c>
      <c r="K257" s="87">
        <v>1.2969999999999999</v>
      </c>
      <c r="L257" s="87">
        <v>0.96099999999999997</v>
      </c>
      <c r="M257" s="87">
        <v>1.0549999999999999</v>
      </c>
      <c r="N257" s="87">
        <v>3.2709999999999999</v>
      </c>
      <c r="O257" s="87">
        <v>3.996</v>
      </c>
      <c r="P257" s="87">
        <v>1.228</v>
      </c>
      <c r="Q257" s="87">
        <v>1.556</v>
      </c>
      <c r="R257" s="87">
        <v>1.488</v>
      </c>
      <c r="S257" s="87">
        <v>1.419</v>
      </c>
      <c r="T257" s="87">
        <v>1.26</v>
      </c>
      <c r="U257" s="87">
        <v>1.556</v>
      </c>
      <c r="V257" s="87">
        <v>0.97399999999999998</v>
      </c>
      <c r="W257" s="87">
        <v>0.36199999999999999</v>
      </c>
      <c r="X257" s="87">
        <v>0.73099999999999998</v>
      </c>
      <c r="Y257" s="87">
        <v>2.1989999999999998</v>
      </c>
      <c r="Z257" s="87">
        <v>4.4420000000000002</v>
      </c>
      <c r="AA257" s="87">
        <v>1.7809999999999999</v>
      </c>
      <c r="AB257" s="87">
        <v>1.4550000000000001</v>
      </c>
      <c r="AC257" s="92">
        <v>1.379</v>
      </c>
    </row>
    <row r="258" spans="1:29">
      <c r="A258" s="89">
        <v>43840.75</v>
      </c>
      <c r="B258" s="171">
        <v>27.35</v>
      </c>
      <c r="E258" s="85">
        <v>44088</v>
      </c>
      <c r="F258" s="87">
        <v>1.369</v>
      </c>
      <c r="G258" s="87">
        <v>1.4319999999999999</v>
      </c>
      <c r="H258" s="87">
        <v>1.3360000000000001</v>
      </c>
      <c r="I258" s="87">
        <v>1.401</v>
      </c>
      <c r="J258" s="87">
        <v>1.286</v>
      </c>
      <c r="K258" s="87">
        <v>1.55</v>
      </c>
      <c r="L258" s="87">
        <v>1.014</v>
      </c>
      <c r="M258" s="87">
        <v>1.089</v>
      </c>
      <c r="N258" s="87">
        <v>0.85299999999999998</v>
      </c>
      <c r="O258" s="87">
        <v>1.5169999999999999</v>
      </c>
      <c r="P258" s="87">
        <v>0.60599999999999998</v>
      </c>
      <c r="Q258" s="87">
        <v>4.1440000000000001</v>
      </c>
      <c r="R258" s="87">
        <v>4.7290000000000001</v>
      </c>
      <c r="S258" s="87">
        <v>1.78</v>
      </c>
      <c r="T258" s="87">
        <v>2.3439999999999999</v>
      </c>
      <c r="U258" s="87">
        <v>3.129</v>
      </c>
      <c r="V258" s="87">
        <v>3.3490000000000002</v>
      </c>
      <c r="W258" s="87">
        <v>2.9689999999999999</v>
      </c>
      <c r="X258" s="87">
        <v>0.752</v>
      </c>
      <c r="Y258" s="87">
        <v>0.96399999999999997</v>
      </c>
      <c r="Z258" s="87">
        <v>1.3380000000000001</v>
      </c>
      <c r="AA258" s="87">
        <v>1.4430000000000001</v>
      </c>
      <c r="AB258" s="87">
        <v>1.161</v>
      </c>
      <c r="AC258" s="92">
        <v>1.254</v>
      </c>
    </row>
    <row r="259" spans="1:29">
      <c r="A259" s="89">
        <v>43840.791666666664</v>
      </c>
      <c r="B259" s="171">
        <v>26.93</v>
      </c>
      <c r="E259" s="85">
        <v>44089</v>
      </c>
      <c r="F259" s="87">
        <v>1.141</v>
      </c>
      <c r="G259" s="87">
        <v>1.3640000000000001</v>
      </c>
      <c r="H259" s="87">
        <v>1.125</v>
      </c>
      <c r="I259" s="87">
        <v>1.1519999999999999</v>
      </c>
      <c r="J259" s="87">
        <v>1.28</v>
      </c>
      <c r="K259" s="87">
        <v>1.2609999999999999</v>
      </c>
      <c r="L259" s="87">
        <v>1.093</v>
      </c>
      <c r="M259" s="87">
        <v>1.8360000000000001</v>
      </c>
      <c r="N259" s="87">
        <v>4.1399999999999997</v>
      </c>
      <c r="O259" s="87">
        <v>4.0670000000000002</v>
      </c>
      <c r="P259" s="87">
        <v>1.6040000000000001</v>
      </c>
      <c r="Q259" s="87">
        <v>3.2679999999999998</v>
      </c>
      <c r="R259" s="87">
        <v>4.0659999999999998</v>
      </c>
      <c r="S259" s="87">
        <v>2.258</v>
      </c>
      <c r="T259" s="87">
        <v>3.806</v>
      </c>
      <c r="U259" s="87">
        <v>4.1399999999999997</v>
      </c>
      <c r="V259" s="87">
        <v>2.028</v>
      </c>
      <c r="W259" s="87">
        <v>0.33100000000000002</v>
      </c>
      <c r="X259" s="87">
        <v>0.375</v>
      </c>
      <c r="Y259" s="87">
        <v>1.111</v>
      </c>
      <c r="Z259" s="87">
        <v>1.63</v>
      </c>
      <c r="AA259" s="87">
        <v>1.2010000000000001</v>
      </c>
      <c r="AB259" s="87">
        <v>1.256</v>
      </c>
      <c r="AC259" s="92">
        <v>1.22</v>
      </c>
    </row>
    <row r="260" spans="1:29">
      <c r="A260" s="89">
        <v>43840.833333333336</v>
      </c>
      <c r="B260" s="171">
        <v>25.65</v>
      </c>
      <c r="E260" s="85">
        <v>44090</v>
      </c>
      <c r="F260" s="87">
        <v>1.137</v>
      </c>
      <c r="G260" s="87">
        <v>1.208</v>
      </c>
      <c r="H260" s="87">
        <v>1.266</v>
      </c>
      <c r="I260" s="87">
        <v>1.1140000000000001</v>
      </c>
      <c r="J260" s="87">
        <v>1.244</v>
      </c>
      <c r="K260" s="87">
        <v>1.1519999999999999</v>
      </c>
      <c r="L260" s="87">
        <v>1.1419999999999999</v>
      </c>
      <c r="M260" s="87">
        <v>0.20699999999999999</v>
      </c>
      <c r="N260" s="87">
        <v>0.70899999999999996</v>
      </c>
      <c r="O260" s="87">
        <v>0.315</v>
      </c>
      <c r="P260" s="87">
        <v>0.40500000000000003</v>
      </c>
      <c r="Q260" s="87">
        <v>0.186</v>
      </c>
      <c r="R260" s="87">
        <v>0.434</v>
      </c>
      <c r="S260" s="87">
        <v>0.66700000000000004</v>
      </c>
      <c r="T260" s="87">
        <v>1.23</v>
      </c>
      <c r="U260" s="87">
        <v>1.083</v>
      </c>
      <c r="V260" s="87">
        <v>0.753</v>
      </c>
      <c r="W260" s="87">
        <v>0.39300000000000002</v>
      </c>
      <c r="X260" s="87">
        <v>0.33900000000000002</v>
      </c>
      <c r="Y260" s="87">
        <v>2.4710000000000001</v>
      </c>
      <c r="Z260" s="87">
        <v>2.8490000000000002</v>
      </c>
      <c r="AA260" s="87">
        <v>2.508</v>
      </c>
      <c r="AB260" s="87">
        <v>2.016</v>
      </c>
      <c r="AC260" s="92">
        <v>2.1110000000000002</v>
      </c>
    </row>
    <row r="261" spans="1:29">
      <c r="A261" s="89">
        <v>43840.875</v>
      </c>
      <c r="B261" s="171">
        <v>25.96</v>
      </c>
      <c r="E261" s="85">
        <v>44091</v>
      </c>
      <c r="F261" s="87">
        <v>2.125</v>
      </c>
      <c r="G261" s="87">
        <v>2.3319999999999999</v>
      </c>
      <c r="H261" s="87">
        <v>2.0640000000000001</v>
      </c>
      <c r="I261" s="87">
        <v>2.0649999999999999</v>
      </c>
      <c r="J261" s="87">
        <v>2.2080000000000002</v>
      </c>
      <c r="K261" s="87">
        <v>2.3370000000000002</v>
      </c>
      <c r="L261" s="87">
        <v>1.9</v>
      </c>
      <c r="M261" s="87">
        <v>1.218</v>
      </c>
      <c r="N261" s="87">
        <v>1.7130000000000001</v>
      </c>
      <c r="O261" s="87">
        <v>1.631</v>
      </c>
      <c r="P261" s="87">
        <v>1.488</v>
      </c>
      <c r="Q261" s="87">
        <v>0.36499999999999999</v>
      </c>
      <c r="R261" s="87">
        <v>0.59099999999999997</v>
      </c>
      <c r="S261" s="87">
        <v>0.19</v>
      </c>
      <c r="T261" s="87">
        <v>0.27100000000000002</v>
      </c>
      <c r="U261" s="87">
        <v>0.32500000000000001</v>
      </c>
      <c r="V261" s="87">
        <v>0.19700000000000001</v>
      </c>
      <c r="W261" s="87">
        <v>0.314</v>
      </c>
      <c r="X261" s="87">
        <v>0.439</v>
      </c>
      <c r="Y261" s="87">
        <v>1.915</v>
      </c>
      <c r="Z261" s="87">
        <v>2.125</v>
      </c>
      <c r="AA261" s="87">
        <v>2.0579999999999998</v>
      </c>
      <c r="AB261" s="87">
        <v>1.891</v>
      </c>
      <c r="AC261" s="92">
        <v>2.02</v>
      </c>
    </row>
    <row r="262" spans="1:29">
      <c r="A262" s="89">
        <v>43840.916666666664</v>
      </c>
      <c r="B262" s="171">
        <v>26.32</v>
      </c>
      <c r="E262" s="85">
        <v>44092</v>
      </c>
      <c r="F262" s="87">
        <v>2.0049999999999999</v>
      </c>
      <c r="G262" s="87">
        <v>1.8839999999999999</v>
      </c>
      <c r="H262" s="87">
        <v>1.982</v>
      </c>
      <c r="I262" s="87">
        <v>2.008</v>
      </c>
      <c r="J262" s="87">
        <v>1.909</v>
      </c>
      <c r="K262" s="87">
        <v>1.994</v>
      </c>
      <c r="L262" s="87">
        <v>1.915</v>
      </c>
      <c r="M262" s="87">
        <v>0.66800000000000004</v>
      </c>
      <c r="N262" s="87">
        <v>2.6339999999999999</v>
      </c>
      <c r="O262" s="87">
        <v>3.3620000000000001</v>
      </c>
      <c r="P262" s="87">
        <v>0.86799999999999999</v>
      </c>
      <c r="Q262" s="87">
        <v>1.0189999999999999</v>
      </c>
      <c r="R262" s="87">
        <v>0.69799999999999995</v>
      </c>
      <c r="S262" s="87">
        <v>0.55300000000000005</v>
      </c>
      <c r="T262" s="87">
        <v>1.355</v>
      </c>
      <c r="U262" s="87">
        <v>1.175</v>
      </c>
      <c r="V262" s="87">
        <v>1.726</v>
      </c>
      <c r="W262" s="87">
        <v>1.288</v>
      </c>
      <c r="X262" s="87">
        <v>0.54700000000000004</v>
      </c>
      <c r="Y262" s="87">
        <v>0.85699999999999998</v>
      </c>
      <c r="Z262" s="87">
        <v>1.3169999999999999</v>
      </c>
      <c r="AA262" s="87">
        <v>1.206</v>
      </c>
      <c r="AB262" s="87">
        <v>1.405</v>
      </c>
      <c r="AC262" s="92">
        <v>1.1910000000000001</v>
      </c>
    </row>
    <row r="263" spans="1:29">
      <c r="A263" s="89">
        <v>43840.958333333336</v>
      </c>
      <c r="B263" s="171">
        <v>26.75</v>
      </c>
      <c r="E263" s="85">
        <v>44093</v>
      </c>
      <c r="F263" s="87">
        <v>1.161</v>
      </c>
      <c r="G263" s="87">
        <v>1.2490000000000001</v>
      </c>
      <c r="H263" s="87">
        <v>1.23</v>
      </c>
      <c r="I263" s="87">
        <v>1.506</v>
      </c>
      <c r="J263" s="87">
        <v>1.526</v>
      </c>
      <c r="K263" s="87">
        <v>1.54</v>
      </c>
      <c r="L263" s="87">
        <v>1.627</v>
      </c>
      <c r="M263" s="87">
        <v>0.76300000000000001</v>
      </c>
      <c r="N263" s="87">
        <v>3.4009999999999998</v>
      </c>
      <c r="O263" s="87">
        <v>3.06</v>
      </c>
      <c r="P263" s="87">
        <v>3.1059999999999999</v>
      </c>
      <c r="Q263" s="87">
        <v>2.734</v>
      </c>
      <c r="R263" s="87">
        <v>2.7530000000000001</v>
      </c>
      <c r="S263" s="87">
        <v>1.5669999999999999</v>
      </c>
      <c r="T263" s="87">
        <v>5.37</v>
      </c>
      <c r="U263" s="87">
        <v>3.3929999999999998</v>
      </c>
      <c r="V263" s="87">
        <v>2.0089999999999999</v>
      </c>
      <c r="W263" s="87">
        <v>0.66600000000000004</v>
      </c>
      <c r="X263" s="87">
        <v>0.51400000000000001</v>
      </c>
      <c r="Y263" s="87">
        <v>1.139</v>
      </c>
      <c r="Z263" s="87">
        <v>1.272</v>
      </c>
      <c r="AA263" s="87">
        <v>1.3240000000000001</v>
      </c>
      <c r="AB263" s="87">
        <v>1.2729999999999999</v>
      </c>
      <c r="AC263" s="92">
        <v>1.3089999999999999</v>
      </c>
    </row>
    <row r="264" spans="1:29">
      <c r="A264" s="89">
        <v>43841</v>
      </c>
      <c r="B264" s="171">
        <v>26.85</v>
      </c>
      <c r="E264" s="85">
        <v>44094</v>
      </c>
      <c r="F264" s="87">
        <v>1.411</v>
      </c>
      <c r="G264" s="87">
        <v>1.6140000000000001</v>
      </c>
      <c r="H264" s="87">
        <v>1.77</v>
      </c>
      <c r="I264" s="87">
        <v>1.5840000000000001</v>
      </c>
      <c r="J264" s="87">
        <v>1.698</v>
      </c>
      <c r="K264" s="87">
        <v>1.5840000000000001</v>
      </c>
      <c r="L264" s="87">
        <v>1.407</v>
      </c>
      <c r="M264" s="87">
        <v>1.157</v>
      </c>
      <c r="N264" s="87">
        <v>3.37</v>
      </c>
      <c r="O264" s="87">
        <v>3.5539999999999998</v>
      </c>
      <c r="P264" s="87">
        <v>3.2370000000000001</v>
      </c>
      <c r="Q264" s="87">
        <v>3.1509999999999998</v>
      </c>
      <c r="R264" s="87">
        <v>2.6909999999999998</v>
      </c>
      <c r="S264" s="87">
        <v>0.85599999999999998</v>
      </c>
      <c r="T264" s="87">
        <v>3.109</v>
      </c>
      <c r="U264" s="87">
        <v>3.1579999999999999</v>
      </c>
      <c r="V264" s="87">
        <v>1.875</v>
      </c>
      <c r="W264" s="87">
        <v>0.38500000000000001</v>
      </c>
      <c r="X264" s="87">
        <v>0.53800000000000003</v>
      </c>
      <c r="Y264" s="87">
        <v>1.0049999999999999</v>
      </c>
      <c r="Z264" s="87">
        <v>1.2130000000000001</v>
      </c>
      <c r="AA264" s="87">
        <v>1.323</v>
      </c>
      <c r="AB264" s="87">
        <v>1.3759999999999999</v>
      </c>
      <c r="AC264" s="92">
        <v>1.7290000000000001</v>
      </c>
    </row>
    <row r="265" spans="1:29">
      <c r="A265" s="89">
        <v>43841.041666666664</v>
      </c>
      <c r="B265" s="171">
        <v>26.64</v>
      </c>
      <c r="E265" s="85">
        <v>44095</v>
      </c>
      <c r="F265" s="87">
        <v>1.5229999999999999</v>
      </c>
      <c r="G265" s="87">
        <v>1.5580000000000001</v>
      </c>
      <c r="H265" s="87">
        <v>1.665</v>
      </c>
      <c r="I265" s="87">
        <v>1.645</v>
      </c>
      <c r="J265" s="87">
        <v>1.5920000000000001</v>
      </c>
      <c r="K265" s="87">
        <v>1.542</v>
      </c>
      <c r="L265" s="87">
        <v>2</v>
      </c>
      <c r="M265" s="87">
        <v>2.6019999999999999</v>
      </c>
      <c r="N265" s="87">
        <v>4.0369999999999999</v>
      </c>
      <c r="O265" s="87">
        <v>3.6909999999999998</v>
      </c>
      <c r="P265" s="87">
        <v>1.8320000000000001</v>
      </c>
      <c r="Q265" s="87">
        <v>2.7</v>
      </c>
      <c r="R265" s="87">
        <v>3.3940000000000001</v>
      </c>
      <c r="S265" s="87">
        <v>1.397</v>
      </c>
      <c r="T265" s="87">
        <v>0.96299999999999997</v>
      </c>
      <c r="U265" s="87">
        <v>1.1679999999999999</v>
      </c>
      <c r="V265" s="87">
        <v>3.0449999999999999</v>
      </c>
      <c r="W265" s="87">
        <v>1.1759999999999999</v>
      </c>
      <c r="X265" s="87">
        <v>0.71799999999999997</v>
      </c>
      <c r="Y265" s="87">
        <v>1.2989999999999999</v>
      </c>
      <c r="Z265" s="87">
        <v>1.4790000000000001</v>
      </c>
      <c r="AA265" s="87">
        <v>1.4870000000000001</v>
      </c>
      <c r="AB265" s="87">
        <v>1.4930000000000001</v>
      </c>
      <c r="AC265" s="92">
        <v>1.4590000000000001</v>
      </c>
    </row>
    <row r="266" spans="1:29">
      <c r="A266" s="89">
        <v>43841.083333333336</v>
      </c>
      <c r="B266" s="171">
        <v>27.12</v>
      </c>
      <c r="E266" s="85">
        <v>44096</v>
      </c>
      <c r="F266" s="87">
        <v>1.331</v>
      </c>
      <c r="G266" s="87">
        <v>1.367</v>
      </c>
      <c r="H266" s="87">
        <v>1.607</v>
      </c>
      <c r="I266" s="87">
        <v>1.2969999999999999</v>
      </c>
      <c r="J266" s="87">
        <v>1.5720000000000001</v>
      </c>
      <c r="K266" s="87">
        <v>1.2909999999999999</v>
      </c>
      <c r="L266" s="87">
        <v>1.5529999999999999</v>
      </c>
      <c r="M266" s="87">
        <v>0.45900000000000002</v>
      </c>
      <c r="N266" s="87">
        <v>1.5329999999999999</v>
      </c>
      <c r="O266" s="87">
        <v>3.3570000000000002</v>
      </c>
      <c r="P266" s="87">
        <v>1.91</v>
      </c>
      <c r="Q266" s="87">
        <v>4.08</v>
      </c>
      <c r="R266" s="87">
        <v>3.4740000000000002</v>
      </c>
      <c r="S266" s="87">
        <v>1.3340000000000001</v>
      </c>
      <c r="T266" s="87">
        <v>0.31</v>
      </c>
      <c r="U266" s="87">
        <v>1.7669999999999999</v>
      </c>
      <c r="V266" s="87">
        <v>0.37</v>
      </c>
      <c r="W266" s="87">
        <v>0.26500000000000001</v>
      </c>
      <c r="X266" s="87">
        <v>0.28499999999999998</v>
      </c>
      <c r="Y266" s="87">
        <v>0.81399999999999995</v>
      </c>
      <c r="Z266" s="87">
        <v>1.129</v>
      </c>
      <c r="AA266" s="87">
        <v>1.1830000000000001</v>
      </c>
      <c r="AB266" s="87">
        <v>1.2689999999999999</v>
      </c>
      <c r="AC266" s="92">
        <v>1.052</v>
      </c>
    </row>
    <row r="267" spans="1:29">
      <c r="A267" s="89">
        <v>43841.125</v>
      </c>
      <c r="B267" s="171">
        <v>27.34</v>
      </c>
      <c r="E267" s="85">
        <v>44097</v>
      </c>
      <c r="F267" s="87">
        <v>1.0549999999999999</v>
      </c>
      <c r="G267" s="87">
        <v>1.371</v>
      </c>
      <c r="H267" s="87">
        <v>1.405</v>
      </c>
      <c r="I267" s="87">
        <v>1.4990000000000001</v>
      </c>
      <c r="J267" s="87">
        <v>1.393</v>
      </c>
      <c r="K267" s="87">
        <v>1.5289999999999999</v>
      </c>
      <c r="L267" s="87">
        <v>1.2989999999999999</v>
      </c>
      <c r="M267" s="87">
        <v>0.11</v>
      </c>
      <c r="N267" s="87">
        <v>0.66500000000000004</v>
      </c>
      <c r="O267" s="87">
        <v>0.86599999999999999</v>
      </c>
      <c r="P267" s="87">
        <v>1.0529999999999999</v>
      </c>
      <c r="Q267" s="87">
        <v>0.29599999999999999</v>
      </c>
      <c r="R267" s="87">
        <v>1.58</v>
      </c>
      <c r="S267" s="87">
        <v>0.89600000000000002</v>
      </c>
      <c r="T267" s="87">
        <v>0.61099999999999999</v>
      </c>
      <c r="U267" s="87">
        <v>0.13900000000000001</v>
      </c>
      <c r="V267" s="87">
        <v>0.379</v>
      </c>
      <c r="W267" s="87">
        <v>0.28399999999999997</v>
      </c>
      <c r="X267" s="87">
        <v>0.58199999999999996</v>
      </c>
      <c r="Y267" s="87">
        <v>1.0049999999999999</v>
      </c>
      <c r="Z267" s="87">
        <v>1.0940000000000001</v>
      </c>
      <c r="AA267" s="87">
        <v>1.1779999999999999</v>
      </c>
      <c r="AB267" s="87">
        <v>1.1870000000000001</v>
      </c>
      <c r="AC267" s="92">
        <v>1.2789999999999999</v>
      </c>
    </row>
    <row r="268" spans="1:29">
      <c r="A268" s="89">
        <v>43841.166666666664</v>
      </c>
      <c r="B268" s="171">
        <v>27.69</v>
      </c>
      <c r="E268" s="85">
        <v>44098</v>
      </c>
      <c r="F268" s="87">
        <v>1.427</v>
      </c>
      <c r="G268" s="87">
        <v>1.2310000000000001</v>
      </c>
      <c r="H268" s="87">
        <v>1.131</v>
      </c>
      <c r="I268" s="87">
        <v>1.03</v>
      </c>
      <c r="J268" s="87">
        <v>1.1359999999999999</v>
      </c>
      <c r="K268" s="87">
        <v>1.17</v>
      </c>
      <c r="L268" s="87">
        <v>1.111</v>
      </c>
      <c r="M268" s="87">
        <v>1.016</v>
      </c>
      <c r="N268" s="87">
        <v>0.377</v>
      </c>
      <c r="O268" s="87">
        <v>1.32</v>
      </c>
      <c r="P268" s="87">
        <v>1.5</v>
      </c>
      <c r="Q268" s="87">
        <v>0.88500000000000001</v>
      </c>
      <c r="R268" s="87">
        <v>0.27700000000000002</v>
      </c>
      <c r="S268" s="87">
        <v>0.65200000000000002</v>
      </c>
      <c r="T268" s="87">
        <v>0.185</v>
      </c>
      <c r="U268" s="87">
        <v>0.496</v>
      </c>
      <c r="V268" s="87">
        <v>0.44</v>
      </c>
      <c r="W268" s="87">
        <v>0.379</v>
      </c>
      <c r="X268" s="87">
        <v>0.53100000000000003</v>
      </c>
      <c r="Y268" s="87">
        <v>0.99399999999999999</v>
      </c>
      <c r="Z268" s="87">
        <v>1.337</v>
      </c>
      <c r="AA268" s="87">
        <v>1.4330000000000001</v>
      </c>
      <c r="AB268" s="87">
        <v>1.157</v>
      </c>
      <c r="AC268" s="92">
        <v>1.1870000000000001</v>
      </c>
    </row>
    <row r="269" spans="1:29">
      <c r="A269" s="89">
        <v>43841.208333333336</v>
      </c>
      <c r="B269" s="171">
        <v>27.59</v>
      </c>
      <c r="E269" s="85">
        <v>44099</v>
      </c>
      <c r="F269" s="87">
        <v>1.08</v>
      </c>
      <c r="G269" s="87">
        <v>1.274</v>
      </c>
      <c r="H269" s="87">
        <v>1.0469999999999999</v>
      </c>
      <c r="I269" s="87">
        <v>1.149</v>
      </c>
      <c r="J269" s="87">
        <v>1.0489999999999999</v>
      </c>
      <c r="K269" s="87">
        <v>1.7250000000000001</v>
      </c>
      <c r="L269" s="87">
        <v>1.0629999999999999</v>
      </c>
      <c r="M269" s="87">
        <v>0.27700000000000002</v>
      </c>
      <c r="N269" s="87">
        <v>2.3220000000000001</v>
      </c>
      <c r="O269" s="87">
        <v>3.4359999999999999</v>
      </c>
      <c r="P269" s="87">
        <v>1.9390000000000001</v>
      </c>
      <c r="Q269" s="87">
        <v>0.94199999999999995</v>
      </c>
      <c r="R269" s="87">
        <v>2.3140000000000001</v>
      </c>
      <c r="S269" s="87">
        <v>2.9990000000000001</v>
      </c>
      <c r="T269" s="87">
        <v>3.2050000000000001</v>
      </c>
      <c r="U269" s="87">
        <v>1.399</v>
      </c>
      <c r="V269" s="87">
        <v>0.35899999999999999</v>
      </c>
      <c r="W269" s="87">
        <v>0.34399999999999997</v>
      </c>
      <c r="X269" s="87">
        <v>0.91500000000000004</v>
      </c>
      <c r="Y269" s="87">
        <v>1.6339999999999999</v>
      </c>
      <c r="Z269" s="87">
        <v>1.3620000000000001</v>
      </c>
      <c r="AA269" s="87">
        <v>1.286</v>
      </c>
      <c r="AB269" s="87">
        <v>1.1459999999999999</v>
      </c>
      <c r="AC269" s="92">
        <v>1.1879999999999999</v>
      </c>
    </row>
    <row r="270" spans="1:29">
      <c r="A270" s="89">
        <v>43841.25</v>
      </c>
      <c r="B270" s="171">
        <v>27.67</v>
      </c>
      <c r="E270" s="85">
        <v>44100</v>
      </c>
      <c r="F270" s="87">
        <v>1.181</v>
      </c>
      <c r="G270" s="87">
        <v>1.258</v>
      </c>
      <c r="H270" s="87">
        <v>1.234</v>
      </c>
      <c r="I270" s="87">
        <v>1.1060000000000001</v>
      </c>
      <c r="J270" s="87">
        <v>1.2889999999999999</v>
      </c>
      <c r="K270" s="87">
        <v>1.202</v>
      </c>
      <c r="L270" s="87">
        <v>1.304</v>
      </c>
      <c r="M270" s="87">
        <v>0.56299999999999994</v>
      </c>
      <c r="N270" s="87">
        <v>0.71799999999999997</v>
      </c>
      <c r="O270" s="87">
        <v>0.74199999999999999</v>
      </c>
      <c r="P270" s="87">
        <v>0.91100000000000003</v>
      </c>
      <c r="Q270" s="87">
        <v>0.17799999999999999</v>
      </c>
      <c r="R270" s="87">
        <v>1.6180000000000001</v>
      </c>
      <c r="S270" s="87">
        <v>4.274</v>
      </c>
      <c r="T270" s="87">
        <v>3.0950000000000002</v>
      </c>
      <c r="U270" s="87">
        <v>1.161</v>
      </c>
      <c r="V270" s="87">
        <v>1.27</v>
      </c>
      <c r="W270" s="87">
        <v>0.92200000000000004</v>
      </c>
      <c r="X270" s="87">
        <v>2.4220000000000002</v>
      </c>
      <c r="Y270" s="87">
        <v>1.3959999999999999</v>
      </c>
      <c r="Z270" s="87">
        <v>1.2290000000000001</v>
      </c>
      <c r="AA270" s="87">
        <v>1.236</v>
      </c>
      <c r="AB270" s="87">
        <v>1.1359999999999999</v>
      </c>
      <c r="AC270" s="92">
        <v>1.117</v>
      </c>
    </row>
    <row r="271" spans="1:29">
      <c r="A271" s="89">
        <v>43841.291666666664</v>
      </c>
      <c r="B271" s="171">
        <v>27.57</v>
      </c>
      <c r="E271" s="85">
        <v>44101</v>
      </c>
      <c r="F271" s="87">
        <v>1.0960000000000001</v>
      </c>
      <c r="G271" s="87">
        <v>1.181</v>
      </c>
      <c r="H271" s="87">
        <v>1.33</v>
      </c>
      <c r="I271" s="87">
        <v>1.1579999999999999</v>
      </c>
      <c r="J271" s="87">
        <v>1.0920000000000001</v>
      </c>
      <c r="K271" s="87">
        <v>1.452</v>
      </c>
      <c r="L271" s="87">
        <v>1.46</v>
      </c>
      <c r="M271" s="87">
        <v>3.355</v>
      </c>
      <c r="N271" s="87">
        <v>3.8460000000000001</v>
      </c>
      <c r="O271" s="87">
        <v>3.0009999999999999</v>
      </c>
      <c r="P271" s="87">
        <v>0.35499999999999998</v>
      </c>
      <c r="Q271" s="87">
        <v>0.34300000000000003</v>
      </c>
      <c r="R271" s="87">
        <v>3.4129999999999998</v>
      </c>
      <c r="S271" s="87">
        <v>1.0329999999999999</v>
      </c>
      <c r="T271" s="87">
        <v>0.63</v>
      </c>
      <c r="U271" s="87">
        <v>1.331</v>
      </c>
      <c r="V271" s="87">
        <v>3.121</v>
      </c>
      <c r="W271" s="87">
        <v>1.6910000000000001</v>
      </c>
      <c r="X271" s="87">
        <v>1.7</v>
      </c>
      <c r="Y271" s="87">
        <v>2.3380000000000001</v>
      </c>
      <c r="Z271" s="87">
        <v>1.284</v>
      </c>
      <c r="AA271" s="87">
        <v>1.375</v>
      </c>
      <c r="AB271" s="87">
        <v>1.173</v>
      </c>
      <c r="AC271" s="92">
        <v>1.5549999999999999</v>
      </c>
    </row>
    <row r="272" spans="1:29">
      <c r="A272" s="89">
        <v>43841.333333333336</v>
      </c>
      <c r="B272" s="171">
        <v>28.51</v>
      </c>
      <c r="E272" s="85">
        <v>44102</v>
      </c>
      <c r="F272" s="87">
        <v>1.2529999999999999</v>
      </c>
      <c r="G272" s="87">
        <v>1.2470000000000001</v>
      </c>
      <c r="H272" s="87">
        <v>1.5920000000000001</v>
      </c>
      <c r="I272" s="87">
        <v>1.2509999999999999</v>
      </c>
      <c r="J272" s="87">
        <v>1.3360000000000001</v>
      </c>
      <c r="K272" s="87">
        <v>1.387</v>
      </c>
      <c r="L272" s="87">
        <v>2.7610000000000001</v>
      </c>
      <c r="M272" s="87">
        <v>5.149</v>
      </c>
      <c r="N272" s="87">
        <v>4.5229999999999997</v>
      </c>
      <c r="O272" s="87">
        <v>4.1029999999999998</v>
      </c>
      <c r="P272" s="87">
        <v>3.827</v>
      </c>
      <c r="Q272" s="87">
        <v>4.08</v>
      </c>
      <c r="R272" s="87">
        <v>6.1870000000000003</v>
      </c>
      <c r="S272" s="87">
        <v>4.3550000000000004</v>
      </c>
      <c r="T272" s="87">
        <v>3.6539999999999999</v>
      </c>
      <c r="U272" s="87">
        <v>3.2810000000000001</v>
      </c>
      <c r="V272" s="87">
        <v>2.16</v>
      </c>
      <c r="W272" s="87">
        <v>1.5429999999999999</v>
      </c>
      <c r="X272" s="87">
        <v>0.755</v>
      </c>
      <c r="Y272" s="87">
        <v>1.62</v>
      </c>
      <c r="Z272" s="87">
        <v>1.7010000000000001</v>
      </c>
      <c r="AA272" s="87">
        <v>1.619</v>
      </c>
      <c r="AB272" s="87">
        <v>1.6319999999999999</v>
      </c>
      <c r="AC272" s="92">
        <v>1.9950000000000001</v>
      </c>
    </row>
    <row r="273" spans="1:29">
      <c r="A273" s="89">
        <v>43841.375</v>
      </c>
      <c r="B273" s="171">
        <v>26.73</v>
      </c>
      <c r="E273" s="85">
        <v>44103</v>
      </c>
      <c r="F273" s="87">
        <v>1.9279999999999999</v>
      </c>
      <c r="G273" s="87">
        <v>1.8069999999999999</v>
      </c>
      <c r="H273" s="87">
        <v>2.0939999999999999</v>
      </c>
      <c r="I273" s="87">
        <v>1.9570000000000001</v>
      </c>
      <c r="J273" s="87">
        <v>1.917</v>
      </c>
      <c r="K273" s="87">
        <v>2.2349999999999999</v>
      </c>
      <c r="L273" s="87">
        <v>2</v>
      </c>
      <c r="M273" s="87">
        <v>2.4140000000000001</v>
      </c>
      <c r="N273" s="87">
        <v>1.02</v>
      </c>
      <c r="O273" s="87">
        <v>3.57</v>
      </c>
      <c r="P273" s="87">
        <v>4.149</v>
      </c>
      <c r="Q273" s="87">
        <v>1.1459999999999999</v>
      </c>
      <c r="R273" s="87">
        <v>1.5920000000000001</v>
      </c>
      <c r="S273" s="87">
        <v>3.4910000000000001</v>
      </c>
      <c r="T273" s="87">
        <v>4.2779999999999996</v>
      </c>
      <c r="U273" s="87">
        <v>1.796</v>
      </c>
      <c r="V273" s="87">
        <v>1.198</v>
      </c>
      <c r="W273" s="87">
        <v>1.0129999999999999</v>
      </c>
      <c r="X273" s="87">
        <v>1.04</v>
      </c>
      <c r="Y273" s="87">
        <v>2.8519999999999999</v>
      </c>
      <c r="Z273" s="87">
        <v>3.4279999999999999</v>
      </c>
      <c r="AA273" s="87">
        <v>2.601</v>
      </c>
      <c r="AB273" s="87">
        <v>2.3439999999999999</v>
      </c>
      <c r="AC273" s="92">
        <v>2.371</v>
      </c>
    </row>
    <row r="274" spans="1:29">
      <c r="A274" s="89">
        <v>43841.416666666664</v>
      </c>
      <c r="B274" s="171">
        <v>25.18</v>
      </c>
      <c r="E274" s="85">
        <v>44104</v>
      </c>
      <c r="F274" s="87">
        <v>1.901</v>
      </c>
      <c r="G274" s="87">
        <v>2.0499999999999998</v>
      </c>
      <c r="H274" s="87">
        <v>1.843</v>
      </c>
      <c r="I274" s="87">
        <v>1.871</v>
      </c>
      <c r="J274" s="87">
        <v>1.9570000000000001</v>
      </c>
      <c r="K274" s="87">
        <v>1.9730000000000001</v>
      </c>
      <c r="L274" s="87">
        <v>2.2040000000000002</v>
      </c>
      <c r="M274" s="87">
        <v>1.4390000000000001</v>
      </c>
      <c r="N274" s="87">
        <v>1.401</v>
      </c>
      <c r="O274" s="87">
        <v>2.109</v>
      </c>
      <c r="P274" s="87">
        <v>3.0019999999999998</v>
      </c>
      <c r="Q274" s="87">
        <v>2.6150000000000002</v>
      </c>
      <c r="R274" s="87">
        <v>2.3420000000000001</v>
      </c>
      <c r="S274" s="87">
        <v>0.73099999999999998</v>
      </c>
      <c r="T274" s="87">
        <v>0.20399999999999999</v>
      </c>
      <c r="U274" s="87">
        <v>0.33600000000000002</v>
      </c>
      <c r="V274" s="87">
        <v>0.34</v>
      </c>
      <c r="W274" s="87">
        <v>0.63700000000000001</v>
      </c>
      <c r="X274" s="87">
        <v>0.39400000000000002</v>
      </c>
      <c r="Y274" s="87">
        <v>1.4530000000000001</v>
      </c>
      <c r="Z274" s="87">
        <v>1.2869999999999999</v>
      </c>
      <c r="AA274" s="87">
        <v>1.3620000000000001</v>
      </c>
      <c r="AB274" s="87">
        <v>1.1579999999999999</v>
      </c>
      <c r="AC274" s="92">
        <v>1.3540000000000001</v>
      </c>
    </row>
    <row r="275" spans="1:29">
      <c r="A275" s="89">
        <v>43841.458333333336</v>
      </c>
      <c r="B275" s="171">
        <v>25.56</v>
      </c>
      <c r="E275" s="85">
        <v>44105</v>
      </c>
      <c r="F275" s="87">
        <v>1.1120000000000001</v>
      </c>
      <c r="G275" s="87">
        <v>1.361</v>
      </c>
      <c r="H275" s="87">
        <v>1.829</v>
      </c>
      <c r="I275" s="87">
        <v>1.744</v>
      </c>
      <c r="J275" s="87">
        <v>1.548</v>
      </c>
      <c r="K275" s="87">
        <v>1.589</v>
      </c>
      <c r="L275" s="87">
        <v>1.137</v>
      </c>
      <c r="M275" s="87">
        <v>0.45700000000000002</v>
      </c>
      <c r="N275" s="87">
        <v>0.58799999999999997</v>
      </c>
      <c r="O275" s="87">
        <v>0.85399999999999998</v>
      </c>
      <c r="P275" s="87">
        <v>0.312</v>
      </c>
      <c r="Q275" s="87">
        <v>0.99199999999999999</v>
      </c>
      <c r="R275" s="87">
        <v>1.458</v>
      </c>
      <c r="S275" s="87">
        <v>0.504</v>
      </c>
      <c r="T275" s="87">
        <v>0.19400000000000001</v>
      </c>
      <c r="U275" s="87">
        <v>0.23899999999999999</v>
      </c>
      <c r="V275" s="87">
        <v>0.13900000000000001</v>
      </c>
      <c r="W275" s="87">
        <v>0.92200000000000004</v>
      </c>
      <c r="X275" s="87">
        <v>0.61399999999999999</v>
      </c>
      <c r="Y275" s="87">
        <v>1.2589999999999999</v>
      </c>
      <c r="Z275" s="87">
        <v>1.208</v>
      </c>
      <c r="AA275" s="87">
        <v>1.244</v>
      </c>
      <c r="AB275" s="87">
        <v>1.179</v>
      </c>
      <c r="AC275" s="92">
        <v>1.0509999999999999</v>
      </c>
    </row>
    <row r="276" spans="1:29">
      <c r="A276" s="89">
        <v>43841.5</v>
      </c>
      <c r="B276" s="171">
        <v>25.99</v>
      </c>
      <c r="E276" s="85">
        <v>44106</v>
      </c>
      <c r="F276" s="87">
        <v>1.0760000000000001</v>
      </c>
      <c r="G276" s="87">
        <v>1.3</v>
      </c>
      <c r="H276" s="87">
        <v>1.44</v>
      </c>
      <c r="I276" s="87">
        <v>1.5309999999999999</v>
      </c>
      <c r="J276" s="87">
        <v>1.403</v>
      </c>
      <c r="K276" s="87">
        <v>1.6040000000000001</v>
      </c>
      <c r="L276" s="87">
        <v>1.5109999999999999</v>
      </c>
      <c r="M276" s="87">
        <v>0.79700000000000004</v>
      </c>
      <c r="N276" s="87">
        <v>4.7939999999999996</v>
      </c>
      <c r="O276" s="87">
        <v>4.5880000000000001</v>
      </c>
      <c r="P276" s="87">
        <v>3.2749999999999999</v>
      </c>
      <c r="Q276" s="87">
        <v>4.048</v>
      </c>
      <c r="R276" s="87">
        <v>3.008</v>
      </c>
      <c r="S276" s="87">
        <v>1.9419999999999999</v>
      </c>
      <c r="T276" s="87">
        <v>0.71499999999999997</v>
      </c>
      <c r="U276" s="87">
        <v>0.58099999999999996</v>
      </c>
      <c r="V276" s="87">
        <v>0.44700000000000001</v>
      </c>
      <c r="W276" s="87">
        <v>2.4220000000000002</v>
      </c>
      <c r="X276" s="87">
        <v>3.3980000000000001</v>
      </c>
      <c r="Y276" s="87">
        <v>1.879</v>
      </c>
      <c r="Z276" s="87">
        <v>1.5860000000000001</v>
      </c>
      <c r="AA276" s="87">
        <v>1.381</v>
      </c>
      <c r="AB276" s="87">
        <v>1.4359999999999999</v>
      </c>
      <c r="AC276" s="92">
        <v>1.42</v>
      </c>
    </row>
    <row r="277" spans="1:29">
      <c r="A277" s="89">
        <v>43841.541666666664</v>
      </c>
      <c r="B277" s="171">
        <v>25.18</v>
      </c>
      <c r="E277" s="85">
        <v>44107</v>
      </c>
      <c r="F277" s="87">
        <v>1.421</v>
      </c>
      <c r="G277" s="87">
        <v>1.4319999999999999</v>
      </c>
      <c r="H277" s="87">
        <v>1.337</v>
      </c>
      <c r="I277" s="87">
        <v>1.45</v>
      </c>
      <c r="J277" s="87">
        <v>1.478</v>
      </c>
      <c r="K277" s="87">
        <v>1.782</v>
      </c>
      <c r="L277" s="87">
        <v>1.732</v>
      </c>
      <c r="M277" s="87">
        <v>1.3740000000000001</v>
      </c>
      <c r="N277" s="87">
        <v>3.45</v>
      </c>
      <c r="O277" s="87">
        <v>4.3730000000000002</v>
      </c>
      <c r="P277" s="87">
        <v>3.19</v>
      </c>
      <c r="Q277" s="87">
        <v>2.976</v>
      </c>
      <c r="R277" s="87">
        <v>2.8889999999999998</v>
      </c>
      <c r="S277" s="87">
        <v>2.8010000000000002</v>
      </c>
      <c r="T277" s="87">
        <v>4.3579999999999997</v>
      </c>
      <c r="U277" s="87">
        <v>3.9649999999999999</v>
      </c>
      <c r="V277" s="87">
        <v>3.4980000000000002</v>
      </c>
      <c r="W277" s="87">
        <v>3.2490000000000001</v>
      </c>
      <c r="X277" s="87">
        <v>1.92</v>
      </c>
      <c r="Y277" s="87">
        <v>1.946</v>
      </c>
      <c r="Z277" s="87">
        <v>2.0510000000000002</v>
      </c>
      <c r="AA277" s="87">
        <v>1.59</v>
      </c>
      <c r="AB277" s="87">
        <v>1.51</v>
      </c>
      <c r="AC277" s="92">
        <v>1.2849999999999999</v>
      </c>
    </row>
    <row r="278" spans="1:29">
      <c r="A278" s="89">
        <v>43841.583333333336</v>
      </c>
      <c r="B278" s="171">
        <v>24.71</v>
      </c>
      <c r="E278" s="85">
        <v>44108</v>
      </c>
      <c r="F278" s="87">
        <v>1.423</v>
      </c>
      <c r="G278" s="87">
        <v>1.6080000000000001</v>
      </c>
      <c r="H278" s="87">
        <v>1.5149999999999999</v>
      </c>
      <c r="I278" s="87">
        <v>1.7270000000000001</v>
      </c>
      <c r="J278" s="87">
        <v>1.556</v>
      </c>
      <c r="K278" s="87">
        <v>1.6</v>
      </c>
      <c r="L278" s="87">
        <v>1.419</v>
      </c>
      <c r="M278" s="87">
        <v>1.5529999999999999</v>
      </c>
      <c r="N278" s="87">
        <v>3.1869999999999998</v>
      </c>
      <c r="O278" s="87">
        <v>3.7450000000000001</v>
      </c>
      <c r="P278" s="87">
        <v>2.1280000000000001</v>
      </c>
      <c r="Q278" s="87">
        <v>1.7050000000000001</v>
      </c>
      <c r="R278" s="87">
        <v>3.673</v>
      </c>
      <c r="S278" s="87">
        <v>2.1970000000000001</v>
      </c>
      <c r="T278" s="87">
        <v>1.052</v>
      </c>
      <c r="U278" s="87">
        <v>1.0569999999999999</v>
      </c>
      <c r="V278" s="87">
        <v>1.236</v>
      </c>
      <c r="W278" s="87">
        <v>0.876</v>
      </c>
      <c r="X278" s="87">
        <v>1.08</v>
      </c>
      <c r="Y278" s="87">
        <v>2.25</v>
      </c>
      <c r="Z278" s="87">
        <v>2.411</v>
      </c>
      <c r="AA278" s="87">
        <v>2.46</v>
      </c>
      <c r="AB278" s="87">
        <v>1.8280000000000001</v>
      </c>
      <c r="AC278" s="92">
        <v>1.581</v>
      </c>
    </row>
    <row r="279" spans="1:29">
      <c r="A279" s="89">
        <v>43841.625</v>
      </c>
      <c r="B279" s="171">
        <v>24.37</v>
      </c>
      <c r="E279" s="85">
        <v>44109</v>
      </c>
      <c r="F279" s="87">
        <v>1.5920000000000001</v>
      </c>
      <c r="G279" s="87">
        <v>1.742</v>
      </c>
      <c r="H279" s="87">
        <v>1.8460000000000001</v>
      </c>
      <c r="I279" s="87">
        <v>1.675</v>
      </c>
      <c r="J279" s="87">
        <v>1.7549999999999999</v>
      </c>
      <c r="K279" s="87">
        <v>1.788</v>
      </c>
      <c r="L279" s="87">
        <v>1.4019999999999999</v>
      </c>
      <c r="M279" s="87">
        <v>2.6749999999999998</v>
      </c>
      <c r="N279" s="87">
        <v>4.0960000000000001</v>
      </c>
      <c r="O279" s="87">
        <v>3.5720000000000001</v>
      </c>
      <c r="P279" s="87">
        <v>4.3719999999999999</v>
      </c>
      <c r="Q279" s="87">
        <v>3.7</v>
      </c>
      <c r="R279" s="87">
        <v>4.0579999999999998</v>
      </c>
      <c r="S279" s="87">
        <v>4.0039999999999996</v>
      </c>
      <c r="T279" s="87">
        <v>3.266</v>
      </c>
      <c r="U279" s="87">
        <v>4.0060000000000002</v>
      </c>
      <c r="V279" s="87">
        <v>3.2010000000000001</v>
      </c>
      <c r="W279" s="87">
        <v>0.34599999999999997</v>
      </c>
      <c r="X279" s="87">
        <v>0.63100000000000001</v>
      </c>
      <c r="Y279" s="87">
        <v>1.671</v>
      </c>
      <c r="Z279" s="87">
        <v>1.5649999999999999</v>
      </c>
      <c r="AA279" s="87">
        <v>1.5</v>
      </c>
      <c r="AB279" s="87">
        <v>1.3580000000000001</v>
      </c>
      <c r="AC279" s="92">
        <v>1.278</v>
      </c>
    </row>
    <row r="280" spans="1:29">
      <c r="A280" s="89">
        <v>43841.666666666664</v>
      </c>
      <c r="B280" s="171">
        <v>27.22</v>
      </c>
      <c r="E280" s="85">
        <v>44110</v>
      </c>
      <c r="F280" s="87">
        <v>1.2689999999999999</v>
      </c>
      <c r="G280" s="87">
        <v>1.1850000000000001</v>
      </c>
      <c r="H280" s="87">
        <v>1.306</v>
      </c>
      <c r="I280" s="87">
        <v>1.3560000000000001</v>
      </c>
      <c r="J280" s="87">
        <v>1.31</v>
      </c>
      <c r="K280" s="87">
        <v>1.474</v>
      </c>
      <c r="L280" s="87">
        <v>1.573</v>
      </c>
      <c r="M280" s="87">
        <v>3.9049999999999998</v>
      </c>
      <c r="N280" s="87">
        <v>3.4049999999999998</v>
      </c>
      <c r="O280" s="87">
        <v>3.3759999999999999</v>
      </c>
      <c r="P280" s="87">
        <v>1.0429999999999999</v>
      </c>
      <c r="Q280" s="87">
        <v>0.75</v>
      </c>
      <c r="R280" s="87">
        <v>0.61899999999999999</v>
      </c>
      <c r="S280" s="87">
        <v>1.0609999999999999</v>
      </c>
      <c r="T280" s="87">
        <v>1.83</v>
      </c>
      <c r="U280" s="87">
        <v>1.266</v>
      </c>
      <c r="V280" s="87">
        <v>2.3919999999999999</v>
      </c>
      <c r="W280" s="87">
        <v>1.3029999999999999</v>
      </c>
      <c r="X280" s="87">
        <v>1.0900000000000001</v>
      </c>
      <c r="Y280" s="87">
        <v>1.6319999999999999</v>
      </c>
      <c r="Z280" s="87">
        <v>1.714</v>
      </c>
      <c r="AA280" s="87">
        <v>1.855</v>
      </c>
      <c r="AB280" s="87">
        <v>1.728</v>
      </c>
      <c r="AC280" s="92">
        <v>1.881</v>
      </c>
    </row>
    <row r="281" spans="1:29">
      <c r="A281" s="89">
        <v>43841.708333333336</v>
      </c>
      <c r="B281" s="171">
        <v>27.5</v>
      </c>
      <c r="E281" s="85">
        <v>44111</v>
      </c>
      <c r="F281" s="87">
        <v>1.69</v>
      </c>
      <c r="G281" s="87">
        <v>1.855</v>
      </c>
      <c r="H281" s="87">
        <v>1.4410000000000001</v>
      </c>
      <c r="I281" s="87">
        <v>1.452</v>
      </c>
      <c r="J281" s="87">
        <v>1.35</v>
      </c>
      <c r="K281" s="87">
        <v>1.5960000000000001</v>
      </c>
      <c r="L281" s="87">
        <v>1.71</v>
      </c>
      <c r="M281" s="87">
        <v>1.468</v>
      </c>
      <c r="N281" s="87">
        <v>0.57599999999999996</v>
      </c>
      <c r="O281" s="87">
        <v>1.042</v>
      </c>
      <c r="P281" s="87">
        <v>1.2470000000000001</v>
      </c>
      <c r="Q281" s="87">
        <v>2.5720000000000001</v>
      </c>
      <c r="R281" s="87">
        <v>3.617</v>
      </c>
      <c r="S281" s="87">
        <v>2.7730000000000001</v>
      </c>
      <c r="T281" s="87">
        <v>1.07</v>
      </c>
      <c r="U281" s="87">
        <v>0.56999999999999995</v>
      </c>
      <c r="V281" s="87">
        <v>0.52100000000000002</v>
      </c>
      <c r="W281" s="87">
        <v>0.86299999999999999</v>
      </c>
      <c r="X281" s="87">
        <v>1.2050000000000001</v>
      </c>
      <c r="Y281" s="87">
        <v>1.5620000000000001</v>
      </c>
      <c r="Z281" s="87">
        <v>1.341</v>
      </c>
      <c r="AA281" s="87">
        <v>1.335</v>
      </c>
      <c r="AB281" s="87">
        <v>1.2729999999999999</v>
      </c>
      <c r="AC281" s="92">
        <v>1.46</v>
      </c>
    </row>
    <row r="282" spans="1:29">
      <c r="A282" s="89">
        <v>43841.75</v>
      </c>
      <c r="B282" s="171">
        <v>26.89</v>
      </c>
      <c r="E282" s="85">
        <v>44112</v>
      </c>
      <c r="F282" s="87">
        <v>1.306</v>
      </c>
      <c r="G282" s="87">
        <v>1.421</v>
      </c>
      <c r="H282" s="87">
        <v>1.329</v>
      </c>
      <c r="I282" s="87">
        <v>1.4730000000000001</v>
      </c>
      <c r="J282" s="87">
        <v>1.27</v>
      </c>
      <c r="K282" s="87">
        <v>1.863</v>
      </c>
      <c r="L282" s="87">
        <v>1.6120000000000001</v>
      </c>
      <c r="M282" s="87">
        <v>0.94799999999999995</v>
      </c>
      <c r="N282" s="87">
        <v>1.643</v>
      </c>
      <c r="O282" s="87">
        <v>1.018</v>
      </c>
      <c r="P282" s="87">
        <v>0.78800000000000003</v>
      </c>
      <c r="Q282" s="87">
        <v>0.90500000000000003</v>
      </c>
      <c r="R282" s="87">
        <v>1.5209999999999999</v>
      </c>
      <c r="S282" s="87">
        <v>1.06</v>
      </c>
      <c r="T282" s="87">
        <v>0.86699999999999999</v>
      </c>
      <c r="U282" s="87">
        <v>0.59</v>
      </c>
      <c r="V282" s="87">
        <v>0.59399999999999997</v>
      </c>
      <c r="W282" s="87">
        <v>0.96699999999999997</v>
      </c>
      <c r="X282" s="87">
        <v>1.194</v>
      </c>
      <c r="Y282" s="87">
        <v>1.581</v>
      </c>
      <c r="Z282" s="87">
        <v>1.468</v>
      </c>
      <c r="AA282" s="87">
        <v>1.55</v>
      </c>
      <c r="AB282" s="87">
        <v>1.2150000000000001</v>
      </c>
      <c r="AC282" s="92">
        <v>1.512</v>
      </c>
    </row>
    <row r="283" spans="1:29">
      <c r="A283" s="89">
        <v>43841.791666666664</v>
      </c>
      <c r="B283" s="171">
        <v>25.51</v>
      </c>
      <c r="E283" s="85">
        <v>44113</v>
      </c>
      <c r="F283" s="87">
        <v>1.2</v>
      </c>
      <c r="G283" s="87">
        <v>1.2529999999999999</v>
      </c>
      <c r="H283" s="87">
        <v>1.244</v>
      </c>
      <c r="I283" s="87">
        <v>1.57</v>
      </c>
      <c r="J283" s="87">
        <v>1.284</v>
      </c>
      <c r="K283" s="87">
        <v>1.161</v>
      </c>
      <c r="L283" s="87">
        <v>1.4119999999999999</v>
      </c>
      <c r="M283" s="87">
        <v>3.077</v>
      </c>
      <c r="N283" s="87">
        <v>4.5709999999999997</v>
      </c>
      <c r="O283" s="87">
        <v>3.9710000000000001</v>
      </c>
      <c r="P283" s="87">
        <v>4.4269999999999996</v>
      </c>
      <c r="Q283" s="87">
        <v>4.05</v>
      </c>
      <c r="R283" s="87">
        <v>3.0489999999999999</v>
      </c>
      <c r="S283" s="87">
        <v>5.1470000000000002</v>
      </c>
      <c r="T283" s="87">
        <v>3.0070000000000001</v>
      </c>
      <c r="U283" s="87">
        <v>4.28</v>
      </c>
      <c r="V283" s="87">
        <v>3.7480000000000002</v>
      </c>
      <c r="W283" s="87">
        <v>0.8</v>
      </c>
      <c r="X283" s="87">
        <v>1.145</v>
      </c>
      <c r="Y283" s="87">
        <v>1.7490000000000001</v>
      </c>
      <c r="Z283" s="87">
        <v>1.4019999999999999</v>
      </c>
      <c r="AA283" s="87">
        <v>1.218</v>
      </c>
      <c r="AB283" s="87">
        <v>1.484</v>
      </c>
      <c r="AC283" s="92">
        <v>1.3129999999999999</v>
      </c>
    </row>
    <row r="284" spans="1:29">
      <c r="A284" s="89">
        <v>43841.833333333336</v>
      </c>
      <c r="B284" s="171">
        <v>24.06</v>
      </c>
      <c r="E284" s="85">
        <v>44114</v>
      </c>
      <c r="F284" s="87">
        <v>1.3340000000000001</v>
      </c>
      <c r="G284" s="87">
        <v>1.216</v>
      </c>
      <c r="H284" s="87">
        <v>1.379</v>
      </c>
      <c r="I284" s="87">
        <v>1.169</v>
      </c>
      <c r="J284" s="87">
        <v>1.3109999999999999</v>
      </c>
      <c r="K284" s="87">
        <v>1.306</v>
      </c>
      <c r="L284" s="87">
        <v>1.4379999999999999</v>
      </c>
      <c r="M284" s="87">
        <v>1.379</v>
      </c>
      <c r="N284" s="87">
        <v>2.1269999999999998</v>
      </c>
      <c r="O284" s="87">
        <v>4.3319999999999999</v>
      </c>
      <c r="P284" s="87">
        <v>2.294</v>
      </c>
      <c r="Q284" s="87">
        <v>0.69099999999999995</v>
      </c>
      <c r="R284" s="87">
        <v>0.78100000000000003</v>
      </c>
      <c r="S284" s="87">
        <v>0.90500000000000003</v>
      </c>
      <c r="T284" s="87">
        <v>1.2070000000000001</v>
      </c>
      <c r="U284" s="87">
        <v>3.4249999999999998</v>
      </c>
      <c r="V284" s="87">
        <v>3.9980000000000002</v>
      </c>
      <c r="W284" s="87">
        <v>3.5790000000000002</v>
      </c>
      <c r="X284" s="87">
        <v>3.3039999999999998</v>
      </c>
      <c r="Y284" s="87">
        <v>1.298</v>
      </c>
      <c r="Z284" s="87">
        <v>1.21</v>
      </c>
      <c r="AA284" s="87">
        <v>1.363</v>
      </c>
      <c r="AB284" s="87">
        <v>1.2569999999999999</v>
      </c>
      <c r="AC284" s="92">
        <v>1.1359999999999999</v>
      </c>
    </row>
    <row r="285" spans="1:29">
      <c r="A285" s="89">
        <v>43841.875</v>
      </c>
      <c r="B285" s="171">
        <v>25.25</v>
      </c>
      <c r="E285" s="85">
        <v>44115</v>
      </c>
      <c r="F285" s="87">
        <v>1.5249999999999999</v>
      </c>
      <c r="G285" s="87">
        <v>1.498</v>
      </c>
      <c r="H285" s="87">
        <v>1.7250000000000001</v>
      </c>
      <c r="I285" s="87">
        <v>1.504</v>
      </c>
      <c r="J285" s="87">
        <v>1.4870000000000001</v>
      </c>
      <c r="K285" s="87">
        <v>1.6</v>
      </c>
      <c r="L285" s="87">
        <v>2.169</v>
      </c>
      <c r="M285" s="87">
        <v>1.226</v>
      </c>
      <c r="N285" s="87">
        <v>2.508</v>
      </c>
      <c r="O285" s="87">
        <v>3.2949999999999999</v>
      </c>
      <c r="P285" s="87">
        <v>3.573</v>
      </c>
      <c r="Q285" s="87">
        <v>4.2370000000000001</v>
      </c>
      <c r="R285" s="87">
        <v>3.496</v>
      </c>
      <c r="S285" s="87">
        <v>5.2779999999999996</v>
      </c>
      <c r="T285" s="87">
        <v>4.048</v>
      </c>
      <c r="U285" s="87">
        <v>2.6859999999999999</v>
      </c>
      <c r="V285" s="87">
        <v>0.56599999999999995</v>
      </c>
      <c r="W285" s="87">
        <v>0.31900000000000001</v>
      </c>
      <c r="X285" s="87">
        <v>1.62</v>
      </c>
      <c r="Y285" s="87">
        <v>1.4239999999999999</v>
      </c>
      <c r="Z285" s="87">
        <v>1.3089999999999999</v>
      </c>
      <c r="AA285" s="87">
        <v>1.5149999999999999</v>
      </c>
      <c r="AB285" s="87">
        <v>1.252</v>
      </c>
      <c r="AC285" s="92">
        <v>1.2210000000000001</v>
      </c>
    </row>
    <row r="286" spans="1:29">
      <c r="A286" s="89">
        <v>43841.916666666664</v>
      </c>
      <c r="B286" s="171">
        <v>23.92</v>
      </c>
      <c r="E286" s="85">
        <v>44116</v>
      </c>
      <c r="F286" s="87">
        <v>1.2150000000000001</v>
      </c>
      <c r="G286" s="87">
        <v>1.57</v>
      </c>
      <c r="H286" s="87">
        <v>1.6919999999999999</v>
      </c>
      <c r="I286" s="87">
        <v>1.4930000000000001</v>
      </c>
      <c r="J286" s="87">
        <v>1.349</v>
      </c>
      <c r="K286" s="87">
        <v>1.3939999999999999</v>
      </c>
      <c r="L286" s="87">
        <v>1.35</v>
      </c>
      <c r="M286" s="87">
        <v>1.806</v>
      </c>
      <c r="N286" s="87">
        <v>2.7650000000000001</v>
      </c>
      <c r="O286" s="87">
        <v>3.2330000000000001</v>
      </c>
      <c r="P286" s="87">
        <v>2.91</v>
      </c>
      <c r="Q286" s="87">
        <v>3.1669999999999998</v>
      </c>
      <c r="R286" s="87">
        <v>0.44600000000000001</v>
      </c>
      <c r="S286" s="87">
        <v>0.61</v>
      </c>
      <c r="T286" s="87">
        <v>2.0950000000000002</v>
      </c>
      <c r="U286" s="87">
        <v>1.0349999999999999</v>
      </c>
      <c r="V286" s="87">
        <v>0.34599999999999997</v>
      </c>
      <c r="W286" s="87">
        <v>0.45700000000000002</v>
      </c>
      <c r="X286" s="87">
        <v>1.2989999999999999</v>
      </c>
      <c r="Y286" s="87">
        <v>1.67</v>
      </c>
      <c r="Z286" s="87">
        <v>1.2929999999999999</v>
      </c>
      <c r="AA286" s="87">
        <v>1.1830000000000001</v>
      </c>
      <c r="AB286" s="87">
        <v>1.288</v>
      </c>
      <c r="AC286" s="92">
        <v>1.2769999999999999</v>
      </c>
    </row>
    <row r="287" spans="1:29">
      <c r="A287" s="89">
        <v>43841.958333333336</v>
      </c>
      <c r="B287" s="171">
        <v>23.24</v>
      </c>
      <c r="E287" s="85">
        <v>44117</v>
      </c>
      <c r="F287" s="87">
        <v>1.2490000000000001</v>
      </c>
      <c r="G287" s="87">
        <v>1.137</v>
      </c>
      <c r="H287" s="87">
        <v>1.3160000000000001</v>
      </c>
      <c r="I287" s="87">
        <v>1.075</v>
      </c>
      <c r="J287" s="87">
        <v>1.171</v>
      </c>
      <c r="K287" s="87">
        <v>1.095</v>
      </c>
      <c r="L287" s="87">
        <v>1.3129999999999999</v>
      </c>
      <c r="M287" s="87">
        <v>3.5449999999999999</v>
      </c>
      <c r="N287" s="87">
        <v>4.0350000000000001</v>
      </c>
      <c r="O287" s="87">
        <v>4.4649999999999999</v>
      </c>
      <c r="P287" s="87">
        <v>1.2669999999999999</v>
      </c>
      <c r="Q287" s="87">
        <v>2.5859999999999999</v>
      </c>
      <c r="R287" s="87">
        <v>3.1339999999999999</v>
      </c>
      <c r="S287" s="87">
        <v>4.1429999999999998</v>
      </c>
      <c r="T287" s="87">
        <v>2.8769999999999998</v>
      </c>
      <c r="U287" s="87">
        <v>1.1870000000000001</v>
      </c>
      <c r="V287" s="87">
        <v>0.16400000000000001</v>
      </c>
      <c r="W287" s="87">
        <v>0.30599999999999999</v>
      </c>
      <c r="X287" s="87">
        <v>0.99299999999999999</v>
      </c>
      <c r="Y287" s="87">
        <v>1.29</v>
      </c>
      <c r="Z287" s="87">
        <v>1.4690000000000001</v>
      </c>
      <c r="AA287" s="87">
        <v>1.4690000000000001</v>
      </c>
      <c r="AB287" s="87">
        <v>1.718</v>
      </c>
      <c r="AC287" s="92">
        <v>1.835</v>
      </c>
    </row>
    <row r="288" spans="1:29">
      <c r="A288" s="89">
        <v>43842</v>
      </c>
      <c r="B288" s="171">
        <v>23.57</v>
      </c>
      <c r="E288" s="85">
        <v>44118</v>
      </c>
      <c r="F288" s="87">
        <v>1.4430000000000001</v>
      </c>
      <c r="G288" s="87">
        <v>1.2130000000000001</v>
      </c>
      <c r="H288" s="87">
        <v>1.1859999999999999</v>
      </c>
      <c r="I288" s="87">
        <v>1.115</v>
      </c>
      <c r="J288" s="87">
        <v>1.115</v>
      </c>
      <c r="K288" s="87">
        <v>1.3280000000000001</v>
      </c>
      <c r="L288" s="87">
        <v>1.1339999999999999</v>
      </c>
      <c r="M288" s="87">
        <v>1.0089999999999999</v>
      </c>
      <c r="N288" s="87">
        <v>0.89200000000000002</v>
      </c>
      <c r="O288" s="87">
        <v>1.2709999999999999</v>
      </c>
      <c r="P288" s="87">
        <v>0.317</v>
      </c>
      <c r="Q288" s="87">
        <v>0.82799999999999996</v>
      </c>
      <c r="R288" s="87">
        <v>1.0960000000000001</v>
      </c>
      <c r="S288" s="87">
        <v>0.72499999999999998</v>
      </c>
      <c r="T288" s="87">
        <v>0.85099999999999998</v>
      </c>
      <c r="U288" s="87">
        <v>0.20100000000000001</v>
      </c>
      <c r="V288" s="87">
        <v>0.45200000000000001</v>
      </c>
      <c r="W288" s="87">
        <v>0.218</v>
      </c>
      <c r="X288" s="87">
        <v>1.625</v>
      </c>
      <c r="Y288" s="87">
        <v>1.421</v>
      </c>
      <c r="Z288" s="87">
        <v>1.425</v>
      </c>
      <c r="AA288" s="87">
        <v>1.502</v>
      </c>
      <c r="AB288" s="87">
        <v>1.4670000000000001</v>
      </c>
      <c r="AC288" s="92">
        <v>1.4379999999999999</v>
      </c>
    </row>
    <row r="289" spans="1:29">
      <c r="A289" s="89">
        <v>43842.041666666664</v>
      </c>
      <c r="B289" s="171">
        <v>23.71</v>
      </c>
      <c r="E289" s="85">
        <v>44119</v>
      </c>
      <c r="F289" s="87">
        <v>1.484</v>
      </c>
      <c r="G289" s="87">
        <v>1.2210000000000001</v>
      </c>
      <c r="H289" s="87">
        <v>1.3009999999999999</v>
      </c>
      <c r="I289" s="87">
        <v>1.224</v>
      </c>
      <c r="J289" s="87">
        <v>1.284</v>
      </c>
      <c r="K289" s="87">
        <v>1.268</v>
      </c>
      <c r="L289" s="87">
        <v>1.39</v>
      </c>
      <c r="M289" s="87">
        <v>1.72</v>
      </c>
      <c r="N289" s="87">
        <v>0.58699999999999997</v>
      </c>
      <c r="O289" s="87">
        <v>0.47299999999999998</v>
      </c>
      <c r="P289" s="87">
        <v>0.39700000000000002</v>
      </c>
      <c r="Q289" s="87">
        <v>1.339</v>
      </c>
      <c r="R289" s="87">
        <v>0.44</v>
      </c>
      <c r="S289" s="87">
        <v>0.33400000000000002</v>
      </c>
      <c r="T289" s="87">
        <v>0.22600000000000001</v>
      </c>
      <c r="U289" s="87">
        <v>0.46100000000000002</v>
      </c>
      <c r="V289" s="87">
        <v>0.224</v>
      </c>
      <c r="W289" s="87">
        <v>0.46200000000000002</v>
      </c>
      <c r="X289" s="87">
        <v>1.6970000000000001</v>
      </c>
      <c r="Y289" s="87">
        <v>1.5960000000000001</v>
      </c>
      <c r="Z289" s="87">
        <v>1.349</v>
      </c>
      <c r="AA289" s="87">
        <v>1.659</v>
      </c>
      <c r="AB289" s="87">
        <v>1.2689999999999999</v>
      </c>
      <c r="AC289" s="92">
        <v>1.4139999999999999</v>
      </c>
    </row>
    <row r="290" spans="1:29">
      <c r="A290" s="89">
        <v>43842.083333333336</v>
      </c>
      <c r="B290" s="171">
        <v>24.14</v>
      </c>
      <c r="E290" s="85">
        <v>44120</v>
      </c>
      <c r="F290" s="87">
        <v>1.363</v>
      </c>
      <c r="G290" s="87">
        <v>1.2649999999999999</v>
      </c>
      <c r="H290" s="87">
        <v>1.385</v>
      </c>
      <c r="I290" s="87">
        <v>1.0669999999999999</v>
      </c>
      <c r="J290" s="87">
        <v>1.1619999999999999</v>
      </c>
      <c r="K290" s="87">
        <v>1.2430000000000001</v>
      </c>
      <c r="L290" s="87">
        <v>1.4339999999999999</v>
      </c>
      <c r="M290" s="87">
        <v>1.407</v>
      </c>
      <c r="N290" s="87">
        <v>0.42699999999999999</v>
      </c>
      <c r="O290" s="87">
        <v>0.215</v>
      </c>
      <c r="P290" s="87">
        <v>0.312</v>
      </c>
      <c r="Q290" s="87">
        <v>0.33600000000000002</v>
      </c>
      <c r="R290" s="87">
        <v>0.47299999999999998</v>
      </c>
      <c r="S290" s="87">
        <v>0.52500000000000002</v>
      </c>
      <c r="T290" s="87">
        <v>1.4219999999999999</v>
      </c>
      <c r="U290" s="87">
        <v>0.71899999999999997</v>
      </c>
      <c r="V290" s="87">
        <v>0.56399999999999995</v>
      </c>
      <c r="W290" s="87">
        <v>1.345</v>
      </c>
      <c r="X290" s="87">
        <v>1.2090000000000001</v>
      </c>
      <c r="Y290" s="87">
        <v>1.401</v>
      </c>
      <c r="Z290" s="87">
        <v>1.18</v>
      </c>
      <c r="AA290" s="87">
        <v>1.41</v>
      </c>
      <c r="AB290" s="87">
        <v>1.1639999999999999</v>
      </c>
      <c r="AC290" s="92">
        <v>1.3080000000000001</v>
      </c>
    </row>
    <row r="291" spans="1:29">
      <c r="A291" s="89">
        <v>43842.125</v>
      </c>
      <c r="B291" s="171">
        <v>24.13</v>
      </c>
      <c r="E291" s="85">
        <v>44121</v>
      </c>
      <c r="F291" s="87">
        <v>1.125</v>
      </c>
      <c r="G291" s="87">
        <v>1.2130000000000001</v>
      </c>
      <c r="H291" s="87">
        <v>1.2709999999999999</v>
      </c>
      <c r="I291" s="87">
        <v>1.2170000000000001</v>
      </c>
      <c r="J291" s="87">
        <v>1.1459999999999999</v>
      </c>
      <c r="K291" s="87">
        <v>1.2130000000000001</v>
      </c>
      <c r="L291" s="87">
        <v>1.268</v>
      </c>
      <c r="M291" s="87">
        <v>1.806</v>
      </c>
      <c r="N291" s="87">
        <v>3.984</v>
      </c>
      <c r="O291" s="87">
        <v>4.12</v>
      </c>
      <c r="P291" s="87">
        <v>3.81</v>
      </c>
      <c r="Q291" s="87">
        <v>5.0609999999999999</v>
      </c>
      <c r="R291" s="87">
        <v>3.077</v>
      </c>
      <c r="S291" s="87">
        <v>4.0369999999999999</v>
      </c>
      <c r="T291" s="87">
        <v>4.5629999999999997</v>
      </c>
      <c r="U291" s="87">
        <v>4.2549999999999999</v>
      </c>
      <c r="V291" s="87">
        <v>3.8130000000000002</v>
      </c>
      <c r="W291" s="87">
        <v>3.3210000000000002</v>
      </c>
      <c r="X291" s="87">
        <v>4.2370000000000001</v>
      </c>
      <c r="Y291" s="87">
        <v>1.5780000000000001</v>
      </c>
      <c r="Z291" s="87">
        <v>1.5920000000000001</v>
      </c>
      <c r="AA291" s="87">
        <v>1.762</v>
      </c>
      <c r="AB291" s="87">
        <v>1.381</v>
      </c>
      <c r="AC291" s="92">
        <v>1.4970000000000001</v>
      </c>
    </row>
    <row r="292" spans="1:29">
      <c r="A292" s="89">
        <v>43842.166666666664</v>
      </c>
      <c r="B292" s="171">
        <v>24.02</v>
      </c>
      <c r="E292" s="85">
        <v>44122</v>
      </c>
      <c r="F292" s="87">
        <v>1.4990000000000001</v>
      </c>
      <c r="G292" s="87">
        <v>1.4550000000000001</v>
      </c>
      <c r="H292" s="87">
        <v>1.3440000000000001</v>
      </c>
      <c r="I292" s="87">
        <v>1.4139999999999999</v>
      </c>
      <c r="J292" s="87">
        <v>2.2280000000000002</v>
      </c>
      <c r="K292" s="87">
        <v>1.373</v>
      </c>
      <c r="L292" s="87">
        <v>1.2869999999999999</v>
      </c>
      <c r="M292" s="87">
        <v>1.738</v>
      </c>
      <c r="N292" s="87">
        <v>0.67900000000000005</v>
      </c>
      <c r="O292" s="87">
        <v>0.434</v>
      </c>
      <c r="P292" s="87">
        <v>0.47299999999999998</v>
      </c>
      <c r="Q292" s="87">
        <v>0.67800000000000005</v>
      </c>
      <c r="R292" s="87">
        <v>0.64300000000000002</v>
      </c>
      <c r="S292" s="87">
        <v>0.39300000000000002</v>
      </c>
      <c r="T292" s="87">
        <v>0.29299999999999998</v>
      </c>
      <c r="U292" s="87">
        <v>0.52100000000000002</v>
      </c>
      <c r="V292" s="87">
        <v>0.30199999999999999</v>
      </c>
      <c r="W292" s="87">
        <v>0.47499999999999998</v>
      </c>
      <c r="X292" s="87">
        <v>2.6280000000000001</v>
      </c>
      <c r="Y292" s="87">
        <v>2.1680000000000001</v>
      </c>
      <c r="Z292" s="87">
        <v>1.2769999999999999</v>
      </c>
      <c r="AA292" s="87">
        <v>1.54</v>
      </c>
      <c r="AB292" s="87">
        <v>1.1719999999999999</v>
      </c>
      <c r="AC292" s="92">
        <v>1.2609999999999999</v>
      </c>
    </row>
    <row r="293" spans="1:29">
      <c r="A293" s="89">
        <v>43842.208333333336</v>
      </c>
      <c r="B293" s="171">
        <v>24</v>
      </c>
      <c r="E293" s="85">
        <v>44123</v>
      </c>
      <c r="F293" s="87">
        <v>1.1819999999999999</v>
      </c>
      <c r="G293" s="87">
        <v>1.4039999999999999</v>
      </c>
      <c r="H293" s="87">
        <v>1.1919999999999999</v>
      </c>
      <c r="I293" s="87">
        <v>1.5009999999999999</v>
      </c>
      <c r="J293" s="87">
        <v>1.34</v>
      </c>
      <c r="K293" s="87">
        <v>1.2869999999999999</v>
      </c>
      <c r="L293" s="87">
        <v>1.6180000000000001</v>
      </c>
      <c r="M293" s="87">
        <v>2.226</v>
      </c>
      <c r="N293" s="87">
        <v>3.7829999999999999</v>
      </c>
      <c r="O293" s="87">
        <v>4.7910000000000004</v>
      </c>
      <c r="P293" s="87">
        <v>3.7519999999999998</v>
      </c>
      <c r="Q293" s="87">
        <v>4.2919999999999998</v>
      </c>
      <c r="R293" s="87">
        <v>3.1970000000000001</v>
      </c>
      <c r="S293" s="87">
        <v>3.32</v>
      </c>
      <c r="T293" s="87">
        <v>4.516</v>
      </c>
      <c r="U293" s="87">
        <v>5.1429999999999998</v>
      </c>
      <c r="V293" s="87">
        <v>3.5830000000000002</v>
      </c>
      <c r="W293" s="87">
        <v>0.72499999999999998</v>
      </c>
      <c r="X293" s="87">
        <v>1.627</v>
      </c>
      <c r="Y293" s="87">
        <v>1.355</v>
      </c>
      <c r="Z293" s="87">
        <v>1.302</v>
      </c>
      <c r="AA293" s="87">
        <v>2.3260000000000001</v>
      </c>
      <c r="AB293" s="87">
        <v>1.6259999999999999</v>
      </c>
      <c r="AC293" s="92">
        <v>1.474</v>
      </c>
    </row>
    <row r="294" spans="1:29">
      <c r="A294" s="89">
        <v>43842.25</v>
      </c>
      <c r="B294" s="171">
        <v>24.47</v>
      </c>
      <c r="E294" s="85">
        <v>44124</v>
      </c>
      <c r="F294" s="87">
        <v>1.73</v>
      </c>
      <c r="G294" s="87">
        <v>1.506</v>
      </c>
      <c r="H294" s="87">
        <v>1.6160000000000001</v>
      </c>
      <c r="I294" s="87">
        <v>1.6679999999999999</v>
      </c>
      <c r="J294" s="87">
        <v>1.8280000000000001</v>
      </c>
      <c r="K294" s="87">
        <v>1.585</v>
      </c>
      <c r="L294" s="87">
        <v>1.69</v>
      </c>
      <c r="M294" s="87">
        <v>2.1240000000000001</v>
      </c>
      <c r="N294" s="87">
        <v>4.87</v>
      </c>
      <c r="O294" s="87">
        <v>3.33</v>
      </c>
      <c r="P294" s="87">
        <v>0.999</v>
      </c>
      <c r="Q294" s="87">
        <v>1.87</v>
      </c>
      <c r="R294" s="87">
        <v>3.77</v>
      </c>
      <c r="S294" s="87">
        <v>3.3530000000000002</v>
      </c>
      <c r="T294" s="87">
        <v>0.92100000000000004</v>
      </c>
      <c r="U294" s="87">
        <v>1.0229999999999999</v>
      </c>
      <c r="V294" s="87">
        <v>0.52800000000000002</v>
      </c>
      <c r="W294" s="87">
        <v>0.80700000000000005</v>
      </c>
      <c r="X294" s="87">
        <v>1.4419999999999999</v>
      </c>
      <c r="Y294" s="87">
        <v>1.49</v>
      </c>
      <c r="Z294" s="87">
        <v>1.417</v>
      </c>
      <c r="AA294" s="87">
        <v>1.34</v>
      </c>
      <c r="AB294" s="87">
        <v>1.7010000000000001</v>
      </c>
      <c r="AC294" s="92">
        <v>1.274</v>
      </c>
    </row>
    <row r="295" spans="1:29">
      <c r="A295" s="89">
        <v>43842.291666666664</v>
      </c>
      <c r="B295" s="171">
        <v>24.92</v>
      </c>
      <c r="E295" s="85">
        <v>44125</v>
      </c>
      <c r="F295" s="87">
        <v>1.361</v>
      </c>
      <c r="G295" s="87">
        <v>1.355</v>
      </c>
      <c r="H295" s="87">
        <v>1.423</v>
      </c>
      <c r="I295" s="87">
        <v>1.2749999999999999</v>
      </c>
      <c r="J295" s="87">
        <v>1.3720000000000001</v>
      </c>
      <c r="K295" s="87">
        <v>1.2789999999999999</v>
      </c>
      <c r="L295" s="87">
        <v>1.4610000000000001</v>
      </c>
      <c r="M295" s="87">
        <v>1.31</v>
      </c>
      <c r="N295" s="87">
        <v>0.85499999999999998</v>
      </c>
      <c r="O295" s="87">
        <v>1.3089999999999999</v>
      </c>
      <c r="P295" s="87">
        <v>0.83099999999999996</v>
      </c>
      <c r="Q295" s="87">
        <v>1.0780000000000001</v>
      </c>
      <c r="R295" s="87">
        <v>1.234</v>
      </c>
      <c r="S295" s="87">
        <v>0.80200000000000005</v>
      </c>
      <c r="T295" s="87">
        <v>0.71599999999999997</v>
      </c>
      <c r="U295" s="87">
        <v>0.65</v>
      </c>
      <c r="V295" s="87">
        <v>0.5</v>
      </c>
      <c r="W295" s="87">
        <v>0.96</v>
      </c>
      <c r="X295" s="87">
        <v>1.79</v>
      </c>
      <c r="Y295" s="87">
        <v>1.8169999999999999</v>
      </c>
      <c r="Z295" s="87">
        <v>1.2969999999999999</v>
      </c>
      <c r="AA295" s="87">
        <v>1.647</v>
      </c>
      <c r="AB295" s="87">
        <v>1.65</v>
      </c>
      <c r="AC295" s="92">
        <v>1.6240000000000001</v>
      </c>
    </row>
    <row r="296" spans="1:29">
      <c r="A296" s="89">
        <v>43842.333333333336</v>
      </c>
      <c r="B296" s="171">
        <v>24.76</v>
      </c>
      <c r="E296" s="85">
        <v>44126</v>
      </c>
      <c r="F296" s="87">
        <v>1.41</v>
      </c>
      <c r="G296" s="87">
        <v>1.421</v>
      </c>
      <c r="H296" s="87">
        <v>1.6579999999999999</v>
      </c>
      <c r="I296" s="87">
        <v>1.657</v>
      </c>
      <c r="J296" s="87">
        <v>1.302</v>
      </c>
      <c r="K296" s="87">
        <v>1.5609999999999999</v>
      </c>
      <c r="L296" s="87">
        <v>1.911</v>
      </c>
      <c r="M296" s="87">
        <v>2.5190000000000001</v>
      </c>
      <c r="N296" s="87">
        <v>0.65100000000000002</v>
      </c>
      <c r="O296" s="87">
        <v>1.0640000000000001</v>
      </c>
      <c r="P296" s="87">
        <v>0.95899999999999996</v>
      </c>
      <c r="Q296" s="87">
        <v>0.74299999999999999</v>
      </c>
      <c r="R296" s="87">
        <v>0.93799999999999994</v>
      </c>
      <c r="S296" s="87">
        <v>1.216</v>
      </c>
      <c r="T296" s="87">
        <v>1.306</v>
      </c>
      <c r="U296" s="87">
        <v>0.749</v>
      </c>
      <c r="V296" s="87">
        <v>1.423</v>
      </c>
      <c r="W296" s="87">
        <v>0.92900000000000005</v>
      </c>
      <c r="X296" s="87">
        <v>1.6990000000000001</v>
      </c>
      <c r="Y296" s="87">
        <v>1.6040000000000001</v>
      </c>
      <c r="Z296" s="87">
        <v>2.15</v>
      </c>
      <c r="AA296" s="87">
        <v>1.7450000000000001</v>
      </c>
      <c r="AB296" s="87">
        <v>1.61</v>
      </c>
      <c r="AC296" s="92">
        <v>1.5960000000000001</v>
      </c>
    </row>
    <row r="297" spans="1:29">
      <c r="A297" s="89">
        <v>43842.375</v>
      </c>
      <c r="B297" s="171">
        <v>22.69</v>
      </c>
      <c r="E297" s="85">
        <v>44127</v>
      </c>
      <c r="F297" s="87">
        <v>2.0190000000000001</v>
      </c>
      <c r="G297" s="87">
        <v>1.6080000000000001</v>
      </c>
      <c r="H297" s="87">
        <v>1.4379999999999999</v>
      </c>
      <c r="I297" s="87">
        <v>1.9470000000000001</v>
      </c>
      <c r="J297" s="87">
        <v>1.7410000000000001</v>
      </c>
      <c r="K297" s="87">
        <v>1.8260000000000001</v>
      </c>
      <c r="L297" s="87">
        <v>1.671</v>
      </c>
      <c r="M297" s="87">
        <v>2.2330000000000001</v>
      </c>
      <c r="N297" s="87">
        <v>2.226</v>
      </c>
      <c r="O297" s="87">
        <v>3.375</v>
      </c>
      <c r="P297" s="87">
        <v>1.4750000000000001</v>
      </c>
      <c r="Q297" s="87">
        <v>2.4940000000000002</v>
      </c>
      <c r="R297" s="87">
        <v>3.798</v>
      </c>
      <c r="S297" s="87">
        <v>4.1369999999999996</v>
      </c>
      <c r="T297" s="87">
        <v>3.0310000000000001</v>
      </c>
      <c r="U297" s="87">
        <v>3.7109999999999999</v>
      </c>
      <c r="V297" s="87">
        <v>3.5819999999999999</v>
      </c>
      <c r="W297" s="87">
        <v>3.9140000000000001</v>
      </c>
      <c r="X297" s="87">
        <v>3.875</v>
      </c>
      <c r="Y297" s="87">
        <v>1.472</v>
      </c>
      <c r="Z297" s="87">
        <v>1.522</v>
      </c>
      <c r="AA297" s="87">
        <v>1.405</v>
      </c>
      <c r="AB297" s="87">
        <v>1.4950000000000001</v>
      </c>
      <c r="AC297" s="92">
        <v>1.4119999999999999</v>
      </c>
    </row>
    <row r="298" spans="1:29">
      <c r="A298" s="89">
        <v>43842.416666666664</v>
      </c>
      <c r="B298" s="171">
        <v>21.93</v>
      </c>
      <c r="E298" s="85">
        <v>44128</v>
      </c>
      <c r="F298" s="87">
        <v>1.4550000000000001</v>
      </c>
      <c r="G298" s="87">
        <v>1.2789999999999999</v>
      </c>
      <c r="H298" s="87">
        <v>1.583</v>
      </c>
      <c r="I298" s="87">
        <v>1.232</v>
      </c>
      <c r="J298" s="87">
        <v>1.552</v>
      </c>
      <c r="K298" s="87">
        <v>1.756</v>
      </c>
      <c r="L298" s="87">
        <v>1.9990000000000001</v>
      </c>
      <c r="M298" s="87">
        <v>1.9350000000000001</v>
      </c>
      <c r="N298" s="87">
        <v>3.1440000000000001</v>
      </c>
      <c r="O298" s="87">
        <v>3.16</v>
      </c>
      <c r="P298" s="87">
        <v>0.98299999999999998</v>
      </c>
      <c r="Q298" s="87">
        <v>1.6439999999999999</v>
      </c>
      <c r="R298" s="87">
        <v>0.57799999999999996</v>
      </c>
      <c r="S298" s="87">
        <v>2.2919999999999998</v>
      </c>
      <c r="T298" s="87">
        <v>3.2469999999999999</v>
      </c>
      <c r="U298" s="87">
        <v>2.6150000000000002</v>
      </c>
      <c r="V298" s="87">
        <v>3.8010000000000002</v>
      </c>
      <c r="W298" s="87">
        <v>3.2050000000000001</v>
      </c>
      <c r="X298" s="87">
        <v>2.2709999999999999</v>
      </c>
      <c r="Y298" s="87">
        <v>2.0449999999999999</v>
      </c>
      <c r="Z298" s="87">
        <v>1.7849999999999999</v>
      </c>
      <c r="AA298" s="87">
        <v>1.984</v>
      </c>
      <c r="AB298" s="87">
        <v>1.946</v>
      </c>
      <c r="AC298" s="92">
        <v>1.524</v>
      </c>
    </row>
    <row r="299" spans="1:29">
      <c r="A299" s="89">
        <v>43842.458333333336</v>
      </c>
      <c r="B299" s="171">
        <v>21.98</v>
      </c>
      <c r="E299" s="85">
        <v>44129</v>
      </c>
      <c r="F299" s="87">
        <v>1.7490000000000001</v>
      </c>
      <c r="G299" s="87">
        <v>1.742</v>
      </c>
      <c r="H299" s="87">
        <v>1.8660000000000001</v>
      </c>
      <c r="I299" s="87">
        <v>1.518</v>
      </c>
      <c r="J299" s="87">
        <v>1.97</v>
      </c>
      <c r="K299" s="87">
        <v>1.532</v>
      </c>
      <c r="L299" s="87">
        <v>2.5990000000000002</v>
      </c>
      <c r="M299" s="87">
        <v>2.681</v>
      </c>
      <c r="N299" s="87">
        <v>3.3319999999999999</v>
      </c>
      <c r="O299" s="87">
        <v>3.4870000000000001</v>
      </c>
      <c r="P299" s="87">
        <v>2.2669999999999999</v>
      </c>
      <c r="Q299" s="87">
        <v>2.6019999999999999</v>
      </c>
      <c r="R299" s="87">
        <v>3.927</v>
      </c>
      <c r="S299" s="87">
        <v>2.8079999999999998</v>
      </c>
      <c r="T299" s="87">
        <v>3.641</v>
      </c>
      <c r="U299" s="87">
        <v>3.149</v>
      </c>
      <c r="V299" s="87">
        <v>1.012</v>
      </c>
      <c r="W299" s="87">
        <v>1.171</v>
      </c>
      <c r="X299" s="87">
        <v>1.806</v>
      </c>
      <c r="Y299" s="87">
        <v>2.0430000000000001</v>
      </c>
      <c r="Z299" s="87">
        <v>1.8049999999999999</v>
      </c>
      <c r="AA299" s="87">
        <v>1.579</v>
      </c>
      <c r="AB299" s="87">
        <v>2.0009999999999999</v>
      </c>
      <c r="AC299" s="92">
        <v>1.7170000000000001</v>
      </c>
    </row>
    <row r="300" spans="1:29">
      <c r="A300" s="89">
        <v>43842.5</v>
      </c>
      <c r="B300" s="171">
        <v>24.62</v>
      </c>
      <c r="E300" s="85">
        <v>44130</v>
      </c>
      <c r="F300" s="87">
        <v>1.615</v>
      </c>
      <c r="G300" s="87">
        <v>1.9550000000000001</v>
      </c>
      <c r="H300" s="87">
        <v>1.845</v>
      </c>
      <c r="I300" s="87">
        <v>1.639</v>
      </c>
      <c r="J300" s="87">
        <v>2.069</v>
      </c>
      <c r="K300" s="87">
        <v>1.958</v>
      </c>
      <c r="L300" s="87">
        <v>1.65</v>
      </c>
      <c r="M300" s="87">
        <v>2.0880000000000001</v>
      </c>
      <c r="N300" s="87">
        <v>3.8769999999999998</v>
      </c>
      <c r="O300" s="87">
        <v>4.2750000000000004</v>
      </c>
      <c r="P300" s="87">
        <v>4.7889999999999997</v>
      </c>
      <c r="Q300" s="87">
        <v>3.5379999999999998</v>
      </c>
      <c r="R300" s="87">
        <v>4.3380000000000001</v>
      </c>
      <c r="S300" s="87">
        <v>4.016</v>
      </c>
      <c r="T300" s="87">
        <v>2.9009999999999998</v>
      </c>
      <c r="U300" s="87">
        <v>1.3839999999999999</v>
      </c>
      <c r="V300" s="87">
        <v>1.353</v>
      </c>
      <c r="W300" s="87">
        <v>2.516</v>
      </c>
      <c r="X300" s="87">
        <v>1.974</v>
      </c>
      <c r="Y300" s="87">
        <v>1.5980000000000001</v>
      </c>
      <c r="Z300" s="87">
        <v>1.6539999999999999</v>
      </c>
      <c r="AA300" s="87">
        <v>1.837</v>
      </c>
      <c r="AB300" s="87">
        <v>1.6120000000000001</v>
      </c>
      <c r="AC300" s="92">
        <v>1.4870000000000001</v>
      </c>
    </row>
    <row r="301" spans="1:29">
      <c r="A301" s="89">
        <v>43842.541666666664</v>
      </c>
      <c r="B301" s="171">
        <v>23.41</v>
      </c>
      <c r="E301" s="85">
        <v>44131</v>
      </c>
      <c r="F301" s="87">
        <v>1.6930000000000001</v>
      </c>
      <c r="G301" s="87">
        <v>1.9119999999999999</v>
      </c>
      <c r="H301" s="87">
        <v>1.498</v>
      </c>
      <c r="I301" s="87">
        <v>1.569</v>
      </c>
      <c r="J301" s="87">
        <v>2.093</v>
      </c>
      <c r="K301" s="87">
        <v>1.5389999999999999</v>
      </c>
      <c r="L301" s="87">
        <v>1.46</v>
      </c>
      <c r="M301" s="87">
        <v>2.8239999999999998</v>
      </c>
      <c r="N301" s="87">
        <v>0.90300000000000002</v>
      </c>
      <c r="O301" s="87">
        <v>0.54</v>
      </c>
      <c r="P301" s="87">
        <v>1.032</v>
      </c>
      <c r="Q301" s="87">
        <v>0.66400000000000003</v>
      </c>
      <c r="R301" s="87">
        <v>1.071</v>
      </c>
      <c r="S301" s="87">
        <v>1.2030000000000001</v>
      </c>
      <c r="T301" s="87">
        <v>1.1830000000000001</v>
      </c>
      <c r="U301" s="87">
        <v>1.4930000000000001</v>
      </c>
      <c r="V301" s="87">
        <v>0.92800000000000005</v>
      </c>
      <c r="W301" s="87">
        <v>2.0510000000000002</v>
      </c>
      <c r="X301" s="87">
        <v>1.972</v>
      </c>
      <c r="Y301" s="87">
        <v>1.6419999999999999</v>
      </c>
      <c r="Z301" s="87">
        <v>2.02</v>
      </c>
      <c r="AA301" s="87">
        <v>1.8320000000000001</v>
      </c>
      <c r="AB301" s="87">
        <v>1.97</v>
      </c>
      <c r="AC301" s="92">
        <v>1.968</v>
      </c>
    </row>
    <row r="302" spans="1:29">
      <c r="A302" s="89">
        <v>43842.583333333336</v>
      </c>
      <c r="B302" s="171">
        <v>22.99</v>
      </c>
      <c r="E302" s="85">
        <v>44132</v>
      </c>
      <c r="F302" s="87">
        <v>2.3730000000000002</v>
      </c>
      <c r="G302" s="87">
        <v>2.6869999999999998</v>
      </c>
      <c r="H302" s="87">
        <v>2.2330000000000001</v>
      </c>
      <c r="I302" s="87">
        <v>1.9350000000000001</v>
      </c>
      <c r="J302" s="87">
        <v>1.7789999999999999</v>
      </c>
      <c r="K302" s="87">
        <v>2.105</v>
      </c>
      <c r="L302" s="87">
        <v>1.9179999999999999</v>
      </c>
      <c r="M302" s="87">
        <v>2.4220000000000002</v>
      </c>
      <c r="N302" s="87">
        <v>2.68</v>
      </c>
      <c r="O302" s="87">
        <v>3.113</v>
      </c>
      <c r="P302" s="87">
        <v>3.988</v>
      </c>
      <c r="Q302" s="87">
        <v>4.8929999999999998</v>
      </c>
      <c r="R302" s="87">
        <v>4.9169999999999998</v>
      </c>
      <c r="S302" s="87">
        <v>5.1890000000000001</v>
      </c>
      <c r="T302" s="87">
        <v>5.8310000000000004</v>
      </c>
      <c r="U302" s="87">
        <v>4.6360000000000001</v>
      </c>
      <c r="V302" s="87">
        <v>1.4610000000000001</v>
      </c>
      <c r="W302" s="87">
        <v>0.84199999999999997</v>
      </c>
      <c r="X302" s="87">
        <v>2.742</v>
      </c>
      <c r="Y302" s="87">
        <v>2.11</v>
      </c>
      <c r="Z302" s="87">
        <v>2.1</v>
      </c>
      <c r="AA302" s="87">
        <v>2.2730000000000001</v>
      </c>
      <c r="AB302" s="87">
        <v>1.8620000000000001</v>
      </c>
      <c r="AC302" s="92">
        <v>2.06</v>
      </c>
    </row>
    <row r="303" spans="1:29">
      <c r="A303" s="89">
        <v>43842.625</v>
      </c>
      <c r="B303" s="171">
        <v>24.07</v>
      </c>
      <c r="E303" s="85">
        <v>44133</v>
      </c>
      <c r="F303" s="87">
        <v>1.976</v>
      </c>
      <c r="G303" s="87">
        <v>2.0990000000000002</v>
      </c>
      <c r="H303" s="87">
        <v>1.9810000000000001</v>
      </c>
      <c r="I303" s="87">
        <v>1.8149999999999999</v>
      </c>
      <c r="J303" s="87">
        <v>2.23</v>
      </c>
      <c r="K303" s="87">
        <v>1.7969999999999999</v>
      </c>
      <c r="L303" s="87">
        <v>1.83</v>
      </c>
      <c r="M303" s="87">
        <v>2.1840000000000002</v>
      </c>
      <c r="N303" s="87">
        <v>1.1459999999999999</v>
      </c>
      <c r="O303" s="87">
        <v>1.3620000000000001</v>
      </c>
      <c r="P303" s="87">
        <v>1.216</v>
      </c>
      <c r="Q303" s="87">
        <v>1.9610000000000001</v>
      </c>
      <c r="R303" s="87">
        <v>1.296</v>
      </c>
      <c r="S303" s="87">
        <v>1.454</v>
      </c>
      <c r="T303" s="87">
        <v>1.323</v>
      </c>
      <c r="U303" s="87">
        <v>3.133</v>
      </c>
      <c r="V303" s="87">
        <v>2.702</v>
      </c>
      <c r="W303" s="87">
        <v>2.1070000000000002</v>
      </c>
      <c r="X303" s="87">
        <v>1.9350000000000001</v>
      </c>
      <c r="Y303" s="87">
        <v>2.1230000000000002</v>
      </c>
      <c r="Z303" s="87">
        <v>2.2959999999999998</v>
      </c>
      <c r="AA303" s="87">
        <v>2.085</v>
      </c>
      <c r="AB303" s="87">
        <v>1.6359999999999999</v>
      </c>
      <c r="AC303" s="92">
        <v>1.873</v>
      </c>
    </row>
    <row r="304" spans="1:29">
      <c r="A304" s="89">
        <v>43842.666666666664</v>
      </c>
      <c r="B304" s="171">
        <v>25.93</v>
      </c>
      <c r="E304" s="85">
        <v>44134</v>
      </c>
      <c r="F304" s="87">
        <v>1.857</v>
      </c>
      <c r="G304" s="87">
        <v>1.754</v>
      </c>
      <c r="H304" s="87">
        <v>2.0590000000000002</v>
      </c>
      <c r="I304" s="87">
        <v>1.62</v>
      </c>
      <c r="J304" s="87">
        <v>1.8939999999999999</v>
      </c>
      <c r="K304" s="87">
        <v>1.83</v>
      </c>
      <c r="L304" s="87">
        <v>2.1429999999999998</v>
      </c>
      <c r="M304" s="87">
        <v>1.9359999999999999</v>
      </c>
      <c r="N304" s="87">
        <v>3.4790000000000001</v>
      </c>
      <c r="O304" s="87">
        <v>5.9980000000000002</v>
      </c>
      <c r="P304" s="87">
        <v>3.7879999999999998</v>
      </c>
      <c r="Q304" s="87">
        <v>3.3679999999999999</v>
      </c>
      <c r="R304" s="87">
        <v>1.2250000000000001</v>
      </c>
      <c r="S304" s="87">
        <v>0.496</v>
      </c>
      <c r="T304" s="87">
        <v>0.72299999999999998</v>
      </c>
      <c r="U304" s="87">
        <v>0.76300000000000001</v>
      </c>
      <c r="V304" s="87">
        <v>1.526</v>
      </c>
      <c r="W304" s="87">
        <v>1.8089999999999999</v>
      </c>
      <c r="X304" s="87">
        <v>2.105</v>
      </c>
      <c r="Y304" s="87">
        <v>1.845</v>
      </c>
      <c r="Z304" s="87">
        <v>1.9</v>
      </c>
      <c r="AA304" s="87">
        <v>1.4930000000000001</v>
      </c>
      <c r="AB304" s="87">
        <v>1.7070000000000001</v>
      </c>
      <c r="AC304" s="92">
        <v>1.746</v>
      </c>
    </row>
    <row r="305" spans="1:29">
      <c r="A305" s="89">
        <v>43842.708333333336</v>
      </c>
      <c r="B305" s="171">
        <v>24.18</v>
      </c>
      <c r="E305" s="85">
        <v>44135</v>
      </c>
      <c r="F305" s="87">
        <v>1.7509999999999999</v>
      </c>
      <c r="G305" s="87">
        <v>1.9830000000000001</v>
      </c>
      <c r="H305" s="87">
        <v>1.4390000000000001</v>
      </c>
      <c r="I305" s="87">
        <v>1.5349999999999999</v>
      </c>
      <c r="J305" s="87">
        <v>1.841</v>
      </c>
      <c r="K305" s="87">
        <v>1.921</v>
      </c>
      <c r="L305" s="87">
        <v>1.8109999999999999</v>
      </c>
      <c r="M305" s="87">
        <v>2.0640000000000001</v>
      </c>
      <c r="N305" s="87">
        <v>3.3050000000000002</v>
      </c>
      <c r="O305" s="87">
        <v>3.26</v>
      </c>
      <c r="P305" s="87">
        <v>2.367</v>
      </c>
      <c r="Q305" s="87">
        <v>1.6439999999999999</v>
      </c>
      <c r="R305" s="87">
        <v>1.2909999999999999</v>
      </c>
      <c r="S305" s="87">
        <v>3.5550000000000002</v>
      </c>
      <c r="T305" s="87">
        <v>2.5790000000000002</v>
      </c>
      <c r="U305" s="87">
        <v>1.593</v>
      </c>
      <c r="V305" s="87">
        <v>4.6420000000000003</v>
      </c>
      <c r="W305" s="87">
        <v>5.1059999999999999</v>
      </c>
      <c r="X305" s="87">
        <v>4.49</v>
      </c>
      <c r="Y305" s="87">
        <v>1.8180000000000001</v>
      </c>
      <c r="Z305" s="87">
        <v>1.7250000000000001</v>
      </c>
      <c r="AA305" s="87">
        <v>2.2549999999999999</v>
      </c>
      <c r="AB305" s="87">
        <v>1.796</v>
      </c>
      <c r="AC305" s="92">
        <v>1.7030000000000001</v>
      </c>
    </row>
    <row r="306" spans="1:29">
      <c r="A306" s="89">
        <v>43842.75</v>
      </c>
      <c r="B306" s="171">
        <v>24.64</v>
      </c>
      <c r="E306" s="85">
        <v>44136</v>
      </c>
      <c r="F306" s="87">
        <v>1.8859999999999999</v>
      </c>
      <c r="G306" s="87">
        <v>1.67</v>
      </c>
      <c r="H306" s="87">
        <v>1.825</v>
      </c>
      <c r="I306" s="87">
        <v>1.609</v>
      </c>
      <c r="J306" s="87">
        <v>1.9990000000000001</v>
      </c>
      <c r="K306" s="87">
        <v>2.1259999999999999</v>
      </c>
      <c r="L306" s="87">
        <v>1.6659999999999999</v>
      </c>
      <c r="M306" s="87">
        <v>1.8620000000000001</v>
      </c>
      <c r="N306" s="87">
        <v>1.5980000000000001</v>
      </c>
      <c r="O306" s="87">
        <v>2.84</v>
      </c>
      <c r="P306" s="87">
        <v>3.1549999999999998</v>
      </c>
      <c r="Q306" s="87">
        <v>3.6890000000000001</v>
      </c>
      <c r="R306" s="87">
        <v>3.528</v>
      </c>
      <c r="S306" s="87">
        <v>3.0579999999999998</v>
      </c>
      <c r="T306" s="87">
        <v>3.0960000000000001</v>
      </c>
      <c r="U306" s="87">
        <v>3.5910000000000002</v>
      </c>
      <c r="V306" s="87">
        <v>3.806</v>
      </c>
      <c r="W306" s="87">
        <v>4.2839999999999998</v>
      </c>
      <c r="X306" s="87">
        <v>3.8740000000000001</v>
      </c>
      <c r="Y306" s="87">
        <v>3.7989999999999999</v>
      </c>
      <c r="Z306" s="87">
        <v>3.7210000000000001</v>
      </c>
      <c r="AA306" s="87">
        <v>3.2290000000000001</v>
      </c>
      <c r="AB306" s="87">
        <v>3.4529999999999998</v>
      </c>
      <c r="AC306" s="92">
        <v>3.629</v>
      </c>
    </row>
    <row r="307" spans="1:29">
      <c r="A307" s="89">
        <v>43842.791666666664</v>
      </c>
      <c r="B307" s="171">
        <v>23.97</v>
      </c>
      <c r="E307" s="85">
        <v>44137</v>
      </c>
      <c r="F307" s="87">
        <v>3.1709999999999998</v>
      </c>
      <c r="G307" s="87">
        <v>3.7530000000000001</v>
      </c>
      <c r="H307" s="87">
        <v>3.258</v>
      </c>
      <c r="I307" s="87">
        <v>2.952</v>
      </c>
      <c r="J307" s="87">
        <v>3.1640000000000001</v>
      </c>
      <c r="K307" s="87">
        <v>2.9489999999999998</v>
      </c>
      <c r="L307" s="87">
        <v>2.83</v>
      </c>
      <c r="M307" s="87">
        <v>3.0390000000000001</v>
      </c>
      <c r="N307" s="87">
        <v>1.754</v>
      </c>
      <c r="O307" s="87">
        <v>2.5</v>
      </c>
      <c r="P307" s="87">
        <v>1.4570000000000001</v>
      </c>
      <c r="Q307" s="87">
        <v>1.5960000000000001</v>
      </c>
      <c r="R307" s="87">
        <v>1.978</v>
      </c>
      <c r="S307" s="87">
        <v>0.95399999999999996</v>
      </c>
      <c r="T307" s="87">
        <v>0.41099999999999998</v>
      </c>
      <c r="U307" s="87">
        <v>2.8660000000000001</v>
      </c>
      <c r="V307" s="87">
        <v>2.0299999999999998</v>
      </c>
      <c r="W307" s="87">
        <v>1.738</v>
      </c>
      <c r="X307" s="87">
        <v>1.244</v>
      </c>
      <c r="Y307" s="87">
        <v>1.4690000000000001</v>
      </c>
      <c r="Z307" s="87">
        <v>1.536</v>
      </c>
      <c r="AA307" s="87">
        <v>1.341</v>
      </c>
      <c r="AB307" s="87">
        <v>1.2989999999999999</v>
      </c>
      <c r="AC307" s="92">
        <v>1.6</v>
      </c>
    </row>
    <row r="308" spans="1:29">
      <c r="A308" s="89">
        <v>43842.833333333336</v>
      </c>
      <c r="B308" s="171">
        <v>21.68</v>
      </c>
      <c r="E308" s="85">
        <v>44138</v>
      </c>
      <c r="F308" s="87">
        <v>1.341</v>
      </c>
      <c r="G308" s="87">
        <v>1.4330000000000001</v>
      </c>
      <c r="H308" s="87">
        <v>1.806</v>
      </c>
      <c r="I308" s="87">
        <v>1.429</v>
      </c>
      <c r="J308" s="87">
        <v>1.333</v>
      </c>
      <c r="K308" s="87">
        <v>1.948</v>
      </c>
      <c r="L308" s="87">
        <v>1.7430000000000001</v>
      </c>
      <c r="M308" s="87">
        <v>1.841</v>
      </c>
      <c r="N308" s="87">
        <v>0.94199999999999995</v>
      </c>
      <c r="O308" s="87">
        <v>3.234</v>
      </c>
      <c r="P308" s="87">
        <v>1.5780000000000001</v>
      </c>
      <c r="Q308" s="87">
        <v>0.99399999999999999</v>
      </c>
      <c r="R308" s="87">
        <v>0.69699999999999995</v>
      </c>
      <c r="S308" s="87">
        <v>0.755</v>
      </c>
      <c r="T308" s="87">
        <v>0.57999999999999996</v>
      </c>
      <c r="U308" s="87">
        <v>0.84899999999999998</v>
      </c>
      <c r="V308" s="87">
        <v>1.649</v>
      </c>
      <c r="W308" s="87">
        <v>2.597</v>
      </c>
      <c r="X308" s="87">
        <v>2.581</v>
      </c>
      <c r="Y308" s="87">
        <v>2.4249999999999998</v>
      </c>
      <c r="Z308" s="87">
        <v>2.31</v>
      </c>
      <c r="AA308" s="87">
        <v>1.9930000000000001</v>
      </c>
      <c r="AB308" s="87">
        <v>1.534</v>
      </c>
      <c r="AC308" s="92">
        <v>1.889</v>
      </c>
    </row>
    <row r="309" spans="1:29">
      <c r="A309" s="89">
        <v>43842.875</v>
      </c>
      <c r="B309" s="171">
        <v>21.77</v>
      </c>
      <c r="E309" s="85">
        <v>44139</v>
      </c>
      <c r="F309" s="87">
        <v>1.7430000000000001</v>
      </c>
      <c r="G309" s="87">
        <v>1.522</v>
      </c>
      <c r="H309" s="87">
        <v>1.724</v>
      </c>
      <c r="I309" s="87">
        <v>1.887</v>
      </c>
      <c r="J309" s="87">
        <v>1.516</v>
      </c>
      <c r="K309" s="87">
        <v>1.879</v>
      </c>
      <c r="L309" s="87">
        <v>1.728</v>
      </c>
      <c r="M309" s="87">
        <v>1.179</v>
      </c>
      <c r="N309" s="87">
        <v>1.4119999999999999</v>
      </c>
      <c r="O309" s="87">
        <v>0.75900000000000001</v>
      </c>
      <c r="P309" s="87">
        <v>0.52200000000000002</v>
      </c>
      <c r="Q309" s="87">
        <v>0.57299999999999995</v>
      </c>
      <c r="R309" s="87">
        <v>0.34100000000000003</v>
      </c>
      <c r="S309" s="87">
        <v>0.88400000000000001</v>
      </c>
      <c r="T309" s="87">
        <v>1.0509999999999999</v>
      </c>
      <c r="U309" s="87">
        <v>1.137</v>
      </c>
      <c r="V309" s="87">
        <v>1.532</v>
      </c>
      <c r="W309" s="87">
        <v>1.8069999999999999</v>
      </c>
      <c r="X309" s="87">
        <v>1.341</v>
      </c>
      <c r="Y309" s="87">
        <v>1.5209999999999999</v>
      </c>
      <c r="Z309" s="87">
        <v>1.8879999999999999</v>
      </c>
      <c r="AA309" s="87">
        <v>1.536</v>
      </c>
      <c r="AB309" s="87">
        <v>1.3380000000000001</v>
      </c>
      <c r="AC309" s="92">
        <v>1.6879999999999999</v>
      </c>
    </row>
    <row r="310" spans="1:29">
      <c r="A310" s="89">
        <v>43842.916666666664</v>
      </c>
      <c r="B310" s="171">
        <v>22.54</v>
      </c>
      <c r="E310" s="85">
        <v>44140</v>
      </c>
      <c r="F310" s="87">
        <v>1.556</v>
      </c>
      <c r="G310" s="87">
        <v>1.506</v>
      </c>
      <c r="H310" s="87">
        <v>1.371</v>
      </c>
      <c r="I310" s="87">
        <v>1.669</v>
      </c>
      <c r="J310" s="87">
        <v>1.3180000000000001</v>
      </c>
      <c r="K310" s="87">
        <v>1.385</v>
      </c>
      <c r="L310" s="87">
        <v>1.679</v>
      </c>
      <c r="M310" s="87">
        <v>1.02</v>
      </c>
      <c r="N310" s="87">
        <v>1.446</v>
      </c>
      <c r="O310" s="87">
        <v>0.89300000000000002</v>
      </c>
      <c r="P310" s="87">
        <v>0.64700000000000002</v>
      </c>
      <c r="Q310" s="87">
        <v>0.65</v>
      </c>
      <c r="R310" s="87">
        <v>1.163</v>
      </c>
      <c r="S310" s="87">
        <v>0.73399999999999999</v>
      </c>
      <c r="T310" s="87">
        <v>0.46600000000000003</v>
      </c>
      <c r="U310" s="87">
        <v>0.57099999999999995</v>
      </c>
      <c r="V310" s="87">
        <v>1.238</v>
      </c>
      <c r="W310" s="87">
        <v>1.669</v>
      </c>
      <c r="X310" s="87">
        <v>1.544</v>
      </c>
      <c r="Y310" s="87">
        <v>1.4339999999999999</v>
      </c>
      <c r="Z310" s="87">
        <v>2.0099999999999998</v>
      </c>
      <c r="AA310" s="87">
        <v>1.5409999999999999</v>
      </c>
      <c r="AB310" s="87">
        <v>1.3009999999999999</v>
      </c>
      <c r="AC310" s="92">
        <v>1.5660000000000001</v>
      </c>
    </row>
    <row r="311" spans="1:29">
      <c r="A311" s="89">
        <v>43842.958333333336</v>
      </c>
      <c r="B311" s="171">
        <v>23.26</v>
      </c>
      <c r="E311" s="85">
        <v>44141</v>
      </c>
      <c r="F311" s="87">
        <v>1.5669999999999999</v>
      </c>
      <c r="G311" s="87">
        <v>1.341</v>
      </c>
      <c r="H311" s="87">
        <v>1.5449999999999999</v>
      </c>
      <c r="I311" s="87">
        <v>1.8859999999999999</v>
      </c>
      <c r="J311" s="87">
        <v>1.671</v>
      </c>
      <c r="K311" s="87">
        <v>1.4790000000000001</v>
      </c>
      <c r="L311" s="87">
        <v>1.6459999999999999</v>
      </c>
      <c r="M311" s="87">
        <v>1.6950000000000001</v>
      </c>
      <c r="N311" s="87">
        <v>0.99099999999999999</v>
      </c>
      <c r="O311" s="87">
        <v>0.93400000000000005</v>
      </c>
      <c r="P311" s="87">
        <v>0.57199999999999995</v>
      </c>
      <c r="Q311" s="87">
        <v>0.49</v>
      </c>
      <c r="R311" s="87">
        <v>1.25</v>
      </c>
      <c r="S311" s="87">
        <v>0.85799999999999998</v>
      </c>
      <c r="T311" s="87">
        <v>0.55100000000000005</v>
      </c>
      <c r="U311" s="87">
        <v>0.80800000000000005</v>
      </c>
      <c r="V311" s="87">
        <v>2.1920000000000002</v>
      </c>
      <c r="W311" s="87">
        <v>1.9510000000000001</v>
      </c>
      <c r="X311" s="87">
        <v>1.857</v>
      </c>
      <c r="Y311" s="87">
        <v>2</v>
      </c>
      <c r="Z311" s="87">
        <v>2.181</v>
      </c>
      <c r="AA311" s="87">
        <v>1.8540000000000001</v>
      </c>
      <c r="AB311" s="87">
        <v>1.5589999999999999</v>
      </c>
      <c r="AC311" s="92">
        <v>1.8280000000000001</v>
      </c>
    </row>
    <row r="312" spans="1:29">
      <c r="A312" s="89">
        <v>43843</v>
      </c>
      <c r="B312" s="171">
        <v>23.03</v>
      </c>
      <c r="E312" s="85">
        <v>44142</v>
      </c>
      <c r="F312" s="87">
        <v>1.9139999999999999</v>
      </c>
      <c r="G312" s="87">
        <v>1.6950000000000001</v>
      </c>
      <c r="H312" s="87">
        <v>1.5640000000000001</v>
      </c>
      <c r="I312" s="87">
        <v>1.575</v>
      </c>
      <c r="J312" s="87">
        <v>1.7669999999999999</v>
      </c>
      <c r="K312" s="87">
        <v>1.8939999999999999</v>
      </c>
      <c r="L312" s="87">
        <v>1.7809999999999999</v>
      </c>
      <c r="M312" s="87">
        <v>1.413</v>
      </c>
      <c r="N312" s="87">
        <v>1.06</v>
      </c>
      <c r="O312" s="87">
        <v>1.008</v>
      </c>
      <c r="P312" s="87">
        <v>0.45300000000000001</v>
      </c>
      <c r="Q312" s="87">
        <v>0.45800000000000002</v>
      </c>
      <c r="R312" s="87">
        <v>0.77100000000000002</v>
      </c>
      <c r="S312" s="87">
        <v>0.45500000000000002</v>
      </c>
      <c r="T312" s="87">
        <v>0.39100000000000001</v>
      </c>
      <c r="U312" s="87">
        <v>0.432</v>
      </c>
      <c r="V312" s="87">
        <v>1.827</v>
      </c>
      <c r="W312" s="87">
        <v>2.105</v>
      </c>
      <c r="X312" s="87">
        <v>1.708</v>
      </c>
      <c r="Y312" s="87">
        <v>1.673</v>
      </c>
      <c r="Z312" s="87">
        <v>2.1030000000000002</v>
      </c>
      <c r="AA312" s="87">
        <v>2.4319999999999999</v>
      </c>
      <c r="AB312" s="87">
        <v>1.61</v>
      </c>
      <c r="AC312" s="92">
        <v>1.5960000000000001</v>
      </c>
    </row>
    <row r="313" spans="1:29">
      <c r="A313" s="89">
        <v>43843.041666666664</v>
      </c>
      <c r="B313" s="171">
        <v>22.83</v>
      </c>
      <c r="E313" s="85">
        <v>44143</v>
      </c>
      <c r="F313" s="87">
        <v>1.3660000000000001</v>
      </c>
      <c r="G313" s="87">
        <v>1.67</v>
      </c>
      <c r="H313" s="87">
        <v>1.9870000000000001</v>
      </c>
      <c r="I313" s="87">
        <v>1.7769999999999999</v>
      </c>
      <c r="J313" s="87">
        <v>1.4179999999999999</v>
      </c>
      <c r="K313" s="87">
        <v>1.5349999999999999</v>
      </c>
      <c r="L313" s="87">
        <v>2.5979999999999999</v>
      </c>
      <c r="M313" s="87">
        <v>1.2450000000000001</v>
      </c>
      <c r="N313" s="87">
        <v>0.73099999999999998</v>
      </c>
      <c r="O313" s="87">
        <v>0.98599999999999999</v>
      </c>
      <c r="P313" s="87">
        <v>0.621</v>
      </c>
      <c r="Q313" s="87">
        <v>0.90700000000000003</v>
      </c>
      <c r="R313" s="87">
        <v>0.71299999999999997</v>
      </c>
      <c r="S313" s="87">
        <v>0.52300000000000002</v>
      </c>
      <c r="T313" s="87">
        <v>1.302</v>
      </c>
      <c r="U313" s="87">
        <v>0.57799999999999996</v>
      </c>
      <c r="V313" s="87">
        <v>1.4670000000000001</v>
      </c>
      <c r="W313" s="87">
        <v>1.8720000000000001</v>
      </c>
      <c r="X313" s="87">
        <v>1.9850000000000001</v>
      </c>
      <c r="Y313" s="87">
        <v>1.6950000000000001</v>
      </c>
      <c r="Z313" s="87">
        <v>2.0489999999999999</v>
      </c>
      <c r="AA313" s="87">
        <v>2.097</v>
      </c>
      <c r="AB313" s="87">
        <v>1.6950000000000001</v>
      </c>
      <c r="AC313" s="92">
        <v>2.0190000000000001</v>
      </c>
    </row>
    <row r="314" spans="1:29">
      <c r="A314" s="89">
        <v>43843.083333333336</v>
      </c>
      <c r="B314" s="171">
        <v>22.58</v>
      </c>
      <c r="E314" s="85">
        <v>44144</v>
      </c>
      <c r="F314" s="87">
        <v>1.7809999999999999</v>
      </c>
      <c r="G314" s="87">
        <v>1.742</v>
      </c>
      <c r="H314" s="87">
        <v>2.1019999999999999</v>
      </c>
      <c r="I314" s="87">
        <v>1.8779999999999999</v>
      </c>
      <c r="J314" s="87">
        <v>1.91</v>
      </c>
      <c r="K314" s="87">
        <v>2.1539999999999999</v>
      </c>
      <c r="L314" s="87">
        <v>2.8029999999999999</v>
      </c>
      <c r="M314" s="87">
        <v>1.635</v>
      </c>
      <c r="N314" s="87">
        <v>0.88100000000000001</v>
      </c>
      <c r="O314" s="87">
        <v>1.1140000000000001</v>
      </c>
      <c r="P314" s="87">
        <v>0.58799999999999997</v>
      </c>
      <c r="Q314" s="87">
        <v>0.66700000000000004</v>
      </c>
      <c r="R314" s="87">
        <v>0.99199999999999999</v>
      </c>
      <c r="S314" s="87">
        <v>0.61499999999999999</v>
      </c>
      <c r="T314" s="87">
        <v>0.81899999999999995</v>
      </c>
      <c r="U314" s="87">
        <v>1.0449999999999999</v>
      </c>
      <c r="V314" s="87">
        <v>1.9419999999999999</v>
      </c>
      <c r="W314" s="87">
        <v>1.887</v>
      </c>
      <c r="X314" s="87">
        <v>1.8680000000000001</v>
      </c>
      <c r="Y314" s="87">
        <v>2.6520000000000001</v>
      </c>
      <c r="Z314" s="87">
        <v>2.2959999999999998</v>
      </c>
      <c r="AA314" s="87">
        <v>1.611</v>
      </c>
      <c r="AB314" s="87">
        <v>2.1339999999999999</v>
      </c>
      <c r="AC314" s="92">
        <v>1.67</v>
      </c>
    </row>
    <row r="315" spans="1:29">
      <c r="A315" s="89">
        <v>43843.125</v>
      </c>
      <c r="B315" s="171">
        <v>22.35</v>
      </c>
      <c r="E315" s="85">
        <v>44145</v>
      </c>
      <c r="F315" s="87">
        <v>1.837</v>
      </c>
      <c r="G315" s="87">
        <v>1.911</v>
      </c>
      <c r="H315" s="87">
        <v>1.7829999999999999</v>
      </c>
      <c r="I315" s="87">
        <v>2.117</v>
      </c>
      <c r="J315" s="87">
        <v>2.52</v>
      </c>
      <c r="K315" s="87">
        <v>1.986</v>
      </c>
      <c r="L315" s="87">
        <v>1.8380000000000001</v>
      </c>
      <c r="M315" s="87">
        <v>1.7470000000000001</v>
      </c>
      <c r="N315" s="87">
        <v>2.5310000000000001</v>
      </c>
      <c r="O315" s="87">
        <v>0.88700000000000001</v>
      </c>
      <c r="P315" s="87">
        <v>0.72699999999999998</v>
      </c>
      <c r="Q315" s="87">
        <v>0.55200000000000005</v>
      </c>
      <c r="R315" s="87">
        <v>0.39200000000000002</v>
      </c>
      <c r="S315" s="87">
        <v>0.71299999999999997</v>
      </c>
      <c r="T315" s="87">
        <v>1.2729999999999999</v>
      </c>
      <c r="U315" s="87">
        <v>1.1539999999999999</v>
      </c>
      <c r="V315" s="87">
        <v>1.548</v>
      </c>
      <c r="W315" s="87">
        <v>1.5229999999999999</v>
      </c>
      <c r="X315" s="87">
        <v>1.478</v>
      </c>
      <c r="Y315" s="87">
        <v>1.5940000000000001</v>
      </c>
      <c r="Z315" s="87">
        <v>1.48</v>
      </c>
      <c r="AA315" s="87">
        <v>1.718</v>
      </c>
      <c r="AB315" s="87">
        <v>2.3540000000000001</v>
      </c>
      <c r="AC315" s="92">
        <v>1.8029999999999999</v>
      </c>
    </row>
    <row r="316" spans="1:29">
      <c r="A316" s="89">
        <v>43843.166666666664</v>
      </c>
      <c r="B316" s="171">
        <v>21.73</v>
      </c>
      <c r="E316" s="85">
        <v>44146</v>
      </c>
      <c r="F316" s="87">
        <v>1.6439999999999999</v>
      </c>
      <c r="G316" s="87">
        <v>1.488</v>
      </c>
      <c r="H316" s="87">
        <v>1.9119999999999999</v>
      </c>
      <c r="I316" s="87">
        <v>2.2669999999999999</v>
      </c>
      <c r="J316" s="87">
        <v>1.583</v>
      </c>
      <c r="K316" s="87">
        <v>1.6140000000000001</v>
      </c>
      <c r="L316" s="87">
        <v>1.347</v>
      </c>
      <c r="M316" s="87">
        <v>2.3740000000000001</v>
      </c>
      <c r="N316" s="87">
        <v>0.63200000000000001</v>
      </c>
      <c r="O316" s="87">
        <v>1.093</v>
      </c>
      <c r="P316" s="87">
        <v>0.63200000000000001</v>
      </c>
      <c r="Q316" s="87">
        <v>4.609</v>
      </c>
      <c r="R316" s="87">
        <v>6.3760000000000003</v>
      </c>
      <c r="S316" s="87">
        <v>5.5739999999999998</v>
      </c>
      <c r="T316" s="87">
        <v>0.94899999999999995</v>
      </c>
      <c r="U316" s="87">
        <v>0.55000000000000004</v>
      </c>
      <c r="V316" s="87">
        <v>1.9830000000000001</v>
      </c>
      <c r="W316" s="87">
        <v>2.1880000000000002</v>
      </c>
      <c r="X316" s="87">
        <v>1.9550000000000001</v>
      </c>
      <c r="Y316" s="87">
        <v>2.141</v>
      </c>
      <c r="Z316" s="87">
        <v>1.6950000000000001</v>
      </c>
      <c r="AA316" s="87">
        <v>1.5249999999999999</v>
      </c>
      <c r="AB316" s="87">
        <v>1.93</v>
      </c>
      <c r="AC316" s="92">
        <v>1.669</v>
      </c>
    </row>
    <row r="317" spans="1:29">
      <c r="A317" s="89">
        <v>43843.208333333336</v>
      </c>
      <c r="B317" s="171">
        <v>22.26</v>
      </c>
      <c r="E317" s="85">
        <v>44147</v>
      </c>
      <c r="F317" s="87">
        <v>1.679</v>
      </c>
      <c r="G317" s="87">
        <v>1.81</v>
      </c>
      <c r="H317" s="87">
        <v>1.8089999999999999</v>
      </c>
      <c r="I317" s="87">
        <v>1.6459999999999999</v>
      </c>
      <c r="J317" s="87">
        <v>1.704</v>
      </c>
      <c r="K317" s="87">
        <v>1.843</v>
      </c>
      <c r="L317" s="87">
        <v>1.671</v>
      </c>
      <c r="M317" s="87">
        <v>2.2629999999999999</v>
      </c>
      <c r="N317" s="87">
        <v>1.1299999999999999</v>
      </c>
      <c r="O317" s="87">
        <v>0.93500000000000005</v>
      </c>
      <c r="P317" s="87">
        <v>0.78700000000000003</v>
      </c>
      <c r="Q317" s="87">
        <v>0.83799999999999997</v>
      </c>
      <c r="R317" s="87">
        <v>0.61899999999999999</v>
      </c>
      <c r="S317" s="87">
        <v>0.63900000000000001</v>
      </c>
      <c r="T317" s="87">
        <v>1.2709999999999999</v>
      </c>
      <c r="U317" s="87">
        <v>0.755</v>
      </c>
      <c r="V317" s="87">
        <v>1.9850000000000001</v>
      </c>
      <c r="W317" s="87">
        <v>1.5820000000000001</v>
      </c>
      <c r="X317" s="87">
        <v>1.7270000000000001</v>
      </c>
      <c r="Y317" s="87">
        <v>2.6190000000000002</v>
      </c>
      <c r="Z317" s="87">
        <v>1.4930000000000001</v>
      </c>
      <c r="AA317" s="87">
        <v>2.085</v>
      </c>
      <c r="AB317" s="87">
        <v>1.5640000000000001</v>
      </c>
      <c r="AC317" s="92">
        <v>1.6659999999999999</v>
      </c>
    </row>
    <row r="318" spans="1:29">
      <c r="A318" s="89">
        <v>43843.25</v>
      </c>
      <c r="B318" s="171">
        <v>22.34</v>
      </c>
      <c r="E318" s="85">
        <v>44148</v>
      </c>
      <c r="F318" s="87">
        <v>1.7370000000000001</v>
      </c>
      <c r="G318" s="87">
        <v>1.5069999999999999</v>
      </c>
      <c r="H318" s="87">
        <v>1.903</v>
      </c>
      <c r="I318" s="87">
        <v>1.599</v>
      </c>
      <c r="J318" s="87">
        <v>1.728</v>
      </c>
      <c r="K318" s="87">
        <v>1.742</v>
      </c>
      <c r="L318" s="87">
        <v>2.5979999999999999</v>
      </c>
      <c r="M318" s="87">
        <v>1.7070000000000001</v>
      </c>
      <c r="N318" s="87">
        <v>2.6419999999999999</v>
      </c>
      <c r="O318" s="87">
        <v>3.419</v>
      </c>
      <c r="P318" s="87">
        <v>2.4140000000000001</v>
      </c>
      <c r="Q318" s="87">
        <v>1.165</v>
      </c>
      <c r="R318" s="87">
        <v>4.4290000000000003</v>
      </c>
      <c r="S318" s="87">
        <v>2.0230000000000001</v>
      </c>
      <c r="T318" s="87">
        <v>0.92100000000000004</v>
      </c>
      <c r="U318" s="87">
        <v>3.8479999999999999</v>
      </c>
      <c r="V318" s="87">
        <v>4.4169999999999998</v>
      </c>
      <c r="W318" s="87">
        <v>2.512</v>
      </c>
      <c r="X318" s="87">
        <v>2.0339999999999998</v>
      </c>
      <c r="Y318" s="87">
        <v>2.258</v>
      </c>
      <c r="Z318" s="87">
        <v>2.3420000000000001</v>
      </c>
      <c r="AA318" s="87">
        <v>2.173</v>
      </c>
      <c r="AB318" s="87">
        <v>1.8049999999999999</v>
      </c>
      <c r="AC318" s="92">
        <v>1.929</v>
      </c>
    </row>
    <row r="319" spans="1:29">
      <c r="A319" s="89">
        <v>43843.291666666664</v>
      </c>
      <c r="B319" s="171">
        <v>26.46</v>
      </c>
      <c r="E319" s="85">
        <v>44149</v>
      </c>
      <c r="F319" s="87">
        <v>1.9239999999999999</v>
      </c>
      <c r="G319" s="87">
        <v>1.9650000000000001</v>
      </c>
      <c r="H319" s="87">
        <v>1.671</v>
      </c>
      <c r="I319" s="87">
        <v>1.994</v>
      </c>
      <c r="J319" s="87">
        <v>1.76</v>
      </c>
      <c r="K319" s="87">
        <v>1.825</v>
      </c>
      <c r="L319" s="87">
        <v>1.853</v>
      </c>
      <c r="M319" s="87">
        <v>2.6669999999999998</v>
      </c>
      <c r="N319" s="87">
        <v>1.446</v>
      </c>
      <c r="O319" s="87">
        <v>4.7569999999999997</v>
      </c>
      <c r="P319" s="87">
        <v>4.0720000000000001</v>
      </c>
      <c r="Q319" s="87">
        <v>2.778</v>
      </c>
      <c r="R319" s="87">
        <v>5.4480000000000004</v>
      </c>
      <c r="S319" s="87">
        <v>2.8940000000000001</v>
      </c>
      <c r="T319" s="87">
        <v>3.8679999999999999</v>
      </c>
      <c r="U319" s="87">
        <v>3.8029999999999999</v>
      </c>
      <c r="V319" s="87">
        <v>4.0720000000000001</v>
      </c>
      <c r="W319" s="87">
        <v>2.0630000000000002</v>
      </c>
      <c r="X319" s="87">
        <v>2.0449999999999999</v>
      </c>
      <c r="Y319" s="87">
        <v>2.0529999999999999</v>
      </c>
      <c r="Z319" s="87">
        <v>2.2389999999999999</v>
      </c>
      <c r="AA319" s="87">
        <v>1.522</v>
      </c>
      <c r="AB319" s="87">
        <v>1.748</v>
      </c>
      <c r="AC319" s="92">
        <v>1.71</v>
      </c>
    </row>
    <row r="320" spans="1:29">
      <c r="A320" s="89">
        <v>43843.333333333336</v>
      </c>
      <c r="B320" s="171">
        <v>27.63</v>
      </c>
      <c r="E320" s="85">
        <v>44150</v>
      </c>
      <c r="F320" s="87">
        <v>1.6080000000000001</v>
      </c>
      <c r="G320" s="87">
        <v>1.76</v>
      </c>
      <c r="H320" s="87">
        <v>1.792</v>
      </c>
      <c r="I320" s="87">
        <v>2.1579999999999999</v>
      </c>
      <c r="J320" s="87">
        <v>1.7250000000000001</v>
      </c>
      <c r="K320" s="87">
        <v>2.1269999999999998</v>
      </c>
      <c r="L320" s="87">
        <v>1.6679999999999999</v>
      </c>
      <c r="M320" s="87">
        <v>3.1789999999999998</v>
      </c>
      <c r="N320" s="87">
        <v>4.3360000000000003</v>
      </c>
      <c r="O320" s="87">
        <v>4.532</v>
      </c>
      <c r="P320" s="87">
        <v>6.1559999999999997</v>
      </c>
      <c r="Q320" s="87">
        <v>7.8280000000000003</v>
      </c>
      <c r="R320" s="87">
        <v>6.6689999999999996</v>
      </c>
      <c r="S320" s="87">
        <v>6.5039999999999996</v>
      </c>
      <c r="T320" s="87">
        <v>5.4640000000000004</v>
      </c>
      <c r="U320" s="87">
        <v>5.4059999999999997</v>
      </c>
      <c r="V320" s="87">
        <v>4.8129999999999997</v>
      </c>
      <c r="W320" s="87">
        <v>2.7040000000000002</v>
      </c>
      <c r="X320" s="87">
        <v>2.5179999999999998</v>
      </c>
      <c r="Y320" s="87">
        <v>2.379</v>
      </c>
      <c r="Z320" s="87">
        <v>1.9490000000000001</v>
      </c>
      <c r="AA320" s="87">
        <v>2.3860000000000001</v>
      </c>
      <c r="AB320" s="87">
        <v>2.0840000000000001</v>
      </c>
      <c r="AC320" s="92">
        <v>2.0009999999999999</v>
      </c>
    </row>
    <row r="321" spans="1:29">
      <c r="A321" s="89">
        <v>43843.375</v>
      </c>
      <c r="B321" s="171">
        <v>24.4</v>
      </c>
      <c r="E321" s="85">
        <v>44151</v>
      </c>
      <c r="F321" s="87">
        <v>2.0779999999999998</v>
      </c>
      <c r="G321" s="87">
        <v>2.0179999999999998</v>
      </c>
      <c r="H321" s="87">
        <v>2.2149999999999999</v>
      </c>
      <c r="I321" s="87">
        <v>2.1419999999999999</v>
      </c>
      <c r="J321" s="87">
        <v>2.04</v>
      </c>
      <c r="K321" s="87">
        <v>2.1720000000000002</v>
      </c>
      <c r="L321" s="87">
        <v>2.0110000000000001</v>
      </c>
      <c r="M321" s="87">
        <v>3.1030000000000002</v>
      </c>
      <c r="N321" s="87">
        <v>3.069</v>
      </c>
      <c r="O321" s="87">
        <v>4.8929999999999998</v>
      </c>
      <c r="P321" s="87">
        <v>3.6040000000000001</v>
      </c>
      <c r="Q321" s="87">
        <v>2.9159999999999999</v>
      </c>
      <c r="R321" s="87">
        <v>6.5970000000000004</v>
      </c>
      <c r="S321" s="87">
        <v>6.24</v>
      </c>
      <c r="T321" s="87">
        <v>6.4569999999999999</v>
      </c>
      <c r="U321" s="87">
        <v>4.5030000000000001</v>
      </c>
      <c r="V321" s="87">
        <v>5.5810000000000004</v>
      </c>
      <c r="W321" s="87">
        <v>3.6070000000000002</v>
      </c>
      <c r="X321" s="87">
        <v>2.0720000000000001</v>
      </c>
      <c r="Y321" s="87">
        <v>1.869</v>
      </c>
      <c r="Z321" s="87">
        <v>1.952</v>
      </c>
      <c r="AA321" s="87">
        <v>2.09</v>
      </c>
      <c r="AB321" s="87">
        <v>2.0110000000000001</v>
      </c>
      <c r="AC321" s="92">
        <v>2.13</v>
      </c>
    </row>
    <row r="322" spans="1:29">
      <c r="A322" s="89">
        <v>43843.416666666664</v>
      </c>
      <c r="B322" s="171">
        <v>25.22</v>
      </c>
      <c r="E322" s="85">
        <v>44152</v>
      </c>
      <c r="F322" s="87">
        <v>2.226</v>
      </c>
      <c r="G322" s="87">
        <v>2.012</v>
      </c>
      <c r="H322" s="87">
        <v>2.4089999999999998</v>
      </c>
      <c r="I322" s="87">
        <v>2.12</v>
      </c>
      <c r="J322" s="87">
        <v>2.1360000000000001</v>
      </c>
      <c r="K322" s="87">
        <v>2.1800000000000002</v>
      </c>
      <c r="L322" s="87">
        <v>2.2130000000000001</v>
      </c>
      <c r="M322" s="87">
        <v>2.5859999999999999</v>
      </c>
      <c r="N322" s="87">
        <v>1.117</v>
      </c>
      <c r="O322" s="87">
        <v>2.0270000000000001</v>
      </c>
      <c r="P322" s="87">
        <v>0.97099999999999997</v>
      </c>
      <c r="Q322" s="87">
        <v>0.96899999999999997</v>
      </c>
      <c r="R322" s="87">
        <v>0.84599999999999997</v>
      </c>
      <c r="S322" s="87">
        <v>0.95399999999999996</v>
      </c>
      <c r="T322" s="87">
        <v>2.1459999999999999</v>
      </c>
      <c r="U322" s="87">
        <v>2.17</v>
      </c>
      <c r="V322" s="87">
        <v>5.0940000000000003</v>
      </c>
      <c r="W322" s="87">
        <v>3.7480000000000002</v>
      </c>
      <c r="X322" s="87">
        <v>2.7949999999999999</v>
      </c>
      <c r="Y322" s="87">
        <v>2.0960000000000001</v>
      </c>
      <c r="Z322" s="87">
        <v>2.2229999999999999</v>
      </c>
      <c r="AA322" s="87">
        <v>2.1080000000000001</v>
      </c>
      <c r="AB322" s="87">
        <v>2.5369999999999999</v>
      </c>
      <c r="AC322" s="92">
        <v>2.1019999999999999</v>
      </c>
    </row>
    <row r="323" spans="1:29">
      <c r="A323" s="89">
        <v>43843.458333333336</v>
      </c>
      <c r="B323" s="171">
        <v>30.76</v>
      </c>
      <c r="E323" s="85">
        <v>44153</v>
      </c>
      <c r="F323" s="87">
        <v>2.2429999999999999</v>
      </c>
      <c r="G323" s="87">
        <v>2.1880000000000002</v>
      </c>
      <c r="H323" s="87">
        <v>2.589</v>
      </c>
      <c r="I323" s="87">
        <v>2.427</v>
      </c>
      <c r="J323" s="87">
        <v>2.4049999999999998</v>
      </c>
      <c r="K323" s="87">
        <v>2.2250000000000001</v>
      </c>
      <c r="L323" s="87">
        <v>2.1669999999999998</v>
      </c>
      <c r="M323" s="87">
        <v>2.4460000000000002</v>
      </c>
      <c r="N323" s="87">
        <v>1.5840000000000001</v>
      </c>
      <c r="O323" s="87">
        <v>1.5720000000000001</v>
      </c>
      <c r="P323" s="87">
        <v>1.5620000000000001</v>
      </c>
      <c r="Q323" s="87">
        <v>1.04</v>
      </c>
      <c r="R323" s="87">
        <v>1.1679999999999999</v>
      </c>
      <c r="S323" s="87">
        <v>0.98699999999999999</v>
      </c>
      <c r="T323" s="87">
        <v>1.087</v>
      </c>
      <c r="U323" s="87">
        <v>1.4730000000000001</v>
      </c>
      <c r="V323" s="87">
        <v>2.1970000000000001</v>
      </c>
      <c r="W323" s="87">
        <v>2.407</v>
      </c>
      <c r="X323" s="87">
        <v>2.419</v>
      </c>
      <c r="Y323" s="87">
        <v>2.4079999999999999</v>
      </c>
      <c r="Z323" s="87">
        <v>2.4009999999999998</v>
      </c>
      <c r="AA323" s="87">
        <v>2.6309999999999998</v>
      </c>
      <c r="AB323" s="87">
        <v>2.2890000000000001</v>
      </c>
      <c r="AC323" s="92">
        <v>2.254</v>
      </c>
    </row>
    <row r="324" spans="1:29">
      <c r="A324" s="89">
        <v>43843.5</v>
      </c>
      <c r="B324" s="171">
        <v>28.61</v>
      </c>
      <c r="E324" s="85">
        <v>44154</v>
      </c>
      <c r="F324" s="87">
        <v>2.7109999999999999</v>
      </c>
      <c r="G324" s="87">
        <v>2.2919999999999998</v>
      </c>
      <c r="H324" s="87">
        <v>2.5710000000000002</v>
      </c>
      <c r="I324" s="87">
        <v>2.5179999999999998</v>
      </c>
      <c r="J324" s="87">
        <v>2.214</v>
      </c>
      <c r="K324" s="87">
        <v>2.3679999999999999</v>
      </c>
      <c r="L324" s="87">
        <v>2.1989999999999998</v>
      </c>
      <c r="M324" s="87">
        <v>2.4750000000000001</v>
      </c>
      <c r="N324" s="87">
        <v>1.34</v>
      </c>
      <c r="O324" s="87">
        <v>1.23</v>
      </c>
      <c r="P324" s="87">
        <v>1.1220000000000001</v>
      </c>
      <c r="Q324" s="87">
        <v>0.97099999999999997</v>
      </c>
      <c r="R324" s="87">
        <v>1.012</v>
      </c>
      <c r="S324" s="87">
        <v>0.63500000000000001</v>
      </c>
      <c r="T324" s="87">
        <v>0.79400000000000004</v>
      </c>
      <c r="U324" s="87">
        <v>0.77200000000000002</v>
      </c>
      <c r="V324" s="87">
        <v>1.6870000000000001</v>
      </c>
      <c r="W324" s="87">
        <v>1.6220000000000001</v>
      </c>
      <c r="X324" s="87">
        <v>1.53</v>
      </c>
      <c r="Y324" s="87">
        <v>1.6890000000000001</v>
      </c>
      <c r="Z324" s="87">
        <v>1.58</v>
      </c>
      <c r="AA324" s="87">
        <v>1.577</v>
      </c>
      <c r="AB324" s="87">
        <v>1.855</v>
      </c>
      <c r="AC324" s="92">
        <v>1.702</v>
      </c>
    </row>
    <row r="325" spans="1:29">
      <c r="A325" s="89">
        <v>43843.541666666664</v>
      </c>
      <c r="B325" s="171">
        <v>28.97</v>
      </c>
      <c r="E325" s="85">
        <v>44155</v>
      </c>
      <c r="F325" s="87">
        <v>1.6060000000000001</v>
      </c>
      <c r="G325" s="87">
        <v>1.6890000000000001</v>
      </c>
      <c r="H325" s="87">
        <v>1.5580000000000001</v>
      </c>
      <c r="I325" s="87">
        <v>1.5669999999999999</v>
      </c>
      <c r="J325" s="87">
        <v>1.702</v>
      </c>
      <c r="K325" s="87">
        <v>1.73</v>
      </c>
      <c r="L325" s="87">
        <v>1.871</v>
      </c>
      <c r="M325" s="87">
        <v>1.5649999999999999</v>
      </c>
      <c r="N325" s="87">
        <v>0.84799999999999998</v>
      </c>
      <c r="O325" s="87">
        <v>1.2749999999999999</v>
      </c>
      <c r="P325" s="87">
        <v>2.484</v>
      </c>
      <c r="Q325" s="87">
        <v>3.6909999999999998</v>
      </c>
      <c r="R325" s="87">
        <v>2.5179999999999998</v>
      </c>
      <c r="S325" s="87">
        <v>3.25</v>
      </c>
      <c r="T325" s="87">
        <v>2.2229999999999999</v>
      </c>
      <c r="U325" s="87">
        <v>1.1160000000000001</v>
      </c>
      <c r="V325" s="87">
        <v>2.4180000000000001</v>
      </c>
      <c r="W325" s="87">
        <v>2.2050000000000001</v>
      </c>
      <c r="X325" s="87">
        <v>1.4139999999999999</v>
      </c>
      <c r="Y325" s="87">
        <v>1.5609999999999999</v>
      </c>
      <c r="Z325" s="87">
        <v>1.3740000000000001</v>
      </c>
      <c r="AA325" s="87">
        <v>1.504</v>
      </c>
      <c r="AB325" s="87">
        <v>1.3580000000000001</v>
      </c>
      <c r="AC325" s="92">
        <v>1.5820000000000001</v>
      </c>
    </row>
    <row r="326" spans="1:29">
      <c r="A326" s="89">
        <v>43843.583333333336</v>
      </c>
      <c r="B326" s="171">
        <v>26.73</v>
      </c>
      <c r="E326" s="85">
        <v>44156</v>
      </c>
      <c r="F326" s="87">
        <v>1.5</v>
      </c>
      <c r="G326" s="87">
        <v>1.41</v>
      </c>
      <c r="H326" s="87">
        <v>1.458</v>
      </c>
      <c r="I326" s="87">
        <v>1.5980000000000001</v>
      </c>
      <c r="J326" s="87">
        <v>1.4450000000000001</v>
      </c>
      <c r="K326" s="87">
        <v>1.5780000000000001</v>
      </c>
      <c r="L326" s="87">
        <v>1.5489999999999999</v>
      </c>
      <c r="M326" s="87">
        <v>1.5449999999999999</v>
      </c>
      <c r="N326" s="87">
        <v>0.85699999999999998</v>
      </c>
      <c r="O326" s="87">
        <v>0.86699999999999999</v>
      </c>
      <c r="P326" s="87">
        <v>1.3089999999999999</v>
      </c>
      <c r="Q326" s="87">
        <v>1.093</v>
      </c>
      <c r="R326" s="87">
        <v>0.63100000000000001</v>
      </c>
      <c r="S326" s="87">
        <v>1.1100000000000001</v>
      </c>
      <c r="T326" s="87">
        <v>3.2309999999999999</v>
      </c>
      <c r="U326" s="87">
        <v>1.2270000000000001</v>
      </c>
      <c r="V326" s="87">
        <v>2.012</v>
      </c>
      <c r="W326" s="87">
        <v>1.988</v>
      </c>
      <c r="X326" s="87">
        <v>1.8</v>
      </c>
      <c r="Y326" s="87">
        <v>1.9350000000000001</v>
      </c>
      <c r="Z326" s="87">
        <v>1.9510000000000001</v>
      </c>
      <c r="AA326" s="87">
        <v>1.85</v>
      </c>
      <c r="AB326" s="87">
        <v>1.7889999999999999</v>
      </c>
      <c r="AC326" s="92">
        <v>1.6879999999999999</v>
      </c>
    </row>
    <row r="327" spans="1:29">
      <c r="A327" s="89">
        <v>43843.625</v>
      </c>
      <c r="B327" s="171">
        <v>27.11</v>
      </c>
      <c r="E327" s="85">
        <v>44157</v>
      </c>
      <c r="F327" s="87">
        <v>1.7969999999999999</v>
      </c>
      <c r="G327" s="87">
        <v>1.679</v>
      </c>
      <c r="H327" s="87">
        <v>1.7050000000000001</v>
      </c>
      <c r="I327" s="87">
        <v>1.887</v>
      </c>
      <c r="J327" s="87">
        <v>1.8959999999999999</v>
      </c>
      <c r="K327" s="87">
        <v>1.8380000000000001</v>
      </c>
      <c r="L327" s="87">
        <v>1.9319999999999999</v>
      </c>
      <c r="M327" s="87">
        <v>2.024</v>
      </c>
      <c r="N327" s="87">
        <v>4.0629999999999997</v>
      </c>
      <c r="O327" s="87">
        <v>5.4340000000000002</v>
      </c>
      <c r="P327" s="87">
        <v>2.7450000000000001</v>
      </c>
      <c r="Q327" s="87">
        <v>1.9370000000000001</v>
      </c>
      <c r="R327" s="87">
        <v>3.8420000000000001</v>
      </c>
      <c r="S327" s="87">
        <v>4.0759999999999996</v>
      </c>
      <c r="T327" s="87">
        <v>1.9179999999999999</v>
      </c>
      <c r="U327" s="87">
        <v>2.09</v>
      </c>
      <c r="V327" s="87">
        <v>5.4649999999999999</v>
      </c>
      <c r="W327" s="87">
        <v>2.7090000000000001</v>
      </c>
      <c r="X327" s="87">
        <v>1.675</v>
      </c>
      <c r="Y327" s="87">
        <v>1.637</v>
      </c>
      <c r="Z327" s="87">
        <v>1.5429999999999999</v>
      </c>
      <c r="AA327" s="87">
        <v>1.6859999999999999</v>
      </c>
      <c r="AB327" s="87">
        <v>1.56</v>
      </c>
      <c r="AC327" s="92">
        <v>1.6559999999999999</v>
      </c>
    </row>
    <row r="328" spans="1:29">
      <c r="A328" s="89">
        <v>43843.666666666664</v>
      </c>
      <c r="B328" s="171">
        <v>27.45</v>
      </c>
      <c r="E328" s="85">
        <v>44158</v>
      </c>
      <c r="F328" s="87">
        <v>1.522</v>
      </c>
      <c r="G328" s="87">
        <v>1.6619999999999999</v>
      </c>
      <c r="H328" s="87">
        <v>1.4950000000000001</v>
      </c>
      <c r="I328" s="87">
        <v>1.49</v>
      </c>
      <c r="J328" s="87">
        <v>1.581</v>
      </c>
      <c r="K328" s="87">
        <v>1.5029999999999999</v>
      </c>
      <c r="L328" s="87">
        <v>1.5669999999999999</v>
      </c>
      <c r="M328" s="87">
        <v>2.9750000000000001</v>
      </c>
      <c r="N328" s="87">
        <v>3.6309999999999998</v>
      </c>
      <c r="O328" s="87">
        <v>3.3780000000000001</v>
      </c>
      <c r="P328" s="87">
        <v>1.972</v>
      </c>
      <c r="Q328" s="87">
        <v>1.6639999999999999</v>
      </c>
      <c r="R328" s="87">
        <v>3.8860000000000001</v>
      </c>
      <c r="S328" s="87">
        <v>1.329</v>
      </c>
      <c r="T328" s="87">
        <v>3.246</v>
      </c>
      <c r="U328" s="87">
        <v>3.7770000000000001</v>
      </c>
      <c r="V328" s="87">
        <v>2.4820000000000002</v>
      </c>
      <c r="W328" s="87">
        <v>1.581</v>
      </c>
      <c r="X328" s="87">
        <v>1.482</v>
      </c>
      <c r="Y328" s="87">
        <v>1.665</v>
      </c>
      <c r="Z328" s="87">
        <v>1.4510000000000001</v>
      </c>
      <c r="AA328" s="87">
        <v>1.635</v>
      </c>
      <c r="AB328" s="87">
        <v>1.5089999999999999</v>
      </c>
      <c r="AC328" s="92">
        <v>1.6879999999999999</v>
      </c>
    </row>
    <row r="329" spans="1:29">
      <c r="A329" s="89">
        <v>43843.708333333336</v>
      </c>
      <c r="B329" s="171">
        <v>25.81</v>
      </c>
      <c r="E329" s="85">
        <v>44159</v>
      </c>
      <c r="F329" s="87">
        <v>1.46</v>
      </c>
      <c r="G329" s="87">
        <v>1.6879999999999999</v>
      </c>
      <c r="H329" s="87">
        <v>1.5389999999999999</v>
      </c>
      <c r="I329" s="87">
        <v>1.6910000000000001</v>
      </c>
      <c r="J329" s="87">
        <v>1.5449999999999999</v>
      </c>
      <c r="K329" s="87">
        <v>1.653</v>
      </c>
      <c r="L329" s="87">
        <v>1.5740000000000001</v>
      </c>
      <c r="M329" s="87">
        <v>2.0369999999999999</v>
      </c>
      <c r="N329" s="87">
        <v>3.5870000000000002</v>
      </c>
      <c r="O329" s="87">
        <v>3.8439999999999999</v>
      </c>
      <c r="P329" s="87">
        <v>1.2749999999999999</v>
      </c>
      <c r="Q329" s="87">
        <v>3.0009999999999999</v>
      </c>
      <c r="R329" s="87">
        <v>2.5419999999999998</v>
      </c>
      <c r="S329" s="87">
        <v>0.45100000000000001</v>
      </c>
      <c r="T329" s="87">
        <v>1.208</v>
      </c>
      <c r="U329" s="87">
        <v>1.0649999999999999</v>
      </c>
      <c r="V329" s="87">
        <v>1.514</v>
      </c>
      <c r="W329" s="87">
        <v>1.516</v>
      </c>
      <c r="X329" s="87">
        <v>1.5449999999999999</v>
      </c>
      <c r="Y329" s="87">
        <v>1.5489999999999999</v>
      </c>
      <c r="Z329" s="87">
        <v>1.5369999999999999</v>
      </c>
      <c r="AA329" s="87">
        <v>1.556</v>
      </c>
      <c r="AB329" s="87">
        <v>1.4890000000000001</v>
      </c>
      <c r="AC329" s="92">
        <v>1.5589999999999999</v>
      </c>
    </row>
    <row r="330" spans="1:29">
      <c r="A330" s="89">
        <v>43843.75</v>
      </c>
      <c r="B330" s="171">
        <v>25.04</v>
      </c>
      <c r="E330" s="85">
        <v>44160</v>
      </c>
      <c r="F330" s="87">
        <v>1.516</v>
      </c>
      <c r="G330" s="87">
        <v>1.4870000000000001</v>
      </c>
      <c r="H330" s="87">
        <v>1.522</v>
      </c>
      <c r="I330" s="87">
        <v>1.55</v>
      </c>
      <c r="J330" s="87">
        <v>1.484</v>
      </c>
      <c r="K330" s="87">
        <v>1.5529999999999999</v>
      </c>
      <c r="L330" s="87">
        <v>1.536</v>
      </c>
      <c r="M330" s="87">
        <v>1.552</v>
      </c>
      <c r="N330" s="87">
        <v>0.97299999999999998</v>
      </c>
      <c r="O330" s="87">
        <v>1.994</v>
      </c>
      <c r="P330" s="87">
        <v>0.6</v>
      </c>
      <c r="Q330" s="87">
        <v>0.64700000000000002</v>
      </c>
      <c r="R330" s="87">
        <v>0.63400000000000001</v>
      </c>
      <c r="S330" s="87">
        <v>0.60599999999999998</v>
      </c>
      <c r="T330" s="87">
        <v>0.68899999999999995</v>
      </c>
      <c r="U330" s="87">
        <v>0.91600000000000004</v>
      </c>
      <c r="V330" s="87">
        <v>1.5920000000000001</v>
      </c>
      <c r="W330" s="87">
        <v>1.649</v>
      </c>
      <c r="X330" s="87">
        <v>1.5740000000000001</v>
      </c>
      <c r="Y330" s="87">
        <v>1.647</v>
      </c>
      <c r="Z330" s="87">
        <v>1.657</v>
      </c>
      <c r="AA330" s="87">
        <v>1.651</v>
      </c>
      <c r="AB330" s="87">
        <v>1.6160000000000001</v>
      </c>
      <c r="AC330" s="92">
        <v>1.6419999999999999</v>
      </c>
    </row>
    <row r="331" spans="1:29">
      <c r="A331" s="89">
        <v>43843.791666666664</v>
      </c>
      <c r="B331" s="171">
        <v>24.91</v>
      </c>
      <c r="E331" s="85">
        <v>44161</v>
      </c>
      <c r="F331" s="87">
        <v>1.641</v>
      </c>
      <c r="G331" s="87">
        <v>1.645</v>
      </c>
      <c r="H331" s="87">
        <v>1.629</v>
      </c>
      <c r="I331" s="87">
        <v>1.6359999999999999</v>
      </c>
      <c r="J331" s="87">
        <v>1.6619999999999999</v>
      </c>
      <c r="K331" s="87">
        <v>1.6679999999999999</v>
      </c>
      <c r="L331" s="87">
        <v>1.623</v>
      </c>
      <c r="M331" s="87">
        <v>1.66</v>
      </c>
      <c r="N331" s="87">
        <v>1.115</v>
      </c>
      <c r="O331" s="87">
        <v>0.69499999999999995</v>
      </c>
      <c r="P331" s="87">
        <v>0.77</v>
      </c>
      <c r="Q331" s="87">
        <v>0.71499999999999997</v>
      </c>
      <c r="R331" s="87">
        <v>0.51400000000000001</v>
      </c>
      <c r="S331" s="87">
        <v>0.624</v>
      </c>
      <c r="T331" s="87">
        <v>0.48899999999999999</v>
      </c>
      <c r="U331" s="87">
        <v>0.88900000000000001</v>
      </c>
      <c r="V331" s="87">
        <v>1.4370000000000001</v>
      </c>
      <c r="W331" s="87">
        <v>1.4850000000000001</v>
      </c>
      <c r="X331" s="87">
        <v>1.4510000000000001</v>
      </c>
      <c r="Y331" s="87">
        <v>1.504</v>
      </c>
      <c r="Z331" s="87">
        <v>1.4690000000000001</v>
      </c>
      <c r="AA331" s="87">
        <v>1.532</v>
      </c>
      <c r="AB331" s="87">
        <v>1.458</v>
      </c>
      <c r="AC331" s="92">
        <v>1.5289999999999999</v>
      </c>
    </row>
    <row r="332" spans="1:29">
      <c r="A332" s="89">
        <v>43843.833333333336</v>
      </c>
      <c r="B332" s="171">
        <v>21.3</v>
      </c>
      <c r="E332" s="85">
        <v>44162</v>
      </c>
      <c r="F332" s="87">
        <v>1.5229999999999999</v>
      </c>
      <c r="G332" s="87">
        <v>1.506</v>
      </c>
      <c r="H332" s="87">
        <v>1.4910000000000001</v>
      </c>
      <c r="I332" s="87">
        <v>1.4810000000000001</v>
      </c>
      <c r="J332" s="87">
        <v>1.528</v>
      </c>
      <c r="K332" s="87">
        <v>1.5569999999999999</v>
      </c>
      <c r="L332" s="87">
        <v>1.554</v>
      </c>
      <c r="M332" s="87">
        <v>1.486</v>
      </c>
      <c r="N332" s="87">
        <v>0.97199999999999998</v>
      </c>
      <c r="O332" s="87">
        <v>0.63400000000000001</v>
      </c>
      <c r="P332" s="87">
        <v>0.57399999999999995</v>
      </c>
      <c r="Q332" s="87">
        <v>0.61399999999999999</v>
      </c>
      <c r="R332" s="87">
        <v>0.61</v>
      </c>
      <c r="S332" s="87">
        <v>0.58599999999999997</v>
      </c>
      <c r="T332" s="87">
        <v>2.0739999999999998</v>
      </c>
      <c r="U332" s="87">
        <v>0.85</v>
      </c>
      <c r="V332" s="87">
        <v>1.56</v>
      </c>
      <c r="W332" s="87">
        <v>1.5529999999999999</v>
      </c>
      <c r="X332" s="87">
        <v>1.542</v>
      </c>
      <c r="Y332" s="87">
        <v>1.516</v>
      </c>
      <c r="Z332" s="87">
        <v>1.554</v>
      </c>
      <c r="AA332" s="87">
        <v>1.554</v>
      </c>
      <c r="AB332" s="87">
        <v>1.589</v>
      </c>
      <c r="AC332" s="92">
        <v>1.59</v>
      </c>
    </row>
    <row r="333" spans="1:29">
      <c r="A333" s="89">
        <v>43843.875</v>
      </c>
      <c r="B333" s="171">
        <v>21.4</v>
      </c>
      <c r="E333" s="85">
        <v>44163</v>
      </c>
      <c r="F333" s="87">
        <v>1.6060000000000001</v>
      </c>
      <c r="G333" s="87">
        <v>1.609</v>
      </c>
      <c r="H333" s="87">
        <v>1.619</v>
      </c>
      <c r="I333" s="87">
        <v>1.6559999999999999</v>
      </c>
      <c r="J333" s="87">
        <v>1.643</v>
      </c>
      <c r="K333" s="87">
        <v>1.6519999999999999</v>
      </c>
      <c r="L333" s="87">
        <v>1.661</v>
      </c>
      <c r="M333" s="87">
        <v>1.677</v>
      </c>
      <c r="N333" s="87">
        <v>3.8929999999999998</v>
      </c>
      <c r="O333" s="87">
        <v>5.6870000000000003</v>
      </c>
      <c r="P333" s="87">
        <v>4.2610000000000001</v>
      </c>
      <c r="Q333" s="87">
        <v>4.218</v>
      </c>
      <c r="R333" s="87">
        <v>4.2089999999999996</v>
      </c>
      <c r="S333" s="87">
        <v>4.1769999999999996</v>
      </c>
      <c r="T333" s="87">
        <v>1.734</v>
      </c>
      <c r="U333" s="87">
        <v>1.105</v>
      </c>
      <c r="V333" s="87">
        <v>1.744</v>
      </c>
      <c r="W333" s="87">
        <v>1.7689999999999999</v>
      </c>
      <c r="X333" s="87">
        <v>1.7749999999999999</v>
      </c>
      <c r="Y333" s="87">
        <v>1.754</v>
      </c>
      <c r="Z333" s="87">
        <v>1.726</v>
      </c>
      <c r="AA333" s="87">
        <v>1.7270000000000001</v>
      </c>
      <c r="AB333" s="87">
        <v>1.758</v>
      </c>
      <c r="AC333" s="92">
        <v>1.68</v>
      </c>
    </row>
    <row r="334" spans="1:29">
      <c r="A334" s="89">
        <v>43843.916666666664</v>
      </c>
      <c r="B334" s="171">
        <v>21.37</v>
      </c>
      <c r="E334" s="85">
        <v>44164</v>
      </c>
      <c r="F334" s="87">
        <v>1.714</v>
      </c>
      <c r="G334" s="87">
        <v>1.7569999999999999</v>
      </c>
      <c r="H334" s="87">
        <v>1.6919999999999999</v>
      </c>
      <c r="I334" s="87">
        <v>1.6759999999999999</v>
      </c>
      <c r="J334" s="87">
        <v>1.66</v>
      </c>
      <c r="K334" s="87">
        <v>1.645</v>
      </c>
      <c r="L334" s="87">
        <v>1.6140000000000001</v>
      </c>
      <c r="M334" s="87">
        <v>1.6970000000000001</v>
      </c>
      <c r="N334" s="87">
        <v>1.121</v>
      </c>
      <c r="O334" s="87">
        <v>0.67800000000000005</v>
      </c>
      <c r="P334" s="87">
        <v>1.3640000000000001</v>
      </c>
      <c r="Q334" s="87">
        <v>0.67800000000000005</v>
      </c>
      <c r="R334" s="87">
        <v>0.65900000000000003</v>
      </c>
      <c r="S334" s="87">
        <v>0.68100000000000005</v>
      </c>
      <c r="T334" s="87">
        <v>0.629</v>
      </c>
      <c r="U334" s="87">
        <v>0.97099999999999997</v>
      </c>
      <c r="V334" s="87">
        <v>1.607</v>
      </c>
      <c r="W334" s="87">
        <v>1.6080000000000001</v>
      </c>
      <c r="X334" s="87">
        <v>1.587</v>
      </c>
      <c r="Y334" s="87">
        <v>1.5820000000000001</v>
      </c>
      <c r="Z334" s="87">
        <v>1.641</v>
      </c>
      <c r="AA334" s="87">
        <v>1.633</v>
      </c>
      <c r="AB334" s="87">
        <v>1.6519999999999999</v>
      </c>
      <c r="AC334" s="92">
        <v>1.647</v>
      </c>
    </row>
    <row r="335" spans="1:29">
      <c r="A335" s="89">
        <v>43843.958333333336</v>
      </c>
      <c r="B335" s="171">
        <v>20.83</v>
      </c>
      <c r="E335" s="85">
        <v>44165</v>
      </c>
      <c r="F335" s="87">
        <v>1.6479999999999999</v>
      </c>
      <c r="G335" s="87">
        <v>1.6339999999999999</v>
      </c>
      <c r="H335" s="87">
        <v>1.639</v>
      </c>
      <c r="I335" s="87">
        <v>1.663</v>
      </c>
      <c r="J335" s="87">
        <v>1.667</v>
      </c>
      <c r="K335" s="87">
        <v>1.659</v>
      </c>
      <c r="L335" s="87">
        <v>1.714</v>
      </c>
      <c r="M335" s="87">
        <v>1.675</v>
      </c>
      <c r="N335" s="87">
        <v>2.1440000000000001</v>
      </c>
      <c r="O335" s="87">
        <v>0.66300000000000003</v>
      </c>
      <c r="P335" s="87">
        <v>0.67700000000000005</v>
      </c>
      <c r="Q335" s="87">
        <v>0.65800000000000003</v>
      </c>
      <c r="R335" s="87">
        <v>0.67100000000000004</v>
      </c>
      <c r="S335" s="87">
        <v>0.60799999999999998</v>
      </c>
      <c r="T335" s="87">
        <v>0.6</v>
      </c>
      <c r="U335" s="87">
        <v>0.94899999999999995</v>
      </c>
      <c r="V335" s="87">
        <v>1.544</v>
      </c>
      <c r="W335" s="87">
        <v>1.5349999999999999</v>
      </c>
      <c r="X335" s="87">
        <v>1.4890000000000001</v>
      </c>
      <c r="Y335" s="87">
        <v>1.5269999999999999</v>
      </c>
      <c r="Z335" s="87">
        <v>1.552</v>
      </c>
      <c r="AA335" s="87">
        <v>1.49</v>
      </c>
      <c r="AB335" s="87">
        <v>1.5569999999999999</v>
      </c>
      <c r="AC335" s="92">
        <v>1.5009999999999999</v>
      </c>
    </row>
    <row r="336" spans="1:29">
      <c r="A336" s="89">
        <v>43844</v>
      </c>
      <c r="B336" s="171">
        <v>21.33</v>
      </c>
      <c r="E336" s="85">
        <v>44166</v>
      </c>
      <c r="F336" s="87">
        <v>1.538</v>
      </c>
      <c r="G336" s="87">
        <v>1.488</v>
      </c>
      <c r="H336" s="87">
        <v>1.508</v>
      </c>
      <c r="I336" s="87">
        <v>1.546</v>
      </c>
      <c r="J336" s="87">
        <v>1.5640000000000001</v>
      </c>
      <c r="K336" s="87">
        <v>1.5009999999999999</v>
      </c>
      <c r="L336" s="87">
        <v>1.542</v>
      </c>
      <c r="M336" s="87">
        <v>1.595</v>
      </c>
      <c r="N336" s="87">
        <v>1.0920000000000001</v>
      </c>
      <c r="O336" s="87">
        <v>0.61899999999999999</v>
      </c>
      <c r="P336" s="87">
        <v>0.65900000000000003</v>
      </c>
      <c r="Q336" s="87">
        <v>0.57699999999999996</v>
      </c>
      <c r="R336" s="87">
        <v>2.41</v>
      </c>
      <c r="S336" s="87">
        <v>1.966</v>
      </c>
      <c r="T336" s="87">
        <v>0.59499999999999997</v>
      </c>
      <c r="U336" s="87">
        <v>1.0169999999999999</v>
      </c>
      <c r="V336" s="87">
        <v>1.5860000000000001</v>
      </c>
      <c r="W336" s="87">
        <v>1.575</v>
      </c>
      <c r="X336" s="87">
        <v>1.593</v>
      </c>
      <c r="Y336" s="87">
        <v>1.573</v>
      </c>
      <c r="Z336" s="87">
        <v>1.583</v>
      </c>
      <c r="AA336" s="87">
        <v>1.62</v>
      </c>
      <c r="AB336" s="87">
        <v>1.601</v>
      </c>
      <c r="AC336" s="92">
        <v>1.5620000000000001</v>
      </c>
    </row>
    <row r="337" spans="1:29">
      <c r="A337" s="89">
        <v>43844.041666666664</v>
      </c>
      <c r="B337" s="171">
        <v>22.55</v>
      </c>
      <c r="E337" s="85">
        <v>44167</v>
      </c>
      <c r="F337" s="87">
        <v>1.5980000000000001</v>
      </c>
      <c r="G337" s="87">
        <v>1.6</v>
      </c>
      <c r="H337" s="87">
        <v>1.633</v>
      </c>
      <c r="I337" s="87">
        <v>1.6080000000000001</v>
      </c>
      <c r="J337" s="87">
        <v>1.585</v>
      </c>
      <c r="K337" s="87">
        <v>1.6020000000000001</v>
      </c>
      <c r="L337" s="87">
        <v>1.6040000000000001</v>
      </c>
      <c r="M337" s="87">
        <v>1.585</v>
      </c>
      <c r="N337" s="87">
        <v>1.228</v>
      </c>
      <c r="O337" s="87">
        <v>0.66100000000000003</v>
      </c>
      <c r="P337" s="87">
        <v>0.68700000000000006</v>
      </c>
      <c r="Q337" s="87">
        <v>0.65600000000000003</v>
      </c>
      <c r="R337" s="87">
        <v>0.65200000000000002</v>
      </c>
      <c r="S337" s="87">
        <v>0.61799999999999999</v>
      </c>
      <c r="T337" s="87">
        <v>0.59699999999999998</v>
      </c>
      <c r="U337" s="87">
        <v>1.0309999999999999</v>
      </c>
      <c r="V337" s="87">
        <v>1.5760000000000001</v>
      </c>
      <c r="W337" s="87">
        <v>1.536</v>
      </c>
      <c r="X337" s="87">
        <v>1.554</v>
      </c>
      <c r="Y337" s="87">
        <v>1.571</v>
      </c>
      <c r="Z337" s="87">
        <v>1.552</v>
      </c>
      <c r="AA337" s="87">
        <v>1.5289999999999999</v>
      </c>
      <c r="AB337" s="87">
        <v>1.5169999999999999</v>
      </c>
      <c r="AC337" s="92">
        <v>1.5249999999999999</v>
      </c>
    </row>
    <row r="338" spans="1:29">
      <c r="A338" s="89">
        <v>43844.083333333336</v>
      </c>
      <c r="B338" s="171">
        <v>22.55</v>
      </c>
      <c r="E338" s="85">
        <v>44168</v>
      </c>
      <c r="F338" s="87">
        <v>1.5549999999999999</v>
      </c>
      <c r="G338" s="87">
        <v>1.5620000000000001</v>
      </c>
      <c r="H338" s="87">
        <v>1.5249999999999999</v>
      </c>
      <c r="I338" s="87">
        <v>1.534</v>
      </c>
      <c r="J338" s="87">
        <v>1.532</v>
      </c>
      <c r="K338" s="87">
        <v>1.554</v>
      </c>
      <c r="L338" s="87">
        <v>1.5349999999999999</v>
      </c>
      <c r="M338" s="87">
        <v>1.5409999999999999</v>
      </c>
      <c r="N338" s="87">
        <v>1.181</v>
      </c>
      <c r="O338" s="87">
        <v>0.63900000000000001</v>
      </c>
      <c r="P338" s="87">
        <v>0.60799999999999998</v>
      </c>
      <c r="Q338" s="87">
        <v>0.61</v>
      </c>
      <c r="R338" s="87">
        <v>0.59599999999999997</v>
      </c>
      <c r="S338" s="87">
        <v>0.61399999999999999</v>
      </c>
      <c r="T338" s="87">
        <v>0.624</v>
      </c>
      <c r="U338" s="87">
        <v>1.0569999999999999</v>
      </c>
      <c r="V338" s="87">
        <v>1.575</v>
      </c>
      <c r="W338" s="87">
        <v>1.5640000000000001</v>
      </c>
      <c r="X338" s="87">
        <v>1.5569999999999999</v>
      </c>
      <c r="Y338" s="87">
        <v>1.5669999999999999</v>
      </c>
      <c r="Z338" s="87">
        <v>1.587</v>
      </c>
      <c r="AA338" s="87">
        <v>1.5509999999999999</v>
      </c>
      <c r="AB338" s="87">
        <v>1.5820000000000001</v>
      </c>
      <c r="AC338" s="92">
        <v>1.5449999999999999</v>
      </c>
    </row>
    <row r="339" spans="1:29">
      <c r="A339" s="89">
        <v>43844.125</v>
      </c>
      <c r="B339" s="171">
        <v>21.78</v>
      </c>
      <c r="E339" s="85">
        <v>44169</v>
      </c>
      <c r="F339" s="87">
        <v>1.538</v>
      </c>
      <c r="G339" s="87">
        <v>1.5669999999999999</v>
      </c>
      <c r="H339" s="87">
        <v>1.5449999999999999</v>
      </c>
      <c r="I339" s="87">
        <v>1.5469999999999999</v>
      </c>
      <c r="J339" s="87">
        <v>1.518</v>
      </c>
      <c r="K339" s="87">
        <v>1.5189999999999999</v>
      </c>
      <c r="L339" s="87">
        <v>1.554</v>
      </c>
      <c r="M339" s="87">
        <v>2.0710000000000002</v>
      </c>
      <c r="N339" s="87">
        <v>2.3130000000000002</v>
      </c>
      <c r="O339" s="87">
        <v>0.71399999999999997</v>
      </c>
      <c r="P339" s="87">
        <v>0.80700000000000005</v>
      </c>
      <c r="Q339" s="87">
        <v>0.79200000000000004</v>
      </c>
      <c r="R339" s="87">
        <v>0.84099999999999997</v>
      </c>
      <c r="S339" s="87">
        <v>0.76800000000000002</v>
      </c>
      <c r="T339" s="87">
        <v>0.82399999999999995</v>
      </c>
      <c r="U339" s="87">
        <v>1.2909999999999999</v>
      </c>
      <c r="V339" s="87">
        <v>1.839</v>
      </c>
      <c r="W339" s="87">
        <v>1.804</v>
      </c>
      <c r="X339" s="87">
        <v>1.8959999999999999</v>
      </c>
      <c r="Y339" s="87">
        <v>1.954</v>
      </c>
      <c r="Z339" s="87">
        <v>1.9690000000000001</v>
      </c>
      <c r="AA339" s="87">
        <v>1.9359999999999999</v>
      </c>
      <c r="AB339" s="87">
        <v>2</v>
      </c>
      <c r="AC339" s="92">
        <v>1.9359999999999999</v>
      </c>
    </row>
    <row r="340" spans="1:29">
      <c r="A340" s="89">
        <v>43844.166666666664</v>
      </c>
      <c r="B340" s="171">
        <v>21.51</v>
      </c>
      <c r="E340" s="85">
        <v>44170</v>
      </c>
      <c r="F340" s="87">
        <v>1.85</v>
      </c>
      <c r="G340" s="87">
        <v>1.8480000000000001</v>
      </c>
      <c r="H340" s="87">
        <v>1.819</v>
      </c>
      <c r="I340" s="87">
        <v>1.762</v>
      </c>
      <c r="J340" s="87">
        <v>1.7989999999999999</v>
      </c>
      <c r="K340" s="87">
        <v>1.776</v>
      </c>
      <c r="L340" s="87">
        <v>1.788</v>
      </c>
      <c r="M340" s="87">
        <v>1.7869999999999999</v>
      </c>
      <c r="N340" s="87">
        <v>1.421</v>
      </c>
      <c r="O340" s="87">
        <v>0.85299999999999998</v>
      </c>
      <c r="P340" s="87">
        <v>0.82499999999999996</v>
      </c>
      <c r="Q340" s="87">
        <v>0.85099999999999998</v>
      </c>
      <c r="R340" s="87">
        <v>0.86299999999999999</v>
      </c>
      <c r="S340" s="87">
        <v>0.81899999999999995</v>
      </c>
      <c r="T340" s="87">
        <v>0.83899999999999997</v>
      </c>
      <c r="U340" s="87">
        <v>1.2769999999999999</v>
      </c>
      <c r="V340" s="87">
        <v>1.762</v>
      </c>
      <c r="W340" s="87">
        <v>1.7070000000000001</v>
      </c>
      <c r="X340" s="87">
        <v>1.7649999999999999</v>
      </c>
      <c r="Y340" s="87">
        <v>1.78</v>
      </c>
      <c r="Z340" s="87">
        <v>1.7589999999999999</v>
      </c>
      <c r="AA340" s="87">
        <v>1.724</v>
      </c>
      <c r="AB340" s="87">
        <v>1.7310000000000001</v>
      </c>
      <c r="AC340" s="92">
        <v>1.722</v>
      </c>
    </row>
    <row r="341" spans="1:29">
      <c r="A341" s="89">
        <v>43844.208333333336</v>
      </c>
      <c r="B341" s="171">
        <v>21.4</v>
      </c>
      <c r="E341" s="85">
        <v>44171</v>
      </c>
      <c r="F341" s="87">
        <v>1.6739999999999999</v>
      </c>
      <c r="G341" s="87">
        <v>1.7430000000000001</v>
      </c>
      <c r="H341" s="87">
        <v>1.724</v>
      </c>
      <c r="I341" s="87">
        <v>1.752</v>
      </c>
      <c r="J341" s="87">
        <v>1.74</v>
      </c>
      <c r="K341" s="87">
        <v>1.7170000000000001</v>
      </c>
      <c r="L341" s="87">
        <v>1.6950000000000001</v>
      </c>
      <c r="M341" s="87">
        <v>1.736</v>
      </c>
      <c r="N341" s="87">
        <v>3.6240000000000001</v>
      </c>
      <c r="O341" s="87">
        <v>0.746</v>
      </c>
      <c r="P341" s="87">
        <v>0.75700000000000001</v>
      </c>
      <c r="Q341" s="87">
        <v>2.21</v>
      </c>
      <c r="R341" s="87">
        <v>1.006</v>
      </c>
      <c r="S341" s="87">
        <v>0.60299999999999998</v>
      </c>
      <c r="T341" s="87">
        <v>0.56200000000000006</v>
      </c>
      <c r="U341" s="87">
        <v>1.8180000000000001</v>
      </c>
      <c r="V341" s="87">
        <v>1.5329999999999999</v>
      </c>
      <c r="W341" s="87">
        <v>1.5269999999999999</v>
      </c>
      <c r="X341" s="87">
        <v>1.4950000000000001</v>
      </c>
      <c r="Y341" s="87">
        <v>1.5129999999999999</v>
      </c>
      <c r="Z341" s="87">
        <v>1.5880000000000001</v>
      </c>
      <c r="AA341" s="87">
        <v>1.4990000000000001</v>
      </c>
      <c r="AB341" s="87">
        <v>1.554</v>
      </c>
      <c r="AC341" s="92">
        <v>1.5409999999999999</v>
      </c>
    </row>
    <row r="342" spans="1:29">
      <c r="A342" s="89">
        <v>43844.25</v>
      </c>
      <c r="B342" s="171">
        <v>21.92</v>
      </c>
      <c r="E342" s="85">
        <v>44172</v>
      </c>
      <c r="F342" s="87">
        <v>1.5389999999999999</v>
      </c>
      <c r="G342" s="87">
        <v>1.5620000000000001</v>
      </c>
      <c r="H342" s="87">
        <v>1.5209999999999999</v>
      </c>
      <c r="I342" s="87">
        <v>1.5189999999999999</v>
      </c>
      <c r="J342" s="87">
        <v>1.496</v>
      </c>
      <c r="K342" s="87">
        <v>1.534</v>
      </c>
      <c r="L342" s="87">
        <v>1.5449999999999999</v>
      </c>
      <c r="M342" s="87">
        <v>1.5720000000000001</v>
      </c>
      <c r="N342" s="87">
        <v>1.224</v>
      </c>
      <c r="O342" s="87">
        <v>0.60499999999999998</v>
      </c>
      <c r="P342" s="87">
        <v>0.623</v>
      </c>
      <c r="Q342" s="87">
        <v>0.57499999999999996</v>
      </c>
      <c r="R342" s="87">
        <v>0.57399999999999995</v>
      </c>
      <c r="S342" s="87">
        <v>0.61899999999999999</v>
      </c>
      <c r="T342" s="87">
        <v>0.64700000000000002</v>
      </c>
      <c r="U342" s="87">
        <v>1.0069999999999999</v>
      </c>
      <c r="V342" s="87">
        <v>1.5669999999999999</v>
      </c>
      <c r="W342" s="87">
        <v>1.53</v>
      </c>
      <c r="X342" s="87">
        <v>1.506</v>
      </c>
      <c r="Y342" s="87">
        <v>1.5149999999999999</v>
      </c>
      <c r="Z342" s="87">
        <v>1.5389999999999999</v>
      </c>
      <c r="AA342" s="87">
        <v>1.5469999999999999</v>
      </c>
      <c r="AB342" s="87">
        <v>1.51</v>
      </c>
      <c r="AC342" s="92">
        <v>1.5329999999999999</v>
      </c>
    </row>
    <row r="343" spans="1:29">
      <c r="A343" s="89">
        <v>43844.291666666664</v>
      </c>
      <c r="B343" s="171">
        <v>21.63</v>
      </c>
      <c r="E343" s="85">
        <v>44173</v>
      </c>
      <c r="F343" s="87">
        <v>1.5349999999999999</v>
      </c>
      <c r="G343" s="87">
        <v>1.5489999999999999</v>
      </c>
      <c r="H343" s="87">
        <v>1.5249999999999999</v>
      </c>
      <c r="I343" s="87">
        <v>1.5429999999999999</v>
      </c>
      <c r="J343" s="87">
        <v>1.5509999999999999</v>
      </c>
      <c r="K343" s="87">
        <v>1.5169999999999999</v>
      </c>
      <c r="L343" s="87">
        <v>1.5649999999999999</v>
      </c>
      <c r="M343" s="87">
        <v>1.5309999999999999</v>
      </c>
      <c r="N343" s="87">
        <v>2.2290000000000001</v>
      </c>
      <c r="O343" s="87">
        <v>0.60199999999999998</v>
      </c>
      <c r="P343" s="87">
        <v>0.504</v>
      </c>
      <c r="Q343" s="87">
        <v>0.52700000000000002</v>
      </c>
      <c r="R343" s="87">
        <v>0.55200000000000005</v>
      </c>
      <c r="S343" s="87">
        <v>0.51500000000000001</v>
      </c>
      <c r="T343" s="87">
        <v>0.53100000000000003</v>
      </c>
      <c r="U343" s="87">
        <v>0.95099999999999996</v>
      </c>
      <c r="V343" s="87">
        <v>1.4550000000000001</v>
      </c>
      <c r="W343" s="87">
        <v>1.419</v>
      </c>
      <c r="X343" s="87">
        <v>1.448</v>
      </c>
      <c r="Y343" s="87">
        <v>1.42</v>
      </c>
      <c r="Z343" s="87">
        <v>1.4610000000000001</v>
      </c>
      <c r="AA343" s="87">
        <v>1.4139999999999999</v>
      </c>
      <c r="AB343" s="87">
        <v>1.4550000000000001</v>
      </c>
      <c r="AC343" s="92">
        <v>1.395</v>
      </c>
    </row>
    <row r="344" spans="1:29">
      <c r="A344" s="89">
        <v>43844.333333333336</v>
      </c>
      <c r="B344" s="171">
        <v>21.44</v>
      </c>
      <c r="E344" s="85">
        <v>44174</v>
      </c>
      <c r="F344" s="87">
        <v>1.4219999999999999</v>
      </c>
      <c r="G344" s="87">
        <v>1.381</v>
      </c>
      <c r="H344" s="87">
        <v>1.4379999999999999</v>
      </c>
      <c r="I344" s="87">
        <v>1.3720000000000001</v>
      </c>
      <c r="J344" s="87">
        <v>1.444</v>
      </c>
      <c r="K344" s="87">
        <v>1.373</v>
      </c>
      <c r="L344" s="87">
        <v>1.4379999999999999</v>
      </c>
      <c r="M344" s="87">
        <v>1.3560000000000001</v>
      </c>
      <c r="N344" s="87">
        <v>1.1419999999999999</v>
      </c>
      <c r="O344" s="87">
        <v>0.45600000000000002</v>
      </c>
      <c r="P344" s="87">
        <v>0.499</v>
      </c>
      <c r="Q344" s="87">
        <v>0.48499999999999999</v>
      </c>
      <c r="R344" s="87">
        <v>0.45200000000000001</v>
      </c>
      <c r="S344" s="87">
        <v>0.47099999999999997</v>
      </c>
      <c r="T344" s="87">
        <v>0.45400000000000001</v>
      </c>
      <c r="U344" s="87">
        <v>0.86</v>
      </c>
      <c r="V344" s="87">
        <v>1.423</v>
      </c>
      <c r="W344" s="87">
        <v>1.3580000000000001</v>
      </c>
      <c r="X344" s="87">
        <v>1.448</v>
      </c>
      <c r="Y344" s="87">
        <v>1.3540000000000001</v>
      </c>
      <c r="Z344" s="87">
        <v>1.413</v>
      </c>
      <c r="AA344" s="87">
        <v>1.3859999999999999</v>
      </c>
      <c r="AB344" s="87">
        <v>1.379</v>
      </c>
      <c r="AC344" s="92">
        <v>1.3959999999999999</v>
      </c>
    </row>
    <row r="345" spans="1:29">
      <c r="A345" s="89">
        <v>43844.375</v>
      </c>
      <c r="B345" s="171">
        <v>19.61</v>
      </c>
      <c r="E345" s="85">
        <v>44175</v>
      </c>
      <c r="F345" s="87">
        <v>1.3680000000000001</v>
      </c>
      <c r="G345" s="87">
        <v>1.448</v>
      </c>
      <c r="H345" s="87">
        <v>1.363</v>
      </c>
      <c r="I345" s="87">
        <v>1.381</v>
      </c>
      <c r="J345" s="87">
        <v>1.4239999999999999</v>
      </c>
      <c r="K345" s="87">
        <v>1.36</v>
      </c>
      <c r="L345" s="87">
        <v>1.43</v>
      </c>
      <c r="M345" s="87">
        <v>1.345</v>
      </c>
      <c r="N345" s="87">
        <v>1.1279999999999999</v>
      </c>
      <c r="O345" s="87">
        <v>0.43</v>
      </c>
      <c r="P345" s="87">
        <v>0.44600000000000001</v>
      </c>
      <c r="Q345" s="87">
        <v>0.503</v>
      </c>
      <c r="R345" s="87">
        <v>0.42799999999999999</v>
      </c>
      <c r="S345" s="87">
        <v>0.436</v>
      </c>
      <c r="T345" s="87">
        <v>0.43</v>
      </c>
      <c r="U345" s="87">
        <v>0.89200000000000002</v>
      </c>
      <c r="V345" s="87">
        <v>1.339</v>
      </c>
      <c r="W345" s="87">
        <v>1.401</v>
      </c>
      <c r="X345" s="87">
        <v>1.349</v>
      </c>
      <c r="Y345" s="87">
        <v>1.351</v>
      </c>
      <c r="Z345" s="87">
        <v>1.4279999999999999</v>
      </c>
      <c r="AA345" s="87">
        <v>1.349</v>
      </c>
      <c r="AB345" s="87">
        <v>1.375</v>
      </c>
      <c r="AC345" s="92">
        <v>1.3959999999999999</v>
      </c>
    </row>
    <row r="346" spans="1:29">
      <c r="A346" s="89">
        <v>43844.416666666664</v>
      </c>
      <c r="B346" s="171">
        <v>21.32</v>
      </c>
      <c r="E346" s="85">
        <v>44176</v>
      </c>
      <c r="F346" s="87">
        <v>1.365</v>
      </c>
      <c r="G346" s="87">
        <v>1.389</v>
      </c>
      <c r="H346" s="87">
        <v>1.4319999999999999</v>
      </c>
      <c r="I346" s="87">
        <v>1.3620000000000001</v>
      </c>
      <c r="J346" s="87">
        <v>1.381</v>
      </c>
      <c r="K346" s="87">
        <v>1.377</v>
      </c>
      <c r="L346" s="87">
        <v>1.427</v>
      </c>
      <c r="M346" s="87">
        <v>1.379</v>
      </c>
      <c r="N346" s="87">
        <v>1.157</v>
      </c>
      <c r="O346" s="87">
        <v>0.49399999999999999</v>
      </c>
      <c r="P346" s="87">
        <v>0.42799999999999999</v>
      </c>
      <c r="Q346" s="87">
        <v>0.495</v>
      </c>
      <c r="R346" s="87">
        <v>0.40899999999999997</v>
      </c>
      <c r="S346" s="87">
        <v>0.49099999999999999</v>
      </c>
      <c r="T346" s="87">
        <v>0.439</v>
      </c>
      <c r="U346" s="87">
        <v>1.0660000000000001</v>
      </c>
      <c r="V346" s="87">
        <v>1.603</v>
      </c>
      <c r="W346" s="87">
        <v>2.5659999999999998</v>
      </c>
      <c r="X346" s="87">
        <v>3.7749999999999999</v>
      </c>
      <c r="Y346" s="87">
        <v>1.85</v>
      </c>
      <c r="Z346" s="87">
        <v>1.5489999999999999</v>
      </c>
      <c r="AA346" s="87">
        <v>1.708</v>
      </c>
      <c r="AB346" s="87">
        <v>1.784</v>
      </c>
      <c r="AC346" s="92">
        <v>1.7929999999999999</v>
      </c>
    </row>
    <row r="347" spans="1:29">
      <c r="A347" s="89">
        <v>43844.458333333336</v>
      </c>
      <c r="B347" s="171">
        <v>21.21</v>
      </c>
      <c r="E347" s="85">
        <v>44177</v>
      </c>
      <c r="F347" s="87">
        <v>1.867</v>
      </c>
      <c r="G347" s="87">
        <v>1.9330000000000001</v>
      </c>
      <c r="H347" s="87">
        <v>1.8779999999999999</v>
      </c>
      <c r="I347" s="87">
        <v>2.0329999999999999</v>
      </c>
      <c r="J347" s="87">
        <v>1.7509999999999999</v>
      </c>
      <c r="K347" s="87">
        <v>1.911</v>
      </c>
      <c r="L347" s="87">
        <v>2.12</v>
      </c>
      <c r="M347" s="87">
        <v>2.0150000000000001</v>
      </c>
      <c r="N347" s="87">
        <v>1.6870000000000001</v>
      </c>
      <c r="O347" s="87">
        <v>1.0580000000000001</v>
      </c>
      <c r="P347" s="87">
        <v>1.214</v>
      </c>
      <c r="Q347" s="87">
        <v>1.0980000000000001</v>
      </c>
      <c r="R347" s="87">
        <v>1.204</v>
      </c>
      <c r="S347" s="87">
        <v>1.034</v>
      </c>
      <c r="T347" s="87">
        <v>1.097</v>
      </c>
      <c r="U347" s="87">
        <v>1.776</v>
      </c>
      <c r="V347" s="87">
        <v>1.83</v>
      </c>
      <c r="W347" s="87">
        <v>2.335</v>
      </c>
      <c r="X347" s="87">
        <v>2.0059999999999998</v>
      </c>
      <c r="Y347" s="87">
        <v>2.2090000000000001</v>
      </c>
      <c r="Z347" s="87">
        <v>2.7959999999999998</v>
      </c>
      <c r="AA347" s="87">
        <v>3.86</v>
      </c>
      <c r="AB347" s="87">
        <v>3.8780000000000001</v>
      </c>
      <c r="AC347" s="92">
        <v>3.742</v>
      </c>
    </row>
    <row r="348" spans="1:29">
      <c r="A348" s="89">
        <v>43844.5</v>
      </c>
      <c r="B348" s="171">
        <v>21.44</v>
      </c>
      <c r="E348" s="85">
        <v>44178</v>
      </c>
      <c r="F348" s="87">
        <v>3.8530000000000002</v>
      </c>
      <c r="G348" s="87">
        <v>3.7709999999999999</v>
      </c>
      <c r="H348" s="87">
        <v>3.7810000000000001</v>
      </c>
      <c r="I348" s="87">
        <v>3.871</v>
      </c>
      <c r="J348" s="87">
        <v>3.7269999999999999</v>
      </c>
      <c r="K348" s="87">
        <v>3.0710000000000002</v>
      </c>
      <c r="L348" s="87">
        <v>3.5630000000000002</v>
      </c>
      <c r="M348" s="87">
        <v>3.5190000000000001</v>
      </c>
      <c r="N348" s="87">
        <v>3.1160000000000001</v>
      </c>
      <c r="O348" s="87">
        <v>4.016</v>
      </c>
      <c r="P348" s="87">
        <v>3.0350000000000001</v>
      </c>
      <c r="Q348" s="87">
        <v>2.2290000000000001</v>
      </c>
      <c r="R348" s="87">
        <v>2.7530000000000001</v>
      </c>
      <c r="S348" s="87">
        <v>2.1070000000000002</v>
      </c>
      <c r="T348" s="87">
        <v>2.74</v>
      </c>
      <c r="U348" s="87">
        <v>1.7290000000000001</v>
      </c>
      <c r="V348" s="87">
        <v>1.61</v>
      </c>
      <c r="W348" s="87">
        <v>1.629</v>
      </c>
      <c r="X348" s="87">
        <v>1.6379999999999999</v>
      </c>
      <c r="Y348" s="87">
        <v>1.631</v>
      </c>
      <c r="Z348" s="87">
        <v>1.615</v>
      </c>
      <c r="AA348" s="87">
        <v>1.619</v>
      </c>
      <c r="AB348" s="87">
        <v>1.63</v>
      </c>
      <c r="AC348" s="92">
        <v>1.6319999999999999</v>
      </c>
    </row>
    <row r="349" spans="1:29">
      <c r="A349" s="89">
        <v>43844.541666666664</v>
      </c>
      <c r="B349" s="171">
        <v>21.49</v>
      </c>
      <c r="E349" s="85">
        <v>44179</v>
      </c>
      <c r="F349" s="87">
        <v>1.63</v>
      </c>
      <c r="G349" s="87">
        <v>1.6140000000000001</v>
      </c>
      <c r="H349" s="87">
        <v>1.6040000000000001</v>
      </c>
      <c r="I349" s="87">
        <v>1.597</v>
      </c>
      <c r="J349" s="87">
        <v>1.6419999999999999</v>
      </c>
      <c r="K349" s="87">
        <v>1.633</v>
      </c>
      <c r="L349" s="87">
        <v>1.5589999999999999</v>
      </c>
      <c r="M349" s="87">
        <v>1.58</v>
      </c>
      <c r="N349" s="87">
        <v>1.413</v>
      </c>
      <c r="O349" s="87">
        <v>0.69599999999999995</v>
      </c>
      <c r="P349" s="87">
        <v>0.69399999999999995</v>
      </c>
      <c r="Q349" s="87">
        <v>0.65900000000000003</v>
      </c>
      <c r="R349" s="87">
        <v>0.63700000000000001</v>
      </c>
      <c r="S349" s="87">
        <v>0.65700000000000003</v>
      </c>
      <c r="T349" s="87">
        <v>1.788</v>
      </c>
      <c r="U349" s="87">
        <v>2.927</v>
      </c>
      <c r="V349" s="87">
        <v>2.5179999999999998</v>
      </c>
      <c r="W349" s="87">
        <v>1.615</v>
      </c>
      <c r="X349" s="87">
        <v>1.643</v>
      </c>
      <c r="Y349" s="87">
        <v>1.669</v>
      </c>
      <c r="Z349" s="87">
        <v>1.5640000000000001</v>
      </c>
      <c r="AA349" s="87">
        <v>1.623</v>
      </c>
      <c r="AB349" s="87">
        <v>1.6319999999999999</v>
      </c>
      <c r="AC349" s="92">
        <v>1.6579999999999999</v>
      </c>
    </row>
    <row r="350" spans="1:29">
      <c r="A350" s="89">
        <v>43844.583333333336</v>
      </c>
      <c r="B350" s="171">
        <v>22.1</v>
      </c>
      <c r="E350" s="85">
        <v>44180</v>
      </c>
      <c r="F350" s="87">
        <v>1.585</v>
      </c>
      <c r="G350" s="87">
        <v>1.627</v>
      </c>
      <c r="H350" s="87">
        <v>1.6419999999999999</v>
      </c>
      <c r="I350" s="87">
        <v>1.5920000000000001</v>
      </c>
      <c r="J350" s="87">
        <v>1.609</v>
      </c>
      <c r="K350" s="87">
        <v>1.58</v>
      </c>
      <c r="L350" s="87">
        <v>1.665</v>
      </c>
      <c r="M350" s="87">
        <v>1.6830000000000001</v>
      </c>
      <c r="N350" s="87">
        <v>1.456</v>
      </c>
      <c r="O350" s="87">
        <v>0.61899999999999999</v>
      </c>
      <c r="P350" s="87">
        <v>0.6</v>
      </c>
      <c r="Q350" s="87">
        <v>0.66900000000000004</v>
      </c>
      <c r="R350" s="87">
        <v>0.59399999999999997</v>
      </c>
      <c r="S350" s="87">
        <v>0.60399999999999998</v>
      </c>
      <c r="T350" s="87">
        <v>0.59099999999999997</v>
      </c>
      <c r="U350" s="87">
        <v>1.08</v>
      </c>
      <c r="V350" s="87">
        <v>1.9810000000000001</v>
      </c>
      <c r="W350" s="87">
        <v>1.518</v>
      </c>
      <c r="X350" s="87">
        <v>1.504</v>
      </c>
      <c r="Y350" s="87">
        <v>1.49</v>
      </c>
      <c r="Z350" s="87">
        <v>1.5149999999999999</v>
      </c>
      <c r="AA350" s="87">
        <v>1.468</v>
      </c>
      <c r="AB350" s="87">
        <v>1.4790000000000001</v>
      </c>
      <c r="AC350" s="92">
        <v>1.4810000000000001</v>
      </c>
    </row>
    <row r="351" spans="1:29">
      <c r="A351" s="89">
        <v>43844.625</v>
      </c>
      <c r="B351" s="171">
        <v>22.99</v>
      </c>
      <c r="E351" s="85">
        <v>44181</v>
      </c>
      <c r="F351" s="87">
        <v>1.4810000000000001</v>
      </c>
      <c r="G351" s="87">
        <v>1.5189999999999999</v>
      </c>
      <c r="H351" s="87">
        <v>1.4690000000000001</v>
      </c>
      <c r="I351" s="87">
        <v>1.462</v>
      </c>
      <c r="J351" s="87">
        <v>1.458</v>
      </c>
      <c r="K351" s="87">
        <v>1.47</v>
      </c>
      <c r="L351" s="87">
        <v>1.4670000000000001</v>
      </c>
      <c r="M351" s="87">
        <v>1.4770000000000001</v>
      </c>
      <c r="N351" s="87">
        <v>1.333</v>
      </c>
      <c r="O351" s="87">
        <v>0.53400000000000003</v>
      </c>
      <c r="P351" s="87">
        <v>0.51700000000000002</v>
      </c>
      <c r="Q351" s="87">
        <v>0.496</v>
      </c>
      <c r="R351" s="87">
        <v>0.76600000000000001</v>
      </c>
      <c r="S351" s="87">
        <v>0.57799999999999996</v>
      </c>
      <c r="T351" s="87">
        <v>0.54500000000000004</v>
      </c>
      <c r="U351" s="87">
        <v>1.0569999999999999</v>
      </c>
      <c r="V351" s="87">
        <v>1.484</v>
      </c>
      <c r="W351" s="87">
        <v>1.4379999999999999</v>
      </c>
      <c r="X351" s="87">
        <v>1.4370000000000001</v>
      </c>
      <c r="Y351" s="87">
        <v>1.4119999999999999</v>
      </c>
      <c r="Z351" s="87">
        <v>1.44</v>
      </c>
      <c r="AA351" s="87">
        <v>1.4279999999999999</v>
      </c>
      <c r="AB351" s="87">
        <v>1.415</v>
      </c>
      <c r="AC351" s="92">
        <v>1.409</v>
      </c>
    </row>
    <row r="352" spans="1:29">
      <c r="A352" s="89">
        <v>43844.666666666664</v>
      </c>
      <c r="B352" s="171">
        <v>26.03</v>
      </c>
      <c r="E352" s="85">
        <v>44182</v>
      </c>
      <c r="F352" s="87">
        <v>1.41</v>
      </c>
      <c r="G352" s="87">
        <v>1.4159999999999999</v>
      </c>
      <c r="H352" s="87">
        <v>1.4019999999999999</v>
      </c>
      <c r="I352" s="87">
        <v>1.4079999999999999</v>
      </c>
      <c r="J352" s="87">
        <v>1.429</v>
      </c>
      <c r="K352" s="87">
        <v>1.427</v>
      </c>
      <c r="L352" s="87">
        <v>1.401</v>
      </c>
      <c r="M352" s="87">
        <v>1.4139999999999999</v>
      </c>
      <c r="N352" s="87">
        <v>1.2709999999999999</v>
      </c>
      <c r="O352" s="87">
        <v>0.46600000000000003</v>
      </c>
      <c r="P352" s="87">
        <v>0.45800000000000002</v>
      </c>
      <c r="Q352" s="87">
        <v>0.68600000000000005</v>
      </c>
      <c r="R352" s="87">
        <v>0.49</v>
      </c>
      <c r="S352" s="87">
        <v>0.46500000000000002</v>
      </c>
      <c r="T352" s="87">
        <v>0.47499999999999998</v>
      </c>
      <c r="U352" s="87">
        <v>0.997</v>
      </c>
      <c r="V352" s="87">
        <v>1.411</v>
      </c>
      <c r="W352" s="87">
        <v>1.4350000000000001</v>
      </c>
      <c r="X352" s="87">
        <v>1.4159999999999999</v>
      </c>
      <c r="Y352" s="87">
        <v>1.4219999999999999</v>
      </c>
      <c r="Z352" s="87">
        <v>1.415</v>
      </c>
      <c r="AA352" s="87">
        <v>1.405</v>
      </c>
      <c r="AB352" s="87">
        <v>1.373</v>
      </c>
      <c r="AC352" s="92">
        <v>1.399</v>
      </c>
    </row>
    <row r="353" spans="1:29">
      <c r="A353" s="89">
        <v>43844.708333333336</v>
      </c>
      <c r="B353" s="171">
        <v>24.86</v>
      </c>
      <c r="E353" s="85">
        <v>44183</v>
      </c>
      <c r="F353" s="87">
        <v>1.405</v>
      </c>
      <c r="G353" s="87">
        <v>1.413</v>
      </c>
      <c r="H353" s="87">
        <v>1.409</v>
      </c>
      <c r="I353" s="87">
        <v>1.425</v>
      </c>
      <c r="J353" s="87">
        <v>1.387</v>
      </c>
      <c r="K353" s="87">
        <v>1.3939999999999999</v>
      </c>
      <c r="L353" s="87">
        <v>1.3620000000000001</v>
      </c>
      <c r="M353" s="87">
        <v>1.417</v>
      </c>
      <c r="N353" s="87">
        <v>3.585</v>
      </c>
      <c r="O353" s="87">
        <v>3.1150000000000002</v>
      </c>
      <c r="P353" s="87">
        <v>1.329</v>
      </c>
      <c r="Q353" s="87">
        <v>2.4289999999999998</v>
      </c>
      <c r="R353" s="87">
        <v>3.0179999999999998</v>
      </c>
      <c r="S353" s="87">
        <v>2.25</v>
      </c>
      <c r="T353" s="87">
        <v>1.1439999999999999</v>
      </c>
      <c r="U353" s="87">
        <v>3.597</v>
      </c>
      <c r="V353" s="87">
        <v>3.976</v>
      </c>
      <c r="W353" s="87">
        <v>1.35</v>
      </c>
      <c r="X353" s="87">
        <v>1.4119999999999999</v>
      </c>
      <c r="Y353" s="87">
        <v>1.429</v>
      </c>
      <c r="Z353" s="87">
        <v>1.4279999999999999</v>
      </c>
      <c r="AA353" s="87">
        <v>1.391</v>
      </c>
      <c r="AB353" s="87">
        <v>1.3759999999999999</v>
      </c>
      <c r="AC353" s="92">
        <v>1.411</v>
      </c>
    </row>
    <row r="354" spans="1:29">
      <c r="A354" s="89">
        <v>43844.75</v>
      </c>
      <c r="B354" s="171">
        <v>23.76</v>
      </c>
      <c r="E354" s="85">
        <v>44184</v>
      </c>
      <c r="F354" s="87">
        <v>1.407</v>
      </c>
      <c r="G354" s="87">
        <v>1.419</v>
      </c>
      <c r="H354" s="87">
        <v>1.395</v>
      </c>
      <c r="I354" s="87">
        <v>1.387</v>
      </c>
      <c r="J354" s="87">
        <v>1.401</v>
      </c>
      <c r="K354" s="87">
        <v>1.3919999999999999</v>
      </c>
      <c r="L354" s="87">
        <v>1.4059999999999999</v>
      </c>
      <c r="M354" s="87">
        <v>1.679</v>
      </c>
      <c r="N354" s="87">
        <v>3.9540000000000002</v>
      </c>
      <c r="O354" s="87">
        <v>3.1789999999999998</v>
      </c>
      <c r="P354" s="87">
        <v>1.512</v>
      </c>
      <c r="Q354" s="87">
        <v>2.222</v>
      </c>
      <c r="R354" s="87">
        <v>3.1139999999999999</v>
      </c>
      <c r="S354" s="87">
        <v>1.4410000000000001</v>
      </c>
      <c r="T354" s="87">
        <v>1.7829999999999999</v>
      </c>
      <c r="U354" s="87">
        <v>3.7</v>
      </c>
      <c r="V354" s="87">
        <v>2.629</v>
      </c>
      <c r="W354" s="87">
        <v>1.4159999999999999</v>
      </c>
      <c r="X354" s="87">
        <v>1.4330000000000001</v>
      </c>
      <c r="Y354" s="87">
        <v>1.444</v>
      </c>
      <c r="Z354" s="87">
        <v>1.458</v>
      </c>
      <c r="AA354" s="87">
        <v>1.4179999999999999</v>
      </c>
      <c r="AB354" s="87">
        <v>1.4570000000000001</v>
      </c>
      <c r="AC354" s="92">
        <v>1.4379999999999999</v>
      </c>
    </row>
    <row r="355" spans="1:29">
      <c r="A355" s="89">
        <v>43844.791666666664</v>
      </c>
      <c r="B355" s="171">
        <v>24.36</v>
      </c>
      <c r="E355" s="85">
        <v>44185</v>
      </c>
      <c r="F355" s="87">
        <v>1.4339999999999999</v>
      </c>
      <c r="G355" s="87">
        <v>1.417</v>
      </c>
      <c r="H355" s="87">
        <v>1.508</v>
      </c>
      <c r="I355" s="87">
        <v>1.425</v>
      </c>
      <c r="J355" s="87">
        <v>1.43</v>
      </c>
      <c r="K355" s="87">
        <v>1.4350000000000001</v>
      </c>
      <c r="L355" s="87">
        <v>1.45</v>
      </c>
      <c r="M355" s="87">
        <v>1.5189999999999999</v>
      </c>
      <c r="N355" s="87">
        <v>1.33</v>
      </c>
      <c r="O355" s="87">
        <v>1.1120000000000001</v>
      </c>
      <c r="P355" s="87">
        <v>1.8220000000000001</v>
      </c>
      <c r="Q355" s="87">
        <v>0.55200000000000005</v>
      </c>
      <c r="R355" s="87">
        <v>0.52700000000000002</v>
      </c>
      <c r="S355" s="87">
        <v>0.55700000000000005</v>
      </c>
      <c r="T355" s="87">
        <v>2.3580000000000001</v>
      </c>
      <c r="U355" s="87">
        <v>2.1520000000000001</v>
      </c>
      <c r="V355" s="87">
        <v>1.4510000000000001</v>
      </c>
      <c r="W355" s="87">
        <v>1.4630000000000001</v>
      </c>
      <c r="X355" s="87">
        <v>1.4590000000000001</v>
      </c>
      <c r="Y355" s="87">
        <v>1.4590000000000001</v>
      </c>
      <c r="Z355" s="87">
        <v>1.4750000000000001</v>
      </c>
      <c r="AA355" s="87">
        <v>1.47</v>
      </c>
      <c r="AB355" s="87">
        <v>1.474</v>
      </c>
      <c r="AC355" s="92">
        <v>1.4630000000000001</v>
      </c>
    </row>
    <row r="356" spans="1:29">
      <c r="A356" s="89">
        <v>43844.833333333336</v>
      </c>
      <c r="B356" s="171">
        <v>23.1</v>
      </c>
      <c r="E356" s="85">
        <v>44186</v>
      </c>
      <c r="F356" s="87">
        <v>1.4690000000000001</v>
      </c>
      <c r="G356" s="87">
        <v>1.4410000000000001</v>
      </c>
      <c r="H356" s="87">
        <v>1.4410000000000001</v>
      </c>
      <c r="I356" s="87">
        <v>1.4470000000000001</v>
      </c>
      <c r="J356" s="87">
        <v>1.4950000000000001</v>
      </c>
      <c r="K356" s="87">
        <v>1.4670000000000001</v>
      </c>
      <c r="L356" s="87">
        <v>1.4710000000000001</v>
      </c>
      <c r="M356" s="87">
        <v>1.456</v>
      </c>
      <c r="N356" s="87">
        <v>3.0990000000000002</v>
      </c>
      <c r="O356" s="87">
        <v>3.3210000000000002</v>
      </c>
      <c r="P356" s="87">
        <v>2.145</v>
      </c>
      <c r="Q356" s="87">
        <v>1.4770000000000001</v>
      </c>
      <c r="R356" s="87">
        <v>3.3170000000000002</v>
      </c>
      <c r="S356" s="87">
        <v>3.2770000000000001</v>
      </c>
      <c r="T356" s="87">
        <v>0.97399999999999998</v>
      </c>
      <c r="U356" s="87">
        <v>1.0129999999999999</v>
      </c>
      <c r="V356" s="87">
        <v>1.419</v>
      </c>
      <c r="W356" s="87">
        <v>1.4350000000000001</v>
      </c>
      <c r="X356" s="87">
        <v>1.446</v>
      </c>
      <c r="Y356" s="87">
        <v>1.4790000000000001</v>
      </c>
      <c r="Z356" s="87">
        <v>1.49</v>
      </c>
      <c r="AA356" s="87">
        <v>1.518</v>
      </c>
      <c r="AB356" s="87">
        <v>1.518</v>
      </c>
      <c r="AC356" s="92">
        <v>1.5840000000000001</v>
      </c>
    </row>
    <row r="357" spans="1:29">
      <c r="A357" s="89">
        <v>43844.875</v>
      </c>
      <c r="B357" s="171">
        <v>22.98</v>
      </c>
      <c r="E357" s="85">
        <v>44187</v>
      </c>
      <c r="F357" s="87">
        <v>1.548</v>
      </c>
      <c r="G357" s="87">
        <v>1.5449999999999999</v>
      </c>
      <c r="H357" s="87">
        <v>1.635</v>
      </c>
      <c r="I357" s="87">
        <v>1.5229999999999999</v>
      </c>
      <c r="J357" s="87">
        <v>1.5780000000000001</v>
      </c>
      <c r="K357" s="87">
        <v>1.6259999999999999</v>
      </c>
      <c r="L357" s="87">
        <v>1.5960000000000001</v>
      </c>
      <c r="M357" s="87">
        <v>1.5609999999999999</v>
      </c>
      <c r="N357" s="87">
        <v>3.1930000000000001</v>
      </c>
      <c r="O357" s="87">
        <v>3.2290000000000001</v>
      </c>
      <c r="P357" s="87">
        <v>1.609</v>
      </c>
      <c r="Q357" s="87">
        <v>0.753</v>
      </c>
      <c r="R357" s="87">
        <v>2.7240000000000002</v>
      </c>
      <c r="S357" s="87">
        <v>3.2829999999999999</v>
      </c>
      <c r="T357" s="87">
        <v>3.1440000000000001</v>
      </c>
      <c r="U357" s="87">
        <v>1.58</v>
      </c>
      <c r="V357" s="87">
        <v>2.2029999999999998</v>
      </c>
      <c r="W357" s="87">
        <v>1.5649999999999999</v>
      </c>
      <c r="X357" s="87">
        <v>1.62</v>
      </c>
      <c r="Y357" s="87">
        <v>1.5429999999999999</v>
      </c>
      <c r="Z357" s="87">
        <v>1.5820000000000001</v>
      </c>
      <c r="AA357" s="87">
        <v>1.595</v>
      </c>
      <c r="AB357" s="87">
        <v>1.544</v>
      </c>
      <c r="AC357" s="92">
        <v>1.641</v>
      </c>
    </row>
    <row r="358" spans="1:29">
      <c r="A358" s="89">
        <v>43844.916666666664</v>
      </c>
      <c r="B358" s="171">
        <v>23.17</v>
      </c>
      <c r="E358" s="85">
        <v>44188</v>
      </c>
      <c r="F358" s="87">
        <v>1.556</v>
      </c>
      <c r="G358" s="87">
        <v>1.623</v>
      </c>
      <c r="H358" s="87">
        <v>1.5429999999999999</v>
      </c>
      <c r="I358" s="87">
        <v>1.607</v>
      </c>
      <c r="J358" s="87">
        <v>1.611</v>
      </c>
      <c r="K358" s="87">
        <v>1.552</v>
      </c>
      <c r="L358" s="87">
        <v>1.593</v>
      </c>
      <c r="M358" s="87">
        <v>1.639</v>
      </c>
      <c r="N358" s="87">
        <v>1.589</v>
      </c>
      <c r="O358" s="87">
        <v>0.66200000000000003</v>
      </c>
      <c r="P358" s="87">
        <v>0.69699999999999995</v>
      </c>
      <c r="Q358" s="87">
        <v>0.68100000000000005</v>
      </c>
      <c r="R358" s="87">
        <v>0.65700000000000003</v>
      </c>
      <c r="S358" s="87">
        <v>0.66700000000000004</v>
      </c>
      <c r="T358" s="87">
        <v>0.7</v>
      </c>
      <c r="U358" s="87">
        <v>1.175</v>
      </c>
      <c r="V358" s="87">
        <v>1.5660000000000001</v>
      </c>
      <c r="W358" s="87">
        <v>1.581</v>
      </c>
      <c r="X358" s="87">
        <v>1.581</v>
      </c>
      <c r="Y358" s="87">
        <v>1.593</v>
      </c>
      <c r="Z358" s="87">
        <v>1.5860000000000001</v>
      </c>
      <c r="AA358" s="87">
        <v>1.5780000000000001</v>
      </c>
      <c r="AB358" s="87">
        <v>1.552</v>
      </c>
      <c r="AC358" s="92">
        <v>1.6379999999999999</v>
      </c>
    </row>
    <row r="359" spans="1:29">
      <c r="A359" s="89">
        <v>43844.958333333336</v>
      </c>
      <c r="B359" s="171">
        <v>22.85</v>
      </c>
      <c r="E359" s="85">
        <v>44189</v>
      </c>
      <c r="F359" s="87">
        <v>1.5840000000000001</v>
      </c>
      <c r="G359" s="87">
        <v>1.585</v>
      </c>
      <c r="H359" s="87">
        <v>1.5980000000000001</v>
      </c>
      <c r="I359" s="87">
        <v>1.607</v>
      </c>
      <c r="J359" s="87">
        <v>1.6220000000000001</v>
      </c>
      <c r="K359" s="87">
        <v>1.6120000000000001</v>
      </c>
      <c r="L359" s="87">
        <v>1.621</v>
      </c>
      <c r="M359" s="87">
        <v>1.5580000000000001</v>
      </c>
      <c r="N359" s="87">
        <v>1.5880000000000001</v>
      </c>
      <c r="O359" s="87">
        <v>0.69699999999999995</v>
      </c>
      <c r="P359" s="87">
        <v>0.59599999999999997</v>
      </c>
      <c r="Q359" s="87">
        <v>0.69899999999999995</v>
      </c>
      <c r="R359" s="87">
        <v>0.61199999999999999</v>
      </c>
      <c r="S359" s="87">
        <v>0.64900000000000002</v>
      </c>
      <c r="T359" s="87">
        <v>0.623</v>
      </c>
      <c r="U359" s="87">
        <v>1.145</v>
      </c>
      <c r="V359" s="87">
        <v>1.512</v>
      </c>
      <c r="W359" s="87">
        <v>1.5349999999999999</v>
      </c>
      <c r="X359" s="87">
        <v>1.4970000000000001</v>
      </c>
      <c r="Y359" s="87">
        <v>1.478</v>
      </c>
      <c r="Z359" s="87">
        <v>1.4610000000000001</v>
      </c>
      <c r="AA359" s="87">
        <v>1.488</v>
      </c>
      <c r="AB359" s="87">
        <v>1.49</v>
      </c>
      <c r="AC359" s="92">
        <v>1.429</v>
      </c>
    </row>
    <row r="360" spans="1:29">
      <c r="A360" s="89">
        <v>43845</v>
      </c>
      <c r="B360" s="171">
        <v>21.66</v>
      </c>
      <c r="E360" s="85">
        <v>44190</v>
      </c>
      <c r="F360" s="87">
        <v>1.419</v>
      </c>
      <c r="G360" s="87">
        <v>1.4419999999999999</v>
      </c>
      <c r="H360" s="87">
        <v>1.458</v>
      </c>
      <c r="I360" s="87">
        <v>1.4710000000000001</v>
      </c>
      <c r="J360" s="87">
        <v>1.4490000000000001</v>
      </c>
      <c r="K360" s="87">
        <v>1.4319999999999999</v>
      </c>
      <c r="L360" s="87">
        <v>1.42</v>
      </c>
      <c r="M360" s="87">
        <v>1.4390000000000001</v>
      </c>
      <c r="N360" s="87">
        <v>1.4</v>
      </c>
      <c r="O360" s="87">
        <v>0.48799999999999999</v>
      </c>
      <c r="P360" s="87">
        <v>0.47699999999999998</v>
      </c>
      <c r="Q360" s="87">
        <v>0.49099999999999999</v>
      </c>
      <c r="R360" s="87">
        <v>0.505</v>
      </c>
      <c r="S360" s="87">
        <v>0.501</v>
      </c>
      <c r="T360" s="87">
        <v>0.47299999999999998</v>
      </c>
      <c r="U360" s="87">
        <v>0.99099999999999999</v>
      </c>
      <c r="V360" s="87">
        <v>1.448</v>
      </c>
      <c r="W360" s="87">
        <v>1.415</v>
      </c>
      <c r="X360" s="87">
        <v>1.3720000000000001</v>
      </c>
      <c r="Y360" s="87">
        <v>1.4570000000000001</v>
      </c>
      <c r="Z360" s="87">
        <v>1.4219999999999999</v>
      </c>
      <c r="AA360" s="87">
        <v>1.4370000000000001</v>
      </c>
      <c r="AB360" s="87">
        <v>1.4330000000000001</v>
      </c>
      <c r="AC360" s="92">
        <v>1.427</v>
      </c>
    </row>
    <row r="361" spans="1:29">
      <c r="A361" s="89">
        <v>43845.041666666664</v>
      </c>
      <c r="B361" s="171">
        <v>22.56</v>
      </c>
      <c r="E361" s="85">
        <v>44191</v>
      </c>
      <c r="F361" s="87">
        <v>1.448</v>
      </c>
      <c r="G361" s="87">
        <v>1.4239999999999999</v>
      </c>
      <c r="H361" s="87">
        <v>1.44</v>
      </c>
      <c r="I361" s="87">
        <v>1.409</v>
      </c>
      <c r="J361" s="87">
        <v>1.4159999999999999</v>
      </c>
      <c r="K361" s="87">
        <v>1.4239999999999999</v>
      </c>
      <c r="L361" s="87">
        <v>1.448</v>
      </c>
      <c r="M361" s="87">
        <v>1.4139999999999999</v>
      </c>
      <c r="N361" s="87">
        <v>1.395</v>
      </c>
      <c r="O361" s="87">
        <v>0.54100000000000004</v>
      </c>
      <c r="P361" s="87">
        <v>0.52400000000000002</v>
      </c>
      <c r="Q361" s="87">
        <v>0.501</v>
      </c>
      <c r="R361" s="87">
        <v>0.497</v>
      </c>
      <c r="S361" s="87">
        <v>0.53600000000000003</v>
      </c>
      <c r="T361" s="87">
        <v>0.51600000000000001</v>
      </c>
      <c r="U361" s="87">
        <v>0.98299999999999998</v>
      </c>
      <c r="V361" s="87">
        <v>1.4470000000000001</v>
      </c>
      <c r="W361" s="87">
        <v>1.4359999999999999</v>
      </c>
      <c r="X361" s="87">
        <v>1.508</v>
      </c>
      <c r="Y361" s="87">
        <v>1.446</v>
      </c>
      <c r="Z361" s="87">
        <v>1.429</v>
      </c>
      <c r="AA361" s="87">
        <v>1.415</v>
      </c>
      <c r="AB361" s="87">
        <v>1.47</v>
      </c>
      <c r="AC361" s="92">
        <v>1.4810000000000001</v>
      </c>
    </row>
    <row r="362" spans="1:29">
      <c r="A362" s="89">
        <v>43845.083333333336</v>
      </c>
      <c r="B362" s="171">
        <v>22.32</v>
      </c>
      <c r="E362" s="85">
        <v>44192</v>
      </c>
      <c r="F362" s="87">
        <v>1.45</v>
      </c>
      <c r="G362" s="87">
        <v>1.4630000000000001</v>
      </c>
      <c r="H362" s="87">
        <v>1.484</v>
      </c>
      <c r="I362" s="87">
        <v>1.498</v>
      </c>
      <c r="J362" s="87">
        <v>1.462</v>
      </c>
      <c r="K362" s="87">
        <v>1.468</v>
      </c>
      <c r="L362" s="87">
        <v>1.53</v>
      </c>
      <c r="M362" s="87">
        <v>1.482</v>
      </c>
      <c r="N362" s="87">
        <v>1.4419999999999999</v>
      </c>
      <c r="O362" s="87">
        <v>0.6</v>
      </c>
      <c r="P362" s="87">
        <v>0.54</v>
      </c>
      <c r="Q362" s="87">
        <v>0.627</v>
      </c>
      <c r="R362" s="87">
        <v>0.53800000000000003</v>
      </c>
      <c r="S362" s="87">
        <v>0.61299999999999999</v>
      </c>
      <c r="T362" s="87">
        <v>0.58599999999999997</v>
      </c>
      <c r="U362" s="87">
        <v>1.0429999999999999</v>
      </c>
      <c r="V362" s="87">
        <v>1.556</v>
      </c>
      <c r="W362" s="87">
        <v>1.484</v>
      </c>
      <c r="X362" s="87">
        <v>1.5589999999999999</v>
      </c>
      <c r="Y362" s="87">
        <v>1.5580000000000001</v>
      </c>
      <c r="Z362" s="87">
        <v>1.52</v>
      </c>
      <c r="AA362" s="87">
        <v>1.5780000000000001</v>
      </c>
      <c r="AB362" s="87">
        <v>1.492</v>
      </c>
      <c r="AC362" s="92">
        <v>1.5840000000000001</v>
      </c>
    </row>
    <row r="363" spans="1:29">
      <c r="A363" s="89">
        <v>43845.125</v>
      </c>
      <c r="B363" s="171">
        <v>22.42</v>
      </c>
      <c r="E363" s="85">
        <v>44193</v>
      </c>
      <c r="F363" s="87">
        <v>1.524</v>
      </c>
      <c r="G363" s="87">
        <v>1.5589999999999999</v>
      </c>
      <c r="H363" s="87">
        <v>1.5740000000000001</v>
      </c>
      <c r="I363" s="87">
        <v>1.548</v>
      </c>
      <c r="J363" s="87">
        <v>1.5680000000000001</v>
      </c>
      <c r="K363" s="87">
        <v>1.5369999999999999</v>
      </c>
      <c r="L363" s="87">
        <v>1.5609999999999999</v>
      </c>
      <c r="M363" s="87">
        <v>1.506</v>
      </c>
      <c r="N363" s="87">
        <v>1.47</v>
      </c>
      <c r="O363" s="87">
        <v>0.57999999999999996</v>
      </c>
      <c r="P363" s="87">
        <v>0.59699999999999998</v>
      </c>
      <c r="Q363" s="87">
        <v>0.52400000000000002</v>
      </c>
      <c r="R363" s="87">
        <v>0.51400000000000001</v>
      </c>
      <c r="S363" s="87">
        <v>0.51200000000000001</v>
      </c>
      <c r="T363" s="87">
        <v>0.501</v>
      </c>
      <c r="U363" s="87">
        <v>1.0009999999999999</v>
      </c>
      <c r="V363" s="87">
        <v>1.4530000000000001</v>
      </c>
      <c r="W363" s="87">
        <v>1.4179999999999999</v>
      </c>
      <c r="X363" s="87">
        <v>1.4350000000000001</v>
      </c>
      <c r="Y363" s="87">
        <v>1.421</v>
      </c>
      <c r="Z363" s="87">
        <v>1.417</v>
      </c>
      <c r="AA363" s="87">
        <v>1.4179999999999999</v>
      </c>
      <c r="AB363" s="87">
        <v>1.401</v>
      </c>
      <c r="AC363" s="92">
        <v>1.4039999999999999</v>
      </c>
    </row>
    <row r="364" spans="1:29">
      <c r="A364" s="89">
        <v>43845.166666666664</v>
      </c>
      <c r="B364" s="171">
        <v>22.25</v>
      </c>
      <c r="E364" s="85">
        <v>44194</v>
      </c>
      <c r="F364" s="87">
        <v>1.425</v>
      </c>
      <c r="G364" s="87">
        <v>1.415</v>
      </c>
      <c r="H364" s="87">
        <v>1.387</v>
      </c>
      <c r="I364" s="87">
        <v>1.4139999999999999</v>
      </c>
      <c r="J364" s="87">
        <v>1.3939999999999999</v>
      </c>
      <c r="K364" s="87">
        <v>1.419</v>
      </c>
      <c r="L364" s="87">
        <v>1.417</v>
      </c>
      <c r="M364" s="87">
        <v>1.4119999999999999</v>
      </c>
      <c r="N364" s="87">
        <v>1.377</v>
      </c>
      <c r="O364" s="87">
        <v>0.45300000000000001</v>
      </c>
      <c r="P364" s="87">
        <v>0.47199999999999998</v>
      </c>
      <c r="Q364" s="87">
        <v>0.48199999999999998</v>
      </c>
      <c r="R364" s="87">
        <v>0.48</v>
      </c>
      <c r="S364" s="87">
        <v>0.46899999999999997</v>
      </c>
      <c r="T364" s="87">
        <v>0.46400000000000002</v>
      </c>
      <c r="U364" s="87">
        <v>0.93700000000000006</v>
      </c>
      <c r="V364" s="87">
        <v>1.44</v>
      </c>
      <c r="W364" s="87">
        <v>1.403</v>
      </c>
      <c r="X364" s="87">
        <v>1.3959999999999999</v>
      </c>
      <c r="Y364" s="87">
        <v>1.3640000000000001</v>
      </c>
      <c r="Z364" s="87">
        <v>1.3740000000000001</v>
      </c>
      <c r="AA364" s="87">
        <v>1.427</v>
      </c>
      <c r="AB364" s="87">
        <v>1.4430000000000001</v>
      </c>
      <c r="AC364" s="92">
        <v>1.4</v>
      </c>
    </row>
    <row r="365" spans="1:29">
      <c r="A365" s="89">
        <v>43845.208333333336</v>
      </c>
      <c r="B365" s="171">
        <v>22.93</v>
      </c>
      <c r="E365" s="85">
        <v>44195</v>
      </c>
      <c r="F365" s="87">
        <v>1.409</v>
      </c>
      <c r="G365" s="87">
        <v>1.423</v>
      </c>
      <c r="H365" s="87">
        <v>1.44</v>
      </c>
      <c r="I365" s="87">
        <v>1.4039999999999999</v>
      </c>
      <c r="J365" s="87">
        <v>1.4179999999999999</v>
      </c>
      <c r="K365" s="87">
        <v>1.4259999999999999</v>
      </c>
      <c r="L365" s="87">
        <v>1.46</v>
      </c>
      <c r="M365" s="87">
        <v>1.4219999999999999</v>
      </c>
      <c r="N365" s="87">
        <v>1.407</v>
      </c>
      <c r="O365" s="87">
        <v>0.52100000000000002</v>
      </c>
      <c r="P365" s="87">
        <v>0.504</v>
      </c>
      <c r="Q365" s="87">
        <v>1.3420000000000001</v>
      </c>
      <c r="R365" s="87">
        <v>0.502</v>
      </c>
      <c r="S365" s="87">
        <v>0.52800000000000002</v>
      </c>
      <c r="T365" s="87">
        <v>0.53200000000000003</v>
      </c>
      <c r="U365" s="87">
        <v>1.3140000000000001</v>
      </c>
      <c r="V365" s="87">
        <v>1.7529999999999999</v>
      </c>
      <c r="W365" s="87">
        <v>1.6379999999999999</v>
      </c>
      <c r="X365" s="87">
        <v>1.669</v>
      </c>
      <c r="Y365" s="87">
        <v>1.5149999999999999</v>
      </c>
      <c r="Z365" s="87">
        <v>1.5049999999999999</v>
      </c>
      <c r="AA365" s="87">
        <v>1.452</v>
      </c>
      <c r="AB365" s="87">
        <v>1.454</v>
      </c>
      <c r="AC365" s="92">
        <v>1.5409999999999999</v>
      </c>
    </row>
    <row r="366" spans="1:29" ht="15" thickBot="1">
      <c r="A366" s="89">
        <v>43845.25</v>
      </c>
      <c r="B366" s="171">
        <v>23.5</v>
      </c>
      <c r="E366" s="86">
        <v>44196</v>
      </c>
      <c r="F366" s="93">
        <v>1.454</v>
      </c>
      <c r="G366" s="93">
        <v>1.48</v>
      </c>
      <c r="H366" s="93">
        <v>1.5109999999999999</v>
      </c>
      <c r="I366" s="93">
        <v>1.514</v>
      </c>
      <c r="J366" s="93">
        <v>1.4830000000000001</v>
      </c>
      <c r="K366" s="93">
        <v>1.4690000000000001</v>
      </c>
      <c r="L366" s="93">
        <v>1.5169999999999999</v>
      </c>
      <c r="M366" s="93">
        <v>1.5049999999999999</v>
      </c>
      <c r="N366" s="93">
        <v>1.444</v>
      </c>
      <c r="O366" s="93">
        <v>0.61499999999999999</v>
      </c>
      <c r="P366" s="93">
        <v>0.60599999999999998</v>
      </c>
      <c r="Q366" s="93">
        <v>1.46</v>
      </c>
      <c r="R366" s="93">
        <v>1.228</v>
      </c>
      <c r="S366" s="93">
        <v>1.244</v>
      </c>
      <c r="T366" s="93">
        <v>1.292</v>
      </c>
      <c r="U366" s="93">
        <v>1.6970000000000001</v>
      </c>
      <c r="V366" s="93">
        <v>2.0219999999999998</v>
      </c>
      <c r="W366" s="93">
        <v>1.95</v>
      </c>
      <c r="X366" s="93">
        <v>1.8180000000000001</v>
      </c>
      <c r="Y366" s="93">
        <v>1.81</v>
      </c>
      <c r="Z366" s="93">
        <v>1.7330000000000001</v>
      </c>
      <c r="AA366" s="93">
        <v>1.6479999999999999</v>
      </c>
      <c r="AB366" s="93">
        <v>1.7350000000000001</v>
      </c>
      <c r="AC366" s="94">
        <v>1.6040000000000001</v>
      </c>
    </row>
    <row r="367" spans="1:29">
      <c r="A367" s="89">
        <v>43845.291666666664</v>
      </c>
      <c r="B367" s="171">
        <v>23.25</v>
      </c>
    </row>
    <row r="368" spans="1:29">
      <c r="A368" s="89">
        <v>43845.333333333336</v>
      </c>
      <c r="B368" s="171">
        <v>22.94</v>
      </c>
    </row>
    <row r="369" spans="1:2">
      <c r="A369" s="89">
        <v>43845.375</v>
      </c>
      <c r="B369" s="171">
        <v>20.190000000000001</v>
      </c>
    </row>
    <row r="370" spans="1:2">
      <c r="A370" s="89">
        <v>43845.416666666664</v>
      </c>
      <c r="B370" s="171">
        <v>20.62</v>
      </c>
    </row>
    <row r="371" spans="1:2">
      <c r="A371" s="89">
        <v>43845.458333333336</v>
      </c>
      <c r="B371" s="171">
        <v>21.17</v>
      </c>
    </row>
    <row r="372" spans="1:2">
      <c r="A372" s="89">
        <v>43845.5</v>
      </c>
      <c r="B372" s="171">
        <v>22.58</v>
      </c>
    </row>
    <row r="373" spans="1:2">
      <c r="A373" s="89">
        <v>43845.541666666664</v>
      </c>
      <c r="B373" s="171">
        <v>22.23</v>
      </c>
    </row>
    <row r="374" spans="1:2">
      <c r="A374" s="89">
        <v>43845.583333333336</v>
      </c>
      <c r="B374" s="171">
        <v>22.34</v>
      </c>
    </row>
    <row r="375" spans="1:2">
      <c r="A375" s="89">
        <v>43845.625</v>
      </c>
      <c r="B375" s="171">
        <v>22.99</v>
      </c>
    </row>
    <row r="376" spans="1:2">
      <c r="A376" s="89">
        <v>43845.666666666664</v>
      </c>
      <c r="B376" s="171">
        <v>25.2</v>
      </c>
    </row>
    <row r="377" spans="1:2">
      <c r="A377" s="89">
        <v>43845.708333333336</v>
      </c>
      <c r="B377" s="171">
        <v>24.78</v>
      </c>
    </row>
    <row r="378" spans="1:2">
      <c r="A378" s="89">
        <v>43845.75</v>
      </c>
      <c r="B378" s="171">
        <v>25.47</v>
      </c>
    </row>
    <row r="379" spans="1:2">
      <c r="A379" s="89">
        <v>43845.791666666664</v>
      </c>
      <c r="B379" s="171">
        <v>24.17</v>
      </c>
    </row>
    <row r="380" spans="1:2">
      <c r="A380" s="89">
        <v>43845.833333333336</v>
      </c>
      <c r="B380" s="171">
        <v>23.51</v>
      </c>
    </row>
    <row r="381" spans="1:2">
      <c r="A381" s="89">
        <v>43845.875</v>
      </c>
      <c r="B381" s="171">
        <v>23.61</v>
      </c>
    </row>
    <row r="382" spans="1:2">
      <c r="A382" s="89">
        <v>43845.916666666664</v>
      </c>
      <c r="B382" s="171">
        <v>22.66</v>
      </c>
    </row>
    <row r="383" spans="1:2">
      <c r="A383" s="89">
        <v>43845.958333333336</v>
      </c>
      <c r="B383" s="171">
        <v>23.55</v>
      </c>
    </row>
    <row r="384" spans="1:2">
      <c r="A384" s="89">
        <v>43846</v>
      </c>
      <c r="B384" s="171">
        <v>23.88</v>
      </c>
    </row>
    <row r="385" spans="1:2">
      <c r="A385" s="89">
        <v>43846.041666666664</v>
      </c>
      <c r="B385" s="171">
        <v>20.87</v>
      </c>
    </row>
    <row r="386" spans="1:2">
      <c r="A386" s="89">
        <v>43846.083333333336</v>
      </c>
      <c r="B386" s="171">
        <v>21.11</v>
      </c>
    </row>
    <row r="387" spans="1:2">
      <c r="A387" s="89">
        <v>43846.125</v>
      </c>
      <c r="B387" s="171">
        <v>20.9</v>
      </c>
    </row>
    <row r="388" spans="1:2">
      <c r="A388" s="89">
        <v>43846.166666666664</v>
      </c>
      <c r="B388" s="171">
        <v>21.15</v>
      </c>
    </row>
    <row r="389" spans="1:2">
      <c r="A389" s="89">
        <v>43846.208333333336</v>
      </c>
      <c r="B389" s="171">
        <v>20.29</v>
      </c>
    </row>
    <row r="390" spans="1:2">
      <c r="A390" s="89">
        <v>43846.25</v>
      </c>
      <c r="B390" s="171">
        <v>24.55</v>
      </c>
    </row>
    <row r="391" spans="1:2">
      <c r="A391" s="89">
        <v>43846.291666666664</v>
      </c>
      <c r="B391" s="171">
        <v>25.06</v>
      </c>
    </row>
    <row r="392" spans="1:2">
      <c r="A392" s="89">
        <v>43846.333333333336</v>
      </c>
      <c r="B392" s="171">
        <v>27.45</v>
      </c>
    </row>
    <row r="393" spans="1:2">
      <c r="A393" s="89">
        <v>43846.375</v>
      </c>
      <c r="B393" s="171">
        <v>26.6</v>
      </c>
    </row>
    <row r="394" spans="1:2">
      <c r="A394" s="89">
        <v>43846.416666666664</v>
      </c>
      <c r="B394" s="171">
        <v>28.25</v>
      </c>
    </row>
    <row r="395" spans="1:2">
      <c r="A395" s="89">
        <v>43846.458333333336</v>
      </c>
      <c r="B395" s="171">
        <v>28.35</v>
      </c>
    </row>
    <row r="396" spans="1:2">
      <c r="A396" s="89">
        <v>43846.5</v>
      </c>
      <c r="B396" s="171">
        <v>28.45</v>
      </c>
    </row>
    <row r="397" spans="1:2">
      <c r="A397" s="89">
        <v>43846.541666666664</v>
      </c>
      <c r="B397" s="171">
        <v>28.02</v>
      </c>
    </row>
    <row r="398" spans="1:2">
      <c r="A398" s="89">
        <v>43846.583333333336</v>
      </c>
      <c r="B398" s="171">
        <v>28.46</v>
      </c>
    </row>
    <row r="399" spans="1:2">
      <c r="A399" s="89">
        <v>43846.625</v>
      </c>
      <c r="B399" s="171">
        <v>27.05</v>
      </c>
    </row>
    <row r="400" spans="1:2">
      <c r="A400" s="89">
        <v>43846.666666666664</v>
      </c>
      <c r="B400" s="171">
        <v>26.68</v>
      </c>
    </row>
    <row r="401" spans="1:2">
      <c r="A401" s="89">
        <v>43846.708333333336</v>
      </c>
      <c r="B401" s="171">
        <v>27.69</v>
      </c>
    </row>
    <row r="402" spans="1:2">
      <c r="A402" s="89">
        <v>43846.75</v>
      </c>
      <c r="B402" s="171">
        <v>26.56</v>
      </c>
    </row>
    <row r="403" spans="1:2">
      <c r="A403" s="89">
        <v>43846.791666666664</v>
      </c>
      <c r="B403" s="171">
        <v>27.07</v>
      </c>
    </row>
    <row r="404" spans="1:2">
      <c r="A404" s="89">
        <v>43846.833333333336</v>
      </c>
      <c r="B404" s="171">
        <v>26.42</v>
      </c>
    </row>
    <row r="405" spans="1:2">
      <c r="A405" s="89">
        <v>43846.875</v>
      </c>
      <c r="B405" s="171">
        <v>26.43</v>
      </c>
    </row>
    <row r="406" spans="1:2">
      <c r="A406" s="89">
        <v>43846.916666666664</v>
      </c>
      <c r="B406" s="171">
        <v>26.46</v>
      </c>
    </row>
    <row r="407" spans="1:2">
      <c r="A407" s="89">
        <v>43846.958333333336</v>
      </c>
      <c r="B407" s="171">
        <v>25.81</v>
      </c>
    </row>
    <row r="408" spans="1:2">
      <c r="A408" s="89">
        <v>43847</v>
      </c>
      <c r="B408" s="171">
        <v>25.81</v>
      </c>
    </row>
    <row r="409" spans="1:2">
      <c r="A409" s="89">
        <v>43847.041666666664</v>
      </c>
      <c r="B409" s="171">
        <v>26.55</v>
      </c>
    </row>
    <row r="410" spans="1:2">
      <c r="A410" s="89">
        <v>43847.083333333336</v>
      </c>
      <c r="B410" s="171">
        <v>25.93</v>
      </c>
    </row>
    <row r="411" spans="1:2">
      <c r="A411" s="89">
        <v>43847.125</v>
      </c>
      <c r="B411" s="171">
        <v>26.07</v>
      </c>
    </row>
    <row r="412" spans="1:2">
      <c r="A412" s="89">
        <v>43847.166666666664</v>
      </c>
      <c r="B412" s="171">
        <v>25.76</v>
      </c>
    </row>
    <row r="413" spans="1:2">
      <c r="A413" s="89">
        <v>43847.208333333336</v>
      </c>
      <c r="B413" s="171">
        <v>26.1</v>
      </c>
    </row>
    <row r="414" spans="1:2">
      <c r="A414" s="89">
        <v>43847.25</v>
      </c>
      <c r="B414" s="171">
        <v>27.11</v>
      </c>
    </row>
    <row r="415" spans="1:2">
      <c r="A415" s="89">
        <v>43847.291666666664</v>
      </c>
      <c r="B415" s="171">
        <v>30.44</v>
      </c>
    </row>
    <row r="416" spans="1:2">
      <c r="A416" s="89">
        <v>43847.333333333336</v>
      </c>
      <c r="B416" s="171">
        <v>29.74</v>
      </c>
    </row>
    <row r="417" spans="1:2">
      <c r="A417" s="89">
        <v>43847.375</v>
      </c>
      <c r="B417" s="171">
        <v>29.46</v>
      </c>
    </row>
    <row r="418" spans="1:2">
      <c r="A418" s="89">
        <v>43847.416666666664</v>
      </c>
      <c r="B418" s="171">
        <v>29.21</v>
      </c>
    </row>
    <row r="419" spans="1:2">
      <c r="A419" s="89">
        <v>43847.458333333336</v>
      </c>
      <c r="B419" s="171">
        <v>29.59</v>
      </c>
    </row>
    <row r="420" spans="1:2">
      <c r="A420" s="89">
        <v>43847.5</v>
      </c>
      <c r="B420" s="171">
        <v>27.6</v>
      </c>
    </row>
    <row r="421" spans="1:2">
      <c r="A421" s="89">
        <v>43847.541666666664</v>
      </c>
      <c r="B421" s="171">
        <v>29.2</v>
      </c>
    </row>
    <row r="422" spans="1:2">
      <c r="A422" s="89">
        <v>43847.583333333336</v>
      </c>
      <c r="B422" s="171">
        <v>29.66</v>
      </c>
    </row>
    <row r="423" spans="1:2">
      <c r="A423" s="89">
        <v>43847.625</v>
      </c>
      <c r="B423" s="171">
        <v>29.45</v>
      </c>
    </row>
    <row r="424" spans="1:2">
      <c r="A424" s="89">
        <v>43847.666666666664</v>
      </c>
      <c r="B424" s="171">
        <v>28.36</v>
      </c>
    </row>
    <row r="425" spans="1:2">
      <c r="A425" s="89">
        <v>43847.708333333336</v>
      </c>
      <c r="B425" s="171">
        <v>27.97</v>
      </c>
    </row>
    <row r="426" spans="1:2">
      <c r="A426" s="89">
        <v>43847.75</v>
      </c>
      <c r="B426" s="171">
        <v>30.22</v>
      </c>
    </row>
    <row r="427" spans="1:2">
      <c r="A427" s="89">
        <v>43847.791666666664</v>
      </c>
      <c r="B427" s="171">
        <v>29.63</v>
      </c>
    </row>
    <row r="428" spans="1:2">
      <c r="A428" s="89">
        <v>43847.833333333336</v>
      </c>
      <c r="B428" s="171">
        <v>28.2</v>
      </c>
    </row>
    <row r="429" spans="1:2">
      <c r="A429" s="89">
        <v>43847.875</v>
      </c>
      <c r="B429" s="171">
        <v>25.79</v>
      </c>
    </row>
    <row r="430" spans="1:2">
      <c r="A430" s="89">
        <v>43847.916666666664</v>
      </c>
      <c r="B430" s="171">
        <v>27.02</v>
      </c>
    </row>
    <row r="431" spans="1:2">
      <c r="A431" s="89">
        <v>43847.958333333336</v>
      </c>
      <c r="B431" s="171">
        <v>25.85</v>
      </c>
    </row>
    <row r="432" spans="1:2">
      <c r="A432" s="89">
        <v>43848</v>
      </c>
      <c r="B432" s="171">
        <v>26.14</v>
      </c>
    </row>
    <row r="433" spans="1:2">
      <c r="A433" s="89">
        <v>43848.041666666664</v>
      </c>
      <c r="B433" s="171">
        <v>26.26</v>
      </c>
    </row>
    <row r="434" spans="1:2">
      <c r="A434" s="89">
        <v>43848.083333333336</v>
      </c>
      <c r="B434" s="171">
        <v>26.51</v>
      </c>
    </row>
    <row r="435" spans="1:2">
      <c r="A435" s="89">
        <v>43848.125</v>
      </c>
      <c r="B435" s="171">
        <v>26.18</v>
      </c>
    </row>
    <row r="436" spans="1:2">
      <c r="A436" s="89">
        <v>43848.166666666664</v>
      </c>
      <c r="B436" s="171">
        <v>26.63</v>
      </c>
    </row>
    <row r="437" spans="1:2">
      <c r="A437" s="89">
        <v>43848.208333333336</v>
      </c>
      <c r="B437" s="171">
        <v>25.8</v>
      </c>
    </row>
    <row r="438" spans="1:2">
      <c r="A438" s="89">
        <v>43848.25</v>
      </c>
      <c r="B438" s="171">
        <v>28.45</v>
      </c>
    </row>
    <row r="439" spans="1:2">
      <c r="A439" s="89">
        <v>43848.291666666664</v>
      </c>
      <c r="B439" s="171">
        <v>29.13</v>
      </c>
    </row>
    <row r="440" spans="1:2">
      <c r="A440" s="89">
        <v>43848.333333333336</v>
      </c>
      <c r="B440" s="171">
        <v>33.07</v>
      </c>
    </row>
    <row r="441" spans="1:2">
      <c r="A441" s="89">
        <v>43848.375</v>
      </c>
      <c r="B441" s="171">
        <v>31.98</v>
      </c>
    </row>
    <row r="442" spans="1:2">
      <c r="A442" s="89">
        <v>43848.416666666664</v>
      </c>
      <c r="B442" s="171">
        <v>32.9</v>
      </c>
    </row>
    <row r="443" spans="1:2">
      <c r="A443" s="89">
        <v>43848.458333333336</v>
      </c>
      <c r="B443" s="171">
        <v>30.81</v>
      </c>
    </row>
    <row r="444" spans="1:2">
      <c r="A444" s="89">
        <v>43848.5</v>
      </c>
      <c r="B444" s="171">
        <v>30.13</v>
      </c>
    </row>
    <row r="445" spans="1:2">
      <c r="A445" s="89">
        <v>43848.541666666664</v>
      </c>
      <c r="B445" s="171">
        <v>27.51</v>
      </c>
    </row>
    <row r="446" spans="1:2">
      <c r="A446" s="89">
        <v>43848.583333333336</v>
      </c>
      <c r="B446" s="171">
        <v>27.64</v>
      </c>
    </row>
    <row r="447" spans="1:2">
      <c r="A447" s="89">
        <v>43848.625</v>
      </c>
      <c r="B447" s="171">
        <v>29.19</v>
      </c>
    </row>
    <row r="448" spans="1:2">
      <c r="A448" s="89">
        <v>43848.666666666664</v>
      </c>
      <c r="B448" s="171">
        <v>31.11</v>
      </c>
    </row>
    <row r="449" spans="1:2">
      <c r="A449" s="89">
        <v>43848.708333333336</v>
      </c>
      <c r="B449" s="171">
        <v>30.7</v>
      </c>
    </row>
    <row r="450" spans="1:2">
      <c r="A450" s="89">
        <v>43848.75</v>
      </c>
      <c r="B450" s="171">
        <v>30.11</v>
      </c>
    </row>
    <row r="451" spans="1:2">
      <c r="A451" s="89">
        <v>43848.791666666664</v>
      </c>
      <c r="B451" s="171">
        <v>28.85</v>
      </c>
    </row>
    <row r="452" spans="1:2">
      <c r="A452" s="89">
        <v>43848.833333333336</v>
      </c>
      <c r="B452" s="171">
        <v>27.09</v>
      </c>
    </row>
    <row r="453" spans="1:2">
      <c r="A453" s="89">
        <v>43848.875</v>
      </c>
      <c r="B453" s="171">
        <v>27.1</v>
      </c>
    </row>
    <row r="454" spans="1:2">
      <c r="A454" s="89">
        <v>43848.916666666664</v>
      </c>
      <c r="B454" s="171">
        <v>26.65</v>
      </c>
    </row>
    <row r="455" spans="1:2">
      <c r="A455" s="89">
        <v>43848.958333333336</v>
      </c>
      <c r="B455" s="171">
        <v>27.18</v>
      </c>
    </row>
    <row r="456" spans="1:2">
      <c r="A456" s="89">
        <v>43849</v>
      </c>
      <c r="B456" s="171">
        <v>26.68</v>
      </c>
    </row>
    <row r="457" spans="1:2">
      <c r="A457" s="89">
        <v>43849.041666666664</v>
      </c>
      <c r="B457" s="171">
        <v>27.22</v>
      </c>
    </row>
    <row r="458" spans="1:2">
      <c r="A458" s="89">
        <v>43849.083333333336</v>
      </c>
      <c r="B458" s="171">
        <v>28.97</v>
      </c>
    </row>
    <row r="459" spans="1:2">
      <c r="A459" s="89">
        <v>43849.125</v>
      </c>
      <c r="B459" s="171">
        <v>29.43</v>
      </c>
    </row>
    <row r="460" spans="1:2">
      <c r="A460" s="89">
        <v>43849.166666666664</v>
      </c>
      <c r="B460" s="171">
        <v>28.95</v>
      </c>
    </row>
    <row r="461" spans="1:2">
      <c r="A461" s="89">
        <v>43849.208333333336</v>
      </c>
      <c r="B461" s="171">
        <v>29.44</v>
      </c>
    </row>
    <row r="462" spans="1:2">
      <c r="A462" s="89">
        <v>43849.25</v>
      </c>
      <c r="B462" s="171">
        <v>29.69</v>
      </c>
    </row>
    <row r="463" spans="1:2">
      <c r="A463" s="89">
        <v>43849.291666666664</v>
      </c>
      <c r="B463" s="171">
        <v>30.15</v>
      </c>
    </row>
    <row r="464" spans="1:2">
      <c r="A464" s="89">
        <v>43849.333333333336</v>
      </c>
      <c r="B464" s="171">
        <v>28.97</v>
      </c>
    </row>
    <row r="465" spans="1:2">
      <c r="A465" s="89">
        <v>43849.375</v>
      </c>
      <c r="B465" s="171">
        <v>28.23</v>
      </c>
    </row>
    <row r="466" spans="1:2">
      <c r="A466" s="89">
        <v>43849.416666666664</v>
      </c>
      <c r="B466" s="171">
        <v>27.85</v>
      </c>
    </row>
    <row r="467" spans="1:2">
      <c r="A467" s="89">
        <v>43849.458333333336</v>
      </c>
      <c r="B467" s="171">
        <v>26.96</v>
      </c>
    </row>
    <row r="468" spans="1:2">
      <c r="A468" s="89">
        <v>43849.5</v>
      </c>
      <c r="B468" s="171">
        <v>25.73</v>
      </c>
    </row>
    <row r="469" spans="1:2">
      <c r="A469" s="89">
        <v>43849.541666666664</v>
      </c>
      <c r="B469" s="171">
        <v>26.66</v>
      </c>
    </row>
    <row r="470" spans="1:2">
      <c r="A470" s="89">
        <v>43849.583333333336</v>
      </c>
      <c r="B470" s="171">
        <v>29.94</v>
      </c>
    </row>
    <row r="471" spans="1:2">
      <c r="A471" s="89">
        <v>43849.625</v>
      </c>
      <c r="B471" s="171">
        <v>30.3</v>
      </c>
    </row>
    <row r="472" spans="1:2">
      <c r="A472" s="89">
        <v>43849.666666666664</v>
      </c>
      <c r="B472" s="171">
        <v>31.83</v>
      </c>
    </row>
    <row r="473" spans="1:2">
      <c r="A473" s="89">
        <v>43849.708333333336</v>
      </c>
      <c r="B473" s="171">
        <v>31.44</v>
      </c>
    </row>
    <row r="474" spans="1:2">
      <c r="A474" s="89">
        <v>43849.75</v>
      </c>
      <c r="B474" s="171">
        <v>30.2</v>
      </c>
    </row>
    <row r="475" spans="1:2">
      <c r="A475" s="89">
        <v>43849.791666666664</v>
      </c>
      <c r="B475" s="171">
        <v>30.04</v>
      </c>
    </row>
    <row r="476" spans="1:2">
      <c r="A476" s="89">
        <v>43849.833333333336</v>
      </c>
      <c r="B476" s="171">
        <v>28.33</v>
      </c>
    </row>
    <row r="477" spans="1:2">
      <c r="A477" s="89">
        <v>43849.875</v>
      </c>
      <c r="B477" s="171">
        <v>26.5</v>
      </c>
    </row>
    <row r="478" spans="1:2">
      <c r="A478" s="89">
        <v>43849.916666666664</v>
      </c>
      <c r="B478" s="171">
        <v>26.57</v>
      </c>
    </row>
    <row r="479" spans="1:2">
      <c r="A479" s="89">
        <v>43849.958333333336</v>
      </c>
      <c r="B479" s="171">
        <v>26.48</v>
      </c>
    </row>
    <row r="480" spans="1:2">
      <c r="A480" s="89">
        <v>43850</v>
      </c>
      <c r="B480" s="171">
        <v>27.31</v>
      </c>
    </row>
    <row r="481" spans="1:2">
      <c r="A481" s="89">
        <v>43850.041666666664</v>
      </c>
      <c r="B481" s="171">
        <v>26.06</v>
      </c>
    </row>
    <row r="482" spans="1:2">
      <c r="A482" s="89">
        <v>43850.083333333336</v>
      </c>
      <c r="B482" s="171">
        <v>26.64</v>
      </c>
    </row>
    <row r="483" spans="1:2">
      <c r="A483" s="89">
        <v>43850.125</v>
      </c>
      <c r="B483" s="171">
        <v>26.76</v>
      </c>
    </row>
    <row r="484" spans="1:2">
      <c r="A484" s="89">
        <v>43850.166666666664</v>
      </c>
      <c r="B484" s="171">
        <v>26.47</v>
      </c>
    </row>
    <row r="485" spans="1:2">
      <c r="A485" s="89">
        <v>43850.208333333336</v>
      </c>
      <c r="B485" s="171">
        <v>27.28</v>
      </c>
    </row>
    <row r="486" spans="1:2">
      <c r="A486" s="89">
        <v>43850.25</v>
      </c>
      <c r="B486" s="171">
        <v>26.42</v>
      </c>
    </row>
    <row r="487" spans="1:2">
      <c r="A487" s="89">
        <v>43850.291666666664</v>
      </c>
      <c r="B487" s="171">
        <v>26.67</v>
      </c>
    </row>
    <row r="488" spans="1:2">
      <c r="A488" s="89">
        <v>43850.333333333336</v>
      </c>
      <c r="B488" s="171">
        <v>29.89</v>
      </c>
    </row>
    <row r="489" spans="1:2">
      <c r="A489" s="89">
        <v>43850.375</v>
      </c>
      <c r="B489" s="171">
        <v>30.37</v>
      </c>
    </row>
    <row r="490" spans="1:2">
      <c r="A490" s="89">
        <v>43850.416666666664</v>
      </c>
      <c r="B490" s="171">
        <v>31.94</v>
      </c>
    </row>
    <row r="491" spans="1:2">
      <c r="A491" s="89">
        <v>43850.458333333336</v>
      </c>
      <c r="B491" s="171">
        <v>31.72</v>
      </c>
    </row>
    <row r="492" spans="1:2">
      <c r="A492" s="89">
        <v>43850.5</v>
      </c>
      <c r="B492" s="171">
        <v>31.33</v>
      </c>
    </row>
    <row r="493" spans="1:2">
      <c r="A493" s="89">
        <v>43850.541666666664</v>
      </c>
      <c r="B493" s="171">
        <v>30.01</v>
      </c>
    </row>
    <row r="494" spans="1:2">
      <c r="A494" s="89">
        <v>43850.583333333336</v>
      </c>
      <c r="B494" s="171">
        <v>28.45</v>
      </c>
    </row>
    <row r="495" spans="1:2">
      <c r="A495" s="89">
        <v>43850.625</v>
      </c>
      <c r="B495" s="171">
        <v>26.16</v>
      </c>
    </row>
    <row r="496" spans="1:2">
      <c r="A496" s="89">
        <v>43850.666666666664</v>
      </c>
      <c r="B496" s="171">
        <v>29.19</v>
      </c>
    </row>
    <row r="497" spans="1:2">
      <c r="A497" s="89">
        <v>43850.708333333336</v>
      </c>
      <c r="B497" s="171">
        <v>30.73</v>
      </c>
    </row>
    <row r="498" spans="1:2">
      <c r="A498" s="89">
        <v>43850.75</v>
      </c>
      <c r="B498" s="171">
        <v>31.02</v>
      </c>
    </row>
    <row r="499" spans="1:2">
      <c r="A499" s="89">
        <v>43850.791666666664</v>
      </c>
      <c r="B499" s="171">
        <v>30.41</v>
      </c>
    </row>
    <row r="500" spans="1:2">
      <c r="A500" s="89">
        <v>43850.833333333336</v>
      </c>
      <c r="B500" s="171">
        <v>26.97</v>
      </c>
    </row>
    <row r="501" spans="1:2">
      <c r="A501" s="89">
        <v>43850.875</v>
      </c>
      <c r="B501" s="171">
        <v>26.95</v>
      </c>
    </row>
    <row r="502" spans="1:2">
      <c r="A502" s="89">
        <v>43850.916666666664</v>
      </c>
      <c r="B502" s="171">
        <v>27.41</v>
      </c>
    </row>
    <row r="503" spans="1:2">
      <c r="A503" s="89">
        <v>43850.958333333336</v>
      </c>
      <c r="B503" s="171">
        <v>27.15</v>
      </c>
    </row>
    <row r="504" spans="1:2">
      <c r="A504" s="89">
        <v>43851</v>
      </c>
      <c r="B504" s="171">
        <v>27.81</v>
      </c>
    </row>
    <row r="505" spans="1:2">
      <c r="A505" s="89">
        <v>43851.041666666664</v>
      </c>
      <c r="B505" s="171">
        <v>27.69</v>
      </c>
    </row>
    <row r="506" spans="1:2">
      <c r="A506" s="89">
        <v>43851.083333333336</v>
      </c>
      <c r="B506" s="171">
        <v>27.85</v>
      </c>
    </row>
    <row r="507" spans="1:2">
      <c r="A507" s="89">
        <v>43851.125</v>
      </c>
      <c r="B507" s="171">
        <v>26.96</v>
      </c>
    </row>
    <row r="508" spans="1:2">
      <c r="A508" s="89">
        <v>43851.166666666664</v>
      </c>
      <c r="B508" s="171">
        <v>27.13</v>
      </c>
    </row>
    <row r="509" spans="1:2">
      <c r="A509" s="89">
        <v>43851.208333333336</v>
      </c>
      <c r="B509" s="171">
        <v>26.84</v>
      </c>
    </row>
    <row r="510" spans="1:2">
      <c r="A510" s="89">
        <v>43851.25</v>
      </c>
      <c r="B510" s="171">
        <v>28.33</v>
      </c>
    </row>
    <row r="511" spans="1:2">
      <c r="A511" s="89">
        <v>43851.291666666664</v>
      </c>
      <c r="B511" s="171">
        <v>27.27</v>
      </c>
    </row>
    <row r="512" spans="1:2">
      <c r="A512" s="89">
        <v>43851.333333333336</v>
      </c>
      <c r="B512" s="171">
        <v>26.83</v>
      </c>
    </row>
    <row r="513" spans="1:2">
      <c r="A513" s="89">
        <v>43851.375</v>
      </c>
      <c r="B513" s="171">
        <v>24.31</v>
      </c>
    </row>
    <row r="514" spans="1:2">
      <c r="A514" s="89">
        <v>43851.416666666664</v>
      </c>
      <c r="B514" s="171">
        <v>27.62</v>
      </c>
    </row>
    <row r="515" spans="1:2">
      <c r="A515" s="89">
        <v>43851.458333333336</v>
      </c>
      <c r="B515" s="171">
        <v>26.84</v>
      </c>
    </row>
    <row r="516" spans="1:2">
      <c r="A516" s="89">
        <v>43851.5</v>
      </c>
      <c r="B516" s="171">
        <v>26.23</v>
      </c>
    </row>
    <row r="517" spans="1:2">
      <c r="A517" s="89">
        <v>43851.541666666664</v>
      </c>
      <c r="B517" s="171">
        <v>27.01</v>
      </c>
    </row>
    <row r="518" spans="1:2">
      <c r="A518" s="89">
        <v>43851.583333333336</v>
      </c>
      <c r="B518" s="171">
        <v>25.99</v>
      </c>
    </row>
    <row r="519" spans="1:2">
      <c r="A519" s="89">
        <v>43851.625</v>
      </c>
      <c r="B519" s="171">
        <v>27.99</v>
      </c>
    </row>
    <row r="520" spans="1:2">
      <c r="A520" s="89">
        <v>43851.666666666664</v>
      </c>
      <c r="B520" s="171">
        <v>29.34</v>
      </c>
    </row>
    <row r="521" spans="1:2">
      <c r="A521" s="89">
        <v>43851.708333333336</v>
      </c>
      <c r="B521" s="171">
        <v>29.71</v>
      </c>
    </row>
    <row r="522" spans="1:2">
      <c r="A522" s="89">
        <v>43851.75</v>
      </c>
      <c r="B522" s="171">
        <v>29.49</v>
      </c>
    </row>
    <row r="523" spans="1:2">
      <c r="A523" s="89">
        <v>43851.791666666664</v>
      </c>
      <c r="B523" s="171">
        <v>28.66</v>
      </c>
    </row>
    <row r="524" spans="1:2">
      <c r="A524" s="89">
        <v>43851.833333333336</v>
      </c>
      <c r="B524" s="171">
        <v>25.99</v>
      </c>
    </row>
    <row r="525" spans="1:2">
      <c r="A525" s="89">
        <v>43851.875</v>
      </c>
      <c r="B525" s="171">
        <v>25.77</v>
      </c>
    </row>
    <row r="526" spans="1:2">
      <c r="A526" s="89">
        <v>43851.916666666664</v>
      </c>
      <c r="B526" s="171">
        <v>25.58</v>
      </c>
    </row>
    <row r="527" spans="1:2">
      <c r="A527" s="89">
        <v>43851.958333333336</v>
      </c>
      <c r="B527" s="171">
        <v>25.73</v>
      </c>
    </row>
    <row r="528" spans="1:2">
      <c r="A528" s="89">
        <v>43852</v>
      </c>
      <c r="B528" s="171">
        <v>25.79</v>
      </c>
    </row>
    <row r="529" spans="1:2">
      <c r="A529" s="89">
        <v>43852.041666666664</v>
      </c>
      <c r="B529" s="171">
        <v>25.54</v>
      </c>
    </row>
    <row r="530" spans="1:2">
      <c r="A530" s="89">
        <v>43852.083333333336</v>
      </c>
      <c r="B530" s="171">
        <v>25.52</v>
      </c>
    </row>
    <row r="531" spans="1:2">
      <c r="A531" s="89">
        <v>43852.125</v>
      </c>
      <c r="B531" s="171">
        <v>26.07</v>
      </c>
    </row>
    <row r="532" spans="1:2">
      <c r="A532" s="89">
        <v>43852.166666666664</v>
      </c>
      <c r="B532" s="171">
        <v>25.92</v>
      </c>
    </row>
    <row r="533" spans="1:2">
      <c r="A533" s="89">
        <v>43852.208333333336</v>
      </c>
      <c r="B533" s="171">
        <v>26.56</v>
      </c>
    </row>
    <row r="534" spans="1:2">
      <c r="A534" s="89">
        <v>43852.25</v>
      </c>
      <c r="B534" s="171">
        <v>26.54</v>
      </c>
    </row>
    <row r="535" spans="1:2">
      <c r="A535" s="89">
        <v>43852.291666666664</v>
      </c>
      <c r="B535" s="171">
        <v>26.46</v>
      </c>
    </row>
    <row r="536" spans="1:2">
      <c r="A536" s="89">
        <v>43852.333333333336</v>
      </c>
      <c r="B536" s="171">
        <v>25.63</v>
      </c>
    </row>
    <row r="537" spans="1:2">
      <c r="A537" s="89">
        <v>43852.375</v>
      </c>
      <c r="B537" s="171">
        <v>25.09</v>
      </c>
    </row>
    <row r="538" spans="1:2">
      <c r="A538" s="89">
        <v>43852.416666666664</v>
      </c>
      <c r="B538" s="171">
        <v>26.86</v>
      </c>
    </row>
    <row r="539" spans="1:2">
      <c r="A539" s="89">
        <v>43852.458333333336</v>
      </c>
      <c r="B539" s="171">
        <v>27.33</v>
      </c>
    </row>
    <row r="540" spans="1:2">
      <c r="A540" s="89">
        <v>43852.5</v>
      </c>
      <c r="B540" s="171">
        <v>26.54</v>
      </c>
    </row>
    <row r="541" spans="1:2">
      <c r="A541" s="89">
        <v>43852.541666666664</v>
      </c>
      <c r="B541" s="171">
        <v>27.11</v>
      </c>
    </row>
    <row r="542" spans="1:2">
      <c r="A542" s="89">
        <v>43852.583333333336</v>
      </c>
      <c r="B542" s="171">
        <v>26.93</v>
      </c>
    </row>
    <row r="543" spans="1:2">
      <c r="A543" s="89">
        <v>43852.625</v>
      </c>
      <c r="B543" s="171">
        <v>28.25</v>
      </c>
    </row>
    <row r="544" spans="1:2">
      <c r="A544" s="89">
        <v>43852.666666666664</v>
      </c>
      <c r="B544" s="171">
        <v>30.58</v>
      </c>
    </row>
    <row r="545" spans="1:2">
      <c r="A545" s="89">
        <v>43852.708333333336</v>
      </c>
      <c r="B545" s="171">
        <v>29.99</v>
      </c>
    </row>
    <row r="546" spans="1:2">
      <c r="A546" s="89">
        <v>43852.75</v>
      </c>
      <c r="B546" s="171">
        <v>29.52</v>
      </c>
    </row>
    <row r="547" spans="1:2">
      <c r="A547" s="89">
        <v>43852.791666666664</v>
      </c>
      <c r="B547" s="171">
        <v>29.63</v>
      </c>
    </row>
    <row r="548" spans="1:2">
      <c r="A548" s="89">
        <v>43852.833333333336</v>
      </c>
      <c r="B548" s="171">
        <v>27.57</v>
      </c>
    </row>
    <row r="549" spans="1:2">
      <c r="A549" s="89">
        <v>43852.875</v>
      </c>
      <c r="B549" s="171">
        <v>27.35</v>
      </c>
    </row>
    <row r="550" spans="1:2">
      <c r="A550" s="89">
        <v>43852.916666666664</v>
      </c>
      <c r="B550" s="171">
        <v>28.98</v>
      </c>
    </row>
    <row r="551" spans="1:2">
      <c r="A551" s="89">
        <v>43852.958333333336</v>
      </c>
      <c r="B551" s="171">
        <v>30.11</v>
      </c>
    </row>
    <row r="552" spans="1:2">
      <c r="A552" s="89">
        <v>43853</v>
      </c>
      <c r="B552" s="171">
        <v>29.42</v>
      </c>
    </row>
    <row r="553" spans="1:2">
      <c r="A553" s="89">
        <v>43853.041666666664</v>
      </c>
      <c r="B553" s="171">
        <v>28.91</v>
      </c>
    </row>
    <row r="554" spans="1:2">
      <c r="A554" s="89">
        <v>43853.083333333336</v>
      </c>
      <c r="B554" s="171">
        <v>29.15</v>
      </c>
    </row>
    <row r="555" spans="1:2">
      <c r="A555" s="89">
        <v>43853.125</v>
      </c>
      <c r="B555" s="171">
        <v>29.53</v>
      </c>
    </row>
    <row r="556" spans="1:2">
      <c r="A556" s="89">
        <v>43853.166666666664</v>
      </c>
      <c r="B556" s="171">
        <v>28.53</v>
      </c>
    </row>
    <row r="557" spans="1:2">
      <c r="A557" s="89">
        <v>43853.208333333336</v>
      </c>
      <c r="B557" s="171">
        <v>28.02</v>
      </c>
    </row>
    <row r="558" spans="1:2">
      <c r="A558" s="89">
        <v>43853.25</v>
      </c>
      <c r="B558" s="171">
        <v>30.3</v>
      </c>
    </row>
    <row r="559" spans="1:2">
      <c r="A559" s="89">
        <v>43853.291666666664</v>
      </c>
      <c r="B559" s="171">
        <v>35.33</v>
      </c>
    </row>
    <row r="560" spans="1:2">
      <c r="A560" s="89">
        <v>43853.333333333336</v>
      </c>
      <c r="B560" s="171">
        <v>36.340000000000003</v>
      </c>
    </row>
    <row r="561" spans="1:2">
      <c r="A561" s="89">
        <v>43853.375</v>
      </c>
      <c r="B561" s="171">
        <v>33.96</v>
      </c>
    </row>
    <row r="562" spans="1:2">
      <c r="A562" s="89">
        <v>43853.416666666664</v>
      </c>
      <c r="B562" s="171">
        <v>34.700000000000003</v>
      </c>
    </row>
    <row r="563" spans="1:2">
      <c r="A563" s="89">
        <v>43853.458333333336</v>
      </c>
      <c r="B563" s="171">
        <v>35.380000000000003</v>
      </c>
    </row>
    <row r="564" spans="1:2">
      <c r="A564" s="89">
        <v>43853.5</v>
      </c>
      <c r="B564" s="171">
        <v>33.659999999999997</v>
      </c>
    </row>
    <row r="565" spans="1:2">
      <c r="A565" s="89">
        <v>43853.541666666664</v>
      </c>
      <c r="B565" s="171">
        <v>34.51</v>
      </c>
    </row>
    <row r="566" spans="1:2">
      <c r="A566" s="89">
        <v>43853.583333333336</v>
      </c>
      <c r="B566" s="171">
        <v>34.159999999999997</v>
      </c>
    </row>
    <row r="567" spans="1:2">
      <c r="A567" s="89">
        <v>43853.625</v>
      </c>
      <c r="B567" s="171">
        <v>31.5</v>
      </c>
    </row>
    <row r="568" spans="1:2">
      <c r="A568" s="89">
        <v>43853.666666666664</v>
      </c>
      <c r="B568" s="171">
        <v>32.299999999999997</v>
      </c>
    </row>
    <row r="569" spans="1:2">
      <c r="A569" s="89">
        <v>43853.708333333336</v>
      </c>
      <c r="B569" s="171">
        <v>32.61</v>
      </c>
    </row>
    <row r="570" spans="1:2">
      <c r="A570" s="89">
        <v>43853.75</v>
      </c>
      <c r="B570" s="171">
        <v>32.47</v>
      </c>
    </row>
    <row r="571" spans="1:2">
      <c r="A571" s="89">
        <v>43853.791666666664</v>
      </c>
      <c r="B571" s="171">
        <v>31.47</v>
      </c>
    </row>
    <row r="572" spans="1:2">
      <c r="A572" s="89">
        <v>43853.833333333336</v>
      </c>
      <c r="B572" s="171">
        <v>28.79</v>
      </c>
    </row>
    <row r="573" spans="1:2">
      <c r="A573" s="89">
        <v>43853.875</v>
      </c>
      <c r="B573" s="171">
        <v>28.76</v>
      </c>
    </row>
    <row r="574" spans="1:2">
      <c r="A574" s="89">
        <v>43853.916666666664</v>
      </c>
      <c r="B574" s="171">
        <v>28.84</v>
      </c>
    </row>
    <row r="575" spans="1:2">
      <c r="A575" s="89">
        <v>43853.958333333336</v>
      </c>
      <c r="B575" s="171">
        <v>28.65</v>
      </c>
    </row>
    <row r="576" spans="1:2">
      <c r="A576" s="89">
        <v>43854</v>
      </c>
      <c r="B576" s="171">
        <v>29.3</v>
      </c>
    </row>
    <row r="577" spans="1:2">
      <c r="A577" s="89">
        <v>43854.041666666664</v>
      </c>
      <c r="B577" s="171">
        <v>28.98</v>
      </c>
    </row>
    <row r="578" spans="1:2">
      <c r="A578" s="89">
        <v>43854.083333333336</v>
      </c>
      <c r="B578" s="171">
        <v>28.65</v>
      </c>
    </row>
    <row r="579" spans="1:2">
      <c r="A579" s="89">
        <v>43854.125</v>
      </c>
      <c r="B579" s="171">
        <v>28.62</v>
      </c>
    </row>
    <row r="580" spans="1:2">
      <c r="A580" s="89">
        <v>43854.166666666664</v>
      </c>
      <c r="B580" s="171">
        <v>28.57</v>
      </c>
    </row>
    <row r="581" spans="1:2">
      <c r="A581" s="89">
        <v>43854.208333333336</v>
      </c>
      <c r="B581" s="171">
        <v>28.41</v>
      </c>
    </row>
    <row r="582" spans="1:2">
      <c r="A582" s="89">
        <v>43854.25</v>
      </c>
      <c r="B582" s="171">
        <v>29.64</v>
      </c>
    </row>
    <row r="583" spans="1:2">
      <c r="A583" s="89">
        <v>43854.291666666664</v>
      </c>
      <c r="B583" s="171">
        <v>31.21</v>
      </c>
    </row>
    <row r="584" spans="1:2">
      <c r="A584" s="89">
        <v>43854.333333333336</v>
      </c>
      <c r="B584" s="171">
        <v>31.92</v>
      </c>
    </row>
    <row r="585" spans="1:2">
      <c r="A585" s="89">
        <v>43854.375</v>
      </c>
      <c r="B585" s="171">
        <v>30.53</v>
      </c>
    </row>
    <row r="586" spans="1:2">
      <c r="A586" s="89">
        <v>43854.416666666664</v>
      </c>
      <c r="B586" s="171">
        <v>31.61</v>
      </c>
    </row>
    <row r="587" spans="1:2">
      <c r="A587" s="89">
        <v>43854.458333333336</v>
      </c>
      <c r="B587" s="171">
        <v>31.85</v>
      </c>
    </row>
    <row r="588" spans="1:2">
      <c r="A588" s="89">
        <v>43854.5</v>
      </c>
      <c r="B588" s="171">
        <v>31.42</v>
      </c>
    </row>
    <row r="589" spans="1:2">
      <c r="A589" s="89">
        <v>43854.541666666664</v>
      </c>
      <c r="B589" s="171">
        <v>30.44</v>
      </c>
    </row>
    <row r="590" spans="1:2">
      <c r="A590" s="89">
        <v>43854.583333333336</v>
      </c>
      <c r="B590" s="171">
        <v>29.7</v>
      </c>
    </row>
    <row r="591" spans="1:2">
      <c r="A591" s="89">
        <v>43854.625</v>
      </c>
      <c r="B591" s="171">
        <v>29.85</v>
      </c>
    </row>
    <row r="592" spans="1:2">
      <c r="A592" s="89">
        <v>43854.666666666664</v>
      </c>
      <c r="B592" s="171">
        <v>29.28</v>
      </c>
    </row>
    <row r="593" spans="1:2">
      <c r="A593" s="89">
        <v>43854.708333333336</v>
      </c>
      <c r="B593" s="171">
        <v>28.51</v>
      </c>
    </row>
    <row r="594" spans="1:2">
      <c r="A594" s="89">
        <v>43854.75</v>
      </c>
      <c r="B594" s="171">
        <v>28.36</v>
      </c>
    </row>
    <row r="595" spans="1:2">
      <c r="A595" s="89">
        <v>43854.791666666664</v>
      </c>
      <c r="B595" s="171">
        <v>28.04</v>
      </c>
    </row>
    <row r="596" spans="1:2">
      <c r="A596" s="89">
        <v>43854.833333333336</v>
      </c>
      <c r="B596" s="171">
        <v>25.37</v>
      </c>
    </row>
    <row r="597" spans="1:2">
      <c r="A597" s="89">
        <v>43854.875</v>
      </c>
      <c r="B597" s="171">
        <v>25.96</v>
      </c>
    </row>
    <row r="598" spans="1:2">
      <c r="A598" s="89">
        <v>43854.916666666664</v>
      </c>
      <c r="B598" s="171">
        <v>26.41</v>
      </c>
    </row>
    <row r="599" spans="1:2">
      <c r="A599" s="89">
        <v>43854.958333333336</v>
      </c>
      <c r="B599" s="171">
        <v>26.02</v>
      </c>
    </row>
    <row r="600" spans="1:2">
      <c r="A600" s="89">
        <v>43855</v>
      </c>
      <c r="B600" s="171">
        <v>25.39</v>
      </c>
    </row>
    <row r="601" spans="1:2">
      <c r="A601" s="89">
        <v>43855.041666666664</v>
      </c>
      <c r="B601" s="171">
        <v>25.34</v>
      </c>
    </row>
    <row r="602" spans="1:2">
      <c r="A602" s="89">
        <v>43855.083333333336</v>
      </c>
      <c r="B602" s="171">
        <v>26.18</v>
      </c>
    </row>
    <row r="603" spans="1:2">
      <c r="A603" s="89">
        <v>43855.125</v>
      </c>
      <c r="B603" s="171">
        <v>25.17</v>
      </c>
    </row>
    <row r="604" spans="1:2">
      <c r="A604" s="89">
        <v>43855.166666666664</v>
      </c>
      <c r="B604" s="171">
        <v>25.45</v>
      </c>
    </row>
    <row r="605" spans="1:2">
      <c r="A605" s="89">
        <v>43855.208333333336</v>
      </c>
      <c r="B605" s="171">
        <v>26.04</v>
      </c>
    </row>
    <row r="606" spans="1:2">
      <c r="A606" s="89">
        <v>43855.25</v>
      </c>
      <c r="B606" s="171">
        <v>25.99</v>
      </c>
    </row>
    <row r="607" spans="1:2">
      <c r="A607" s="89">
        <v>43855.291666666664</v>
      </c>
      <c r="B607" s="171">
        <v>28.21</v>
      </c>
    </row>
    <row r="608" spans="1:2">
      <c r="A608" s="89">
        <v>43855.333333333336</v>
      </c>
      <c r="B608" s="171">
        <v>27.27</v>
      </c>
    </row>
    <row r="609" spans="1:2">
      <c r="A609" s="89">
        <v>43855.375</v>
      </c>
      <c r="B609" s="171">
        <v>28.56</v>
      </c>
    </row>
    <row r="610" spans="1:2">
      <c r="A610" s="89">
        <v>43855.416666666664</v>
      </c>
      <c r="B610" s="171">
        <v>29.62</v>
      </c>
    </row>
    <row r="611" spans="1:2">
      <c r="A611" s="89">
        <v>43855.458333333336</v>
      </c>
      <c r="B611" s="171">
        <v>29.35</v>
      </c>
    </row>
    <row r="612" spans="1:2">
      <c r="A612" s="89">
        <v>43855.5</v>
      </c>
      <c r="B612" s="171">
        <v>29.44</v>
      </c>
    </row>
    <row r="613" spans="1:2">
      <c r="A613" s="89">
        <v>43855.541666666664</v>
      </c>
      <c r="B613" s="171">
        <v>30.03</v>
      </c>
    </row>
    <row r="614" spans="1:2">
      <c r="A614" s="89">
        <v>43855.583333333336</v>
      </c>
      <c r="B614" s="171">
        <v>27.98</v>
      </c>
    </row>
    <row r="615" spans="1:2">
      <c r="A615" s="89">
        <v>43855.625</v>
      </c>
      <c r="B615" s="171">
        <v>30.42</v>
      </c>
    </row>
    <row r="616" spans="1:2">
      <c r="A616" s="89">
        <v>43855.666666666664</v>
      </c>
      <c r="B616" s="171">
        <v>29.38</v>
      </c>
    </row>
    <row r="617" spans="1:2">
      <c r="A617" s="89">
        <v>43855.708333333336</v>
      </c>
      <c r="B617" s="171">
        <v>29.02</v>
      </c>
    </row>
    <row r="618" spans="1:2">
      <c r="A618" s="89">
        <v>43855.75</v>
      </c>
      <c r="B618" s="171">
        <v>28.96</v>
      </c>
    </row>
    <row r="619" spans="1:2">
      <c r="A619" s="89">
        <v>43855.791666666664</v>
      </c>
      <c r="B619" s="171">
        <v>27.06</v>
      </c>
    </row>
    <row r="620" spans="1:2">
      <c r="A620" s="89">
        <v>43855.833333333336</v>
      </c>
      <c r="B620" s="171">
        <v>25.25</v>
      </c>
    </row>
    <row r="621" spans="1:2">
      <c r="A621" s="89">
        <v>43855.875</v>
      </c>
      <c r="B621" s="171">
        <v>24.79</v>
      </c>
    </row>
    <row r="622" spans="1:2">
      <c r="A622" s="89">
        <v>43855.916666666664</v>
      </c>
      <c r="B622" s="171">
        <v>24.1</v>
      </c>
    </row>
    <row r="623" spans="1:2">
      <c r="A623" s="89">
        <v>43855.958333333336</v>
      </c>
      <c r="B623" s="171">
        <v>23.91</v>
      </c>
    </row>
    <row r="624" spans="1:2">
      <c r="A624" s="89">
        <v>43856</v>
      </c>
      <c r="B624" s="171">
        <v>24.11</v>
      </c>
    </row>
    <row r="625" spans="1:2">
      <c r="A625" s="89">
        <v>43856.041666666664</v>
      </c>
      <c r="B625" s="171">
        <v>24.49</v>
      </c>
    </row>
    <row r="626" spans="1:2">
      <c r="A626" s="89">
        <v>43856.083333333336</v>
      </c>
      <c r="B626" s="171">
        <v>24.59</v>
      </c>
    </row>
    <row r="627" spans="1:2">
      <c r="A627" s="89">
        <v>43856.125</v>
      </c>
      <c r="B627" s="171">
        <v>24.44</v>
      </c>
    </row>
    <row r="628" spans="1:2">
      <c r="A628" s="89">
        <v>43856.166666666664</v>
      </c>
      <c r="B628" s="171">
        <v>24.9</v>
      </c>
    </row>
    <row r="629" spans="1:2">
      <c r="A629" s="89">
        <v>43856.208333333336</v>
      </c>
      <c r="B629" s="171">
        <v>25.23</v>
      </c>
    </row>
    <row r="630" spans="1:2">
      <c r="A630" s="89">
        <v>43856.25</v>
      </c>
      <c r="B630" s="171">
        <v>27.18</v>
      </c>
    </row>
    <row r="631" spans="1:2">
      <c r="A631" s="89">
        <v>43856.291666666664</v>
      </c>
      <c r="B631" s="171">
        <v>28.75</v>
      </c>
    </row>
    <row r="632" spans="1:2">
      <c r="A632" s="89">
        <v>43856.333333333336</v>
      </c>
      <c r="B632" s="171">
        <v>28.42</v>
      </c>
    </row>
    <row r="633" spans="1:2">
      <c r="A633" s="89">
        <v>43856.375</v>
      </c>
      <c r="B633" s="171">
        <v>29.6</v>
      </c>
    </row>
    <row r="634" spans="1:2">
      <c r="A634" s="89">
        <v>43856.416666666664</v>
      </c>
      <c r="B634" s="171">
        <v>30.13</v>
      </c>
    </row>
    <row r="635" spans="1:2">
      <c r="A635" s="89">
        <v>43856.458333333336</v>
      </c>
      <c r="B635" s="171">
        <v>27.1</v>
      </c>
    </row>
    <row r="636" spans="1:2">
      <c r="A636" s="89">
        <v>43856.5</v>
      </c>
      <c r="B636" s="171">
        <v>28.24</v>
      </c>
    </row>
    <row r="637" spans="1:2">
      <c r="A637" s="89">
        <v>43856.541666666664</v>
      </c>
      <c r="B637" s="171">
        <v>26.82</v>
      </c>
    </row>
    <row r="638" spans="1:2">
      <c r="A638" s="89">
        <v>43856.583333333336</v>
      </c>
      <c r="B638" s="171">
        <v>28.36</v>
      </c>
    </row>
    <row r="639" spans="1:2">
      <c r="A639" s="89">
        <v>43856.625</v>
      </c>
      <c r="B639" s="171">
        <v>26.19</v>
      </c>
    </row>
    <row r="640" spans="1:2">
      <c r="A640" s="89">
        <v>43856.666666666664</v>
      </c>
      <c r="B640" s="171">
        <v>24.8</v>
      </c>
    </row>
    <row r="641" spans="1:2">
      <c r="A641" s="89">
        <v>43856.708333333336</v>
      </c>
      <c r="B641" s="171">
        <v>27.21</v>
      </c>
    </row>
    <row r="642" spans="1:2">
      <c r="A642" s="89">
        <v>43856.75</v>
      </c>
      <c r="B642" s="171">
        <v>28.43</v>
      </c>
    </row>
    <row r="643" spans="1:2">
      <c r="A643" s="89">
        <v>43856.791666666664</v>
      </c>
      <c r="B643" s="171">
        <v>26.18</v>
      </c>
    </row>
    <row r="644" spans="1:2">
      <c r="A644" s="89">
        <v>43856.833333333336</v>
      </c>
      <c r="B644" s="171">
        <v>24.89</v>
      </c>
    </row>
    <row r="645" spans="1:2">
      <c r="A645" s="89">
        <v>43856.875</v>
      </c>
      <c r="B645" s="171">
        <v>24.63</v>
      </c>
    </row>
    <row r="646" spans="1:2">
      <c r="A646" s="89">
        <v>43856.916666666664</v>
      </c>
      <c r="B646" s="171">
        <v>24.71</v>
      </c>
    </row>
    <row r="647" spans="1:2">
      <c r="A647" s="89">
        <v>43856.958333333336</v>
      </c>
      <c r="B647" s="171">
        <v>24.73</v>
      </c>
    </row>
    <row r="648" spans="1:2">
      <c r="A648" s="89">
        <v>43857</v>
      </c>
      <c r="B648" s="171">
        <v>24.99</v>
      </c>
    </row>
    <row r="649" spans="1:2">
      <c r="A649" s="89">
        <v>43857.041666666664</v>
      </c>
      <c r="B649" s="171">
        <v>25.7</v>
      </c>
    </row>
    <row r="650" spans="1:2">
      <c r="A650" s="89">
        <v>43857.083333333336</v>
      </c>
      <c r="B650" s="171">
        <v>24.71</v>
      </c>
    </row>
    <row r="651" spans="1:2">
      <c r="A651" s="89">
        <v>43857.125</v>
      </c>
      <c r="B651" s="171">
        <v>24.76</v>
      </c>
    </row>
    <row r="652" spans="1:2">
      <c r="A652" s="89">
        <v>43857.166666666664</v>
      </c>
      <c r="B652" s="171">
        <v>25.1</v>
      </c>
    </row>
    <row r="653" spans="1:2">
      <c r="A653" s="89">
        <v>43857.208333333336</v>
      </c>
      <c r="B653" s="171">
        <v>24.79</v>
      </c>
    </row>
    <row r="654" spans="1:2">
      <c r="A654" s="89">
        <v>43857.25</v>
      </c>
      <c r="B654" s="171">
        <v>28.59</v>
      </c>
    </row>
    <row r="655" spans="1:2">
      <c r="A655" s="89">
        <v>43857.291666666664</v>
      </c>
      <c r="B655" s="171">
        <v>32.659999999999997</v>
      </c>
    </row>
    <row r="656" spans="1:2">
      <c r="A656" s="89">
        <v>43857.333333333336</v>
      </c>
      <c r="B656" s="171">
        <v>32.08</v>
      </c>
    </row>
    <row r="657" spans="1:2">
      <c r="A657" s="89">
        <v>43857.375</v>
      </c>
      <c r="B657" s="171">
        <v>35.020000000000003</v>
      </c>
    </row>
    <row r="658" spans="1:2">
      <c r="A658" s="89">
        <v>43857.416666666664</v>
      </c>
      <c r="B658" s="171">
        <v>31.07</v>
      </c>
    </row>
    <row r="659" spans="1:2">
      <c r="A659" s="89">
        <v>43857.458333333336</v>
      </c>
      <c r="B659" s="171">
        <v>33.72</v>
      </c>
    </row>
    <row r="660" spans="1:2">
      <c r="A660" s="89">
        <v>43857.5</v>
      </c>
      <c r="B660" s="171">
        <v>32.11</v>
      </c>
    </row>
    <row r="661" spans="1:2">
      <c r="A661" s="89">
        <v>43857.541666666664</v>
      </c>
      <c r="B661" s="171">
        <v>26.44</v>
      </c>
    </row>
    <row r="662" spans="1:2">
      <c r="A662" s="89">
        <v>43857.583333333336</v>
      </c>
      <c r="B662" s="171">
        <v>26.12</v>
      </c>
    </row>
    <row r="663" spans="1:2">
      <c r="A663" s="89">
        <v>43857.625</v>
      </c>
      <c r="B663" s="171">
        <v>25.79</v>
      </c>
    </row>
    <row r="664" spans="1:2">
      <c r="A664" s="89">
        <v>43857.666666666664</v>
      </c>
      <c r="B664" s="171">
        <v>24.55</v>
      </c>
    </row>
    <row r="665" spans="1:2">
      <c r="A665" s="89">
        <v>43857.708333333336</v>
      </c>
      <c r="B665" s="171">
        <v>26.15</v>
      </c>
    </row>
    <row r="666" spans="1:2">
      <c r="A666" s="89">
        <v>43857.75</v>
      </c>
      <c r="B666" s="171">
        <v>27.33</v>
      </c>
    </row>
    <row r="667" spans="1:2">
      <c r="A667" s="89">
        <v>43857.791666666664</v>
      </c>
      <c r="B667" s="171">
        <v>26.55</v>
      </c>
    </row>
    <row r="668" spans="1:2">
      <c r="A668" s="89">
        <v>43857.833333333336</v>
      </c>
      <c r="B668" s="171">
        <v>24.15</v>
      </c>
    </row>
    <row r="669" spans="1:2">
      <c r="A669" s="89">
        <v>43857.875</v>
      </c>
      <c r="B669" s="171">
        <v>23.68</v>
      </c>
    </row>
    <row r="670" spans="1:2">
      <c r="A670" s="89">
        <v>43857.916666666664</v>
      </c>
      <c r="B670" s="171">
        <v>23.92</v>
      </c>
    </row>
    <row r="671" spans="1:2">
      <c r="A671" s="89">
        <v>43857.958333333336</v>
      </c>
      <c r="B671" s="171">
        <v>23.07</v>
      </c>
    </row>
    <row r="672" spans="1:2">
      <c r="A672" s="89">
        <v>43858</v>
      </c>
      <c r="B672" s="171">
        <v>23.81</v>
      </c>
    </row>
    <row r="673" spans="1:2">
      <c r="A673" s="89">
        <v>43858.041666666664</v>
      </c>
      <c r="B673" s="171">
        <v>23.66</v>
      </c>
    </row>
    <row r="674" spans="1:2">
      <c r="A674" s="89">
        <v>43858.083333333336</v>
      </c>
      <c r="B674" s="171">
        <v>23.2</v>
      </c>
    </row>
    <row r="675" spans="1:2">
      <c r="A675" s="89">
        <v>43858.125</v>
      </c>
      <c r="B675" s="171">
        <v>22.46</v>
      </c>
    </row>
    <row r="676" spans="1:2">
      <c r="A676" s="89">
        <v>43858.166666666664</v>
      </c>
      <c r="B676" s="171">
        <v>23.19</v>
      </c>
    </row>
    <row r="677" spans="1:2">
      <c r="A677" s="89">
        <v>43858.208333333336</v>
      </c>
      <c r="B677" s="171">
        <v>23.17</v>
      </c>
    </row>
    <row r="678" spans="1:2">
      <c r="A678" s="89">
        <v>43858.25</v>
      </c>
      <c r="B678" s="171">
        <v>22.86</v>
      </c>
    </row>
    <row r="679" spans="1:2">
      <c r="A679" s="89">
        <v>43858.291666666664</v>
      </c>
      <c r="B679" s="171">
        <v>22.65</v>
      </c>
    </row>
    <row r="680" spans="1:2">
      <c r="A680" s="89">
        <v>43858.333333333336</v>
      </c>
      <c r="B680" s="171">
        <v>21.79</v>
      </c>
    </row>
    <row r="681" spans="1:2">
      <c r="A681" s="89">
        <v>43858.375</v>
      </c>
      <c r="B681" s="171">
        <v>23.4</v>
      </c>
    </row>
    <row r="682" spans="1:2">
      <c r="A682" s="89">
        <v>43858.416666666664</v>
      </c>
      <c r="B682" s="171">
        <v>24.18</v>
      </c>
    </row>
    <row r="683" spans="1:2">
      <c r="A683" s="89">
        <v>43858.458333333336</v>
      </c>
      <c r="B683" s="171">
        <v>24.21</v>
      </c>
    </row>
    <row r="684" spans="1:2">
      <c r="A684" s="89">
        <v>43858.5</v>
      </c>
      <c r="B684" s="171">
        <v>25.09</v>
      </c>
    </row>
    <row r="685" spans="1:2">
      <c r="A685" s="89">
        <v>43858.541666666664</v>
      </c>
      <c r="B685" s="171">
        <v>24.23</v>
      </c>
    </row>
    <row r="686" spans="1:2">
      <c r="A686" s="89">
        <v>43858.583333333336</v>
      </c>
      <c r="B686" s="171">
        <v>24.62</v>
      </c>
    </row>
    <row r="687" spans="1:2">
      <c r="A687" s="89">
        <v>43858.625</v>
      </c>
      <c r="B687" s="171">
        <v>25.2</v>
      </c>
    </row>
    <row r="688" spans="1:2">
      <c r="A688" s="89">
        <v>43858.666666666664</v>
      </c>
      <c r="B688" s="171">
        <v>26.99</v>
      </c>
    </row>
    <row r="689" spans="1:2">
      <c r="A689" s="89">
        <v>43858.708333333336</v>
      </c>
      <c r="B689" s="171">
        <v>27.86</v>
      </c>
    </row>
    <row r="690" spans="1:2">
      <c r="A690" s="89">
        <v>43858.75</v>
      </c>
      <c r="B690" s="171">
        <v>29.15</v>
      </c>
    </row>
    <row r="691" spans="1:2">
      <c r="A691" s="89">
        <v>43858.791666666664</v>
      </c>
      <c r="B691" s="171">
        <v>26.78</v>
      </c>
    </row>
    <row r="692" spans="1:2">
      <c r="A692" s="89">
        <v>43858.833333333336</v>
      </c>
      <c r="B692" s="171">
        <v>24.06</v>
      </c>
    </row>
    <row r="693" spans="1:2">
      <c r="A693" s="89">
        <v>43858.875</v>
      </c>
      <c r="B693" s="171">
        <v>23.64</v>
      </c>
    </row>
    <row r="694" spans="1:2">
      <c r="A694" s="89">
        <v>43858.916666666664</v>
      </c>
      <c r="B694" s="171">
        <v>22.93</v>
      </c>
    </row>
    <row r="695" spans="1:2">
      <c r="A695" s="89">
        <v>43858.958333333336</v>
      </c>
      <c r="B695" s="171">
        <v>23.74</v>
      </c>
    </row>
    <row r="696" spans="1:2">
      <c r="A696" s="89">
        <v>43859</v>
      </c>
      <c r="B696" s="171">
        <v>21.68</v>
      </c>
    </row>
    <row r="697" spans="1:2">
      <c r="A697" s="89">
        <v>43859.041666666664</v>
      </c>
      <c r="B697" s="171">
        <v>22.95</v>
      </c>
    </row>
    <row r="698" spans="1:2">
      <c r="A698" s="89">
        <v>43859.083333333336</v>
      </c>
      <c r="B698" s="171">
        <v>22.14</v>
      </c>
    </row>
    <row r="699" spans="1:2">
      <c r="A699" s="89">
        <v>43859.125</v>
      </c>
      <c r="B699" s="171">
        <v>23.12</v>
      </c>
    </row>
    <row r="700" spans="1:2">
      <c r="A700" s="89">
        <v>43859.166666666664</v>
      </c>
      <c r="B700" s="171">
        <v>23.24</v>
      </c>
    </row>
    <row r="701" spans="1:2">
      <c r="A701" s="89">
        <v>43859.208333333336</v>
      </c>
      <c r="B701" s="171">
        <v>22.47</v>
      </c>
    </row>
    <row r="702" spans="1:2">
      <c r="A702" s="89">
        <v>43859.25</v>
      </c>
      <c r="B702" s="171">
        <v>23.31</v>
      </c>
    </row>
    <row r="703" spans="1:2">
      <c r="A703" s="89">
        <v>43859.291666666664</v>
      </c>
      <c r="B703" s="171">
        <v>24.03</v>
      </c>
    </row>
    <row r="704" spans="1:2">
      <c r="A704" s="89">
        <v>43859.333333333336</v>
      </c>
      <c r="B704" s="171">
        <v>23.26</v>
      </c>
    </row>
    <row r="705" spans="1:2">
      <c r="A705" s="89">
        <v>43859.375</v>
      </c>
      <c r="B705" s="171">
        <v>22.77</v>
      </c>
    </row>
    <row r="706" spans="1:2">
      <c r="A706" s="89">
        <v>43859.416666666664</v>
      </c>
      <c r="B706" s="171">
        <v>24.05</v>
      </c>
    </row>
    <row r="707" spans="1:2">
      <c r="A707" s="89">
        <v>43859.458333333336</v>
      </c>
      <c r="B707" s="171">
        <v>23.24</v>
      </c>
    </row>
    <row r="708" spans="1:2">
      <c r="A708" s="89">
        <v>43859.5</v>
      </c>
      <c r="B708" s="171">
        <v>24.67</v>
      </c>
    </row>
    <row r="709" spans="1:2">
      <c r="A709" s="89">
        <v>43859.541666666664</v>
      </c>
      <c r="B709" s="171">
        <v>25.9</v>
      </c>
    </row>
    <row r="710" spans="1:2">
      <c r="A710" s="89">
        <v>43859.583333333336</v>
      </c>
      <c r="B710" s="171">
        <v>25.31</v>
      </c>
    </row>
    <row r="711" spans="1:2">
      <c r="A711" s="89">
        <v>43859.625</v>
      </c>
      <c r="B711" s="171">
        <v>23.71</v>
      </c>
    </row>
    <row r="712" spans="1:2">
      <c r="A712" s="89">
        <v>43859.666666666664</v>
      </c>
      <c r="B712" s="171">
        <v>25.33</v>
      </c>
    </row>
    <row r="713" spans="1:2">
      <c r="A713" s="89">
        <v>43859.708333333336</v>
      </c>
      <c r="B713" s="171">
        <v>25.13</v>
      </c>
    </row>
    <row r="714" spans="1:2">
      <c r="A714" s="89">
        <v>43859.75</v>
      </c>
      <c r="B714" s="171">
        <v>26.82</v>
      </c>
    </row>
    <row r="715" spans="1:2">
      <c r="A715" s="89">
        <v>43859.791666666664</v>
      </c>
      <c r="B715" s="171">
        <v>26.87</v>
      </c>
    </row>
    <row r="716" spans="1:2">
      <c r="A716" s="89">
        <v>43859.833333333336</v>
      </c>
      <c r="B716" s="171">
        <v>25.46</v>
      </c>
    </row>
    <row r="717" spans="1:2">
      <c r="A717" s="89">
        <v>43859.875</v>
      </c>
      <c r="B717" s="171">
        <v>24.86</v>
      </c>
    </row>
    <row r="718" spans="1:2">
      <c r="A718" s="89">
        <v>43859.916666666664</v>
      </c>
      <c r="B718" s="171">
        <v>24.45</v>
      </c>
    </row>
    <row r="719" spans="1:2">
      <c r="A719" s="89">
        <v>43859.958333333336</v>
      </c>
      <c r="B719" s="171">
        <v>24.48</v>
      </c>
    </row>
    <row r="720" spans="1:2">
      <c r="A720" s="89">
        <v>43860</v>
      </c>
      <c r="B720" s="171">
        <v>25.01</v>
      </c>
    </row>
    <row r="721" spans="1:2">
      <c r="A721" s="89">
        <v>43860.041666666664</v>
      </c>
      <c r="B721" s="171">
        <v>24.4</v>
      </c>
    </row>
    <row r="722" spans="1:2">
      <c r="A722" s="89">
        <v>43860.083333333336</v>
      </c>
      <c r="B722" s="171">
        <v>25.13</v>
      </c>
    </row>
    <row r="723" spans="1:2">
      <c r="A723" s="89">
        <v>43860.125</v>
      </c>
      <c r="B723" s="171">
        <v>24.49</v>
      </c>
    </row>
    <row r="724" spans="1:2">
      <c r="A724" s="89">
        <v>43860.166666666664</v>
      </c>
      <c r="B724" s="171">
        <v>24.92</v>
      </c>
    </row>
    <row r="725" spans="1:2">
      <c r="A725" s="89">
        <v>43860.208333333336</v>
      </c>
      <c r="B725" s="171">
        <v>26.02</v>
      </c>
    </row>
    <row r="726" spans="1:2">
      <c r="A726" s="89">
        <v>43860.25</v>
      </c>
      <c r="B726" s="171">
        <v>25.14</v>
      </c>
    </row>
    <row r="727" spans="1:2">
      <c r="A727" s="89">
        <v>43860.291666666664</v>
      </c>
      <c r="B727" s="171">
        <v>28.97</v>
      </c>
    </row>
    <row r="728" spans="1:2">
      <c r="A728" s="89">
        <v>43860.333333333336</v>
      </c>
      <c r="B728" s="171">
        <v>30.32</v>
      </c>
    </row>
    <row r="729" spans="1:2">
      <c r="A729" s="89">
        <v>43860.375</v>
      </c>
      <c r="B729" s="171">
        <v>30.1</v>
      </c>
    </row>
    <row r="730" spans="1:2">
      <c r="A730" s="89">
        <v>43860.416666666664</v>
      </c>
      <c r="B730" s="171">
        <v>31.4</v>
      </c>
    </row>
    <row r="731" spans="1:2">
      <c r="A731" s="89">
        <v>43860.458333333336</v>
      </c>
      <c r="B731" s="171">
        <v>31.2</v>
      </c>
    </row>
    <row r="732" spans="1:2">
      <c r="A732" s="89">
        <v>43860.5</v>
      </c>
      <c r="B732" s="171">
        <v>31.5</v>
      </c>
    </row>
    <row r="733" spans="1:2">
      <c r="A733" s="89">
        <v>43860.541666666664</v>
      </c>
      <c r="B733" s="171">
        <v>30.78</v>
      </c>
    </row>
    <row r="734" spans="1:2">
      <c r="A734" s="89">
        <v>43860.583333333336</v>
      </c>
      <c r="B734" s="171">
        <v>31.01</v>
      </c>
    </row>
    <row r="735" spans="1:2">
      <c r="A735" s="89">
        <v>43860.625</v>
      </c>
      <c r="B735" s="171">
        <v>28.85</v>
      </c>
    </row>
    <row r="736" spans="1:2">
      <c r="A736" s="89">
        <v>43860.666666666664</v>
      </c>
      <c r="B736" s="171">
        <v>26.41</v>
      </c>
    </row>
    <row r="737" spans="1:2">
      <c r="A737" s="89">
        <v>43860.708333333336</v>
      </c>
      <c r="B737" s="171">
        <v>27.56</v>
      </c>
    </row>
    <row r="738" spans="1:2">
      <c r="A738" s="89">
        <v>43860.75</v>
      </c>
      <c r="B738" s="171">
        <v>28.41</v>
      </c>
    </row>
    <row r="739" spans="1:2">
      <c r="A739" s="89">
        <v>43860.791666666664</v>
      </c>
      <c r="B739" s="171">
        <v>28.31</v>
      </c>
    </row>
    <row r="740" spans="1:2">
      <c r="A740" s="89">
        <v>43860.833333333336</v>
      </c>
      <c r="B740" s="171">
        <v>25.8</v>
      </c>
    </row>
    <row r="741" spans="1:2">
      <c r="A741" s="89">
        <v>43860.875</v>
      </c>
      <c r="B741" s="171">
        <v>26.19</v>
      </c>
    </row>
    <row r="742" spans="1:2">
      <c r="A742" s="89">
        <v>43860.916666666664</v>
      </c>
      <c r="B742" s="171">
        <v>26.42</v>
      </c>
    </row>
    <row r="743" spans="1:2">
      <c r="A743" s="89">
        <v>43860.958333333336</v>
      </c>
      <c r="B743" s="171">
        <v>26.38</v>
      </c>
    </row>
    <row r="744" spans="1:2">
      <c r="A744" s="89">
        <v>43861</v>
      </c>
      <c r="B744" s="171">
        <v>26.14</v>
      </c>
    </row>
    <row r="745" spans="1:2">
      <c r="A745" s="89">
        <v>43861.041666666664</v>
      </c>
      <c r="B745" s="171">
        <v>25.62</v>
      </c>
    </row>
    <row r="746" spans="1:2">
      <c r="A746" s="89">
        <v>43861.083333333336</v>
      </c>
      <c r="B746" s="171">
        <v>25.8</v>
      </c>
    </row>
    <row r="747" spans="1:2">
      <c r="A747" s="89">
        <v>43861.125</v>
      </c>
      <c r="B747" s="171">
        <v>25.19</v>
      </c>
    </row>
    <row r="748" spans="1:2">
      <c r="A748" s="89">
        <v>43861.166666666664</v>
      </c>
      <c r="B748" s="171">
        <v>24.5</v>
      </c>
    </row>
    <row r="749" spans="1:2">
      <c r="A749" s="89">
        <v>43861.208333333336</v>
      </c>
      <c r="B749" s="171">
        <v>24.14</v>
      </c>
    </row>
    <row r="750" spans="1:2">
      <c r="A750" s="89">
        <v>43861.25</v>
      </c>
      <c r="B750" s="171">
        <v>26.53</v>
      </c>
    </row>
    <row r="751" spans="1:2">
      <c r="A751" s="89">
        <v>43861.291666666664</v>
      </c>
      <c r="B751" s="171">
        <v>27.58</v>
      </c>
    </row>
    <row r="752" spans="1:2">
      <c r="A752" s="89">
        <v>43861.333333333336</v>
      </c>
      <c r="B752" s="171">
        <v>26.01</v>
      </c>
    </row>
    <row r="753" spans="1:2">
      <c r="A753" s="89">
        <v>43861.375</v>
      </c>
      <c r="B753" s="171">
        <v>26.54</v>
      </c>
    </row>
    <row r="754" spans="1:2">
      <c r="A754" s="89">
        <v>43861.416666666664</v>
      </c>
      <c r="B754" s="171">
        <v>27.67</v>
      </c>
    </row>
    <row r="755" spans="1:2">
      <c r="A755" s="89">
        <v>43861.458333333336</v>
      </c>
      <c r="B755" s="171">
        <v>28.28</v>
      </c>
    </row>
    <row r="756" spans="1:2">
      <c r="A756" s="89">
        <v>43861.5</v>
      </c>
      <c r="B756" s="171">
        <v>27.4</v>
      </c>
    </row>
    <row r="757" spans="1:2">
      <c r="A757" s="89">
        <v>43861.541666666664</v>
      </c>
      <c r="B757" s="171">
        <v>26.77</v>
      </c>
    </row>
    <row r="758" spans="1:2">
      <c r="A758" s="89">
        <v>43861.583333333336</v>
      </c>
      <c r="B758" s="171">
        <v>26.73</v>
      </c>
    </row>
    <row r="759" spans="1:2">
      <c r="A759" s="89">
        <v>43861.625</v>
      </c>
      <c r="B759" s="171">
        <v>27.51</v>
      </c>
    </row>
    <row r="760" spans="1:2">
      <c r="A760" s="89">
        <v>43861.666666666664</v>
      </c>
      <c r="B760" s="171">
        <v>26.76</v>
      </c>
    </row>
    <row r="761" spans="1:2">
      <c r="A761" s="89">
        <v>43861.708333333336</v>
      </c>
      <c r="B761" s="171">
        <v>27.02</v>
      </c>
    </row>
    <row r="762" spans="1:2">
      <c r="A762" s="89">
        <v>43861.75</v>
      </c>
      <c r="B762" s="171">
        <v>27.13</v>
      </c>
    </row>
    <row r="763" spans="1:2">
      <c r="A763" s="89">
        <v>43861.791666666664</v>
      </c>
      <c r="B763" s="171">
        <v>27.73</v>
      </c>
    </row>
    <row r="764" spans="1:2">
      <c r="A764" s="89">
        <v>43861.833333333336</v>
      </c>
      <c r="B764" s="171">
        <v>25.64</v>
      </c>
    </row>
    <row r="765" spans="1:2">
      <c r="A765" s="89">
        <v>43861.875</v>
      </c>
      <c r="B765" s="171">
        <v>24.58</v>
      </c>
    </row>
    <row r="766" spans="1:2">
      <c r="A766" s="89">
        <v>43861.916666666664</v>
      </c>
      <c r="B766" s="171">
        <v>24.96</v>
      </c>
    </row>
    <row r="767" spans="1:2">
      <c r="A767" s="89">
        <v>43861.958333333336</v>
      </c>
      <c r="B767" s="171">
        <v>25.88</v>
      </c>
    </row>
    <row r="768" spans="1:2">
      <c r="A768" s="89">
        <v>43862</v>
      </c>
      <c r="B768" s="171">
        <v>24.99</v>
      </c>
    </row>
    <row r="769" spans="1:2">
      <c r="A769" s="89">
        <v>43862.041666666664</v>
      </c>
      <c r="B769" s="171">
        <v>25.21</v>
      </c>
    </row>
    <row r="770" spans="1:2">
      <c r="A770" s="89">
        <v>43862.083333333336</v>
      </c>
      <c r="B770" s="171">
        <v>25.18</v>
      </c>
    </row>
    <row r="771" spans="1:2">
      <c r="A771" s="89">
        <v>43862.125</v>
      </c>
      <c r="B771" s="171">
        <v>25.69</v>
      </c>
    </row>
    <row r="772" spans="1:2">
      <c r="A772" s="89">
        <v>43862.166666666664</v>
      </c>
      <c r="B772" s="171">
        <v>24.94</v>
      </c>
    </row>
    <row r="773" spans="1:2">
      <c r="A773" s="89">
        <v>43862.208333333336</v>
      </c>
      <c r="B773" s="171">
        <v>24.66</v>
      </c>
    </row>
    <row r="774" spans="1:2">
      <c r="A774" s="89">
        <v>43862.25</v>
      </c>
      <c r="B774" s="171">
        <v>24.56</v>
      </c>
    </row>
    <row r="775" spans="1:2">
      <c r="A775" s="89">
        <v>43862.291666666664</v>
      </c>
      <c r="B775" s="171">
        <v>27.55</v>
      </c>
    </row>
    <row r="776" spans="1:2">
      <c r="A776" s="89">
        <v>43862.333333333336</v>
      </c>
      <c r="B776" s="171">
        <v>27.48</v>
      </c>
    </row>
    <row r="777" spans="1:2">
      <c r="A777" s="89">
        <v>43862.375</v>
      </c>
      <c r="B777" s="171">
        <v>27.32</v>
      </c>
    </row>
    <row r="778" spans="1:2">
      <c r="A778" s="89">
        <v>43862.416666666664</v>
      </c>
      <c r="B778" s="171">
        <v>29.73</v>
      </c>
    </row>
    <row r="779" spans="1:2">
      <c r="A779" s="89">
        <v>43862.458333333336</v>
      </c>
      <c r="B779" s="171">
        <v>27.78</v>
      </c>
    </row>
    <row r="780" spans="1:2">
      <c r="A780" s="89">
        <v>43862.5</v>
      </c>
      <c r="B780" s="171">
        <v>24.42</v>
      </c>
    </row>
    <row r="781" spans="1:2">
      <c r="A781" s="89">
        <v>43862.541666666664</v>
      </c>
      <c r="B781" s="171">
        <v>23.35</v>
      </c>
    </row>
    <row r="782" spans="1:2">
      <c r="A782" s="89">
        <v>43862.583333333336</v>
      </c>
      <c r="B782" s="171">
        <v>22.87</v>
      </c>
    </row>
    <row r="783" spans="1:2">
      <c r="A783" s="89">
        <v>43862.625</v>
      </c>
      <c r="B783" s="171">
        <v>26.18</v>
      </c>
    </row>
    <row r="784" spans="1:2">
      <c r="A784" s="89">
        <v>43862.666666666664</v>
      </c>
      <c r="B784" s="171">
        <v>24.64</v>
      </c>
    </row>
    <row r="785" spans="1:2">
      <c r="A785" s="89">
        <v>43862.708333333336</v>
      </c>
      <c r="B785" s="171">
        <v>25.41</v>
      </c>
    </row>
    <row r="786" spans="1:2">
      <c r="A786" s="89">
        <v>43862.75</v>
      </c>
      <c r="B786" s="171">
        <v>25.46</v>
      </c>
    </row>
    <row r="787" spans="1:2">
      <c r="A787" s="89">
        <v>43862.791666666664</v>
      </c>
      <c r="B787" s="171">
        <v>25.28</v>
      </c>
    </row>
    <row r="788" spans="1:2">
      <c r="A788" s="89">
        <v>43862.833333333336</v>
      </c>
      <c r="B788" s="171">
        <v>24.34</v>
      </c>
    </row>
    <row r="789" spans="1:2">
      <c r="A789" s="89">
        <v>43862.875</v>
      </c>
      <c r="B789" s="171">
        <v>24.92</v>
      </c>
    </row>
    <row r="790" spans="1:2">
      <c r="A790" s="89">
        <v>43862.916666666664</v>
      </c>
      <c r="B790" s="171">
        <v>25.5</v>
      </c>
    </row>
    <row r="791" spans="1:2">
      <c r="A791" s="89">
        <v>43862.958333333336</v>
      </c>
      <c r="B791" s="171">
        <v>25.94</v>
      </c>
    </row>
    <row r="792" spans="1:2">
      <c r="A792" s="89">
        <v>43863</v>
      </c>
      <c r="B792" s="171">
        <v>26.78</v>
      </c>
    </row>
    <row r="793" spans="1:2">
      <c r="A793" s="89">
        <v>43863.041666666664</v>
      </c>
      <c r="B793" s="171">
        <v>26.45</v>
      </c>
    </row>
    <row r="794" spans="1:2">
      <c r="A794" s="89">
        <v>43863.083333333336</v>
      </c>
      <c r="B794" s="171">
        <v>26.44</v>
      </c>
    </row>
    <row r="795" spans="1:2">
      <c r="A795" s="89">
        <v>43863.125</v>
      </c>
      <c r="B795" s="171">
        <v>26.34</v>
      </c>
    </row>
    <row r="796" spans="1:2">
      <c r="A796" s="89">
        <v>43863.166666666664</v>
      </c>
      <c r="B796" s="171">
        <v>27.16</v>
      </c>
    </row>
    <row r="797" spans="1:2">
      <c r="A797" s="89">
        <v>43863.208333333336</v>
      </c>
      <c r="B797" s="171">
        <v>26.79</v>
      </c>
    </row>
    <row r="798" spans="1:2">
      <c r="A798" s="89">
        <v>43863.25</v>
      </c>
      <c r="B798" s="171">
        <v>27.6</v>
      </c>
    </row>
    <row r="799" spans="1:2">
      <c r="A799" s="89">
        <v>43863.291666666664</v>
      </c>
      <c r="B799" s="171">
        <v>29.77</v>
      </c>
    </row>
    <row r="800" spans="1:2">
      <c r="A800" s="89">
        <v>43863.333333333336</v>
      </c>
      <c r="B800" s="171">
        <v>28.46</v>
      </c>
    </row>
    <row r="801" spans="1:2">
      <c r="A801" s="89">
        <v>43863.375</v>
      </c>
      <c r="B801" s="171">
        <v>27.42</v>
      </c>
    </row>
    <row r="802" spans="1:2">
      <c r="A802" s="89">
        <v>43863.416666666664</v>
      </c>
      <c r="B802" s="171">
        <v>28.86</v>
      </c>
    </row>
    <row r="803" spans="1:2">
      <c r="A803" s="89">
        <v>43863.458333333336</v>
      </c>
      <c r="B803" s="171">
        <v>24.43</v>
      </c>
    </row>
    <row r="804" spans="1:2">
      <c r="A804" s="89">
        <v>43863.5</v>
      </c>
      <c r="B804" s="171">
        <v>24.66</v>
      </c>
    </row>
    <row r="805" spans="1:2">
      <c r="A805" s="89">
        <v>43863.541666666664</v>
      </c>
      <c r="B805" s="171">
        <v>25.51</v>
      </c>
    </row>
    <row r="806" spans="1:2">
      <c r="A806" s="89">
        <v>43863.583333333336</v>
      </c>
      <c r="B806" s="171">
        <v>26.65</v>
      </c>
    </row>
    <row r="807" spans="1:2">
      <c r="A807" s="89">
        <v>43863.625</v>
      </c>
      <c r="B807" s="171">
        <v>26.16</v>
      </c>
    </row>
    <row r="808" spans="1:2">
      <c r="A808" s="89">
        <v>43863.666666666664</v>
      </c>
      <c r="B808" s="171">
        <v>23.96</v>
      </c>
    </row>
    <row r="809" spans="1:2">
      <c r="A809" s="89">
        <v>43863.708333333336</v>
      </c>
      <c r="B809" s="171">
        <v>25.36</v>
      </c>
    </row>
    <row r="810" spans="1:2">
      <c r="A810" s="89">
        <v>43863.75</v>
      </c>
      <c r="B810" s="171">
        <v>25.17</v>
      </c>
    </row>
    <row r="811" spans="1:2">
      <c r="A811" s="89">
        <v>43863.791666666664</v>
      </c>
      <c r="B811" s="171">
        <v>24.9</v>
      </c>
    </row>
    <row r="812" spans="1:2">
      <c r="A812" s="89">
        <v>43863.833333333336</v>
      </c>
      <c r="B812" s="171">
        <v>23.82</v>
      </c>
    </row>
    <row r="813" spans="1:2">
      <c r="A813" s="89">
        <v>43863.875</v>
      </c>
      <c r="B813" s="171">
        <v>23.96</v>
      </c>
    </row>
    <row r="814" spans="1:2">
      <c r="A814" s="89">
        <v>43863.916666666664</v>
      </c>
      <c r="B814" s="171">
        <v>23.35</v>
      </c>
    </row>
    <row r="815" spans="1:2">
      <c r="A815" s="89">
        <v>43863.958333333336</v>
      </c>
      <c r="B815" s="171">
        <v>23.7</v>
      </c>
    </row>
    <row r="816" spans="1:2">
      <c r="A816" s="89">
        <v>43864</v>
      </c>
      <c r="B816" s="171">
        <v>23.79</v>
      </c>
    </row>
    <row r="817" spans="1:2">
      <c r="A817" s="89">
        <v>43864.041666666664</v>
      </c>
      <c r="B817" s="171">
        <v>23.78</v>
      </c>
    </row>
    <row r="818" spans="1:2">
      <c r="A818" s="89">
        <v>43864.083333333336</v>
      </c>
      <c r="B818" s="171">
        <v>24</v>
      </c>
    </row>
    <row r="819" spans="1:2">
      <c r="A819" s="89">
        <v>43864.125</v>
      </c>
      <c r="B819" s="171">
        <v>23.49</v>
      </c>
    </row>
    <row r="820" spans="1:2">
      <c r="A820" s="89">
        <v>43864.166666666664</v>
      </c>
      <c r="B820" s="171">
        <v>23.67</v>
      </c>
    </row>
    <row r="821" spans="1:2">
      <c r="A821" s="89">
        <v>43864.208333333336</v>
      </c>
      <c r="B821" s="171">
        <v>23.39</v>
      </c>
    </row>
    <row r="822" spans="1:2">
      <c r="A822" s="89">
        <v>43864.25</v>
      </c>
      <c r="B822" s="171">
        <v>23.97</v>
      </c>
    </row>
    <row r="823" spans="1:2">
      <c r="A823" s="89">
        <v>43864.291666666664</v>
      </c>
      <c r="B823" s="171">
        <v>25.82</v>
      </c>
    </row>
    <row r="824" spans="1:2">
      <c r="A824" s="89">
        <v>43864.333333333336</v>
      </c>
      <c r="B824" s="171">
        <v>23.9</v>
      </c>
    </row>
    <row r="825" spans="1:2">
      <c r="A825" s="89">
        <v>43864.375</v>
      </c>
      <c r="B825" s="171">
        <v>22.04</v>
      </c>
    </row>
    <row r="826" spans="1:2">
      <c r="A826" s="89">
        <v>43864.416666666664</v>
      </c>
      <c r="B826" s="171">
        <v>25.64</v>
      </c>
    </row>
    <row r="827" spans="1:2">
      <c r="A827" s="89">
        <v>43864.458333333336</v>
      </c>
      <c r="B827" s="171">
        <v>24.95</v>
      </c>
    </row>
    <row r="828" spans="1:2">
      <c r="A828" s="89">
        <v>43864.5</v>
      </c>
      <c r="B828" s="171">
        <v>25.23</v>
      </c>
    </row>
    <row r="829" spans="1:2">
      <c r="A829" s="89">
        <v>43864.541666666664</v>
      </c>
      <c r="B829" s="171">
        <v>24.73</v>
      </c>
    </row>
    <row r="830" spans="1:2">
      <c r="A830" s="89">
        <v>43864.583333333336</v>
      </c>
      <c r="B830" s="171">
        <v>25</v>
      </c>
    </row>
    <row r="831" spans="1:2">
      <c r="A831" s="89">
        <v>43864.625</v>
      </c>
      <c r="B831" s="171">
        <v>19.829999999999998</v>
      </c>
    </row>
    <row r="832" spans="1:2">
      <c r="A832" s="89">
        <v>43864.666666666664</v>
      </c>
      <c r="B832" s="171">
        <v>21.04</v>
      </c>
    </row>
    <row r="833" spans="1:2">
      <c r="A833" s="89">
        <v>43864.708333333336</v>
      </c>
      <c r="B833" s="171">
        <v>22.87</v>
      </c>
    </row>
    <row r="834" spans="1:2">
      <c r="A834" s="89">
        <v>43864.75</v>
      </c>
      <c r="B834" s="171">
        <v>24.94</v>
      </c>
    </row>
    <row r="835" spans="1:2">
      <c r="A835" s="89">
        <v>43864.791666666664</v>
      </c>
      <c r="B835" s="171">
        <v>23.23</v>
      </c>
    </row>
    <row r="836" spans="1:2">
      <c r="A836" s="89">
        <v>43864.833333333336</v>
      </c>
      <c r="B836" s="171">
        <v>21.81</v>
      </c>
    </row>
    <row r="837" spans="1:2">
      <c r="A837" s="89">
        <v>43864.875</v>
      </c>
      <c r="B837" s="171">
        <v>20.63</v>
      </c>
    </row>
    <row r="838" spans="1:2">
      <c r="A838" s="89">
        <v>43864.916666666664</v>
      </c>
      <c r="B838" s="171">
        <v>21.18</v>
      </c>
    </row>
    <row r="839" spans="1:2">
      <c r="A839" s="89">
        <v>43864.958333333336</v>
      </c>
      <c r="B839" s="171">
        <v>21.52</v>
      </c>
    </row>
    <row r="840" spans="1:2">
      <c r="A840" s="89">
        <v>43865</v>
      </c>
      <c r="B840" s="171">
        <v>21.3</v>
      </c>
    </row>
    <row r="841" spans="1:2">
      <c r="A841" s="89">
        <v>43865.041666666664</v>
      </c>
      <c r="B841" s="171">
        <v>20.29</v>
      </c>
    </row>
    <row r="842" spans="1:2">
      <c r="A842" s="89">
        <v>43865.083333333336</v>
      </c>
      <c r="B842" s="171">
        <v>20.68</v>
      </c>
    </row>
    <row r="843" spans="1:2">
      <c r="A843" s="89">
        <v>43865.125</v>
      </c>
      <c r="B843" s="171">
        <v>21.41</v>
      </c>
    </row>
    <row r="844" spans="1:2">
      <c r="A844" s="89">
        <v>43865.166666666664</v>
      </c>
      <c r="B844" s="171">
        <v>21.35</v>
      </c>
    </row>
    <row r="845" spans="1:2">
      <c r="A845" s="89">
        <v>43865.208333333336</v>
      </c>
      <c r="B845" s="171">
        <v>21.82</v>
      </c>
    </row>
    <row r="846" spans="1:2">
      <c r="A846" s="89">
        <v>43865.25</v>
      </c>
      <c r="B846" s="171">
        <v>22.81</v>
      </c>
    </row>
    <row r="847" spans="1:2">
      <c r="A847" s="89">
        <v>43865.291666666664</v>
      </c>
      <c r="B847" s="171">
        <v>24.71</v>
      </c>
    </row>
    <row r="848" spans="1:2">
      <c r="A848" s="89">
        <v>43865.333333333336</v>
      </c>
      <c r="B848" s="171">
        <v>23.27</v>
      </c>
    </row>
    <row r="849" spans="1:2">
      <c r="A849" s="89">
        <v>43865.375</v>
      </c>
      <c r="B849" s="171">
        <v>24.02</v>
      </c>
    </row>
    <row r="850" spans="1:2">
      <c r="A850" s="89">
        <v>43865.416666666664</v>
      </c>
      <c r="B850" s="171">
        <v>26.09</v>
      </c>
    </row>
    <row r="851" spans="1:2">
      <c r="A851" s="89">
        <v>43865.458333333336</v>
      </c>
      <c r="B851" s="171">
        <v>24.64</v>
      </c>
    </row>
    <row r="852" spans="1:2">
      <c r="A852" s="89">
        <v>43865.5</v>
      </c>
      <c r="B852" s="171">
        <v>24.3</v>
      </c>
    </row>
    <row r="853" spans="1:2">
      <c r="A853" s="89">
        <v>43865.541666666664</v>
      </c>
      <c r="B853" s="171">
        <v>23.29</v>
      </c>
    </row>
    <row r="854" spans="1:2">
      <c r="A854" s="89">
        <v>43865.583333333336</v>
      </c>
      <c r="B854" s="171">
        <v>24</v>
      </c>
    </row>
    <row r="855" spans="1:2">
      <c r="A855" s="89">
        <v>43865.625</v>
      </c>
      <c r="B855" s="171">
        <v>23.02</v>
      </c>
    </row>
    <row r="856" spans="1:2">
      <c r="A856" s="89">
        <v>43865.666666666664</v>
      </c>
      <c r="B856" s="171">
        <v>24.67</v>
      </c>
    </row>
    <row r="857" spans="1:2">
      <c r="A857" s="89">
        <v>43865.708333333336</v>
      </c>
      <c r="B857" s="171">
        <v>26.08</v>
      </c>
    </row>
    <row r="858" spans="1:2">
      <c r="A858" s="89">
        <v>43865.75</v>
      </c>
      <c r="B858" s="171">
        <v>26.59</v>
      </c>
    </row>
    <row r="859" spans="1:2">
      <c r="A859" s="89">
        <v>43865.791666666664</v>
      </c>
      <c r="B859" s="171">
        <v>25.81</v>
      </c>
    </row>
    <row r="860" spans="1:2">
      <c r="A860" s="89">
        <v>43865.833333333336</v>
      </c>
      <c r="B860" s="171">
        <v>24.79</v>
      </c>
    </row>
    <row r="861" spans="1:2">
      <c r="A861" s="89">
        <v>43865.875</v>
      </c>
      <c r="B861" s="171">
        <v>23.36</v>
      </c>
    </row>
    <row r="862" spans="1:2">
      <c r="A862" s="89">
        <v>43865.916666666664</v>
      </c>
      <c r="B862" s="171">
        <v>23.76</v>
      </c>
    </row>
    <row r="863" spans="1:2">
      <c r="A863" s="89">
        <v>43865.958333333336</v>
      </c>
      <c r="B863" s="171">
        <v>23.68</v>
      </c>
    </row>
    <row r="864" spans="1:2">
      <c r="A864" s="89">
        <v>43866</v>
      </c>
      <c r="B864" s="171">
        <v>23.9</v>
      </c>
    </row>
    <row r="865" spans="1:2">
      <c r="A865" s="89">
        <v>43866.041666666664</v>
      </c>
      <c r="B865" s="171">
        <v>23.26</v>
      </c>
    </row>
    <row r="866" spans="1:2">
      <c r="A866" s="89">
        <v>43866.083333333336</v>
      </c>
      <c r="B866" s="171">
        <v>22.61</v>
      </c>
    </row>
    <row r="867" spans="1:2">
      <c r="A867" s="89">
        <v>43866.125</v>
      </c>
      <c r="B867" s="171">
        <v>23.32</v>
      </c>
    </row>
    <row r="868" spans="1:2">
      <c r="A868" s="89">
        <v>43866.166666666664</v>
      </c>
      <c r="B868" s="171">
        <v>23.49</v>
      </c>
    </row>
    <row r="869" spans="1:2">
      <c r="A869" s="89">
        <v>43866.208333333336</v>
      </c>
      <c r="B869" s="171">
        <v>23.47</v>
      </c>
    </row>
    <row r="870" spans="1:2">
      <c r="A870" s="89">
        <v>43866.25</v>
      </c>
      <c r="B870" s="171">
        <v>23.2</v>
      </c>
    </row>
    <row r="871" spans="1:2">
      <c r="A871" s="89">
        <v>43866.291666666664</v>
      </c>
      <c r="B871" s="171">
        <v>23.2</v>
      </c>
    </row>
    <row r="872" spans="1:2">
      <c r="A872" s="89">
        <v>43866.333333333336</v>
      </c>
      <c r="B872" s="171">
        <v>21.37</v>
      </c>
    </row>
    <row r="873" spans="1:2">
      <c r="A873" s="89">
        <v>43866.375</v>
      </c>
      <c r="B873" s="171">
        <v>20.67</v>
      </c>
    </row>
    <row r="874" spans="1:2">
      <c r="A874" s="89">
        <v>43866.416666666664</v>
      </c>
      <c r="B874" s="171">
        <v>22.59</v>
      </c>
    </row>
    <row r="875" spans="1:2">
      <c r="A875" s="89">
        <v>43866.458333333336</v>
      </c>
      <c r="B875" s="171">
        <v>23.19</v>
      </c>
    </row>
    <row r="876" spans="1:2">
      <c r="A876" s="89">
        <v>43866.5</v>
      </c>
      <c r="B876" s="171">
        <v>23.02</v>
      </c>
    </row>
    <row r="877" spans="1:2">
      <c r="A877" s="89">
        <v>43866.541666666664</v>
      </c>
      <c r="B877" s="171">
        <v>22.82</v>
      </c>
    </row>
    <row r="878" spans="1:2">
      <c r="A878" s="89">
        <v>43866.583333333336</v>
      </c>
      <c r="B878" s="171">
        <v>22.57</v>
      </c>
    </row>
    <row r="879" spans="1:2">
      <c r="A879" s="89">
        <v>43866.625</v>
      </c>
      <c r="B879" s="171">
        <v>22.09</v>
      </c>
    </row>
    <row r="880" spans="1:2">
      <c r="A880" s="89">
        <v>43866.666666666664</v>
      </c>
      <c r="B880" s="171">
        <v>22.4</v>
      </c>
    </row>
    <row r="881" spans="1:2">
      <c r="A881" s="89">
        <v>43866.708333333336</v>
      </c>
      <c r="B881" s="171">
        <v>25.43</v>
      </c>
    </row>
    <row r="882" spans="1:2">
      <c r="A882" s="89">
        <v>43866.75</v>
      </c>
      <c r="B882" s="171">
        <v>24.47</v>
      </c>
    </row>
    <row r="883" spans="1:2">
      <c r="A883" s="89">
        <v>43866.791666666664</v>
      </c>
      <c r="B883" s="171">
        <v>24.99</v>
      </c>
    </row>
    <row r="884" spans="1:2">
      <c r="A884" s="89">
        <v>43866.833333333336</v>
      </c>
      <c r="B884" s="171">
        <v>22.08</v>
      </c>
    </row>
    <row r="885" spans="1:2">
      <c r="A885" s="89">
        <v>43866.875</v>
      </c>
      <c r="B885" s="171">
        <v>22.46</v>
      </c>
    </row>
    <row r="886" spans="1:2">
      <c r="A886" s="89">
        <v>43866.916666666664</v>
      </c>
      <c r="B886" s="171">
        <v>22.5</v>
      </c>
    </row>
    <row r="887" spans="1:2">
      <c r="A887" s="89">
        <v>43866.958333333336</v>
      </c>
      <c r="B887" s="171">
        <v>21.63</v>
      </c>
    </row>
    <row r="888" spans="1:2">
      <c r="A888" s="89">
        <v>43867</v>
      </c>
      <c r="B888" s="171">
        <v>22.35</v>
      </c>
    </row>
    <row r="889" spans="1:2">
      <c r="A889" s="89">
        <v>43867.041666666664</v>
      </c>
      <c r="B889" s="171">
        <v>22.58</v>
      </c>
    </row>
    <row r="890" spans="1:2">
      <c r="A890" s="89">
        <v>43867.083333333336</v>
      </c>
      <c r="B890" s="171">
        <v>22.07</v>
      </c>
    </row>
    <row r="891" spans="1:2">
      <c r="A891" s="89">
        <v>43867.125</v>
      </c>
      <c r="B891" s="171">
        <v>21.54</v>
      </c>
    </row>
    <row r="892" spans="1:2">
      <c r="A892" s="89">
        <v>43867.166666666664</v>
      </c>
      <c r="B892" s="171">
        <v>22.74</v>
      </c>
    </row>
    <row r="893" spans="1:2">
      <c r="A893" s="89">
        <v>43867.208333333336</v>
      </c>
      <c r="B893" s="171">
        <v>22.64</v>
      </c>
    </row>
    <row r="894" spans="1:2">
      <c r="A894" s="89">
        <v>43867.25</v>
      </c>
      <c r="B894" s="171">
        <v>23.65</v>
      </c>
    </row>
    <row r="895" spans="1:2">
      <c r="A895" s="89">
        <v>43867.291666666664</v>
      </c>
      <c r="B895" s="171">
        <v>24.4</v>
      </c>
    </row>
    <row r="896" spans="1:2">
      <c r="A896" s="89">
        <v>43867.333333333336</v>
      </c>
      <c r="B896" s="171">
        <v>24.37</v>
      </c>
    </row>
    <row r="897" spans="1:2">
      <c r="A897" s="89">
        <v>43867.375</v>
      </c>
      <c r="B897" s="171">
        <v>22.61</v>
      </c>
    </row>
    <row r="898" spans="1:2">
      <c r="A898" s="89">
        <v>43867.416666666664</v>
      </c>
      <c r="B898" s="171">
        <v>26.72</v>
      </c>
    </row>
    <row r="899" spans="1:2">
      <c r="A899" s="89">
        <v>43867.458333333336</v>
      </c>
      <c r="B899" s="171">
        <v>27.49</v>
      </c>
    </row>
    <row r="900" spans="1:2">
      <c r="A900" s="89">
        <v>43867.5</v>
      </c>
      <c r="B900" s="171">
        <v>24.64</v>
      </c>
    </row>
    <row r="901" spans="1:2">
      <c r="A901" s="89">
        <v>43867.541666666664</v>
      </c>
      <c r="B901" s="171">
        <v>24.28</v>
      </c>
    </row>
    <row r="902" spans="1:2">
      <c r="A902" s="89">
        <v>43867.583333333336</v>
      </c>
      <c r="B902" s="171">
        <v>22.89</v>
      </c>
    </row>
    <row r="903" spans="1:2">
      <c r="A903" s="89">
        <v>43867.625</v>
      </c>
      <c r="B903" s="171">
        <v>23.84</v>
      </c>
    </row>
    <row r="904" spans="1:2">
      <c r="A904" s="89">
        <v>43867.666666666664</v>
      </c>
      <c r="B904" s="171">
        <v>22.55</v>
      </c>
    </row>
    <row r="905" spans="1:2">
      <c r="A905" s="89">
        <v>43867.708333333336</v>
      </c>
      <c r="B905" s="171">
        <v>25.39</v>
      </c>
    </row>
    <row r="906" spans="1:2">
      <c r="A906" s="89">
        <v>43867.75</v>
      </c>
      <c r="B906" s="171">
        <v>24.21</v>
      </c>
    </row>
    <row r="907" spans="1:2">
      <c r="A907" s="89">
        <v>43867.791666666664</v>
      </c>
      <c r="B907" s="171">
        <v>24.19</v>
      </c>
    </row>
    <row r="908" spans="1:2">
      <c r="A908" s="89">
        <v>43867.833333333336</v>
      </c>
      <c r="B908" s="171">
        <v>21.32</v>
      </c>
    </row>
    <row r="909" spans="1:2">
      <c r="A909" s="89">
        <v>43867.875</v>
      </c>
      <c r="B909" s="171">
        <v>21.9</v>
      </c>
    </row>
    <row r="910" spans="1:2">
      <c r="A910" s="89">
        <v>43867.916666666664</v>
      </c>
      <c r="B910" s="171">
        <v>21.24</v>
      </c>
    </row>
    <row r="911" spans="1:2">
      <c r="A911" s="89">
        <v>43867.958333333336</v>
      </c>
      <c r="B911" s="171">
        <v>22.02</v>
      </c>
    </row>
    <row r="912" spans="1:2">
      <c r="A912" s="89">
        <v>43868</v>
      </c>
      <c r="B912" s="171">
        <v>21.86</v>
      </c>
    </row>
    <row r="913" spans="1:2">
      <c r="A913" s="89">
        <v>43868.041666666664</v>
      </c>
      <c r="B913" s="171">
        <v>21.39</v>
      </c>
    </row>
    <row r="914" spans="1:2">
      <c r="A914" s="89">
        <v>43868.083333333336</v>
      </c>
      <c r="B914" s="171">
        <v>20.329999999999998</v>
      </c>
    </row>
    <row r="915" spans="1:2">
      <c r="A915" s="89">
        <v>43868.125</v>
      </c>
      <c r="B915" s="171">
        <v>21.11</v>
      </c>
    </row>
    <row r="916" spans="1:2">
      <c r="A916" s="89">
        <v>43868.166666666664</v>
      </c>
      <c r="B916" s="171">
        <v>21.5</v>
      </c>
    </row>
    <row r="917" spans="1:2">
      <c r="A917" s="89">
        <v>43868.208333333336</v>
      </c>
      <c r="B917" s="171">
        <v>21.12</v>
      </c>
    </row>
    <row r="918" spans="1:2">
      <c r="A918" s="89">
        <v>43868.25</v>
      </c>
      <c r="B918" s="171">
        <v>20.64</v>
      </c>
    </row>
    <row r="919" spans="1:2">
      <c r="A919" s="89">
        <v>43868.291666666664</v>
      </c>
      <c r="B919" s="171">
        <v>21.67</v>
      </c>
    </row>
    <row r="920" spans="1:2">
      <c r="A920" s="89">
        <v>43868.333333333336</v>
      </c>
      <c r="B920" s="171">
        <v>20.23</v>
      </c>
    </row>
    <row r="921" spans="1:2">
      <c r="A921" s="89">
        <v>43868.375</v>
      </c>
      <c r="B921" s="171">
        <v>22.15</v>
      </c>
    </row>
    <row r="922" spans="1:2">
      <c r="A922" s="89">
        <v>43868.416666666664</v>
      </c>
      <c r="B922" s="171">
        <v>20.74</v>
      </c>
    </row>
    <row r="923" spans="1:2">
      <c r="A923" s="89">
        <v>43868.458333333336</v>
      </c>
      <c r="B923" s="171">
        <v>22.77</v>
      </c>
    </row>
    <row r="924" spans="1:2">
      <c r="A924" s="89">
        <v>43868.5</v>
      </c>
      <c r="B924" s="171">
        <v>20.72</v>
      </c>
    </row>
    <row r="925" spans="1:2">
      <c r="A925" s="89">
        <v>43868.541666666664</v>
      </c>
      <c r="B925" s="171">
        <v>18.3</v>
      </c>
    </row>
    <row r="926" spans="1:2">
      <c r="A926" s="89">
        <v>43868.583333333336</v>
      </c>
      <c r="B926" s="171">
        <v>19.399999999999999</v>
      </c>
    </row>
    <row r="927" spans="1:2">
      <c r="A927" s="89">
        <v>43868.625</v>
      </c>
      <c r="B927" s="171">
        <v>22.09</v>
      </c>
    </row>
    <row r="928" spans="1:2">
      <c r="A928" s="89">
        <v>43868.666666666664</v>
      </c>
      <c r="B928" s="171">
        <v>21.99</v>
      </c>
    </row>
    <row r="929" spans="1:2">
      <c r="A929" s="89">
        <v>43868.708333333336</v>
      </c>
      <c r="B929" s="171">
        <v>22.74</v>
      </c>
    </row>
    <row r="930" spans="1:2">
      <c r="A930" s="89">
        <v>43868.75</v>
      </c>
      <c r="B930" s="171">
        <v>23.05</v>
      </c>
    </row>
    <row r="931" spans="1:2">
      <c r="A931" s="89">
        <v>43868.791666666664</v>
      </c>
      <c r="B931" s="171">
        <v>22.65</v>
      </c>
    </row>
    <row r="932" spans="1:2">
      <c r="A932" s="89">
        <v>43868.833333333336</v>
      </c>
      <c r="B932" s="171">
        <v>19.48</v>
      </c>
    </row>
    <row r="933" spans="1:2">
      <c r="A933" s="89">
        <v>43868.875</v>
      </c>
      <c r="B933" s="171">
        <v>20.14</v>
      </c>
    </row>
    <row r="934" spans="1:2">
      <c r="A934" s="89">
        <v>43868.916666666664</v>
      </c>
      <c r="B934" s="171">
        <v>20.21</v>
      </c>
    </row>
    <row r="935" spans="1:2">
      <c r="A935" s="89">
        <v>43868.958333333336</v>
      </c>
      <c r="B935" s="171">
        <v>19.350000000000001</v>
      </c>
    </row>
    <row r="936" spans="1:2">
      <c r="A936" s="89">
        <v>43869</v>
      </c>
      <c r="B936" s="171">
        <v>19.98</v>
      </c>
    </row>
    <row r="937" spans="1:2">
      <c r="A937" s="89">
        <v>43869.041666666664</v>
      </c>
      <c r="B937" s="171">
        <v>19.670000000000002</v>
      </c>
    </row>
    <row r="938" spans="1:2">
      <c r="A938" s="89">
        <v>43869.083333333336</v>
      </c>
      <c r="B938" s="171">
        <v>19.37</v>
      </c>
    </row>
    <row r="939" spans="1:2">
      <c r="A939" s="89">
        <v>43869.125</v>
      </c>
      <c r="B939" s="171">
        <v>19.61</v>
      </c>
    </row>
    <row r="940" spans="1:2">
      <c r="A940" s="89">
        <v>43869.166666666664</v>
      </c>
      <c r="B940" s="171">
        <v>19.68</v>
      </c>
    </row>
    <row r="941" spans="1:2">
      <c r="A941" s="89">
        <v>43869.208333333336</v>
      </c>
      <c r="B941" s="171">
        <v>19.88</v>
      </c>
    </row>
    <row r="942" spans="1:2">
      <c r="A942" s="89">
        <v>43869.25</v>
      </c>
      <c r="B942" s="171">
        <v>19.3</v>
      </c>
    </row>
    <row r="943" spans="1:2">
      <c r="A943" s="89">
        <v>43869.291666666664</v>
      </c>
      <c r="B943" s="171">
        <v>21.66</v>
      </c>
    </row>
    <row r="944" spans="1:2">
      <c r="A944" s="89">
        <v>43869.333333333336</v>
      </c>
      <c r="B944" s="171">
        <v>18.75</v>
      </c>
    </row>
    <row r="945" spans="1:2">
      <c r="A945" s="89">
        <v>43869.375</v>
      </c>
      <c r="B945" s="171">
        <v>22.53</v>
      </c>
    </row>
    <row r="946" spans="1:2">
      <c r="A946" s="89">
        <v>43869.416666666664</v>
      </c>
      <c r="B946" s="171">
        <v>22.92</v>
      </c>
    </row>
    <row r="947" spans="1:2">
      <c r="A947" s="89">
        <v>43869.458333333336</v>
      </c>
      <c r="B947" s="171">
        <v>18.489999999999998</v>
      </c>
    </row>
    <row r="948" spans="1:2">
      <c r="A948" s="89">
        <v>43869.5</v>
      </c>
      <c r="B948" s="171">
        <v>17.79</v>
      </c>
    </row>
    <row r="949" spans="1:2">
      <c r="A949" s="89">
        <v>43869.541666666664</v>
      </c>
      <c r="B949" s="171">
        <v>18.059999999999999</v>
      </c>
    </row>
    <row r="950" spans="1:2">
      <c r="A950" s="89">
        <v>43869.583333333336</v>
      </c>
      <c r="B950" s="171">
        <v>18.47</v>
      </c>
    </row>
    <row r="951" spans="1:2">
      <c r="A951" s="89">
        <v>43869.625</v>
      </c>
      <c r="B951" s="171">
        <v>18.63</v>
      </c>
    </row>
    <row r="952" spans="1:2">
      <c r="A952" s="89">
        <v>43869.666666666664</v>
      </c>
      <c r="B952" s="171">
        <v>17.61</v>
      </c>
    </row>
    <row r="953" spans="1:2">
      <c r="A953" s="89">
        <v>43869.708333333336</v>
      </c>
      <c r="B953" s="171">
        <v>20.05</v>
      </c>
    </row>
    <row r="954" spans="1:2">
      <c r="A954" s="89">
        <v>43869.75</v>
      </c>
      <c r="B954" s="171">
        <v>21.22</v>
      </c>
    </row>
    <row r="955" spans="1:2">
      <c r="A955" s="89">
        <v>43869.791666666664</v>
      </c>
      <c r="B955" s="171">
        <v>21.61</v>
      </c>
    </row>
    <row r="956" spans="1:2">
      <c r="A956" s="89">
        <v>43869.833333333336</v>
      </c>
      <c r="B956" s="171">
        <v>21.7</v>
      </c>
    </row>
    <row r="957" spans="1:2">
      <c r="A957" s="89">
        <v>43869.875</v>
      </c>
      <c r="B957" s="171">
        <v>21.03</v>
      </c>
    </row>
    <row r="958" spans="1:2">
      <c r="A958" s="89">
        <v>43869.916666666664</v>
      </c>
      <c r="B958" s="171">
        <v>20.34</v>
      </c>
    </row>
    <row r="959" spans="1:2">
      <c r="A959" s="89">
        <v>43869.958333333336</v>
      </c>
      <c r="B959" s="171">
        <v>20.43</v>
      </c>
    </row>
    <row r="960" spans="1:2">
      <c r="A960" s="89">
        <v>43870</v>
      </c>
      <c r="B960" s="171">
        <v>20.46</v>
      </c>
    </row>
    <row r="961" spans="1:2">
      <c r="A961" s="89">
        <v>43870.041666666664</v>
      </c>
      <c r="B961" s="171">
        <v>20.54</v>
      </c>
    </row>
    <row r="962" spans="1:2">
      <c r="A962" s="89">
        <v>43870.083333333336</v>
      </c>
      <c r="B962" s="171">
        <v>20.54</v>
      </c>
    </row>
    <row r="963" spans="1:2">
      <c r="A963" s="89">
        <v>43870.125</v>
      </c>
      <c r="B963" s="171">
        <v>20.74</v>
      </c>
    </row>
    <row r="964" spans="1:2">
      <c r="A964" s="89">
        <v>43870.166666666664</v>
      </c>
      <c r="B964" s="171">
        <v>20.66</v>
      </c>
    </row>
    <row r="965" spans="1:2">
      <c r="A965" s="89">
        <v>43870.208333333336</v>
      </c>
      <c r="B965" s="171">
        <v>20.37</v>
      </c>
    </row>
    <row r="966" spans="1:2">
      <c r="A966" s="89">
        <v>43870.25</v>
      </c>
      <c r="B966" s="171">
        <v>21.66</v>
      </c>
    </row>
    <row r="967" spans="1:2">
      <c r="A967" s="89">
        <v>43870.291666666664</v>
      </c>
      <c r="B967" s="171">
        <v>21.59</v>
      </c>
    </row>
    <row r="968" spans="1:2">
      <c r="A968" s="89">
        <v>43870.333333333336</v>
      </c>
      <c r="B968" s="171">
        <v>19.920000000000002</v>
      </c>
    </row>
    <row r="969" spans="1:2">
      <c r="A969" s="89">
        <v>43870.375</v>
      </c>
      <c r="B969" s="171">
        <v>19.010000000000002</v>
      </c>
    </row>
    <row r="970" spans="1:2">
      <c r="A970" s="89">
        <v>43870.416666666664</v>
      </c>
      <c r="B970" s="171">
        <v>20.53</v>
      </c>
    </row>
    <row r="971" spans="1:2">
      <c r="A971" s="89">
        <v>43870.458333333336</v>
      </c>
      <c r="B971" s="171">
        <v>19.59</v>
      </c>
    </row>
    <row r="972" spans="1:2">
      <c r="A972" s="89">
        <v>43870.5</v>
      </c>
      <c r="B972" s="171">
        <v>17.95</v>
      </c>
    </row>
    <row r="973" spans="1:2">
      <c r="A973" s="89">
        <v>43870.541666666664</v>
      </c>
      <c r="B973" s="171">
        <v>15.66</v>
      </c>
    </row>
    <row r="974" spans="1:2">
      <c r="A974" s="89">
        <v>43870.583333333336</v>
      </c>
      <c r="B974" s="171">
        <v>13.71</v>
      </c>
    </row>
    <row r="975" spans="1:2">
      <c r="A975" s="89">
        <v>43870.625</v>
      </c>
      <c r="B975" s="171">
        <v>13.14</v>
      </c>
    </row>
    <row r="976" spans="1:2">
      <c r="A976" s="89">
        <v>43870.666666666664</v>
      </c>
      <c r="B976" s="171">
        <v>15.63</v>
      </c>
    </row>
    <row r="977" spans="1:2">
      <c r="A977" s="89">
        <v>43870.708333333336</v>
      </c>
      <c r="B977" s="171">
        <v>18.23</v>
      </c>
    </row>
    <row r="978" spans="1:2">
      <c r="A978" s="89">
        <v>43870.75</v>
      </c>
      <c r="B978" s="171">
        <v>17.899999999999999</v>
      </c>
    </row>
    <row r="979" spans="1:2">
      <c r="A979" s="89">
        <v>43870.791666666664</v>
      </c>
      <c r="B979" s="171">
        <v>18.61</v>
      </c>
    </row>
    <row r="980" spans="1:2">
      <c r="A980" s="89">
        <v>43870.833333333336</v>
      </c>
      <c r="B980" s="171">
        <v>15.7</v>
      </c>
    </row>
    <row r="981" spans="1:2">
      <c r="A981" s="89">
        <v>43870.875</v>
      </c>
      <c r="B981" s="171">
        <v>16.22</v>
      </c>
    </row>
    <row r="982" spans="1:2">
      <c r="A982" s="89">
        <v>43870.916666666664</v>
      </c>
      <c r="B982" s="171">
        <v>16.12</v>
      </c>
    </row>
    <row r="983" spans="1:2">
      <c r="A983" s="89">
        <v>43870.958333333336</v>
      </c>
      <c r="B983" s="171">
        <v>16.420000000000002</v>
      </c>
    </row>
    <row r="984" spans="1:2">
      <c r="A984" s="89">
        <v>43871</v>
      </c>
      <c r="B984" s="171">
        <v>16.739999999999998</v>
      </c>
    </row>
    <row r="985" spans="1:2">
      <c r="A985" s="89">
        <v>43871.041666666664</v>
      </c>
      <c r="B985" s="171">
        <v>16.86</v>
      </c>
    </row>
    <row r="986" spans="1:2">
      <c r="A986" s="89">
        <v>43871.083333333336</v>
      </c>
      <c r="B986" s="171">
        <v>16.7</v>
      </c>
    </row>
    <row r="987" spans="1:2">
      <c r="A987" s="89">
        <v>43871.125</v>
      </c>
      <c r="B987" s="171">
        <v>16.46</v>
      </c>
    </row>
    <row r="988" spans="1:2">
      <c r="A988" s="89">
        <v>43871.166666666664</v>
      </c>
      <c r="B988" s="171">
        <v>16.899999999999999</v>
      </c>
    </row>
    <row r="989" spans="1:2">
      <c r="A989" s="89">
        <v>43871.208333333336</v>
      </c>
      <c r="B989" s="171">
        <v>16.71</v>
      </c>
    </row>
    <row r="990" spans="1:2">
      <c r="A990" s="89">
        <v>43871.25</v>
      </c>
      <c r="B990" s="171">
        <v>16.73</v>
      </c>
    </row>
    <row r="991" spans="1:2">
      <c r="A991" s="89">
        <v>43871.291666666664</v>
      </c>
      <c r="B991" s="171">
        <v>16.36</v>
      </c>
    </row>
    <row r="992" spans="1:2">
      <c r="A992" s="89">
        <v>43871.333333333336</v>
      </c>
      <c r="B992" s="171">
        <v>14.27</v>
      </c>
    </row>
    <row r="993" spans="1:2">
      <c r="A993" s="89">
        <v>43871.375</v>
      </c>
      <c r="B993" s="171">
        <v>14.25</v>
      </c>
    </row>
    <row r="994" spans="1:2">
      <c r="A994" s="89">
        <v>43871.416666666664</v>
      </c>
      <c r="B994" s="171">
        <v>15.87</v>
      </c>
    </row>
    <row r="995" spans="1:2">
      <c r="A995" s="89">
        <v>43871.458333333336</v>
      </c>
      <c r="B995" s="171">
        <v>16.059999999999999</v>
      </c>
    </row>
    <row r="996" spans="1:2">
      <c r="A996" s="89">
        <v>43871.5</v>
      </c>
      <c r="B996" s="171">
        <v>19.46</v>
      </c>
    </row>
    <row r="997" spans="1:2">
      <c r="A997" s="89">
        <v>43871.541666666664</v>
      </c>
      <c r="B997" s="171">
        <v>17.47</v>
      </c>
    </row>
    <row r="998" spans="1:2">
      <c r="A998" s="89">
        <v>43871.583333333336</v>
      </c>
      <c r="B998" s="171">
        <v>16.440000000000001</v>
      </c>
    </row>
    <row r="999" spans="1:2">
      <c r="A999" s="89">
        <v>43871.625</v>
      </c>
      <c r="B999" s="171">
        <v>16.41</v>
      </c>
    </row>
    <row r="1000" spans="1:2">
      <c r="A1000" s="89">
        <v>43871.666666666664</v>
      </c>
      <c r="B1000" s="171">
        <v>17.7</v>
      </c>
    </row>
    <row r="1001" spans="1:2">
      <c r="A1001" s="89">
        <v>43871.708333333336</v>
      </c>
      <c r="B1001" s="171">
        <v>19.88</v>
      </c>
    </row>
    <row r="1002" spans="1:2">
      <c r="A1002" s="89">
        <v>43871.75</v>
      </c>
      <c r="B1002" s="171">
        <v>19.350000000000001</v>
      </c>
    </row>
    <row r="1003" spans="1:2">
      <c r="A1003" s="89">
        <v>43871.791666666664</v>
      </c>
      <c r="B1003" s="171">
        <v>18.989999999999998</v>
      </c>
    </row>
    <row r="1004" spans="1:2">
      <c r="A1004" s="89">
        <v>43871.833333333336</v>
      </c>
      <c r="B1004" s="171">
        <v>15.91</v>
      </c>
    </row>
    <row r="1005" spans="1:2">
      <c r="A1005" s="89">
        <v>43871.875</v>
      </c>
      <c r="B1005" s="171">
        <v>15</v>
      </c>
    </row>
    <row r="1006" spans="1:2">
      <c r="A1006" s="89">
        <v>43871.916666666664</v>
      </c>
      <c r="B1006" s="171">
        <v>14.77</v>
      </c>
    </row>
    <row r="1007" spans="1:2">
      <c r="A1007" s="89">
        <v>43871.958333333336</v>
      </c>
      <c r="B1007" s="171">
        <v>14.55</v>
      </c>
    </row>
    <row r="1008" spans="1:2">
      <c r="A1008" s="89">
        <v>43872</v>
      </c>
      <c r="B1008" s="171">
        <v>14.67</v>
      </c>
    </row>
    <row r="1009" spans="1:2">
      <c r="A1009" s="89">
        <v>43872.041666666664</v>
      </c>
      <c r="B1009" s="171">
        <v>15.07</v>
      </c>
    </row>
    <row r="1010" spans="1:2">
      <c r="A1010" s="89">
        <v>43872.083333333336</v>
      </c>
      <c r="B1010" s="171">
        <v>14.85</v>
      </c>
    </row>
    <row r="1011" spans="1:2">
      <c r="A1011" s="89">
        <v>43872.125</v>
      </c>
      <c r="B1011" s="171">
        <v>15.25</v>
      </c>
    </row>
    <row r="1012" spans="1:2">
      <c r="A1012" s="89">
        <v>43872.166666666664</v>
      </c>
      <c r="B1012" s="171">
        <v>15.44</v>
      </c>
    </row>
    <row r="1013" spans="1:2">
      <c r="A1013" s="89">
        <v>43872.208333333336</v>
      </c>
      <c r="B1013" s="171">
        <v>15.37</v>
      </c>
    </row>
    <row r="1014" spans="1:2">
      <c r="A1014" s="89">
        <v>43872.25</v>
      </c>
      <c r="B1014" s="171">
        <v>14.97</v>
      </c>
    </row>
    <row r="1015" spans="1:2">
      <c r="A1015" s="89">
        <v>43872.291666666664</v>
      </c>
      <c r="B1015" s="171">
        <v>14.51</v>
      </c>
    </row>
    <row r="1016" spans="1:2">
      <c r="A1016" s="89">
        <v>43872.333333333336</v>
      </c>
      <c r="B1016" s="171">
        <v>13.59</v>
      </c>
    </row>
    <row r="1017" spans="1:2">
      <c r="A1017" s="89">
        <v>43872.375</v>
      </c>
      <c r="B1017" s="171">
        <v>13.64</v>
      </c>
    </row>
    <row r="1018" spans="1:2">
      <c r="A1018" s="89">
        <v>43872.416666666664</v>
      </c>
      <c r="B1018" s="171">
        <v>14.78</v>
      </c>
    </row>
    <row r="1019" spans="1:2">
      <c r="A1019" s="89">
        <v>43872.458333333336</v>
      </c>
      <c r="B1019" s="171">
        <v>16.87</v>
      </c>
    </row>
    <row r="1020" spans="1:2">
      <c r="A1020" s="89">
        <v>43872.5</v>
      </c>
      <c r="B1020" s="171">
        <v>18.34</v>
      </c>
    </row>
    <row r="1021" spans="1:2">
      <c r="A1021" s="89">
        <v>43872.541666666664</v>
      </c>
      <c r="B1021" s="171">
        <v>18.13</v>
      </c>
    </row>
    <row r="1022" spans="1:2">
      <c r="A1022" s="89">
        <v>43872.583333333336</v>
      </c>
      <c r="B1022" s="171">
        <v>16.03</v>
      </c>
    </row>
    <row r="1023" spans="1:2">
      <c r="A1023" s="89">
        <v>43872.625</v>
      </c>
      <c r="B1023" s="171">
        <v>15.75</v>
      </c>
    </row>
    <row r="1024" spans="1:2">
      <c r="A1024" s="89">
        <v>43872.666666666664</v>
      </c>
      <c r="B1024" s="171">
        <v>14.36</v>
      </c>
    </row>
    <row r="1025" spans="1:2">
      <c r="A1025" s="89">
        <v>43872.708333333336</v>
      </c>
      <c r="B1025" s="171">
        <v>20.079999999999998</v>
      </c>
    </row>
    <row r="1026" spans="1:2">
      <c r="A1026" s="89">
        <v>43872.75</v>
      </c>
      <c r="B1026" s="171">
        <v>19.41</v>
      </c>
    </row>
    <row r="1027" spans="1:2">
      <c r="A1027" s="89">
        <v>43872.791666666664</v>
      </c>
      <c r="B1027" s="171">
        <v>16.579999999999998</v>
      </c>
    </row>
    <row r="1028" spans="1:2">
      <c r="A1028" s="89">
        <v>43872.833333333336</v>
      </c>
      <c r="B1028" s="171">
        <v>12.7</v>
      </c>
    </row>
    <row r="1029" spans="1:2">
      <c r="A1029" s="89">
        <v>43872.875</v>
      </c>
      <c r="B1029" s="171">
        <v>13.4</v>
      </c>
    </row>
    <row r="1030" spans="1:2">
      <c r="A1030" s="89">
        <v>43872.916666666664</v>
      </c>
      <c r="B1030" s="171">
        <v>12.97</v>
      </c>
    </row>
    <row r="1031" spans="1:2">
      <c r="A1031" s="89">
        <v>43872.958333333336</v>
      </c>
      <c r="B1031" s="171">
        <v>12.59</v>
      </c>
    </row>
    <row r="1032" spans="1:2">
      <c r="A1032" s="89">
        <v>43873</v>
      </c>
      <c r="B1032" s="171">
        <v>13.29</v>
      </c>
    </row>
    <row r="1033" spans="1:2">
      <c r="A1033" s="89">
        <v>43873.041666666664</v>
      </c>
      <c r="B1033" s="171">
        <v>12.76</v>
      </c>
    </row>
    <row r="1034" spans="1:2">
      <c r="A1034" s="89">
        <v>43873.083333333336</v>
      </c>
      <c r="B1034" s="171">
        <v>13.01</v>
      </c>
    </row>
    <row r="1035" spans="1:2">
      <c r="A1035" s="89">
        <v>43873.125</v>
      </c>
      <c r="B1035" s="171">
        <v>12.77</v>
      </c>
    </row>
    <row r="1036" spans="1:2">
      <c r="A1036" s="89">
        <v>43873.166666666664</v>
      </c>
      <c r="B1036" s="171">
        <v>12.87</v>
      </c>
    </row>
    <row r="1037" spans="1:2">
      <c r="A1037" s="89">
        <v>43873.208333333336</v>
      </c>
      <c r="B1037" s="171">
        <v>12.76</v>
      </c>
    </row>
    <row r="1038" spans="1:2">
      <c r="A1038" s="89">
        <v>43873.25</v>
      </c>
      <c r="B1038" s="171">
        <v>13.03</v>
      </c>
    </row>
    <row r="1039" spans="1:2">
      <c r="A1039" s="89">
        <v>43873.291666666664</v>
      </c>
      <c r="B1039" s="171">
        <v>12.67</v>
      </c>
    </row>
    <row r="1040" spans="1:2">
      <c r="A1040" s="89">
        <v>43873.333333333336</v>
      </c>
      <c r="B1040" s="171">
        <v>10.51</v>
      </c>
    </row>
    <row r="1041" spans="1:2">
      <c r="A1041" s="89">
        <v>43873.375</v>
      </c>
      <c r="B1041" s="171">
        <v>11.52</v>
      </c>
    </row>
    <row r="1042" spans="1:2">
      <c r="A1042" s="89">
        <v>43873.416666666664</v>
      </c>
      <c r="B1042" s="171">
        <v>14.11</v>
      </c>
    </row>
    <row r="1043" spans="1:2">
      <c r="A1043" s="89">
        <v>43873.458333333336</v>
      </c>
      <c r="B1043" s="171">
        <v>15.24</v>
      </c>
    </row>
    <row r="1044" spans="1:2">
      <c r="A1044" s="89">
        <v>43873.5</v>
      </c>
      <c r="B1044" s="171">
        <v>17.350000000000001</v>
      </c>
    </row>
    <row r="1045" spans="1:2">
      <c r="A1045" s="89">
        <v>43873.541666666664</v>
      </c>
      <c r="B1045" s="171">
        <v>17.2</v>
      </c>
    </row>
    <row r="1046" spans="1:2">
      <c r="A1046" s="89">
        <v>43873.583333333336</v>
      </c>
      <c r="B1046" s="171">
        <v>16.670000000000002</v>
      </c>
    </row>
    <row r="1047" spans="1:2">
      <c r="A1047" s="89">
        <v>43873.625</v>
      </c>
      <c r="B1047" s="171">
        <v>14.62</v>
      </c>
    </row>
    <row r="1048" spans="1:2">
      <c r="A1048" s="89">
        <v>43873.666666666664</v>
      </c>
      <c r="B1048" s="171">
        <v>14.3</v>
      </c>
    </row>
    <row r="1049" spans="1:2">
      <c r="A1049" s="89">
        <v>43873.708333333336</v>
      </c>
      <c r="B1049" s="171">
        <v>15.81</v>
      </c>
    </row>
    <row r="1050" spans="1:2">
      <c r="A1050" s="89">
        <v>43873.75</v>
      </c>
      <c r="B1050" s="171">
        <v>15.74</v>
      </c>
    </row>
    <row r="1051" spans="1:2">
      <c r="A1051" s="89">
        <v>43873.791666666664</v>
      </c>
      <c r="B1051" s="171">
        <v>14.37</v>
      </c>
    </row>
    <row r="1052" spans="1:2">
      <c r="A1052" s="89">
        <v>43873.833333333336</v>
      </c>
      <c r="B1052" s="171">
        <v>12.04</v>
      </c>
    </row>
    <row r="1053" spans="1:2">
      <c r="A1053" s="89">
        <v>43873.875</v>
      </c>
      <c r="B1053" s="171">
        <v>12.03</v>
      </c>
    </row>
    <row r="1054" spans="1:2">
      <c r="A1054" s="89">
        <v>43873.916666666664</v>
      </c>
      <c r="B1054" s="171">
        <v>12.88</v>
      </c>
    </row>
    <row r="1055" spans="1:2">
      <c r="A1055" s="89">
        <v>43873.958333333336</v>
      </c>
      <c r="B1055" s="171">
        <v>12.87</v>
      </c>
    </row>
    <row r="1056" spans="1:2">
      <c r="A1056" s="89">
        <v>43874</v>
      </c>
      <c r="B1056" s="171">
        <v>13.32</v>
      </c>
    </row>
    <row r="1057" spans="1:2">
      <c r="A1057" s="89">
        <v>43874.041666666664</v>
      </c>
      <c r="B1057" s="171">
        <v>13.36</v>
      </c>
    </row>
    <row r="1058" spans="1:2">
      <c r="A1058" s="89">
        <v>43874.083333333336</v>
      </c>
      <c r="B1058" s="171">
        <v>13.22</v>
      </c>
    </row>
    <row r="1059" spans="1:2">
      <c r="A1059" s="89">
        <v>43874.125</v>
      </c>
      <c r="B1059" s="171">
        <v>13.04</v>
      </c>
    </row>
    <row r="1060" spans="1:2">
      <c r="A1060" s="89">
        <v>43874.166666666664</v>
      </c>
      <c r="B1060" s="171">
        <v>13.93</v>
      </c>
    </row>
    <row r="1061" spans="1:2">
      <c r="A1061" s="89">
        <v>43874.208333333336</v>
      </c>
      <c r="B1061" s="171">
        <v>13.77</v>
      </c>
    </row>
    <row r="1062" spans="1:2">
      <c r="A1062" s="89">
        <v>43874.25</v>
      </c>
      <c r="B1062" s="171">
        <v>13.74</v>
      </c>
    </row>
    <row r="1063" spans="1:2">
      <c r="A1063" s="89">
        <v>43874.291666666664</v>
      </c>
      <c r="B1063" s="171">
        <v>15.41</v>
      </c>
    </row>
    <row r="1064" spans="1:2">
      <c r="A1064" s="89">
        <v>43874.333333333336</v>
      </c>
      <c r="B1064" s="171">
        <v>13.48</v>
      </c>
    </row>
    <row r="1065" spans="1:2">
      <c r="A1065" s="89">
        <v>43874.375</v>
      </c>
      <c r="B1065" s="171">
        <v>14.31</v>
      </c>
    </row>
    <row r="1066" spans="1:2">
      <c r="A1066" s="89">
        <v>43874.416666666664</v>
      </c>
      <c r="B1066" s="171">
        <v>16.260000000000002</v>
      </c>
    </row>
    <row r="1067" spans="1:2">
      <c r="A1067" s="89">
        <v>43874.458333333336</v>
      </c>
      <c r="B1067" s="171">
        <v>15.07</v>
      </c>
    </row>
    <row r="1068" spans="1:2">
      <c r="A1068" s="89">
        <v>43874.5</v>
      </c>
      <c r="B1068" s="171">
        <v>14.7</v>
      </c>
    </row>
    <row r="1069" spans="1:2">
      <c r="A1069" s="89">
        <v>43874.541666666664</v>
      </c>
      <c r="B1069" s="171">
        <v>15.04</v>
      </c>
    </row>
    <row r="1070" spans="1:2">
      <c r="A1070" s="89">
        <v>43874.583333333336</v>
      </c>
      <c r="B1070" s="171">
        <v>15.2</v>
      </c>
    </row>
    <row r="1071" spans="1:2">
      <c r="A1071" s="89">
        <v>43874.625</v>
      </c>
      <c r="B1071" s="171">
        <v>12.91</v>
      </c>
    </row>
    <row r="1072" spans="1:2">
      <c r="A1072" s="89">
        <v>43874.666666666664</v>
      </c>
      <c r="B1072" s="171">
        <v>11.6</v>
      </c>
    </row>
    <row r="1073" spans="1:2">
      <c r="A1073" s="89">
        <v>43874.708333333336</v>
      </c>
      <c r="B1073" s="171">
        <v>15.9</v>
      </c>
    </row>
    <row r="1074" spans="1:2">
      <c r="A1074" s="89">
        <v>43874.75</v>
      </c>
      <c r="B1074" s="171">
        <v>16.36</v>
      </c>
    </row>
    <row r="1075" spans="1:2">
      <c r="A1075" s="89">
        <v>43874.791666666664</v>
      </c>
      <c r="B1075" s="171">
        <v>16.11</v>
      </c>
    </row>
    <row r="1076" spans="1:2">
      <c r="A1076" s="89">
        <v>43874.833333333336</v>
      </c>
      <c r="B1076" s="171">
        <v>14.14</v>
      </c>
    </row>
    <row r="1077" spans="1:2">
      <c r="A1077" s="89">
        <v>43874.875</v>
      </c>
      <c r="B1077" s="171">
        <v>14.44</v>
      </c>
    </row>
    <row r="1078" spans="1:2">
      <c r="A1078" s="89">
        <v>43874.916666666664</v>
      </c>
      <c r="B1078" s="171">
        <v>14.63</v>
      </c>
    </row>
    <row r="1079" spans="1:2">
      <c r="A1079" s="89">
        <v>43874.958333333336</v>
      </c>
      <c r="B1079" s="171">
        <v>14.7</v>
      </c>
    </row>
    <row r="1080" spans="1:2">
      <c r="A1080" s="89">
        <v>43875</v>
      </c>
      <c r="B1080" s="171">
        <v>14.79</v>
      </c>
    </row>
    <row r="1081" spans="1:2">
      <c r="A1081" s="89">
        <v>43875.041666666664</v>
      </c>
      <c r="B1081" s="171">
        <v>15.17</v>
      </c>
    </row>
    <row r="1082" spans="1:2">
      <c r="A1082" s="89">
        <v>43875.083333333336</v>
      </c>
      <c r="B1082" s="171">
        <v>14.98</v>
      </c>
    </row>
    <row r="1083" spans="1:2">
      <c r="A1083" s="89">
        <v>43875.125</v>
      </c>
      <c r="B1083" s="171">
        <v>15.38</v>
      </c>
    </row>
    <row r="1084" spans="1:2">
      <c r="A1084" s="89">
        <v>43875.166666666664</v>
      </c>
      <c r="B1084" s="171">
        <v>15.34</v>
      </c>
    </row>
    <row r="1085" spans="1:2">
      <c r="A1085" s="89">
        <v>43875.208333333336</v>
      </c>
      <c r="B1085" s="171">
        <v>15.33</v>
      </c>
    </row>
    <row r="1086" spans="1:2">
      <c r="A1086" s="89">
        <v>43875.25</v>
      </c>
      <c r="B1086" s="171">
        <v>15.56</v>
      </c>
    </row>
    <row r="1087" spans="1:2">
      <c r="A1087" s="89">
        <v>43875.291666666664</v>
      </c>
      <c r="B1087" s="171">
        <v>15.31</v>
      </c>
    </row>
    <row r="1088" spans="1:2">
      <c r="A1088" s="89">
        <v>43875.333333333336</v>
      </c>
      <c r="B1088" s="171">
        <v>13.36</v>
      </c>
    </row>
    <row r="1089" spans="1:2">
      <c r="A1089" s="89">
        <v>43875.375</v>
      </c>
      <c r="B1089" s="171">
        <v>12.99</v>
      </c>
    </row>
    <row r="1090" spans="1:2">
      <c r="A1090" s="89">
        <v>43875.416666666664</v>
      </c>
      <c r="B1090" s="171">
        <v>15.58</v>
      </c>
    </row>
    <row r="1091" spans="1:2">
      <c r="A1091" s="89">
        <v>43875.458333333336</v>
      </c>
      <c r="B1091" s="171">
        <v>14.99</v>
      </c>
    </row>
    <row r="1092" spans="1:2">
      <c r="A1092" s="89">
        <v>43875.5</v>
      </c>
      <c r="B1092" s="171">
        <v>14.21</v>
      </c>
    </row>
    <row r="1093" spans="1:2">
      <c r="A1093" s="89">
        <v>43875.541666666664</v>
      </c>
      <c r="B1093" s="171">
        <v>14.27</v>
      </c>
    </row>
    <row r="1094" spans="1:2">
      <c r="A1094" s="89">
        <v>43875.583333333336</v>
      </c>
      <c r="B1094" s="171">
        <v>16.68</v>
      </c>
    </row>
    <row r="1095" spans="1:2">
      <c r="A1095" s="89">
        <v>43875.625</v>
      </c>
      <c r="B1095" s="171">
        <v>16.899999999999999</v>
      </c>
    </row>
    <row r="1096" spans="1:2">
      <c r="A1096" s="89">
        <v>43875.666666666664</v>
      </c>
      <c r="B1096" s="171">
        <v>14.91</v>
      </c>
    </row>
    <row r="1097" spans="1:2">
      <c r="A1097" s="89">
        <v>43875.708333333336</v>
      </c>
      <c r="B1097" s="171">
        <v>15.9</v>
      </c>
    </row>
    <row r="1098" spans="1:2">
      <c r="A1098" s="89">
        <v>43875.75</v>
      </c>
      <c r="B1098" s="171">
        <v>17.739999999999998</v>
      </c>
    </row>
    <row r="1099" spans="1:2">
      <c r="A1099" s="89">
        <v>43875.791666666664</v>
      </c>
      <c r="B1099" s="171">
        <v>17.649999999999999</v>
      </c>
    </row>
    <row r="1100" spans="1:2">
      <c r="A1100" s="89">
        <v>43875.833333333336</v>
      </c>
      <c r="B1100" s="171">
        <v>14.77</v>
      </c>
    </row>
    <row r="1101" spans="1:2">
      <c r="A1101" s="89">
        <v>43875.875</v>
      </c>
      <c r="B1101" s="171">
        <v>14.65</v>
      </c>
    </row>
    <row r="1102" spans="1:2">
      <c r="A1102" s="89">
        <v>43875.916666666664</v>
      </c>
      <c r="B1102" s="171">
        <v>14.75</v>
      </c>
    </row>
    <row r="1103" spans="1:2">
      <c r="A1103" s="89">
        <v>43875.958333333336</v>
      </c>
      <c r="B1103" s="171">
        <v>15.01</v>
      </c>
    </row>
    <row r="1104" spans="1:2">
      <c r="A1104" s="89">
        <v>43876</v>
      </c>
      <c r="B1104" s="171">
        <v>14.48</v>
      </c>
    </row>
    <row r="1105" spans="1:2">
      <c r="A1105" s="89">
        <v>43876.041666666664</v>
      </c>
      <c r="B1105" s="171">
        <v>14.77</v>
      </c>
    </row>
    <row r="1106" spans="1:2">
      <c r="A1106" s="89">
        <v>43876.083333333336</v>
      </c>
      <c r="B1106" s="171">
        <v>14.47</v>
      </c>
    </row>
    <row r="1107" spans="1:2">
      <c r="A1107" s="89">
        <v>43876.125</v>
      </c>
      <c r="B1107" s="171">
        <v>15.34</v>
      </c>
    </row>
    <row r="1108" spans="1:2">
      <c r="A1108" s="89">
        <v>43876.166666666664</v>
      </c>
      <c r="B1108" s="171">
        <v>14.76</v>
      </c>
    </row>
    <row r="1109" spans="1:2">
      <c r="A1109" s="89">
        <v>43876.208333333336</v>
      </c>
      <c r="B1109" s="171">
        <v>15</v>
      </c>
    </row>
    <row r="1110" spans="1:2">
      <c r="A1110" s="89">
        <v>43876.25</v>
      </c>
      <c r="B1110" s="171">
        <v>15.56</v>
      </c>
    </row>
    <row r="1111" spans="1:2">
      <c r="A1111" s="89">
        <v>43876.291666666664</v>
      </c>
      <c r="B1111" s="171">
        <v>16.43</v>
      </c>
    </row>
    <row r="1112" spans="1:2">
      <c r="A1112" s="89">
        <v>43876.333333333336</v>
      </c>
      <c r="B1112" s="171">
        <v>15</v>
      </c>
    </row>
    <row r="1113" spans="1:2">
      <c r="A1113" s="89">
        <v>43876.375</v>
      </c>
      <c r="B1113" s="171">
        <v>14.91</v>
      </c>
    </row>
    <row r="1114" spans="1:2">
      <c r="A1114" s="89">
        <v>43876.416666666664</v>
      </c>
      <c r="B1114" s="171">
        <v>15.06</v>
      </c>
    </row>
    <row r="1115" spans="1:2">
      <c r="A1115" s="89">
        <v>43876.458333333336</v>
      </c>
      <c r="B1115" s="171">
        <v>14.78</v>
      </c>
    </row>
    <row r="1116" spans="1:2">
      <c r="A1116" s="89">
        <v>43876.5</v>
      </c>
      <c r="B1116" s="171">
        <v>16.809999999999999</v>
      </c>
    </row>
    <row r="1117" spans="1:2">
      <c r="A1117" s="89">
        <v>43876.541666666664</v>
      </c>
      <c r="B1117" s="171">
        <v>16.21</v>
      </c>
    </row>
    <row r="1118" spans="1:2">
      <c r="A1118" s="89">
        <v>43876.583333333336</v>
      </c>
      <c r="B1118" s="171">
        <v>15.98</v>
      </c>
    </row>
    <row r="1119" spans="1:2">
      <c r="A1119" s="89">
        <v>43876.625</v>
      </c>
      <c r="B1119" s="171">
        <v>15.9</v>
      </c>
    </row>
    <row r="1120" spans="1:2">
      <c r="A1120" s="89">
        <v>43876.666666666664</v>
      </c>
      <c r="B1120" s="171">
        <v>15.75</v>
      </c>
    </row>
    <row r="1121" spans="1:2">
      <c r="A1121" s="89">
        <v>43876.708333333336</v>
      </c>
      <c r="B1121" s="171">
        <v>18.579999999999998</v>
      </c>
    </row>
    <row r="1122" spans="1:2">
      <c r="A1122" s="89">
        <v>43876.75</v>
      </c>
      <c r="B1122" s="171">
        <v>17.739999999999998</v>
      </c>
    </row>
    <row r="1123" spans="1:2">
      <c r="A1123" s="89">
        <v>43876.791666666664</v>
      </c>
      <c r="B1123" s="171">
        <v>18.2</v>
      </c>
    </row>
    <row r="1124" spans="1:2">
      <c r="A1124" s="89">
        <v>43876.833333333336</v>
      </c>
      <c r="B1124" s="171">
        <v>15.5</v>
      </c>
    </row>
    <row r="1125" spans="1:2">
      <c r="A1125" s="89">
        <v>43876.875</v>
      </c>
      <c r="B1125" s="171">
        <v>14.83</v>
      </c>
    </row>
    <row r="1126" spans="1:2">
      <c r="A1126" s="89">
        <v>43876.916666666664</v>
      </c>
      <c r="B1126" s="171">
        <v>15</v>
      </c>
    </row>
    <row r="1127" spans="1:2">
      <c r="A1127" s="89">
        <v>43876.958333333336</v>
      </c>
      <c r="B1127" s="171">
        <v>14.89</v>
      </c>
    </row>
    <row r="1128" spans="1:2">
      <c r="A1128" s="89">
        <v>43877</v>
      </c>
      <c r="B1128" s="171">
        <v>15.11</v>
      </c>
    </row>
    <row r="1129" spans="1:2">
      <c r="A1129" s="89">
        <v>43877.041666666664</v>
      </c>
      <c r="B1129" s="171">
        <v>14.47</v>
      </c>
    </row>
    <row r="1130" spans="1:2">
      <c r="A1130" s="89">
        <v>43877.083333333336</v>
      </c>
      <c r="B1130" s="171">
        <v>13.86</v>
      </c>
    </row>
    <row r="1131" spans="1:2">
      <c r="A1131" s="89">
        <v>43877.125</v>
      </c>
      <c r="B1131" s="171">
        <v>13.61</v>
      </c>
    </row>
    <row r="1132" spans="1:2">
      <c r="A1132" s="89">
        <v>43877.166666666664</v>
      </c>
      <c r="B1132" s="171">
        <v>14.64</v>
      </c>
    </row>
    <row r="1133" spans="1:2">
      <c r="A1133" s="89">
        <v>43877.208333333336</v>
      </c>
      <c r="B1133" s="171">
        <v>14.47</v>
      </c>
    </row>
    <row r="1134" spans="1:2">
      <c r="A1134" s="89">
        <v>43877.25</v>
      </c>
      <c r="B1134" s="171">
        <v>14.96</v>
      </c>
    </row>
    <row r="1135" spans="1:2">
      <c r="A1135" s="89">
        <v>43877.291666666664</v>
      </c>
      <c r="B1135" s="171">
        <v>15.74</v>
      </c>
    </row>
    <row r="1136" spans="1:2">
      <c r="A1136" s="89">
        <v>43877.333333333336</v>
      </c>
      <c r="B1136" s="171">
        <v>12.49</v>
      </c>
    </row>
    <row r="1137" spans="1:2">
      <c r="A1137" s="89">
        <v>43877.375</v>
      </c>
      <c r="B1137" s="171">
        <v>13.79</v>
      </c>
    </row>
    <row r="1138" spans="1:2">
      <c r="A1138" s="89">
        <v>43877.416666666664</v>
      </c>
      <c r="B1138" s="171">
        <v>16.12</v>
      </c>
    </row>
    <row r="1139" spans="1:2">
      <c r="A1139" s="89">
        <v>43877.458333333336</v>
      </c>
      <c r="B1139" s="171">
        <v>15.52</v>
      </c>
    </row>
    <row r="1140" spans="1:2">
      <c r="A1140" s="89">
        <v>43877.5</v>
      </c>
      <c r="B1140" s="171">
        <v>14.29</v>
      </c>
    </row>
    <row r="1141" spans="1:2">
      <c r="A1141" s="89">
        <v>43877.541666666664</v>
      </c>
      <c r="B1141" s="171">
        <v>14.66</v>
      </c>
    </row>
    <row r="1142" spans="1:2">
      <c r="A1142" s="89">
        <v>43877.583333333336</v>
      </c>
      <c r="B1142" s="171">
        <v>14.4</v>
      </c>
    </row>
    <row r="1143" spans="1:2">
      <c r="A1143" s="89">
        <v>43877.625</v>
      </c>
      <c r="B1143" s="171">
        <v>15.46</v>
      </c>
    </row>
    <row r="1144" spans="1:2">
      <c r="A1144" s="89">
        <v>43877.666666666664</v>
      </c>
      <c r="B1144" s="171">
        <v>14.19</v>
      </c>
    </row>
    <row r="1145" spans="1:2">
      <c r="A1145" s="89">
        <v>43877.708333333336</v>
      </c>
      <c r="B1145" s="171">
        <v>17.329999999999998</v>
      </c>
    </row>
    <row r="1146" spans="1:2">
      <c r="A1146" s="89">
        <v>43877.75</v>
      </c>
      <c r="B1146" s="171">
        <v>17.25</v>
      </c>
    </row>
    <row r="1147" spans="1:2">
      <c r="A1147" s="89">
        <v>43877.791666666664</v>
      </c>
      <c r="B1147" s="171">
        <v>16.489999999999998</v>
      </c>
    </row>
    <row r="1148" spans="1:2">
      <c r="A1148" s="89">
        <v>43877.833333333336</v>
      </c>
      <c r="B1148" s="171">
        <v>14.22</v>
      </c>
    </row>
    <row r="1149" spans="1:2">
      <c r="A1149" s="89">
        <v>43877.875</v>
      </c>
      <c r="B1149" s="171">
        <v>14.46</v>
      </c>
    </row>
    <row r="1150" spans="1:2">
      <c r="A1150" s="89">
        <v>43877.916666666664</v>
      </c>
      <c r="B1150" s="171">
        <v>14.17</v>
      </c>
    </row>
    <row r="1151" spans="1:2">
      <c r="A1151" s="89">
        <v>43877.958333333336</v>
      </c>
      <c r="B1151" s="171">
        <v>14.11</v>
      </c>
    </row>
    <row r="1152" spans="1:2">
      <c r="A1152" s="89">
        <v>43878</v>
      </c>
      <c r="B1152" s="171">
        <v>14.16</v>
      </c>
    </row>
    <row r="1153" spans="1:2">
      <c r="A1153" s="89">
        <v>43878.041666666664</v>
      </c>
      <c r="B1153" s="171">
        <v>14.47</v>
      </c>
    </row>
    <row r="1154" spans="1:2">
      <c r="A1154" s="89">
        <v>43878.083333333336</v>
      </c>
      <c r="B1154" s="171">
        <v>14.26</v>
      </c>
    </row>
    <row r="1155" spans="1:2">
      <c r="A1155" s="89">
        <v>43878.125</v>
      </c>
      <c r="B1155" s="171">
        <v>14.31</v>
      </c>
    </row>
    <row r="1156" spans="1:2">
      <c r="A1156" s="89">
        <v>43878.166666666664</v>
      </c>
      <c r="B1156" s="171">
        <v>15.25</v>
      </c>
    </row>
    <row r="1157" spans="1:2">
      <c r="A1157" s="89">
        <v>43878.208333333336</v>
      </c>
      <c r="B1157" s="171">
        <v>15.47</v>
      </c>
    </row>
    <row r="1158" spans="1:2">
      <c r="A1158" s="89">
        <v>43878.25</v>
      </c>
      <c r="B1158" s="171">
        <v>15.26</v>
      </c>
    </row>
    <row r="1159" spans="1:2">
      <c r="A1159" s="89">
        <v>43878.291666666664</v>
      </c>
      <c r="B1159" s="171">
        <v>15.26</v>
      </c>
    </row>
    <row r="1160" spans="1:2">
      <c r="A1160" s="89">
        <v>43878.333333333336</v>
      </c>
      <c r="B1160" s="171">
        <v>12.66</v>
      </c>
    </row>
    <row r="1161" spans="1:2">
      <c r="A1161" s="89">
        <v>43878.375</v>
      </c>
      <c r="B1161" s="171">
        <v>14.01</v>
      </c>
    </row>
    <row r="1162" spans="1:2">
      <c r="A1162" s="89">
        <v>43878.416666666664</v>
      </c>
      <c r="B1162" s="171">
        <v>15.62</v>
      </c>
    </row>
    <row r="1163" spans="1:2">
      <c r="A1163" s="89">
        <v>43878.458333333336</v>
      </c>
      <c r="B1163" s="171">
        <v>14.05</v>
      </c>
    </row>
    <row r="1164" spans="1:2">
      <c r="A1164" s="89">
        <v>43878.5</v>
      </c>
      <c r="B1164" s="171">
        <v>14.01</v>
      </c>
    </row>
    <row r="1165" spans="1:2">
      <c r="A1165" s="89">
        <v>43878.541666666664</v>
      </c>
      <c r="B1165" s="171">
        <v>14</v>
      </c>
    </row>
    <row r="1166" spans="1:2">
      <c r="A1166" s="89">
        <v>43878.583333333336</v>
      </c>
      <c r="B1166" s="171">
        <v>15.19</v>
      </c>
    </row>
    <row r="1167" spans="1:2">
      <c r="A1167" s="89">
        <v>43878.625</v>
      </c>
      <c r="B1167" s="171">
        <v>15.19</v>
      </c>
    </row>
    <row r="1168" spans="1:2">
      <c r="A1168" s="89">
        <v>43878.666666666664</v>
      </c>
      <c r="B1168" s="171">
        <v>18.02</v>
      </c>
    </row>
    <row r="1169" spans="1:2">
      <c r="A1169" s="89">
        <v>43878.708333333336</v>
      </c>
      <c r="B1169" s="171">
        <v>20.75</v>
      </c>
    </row>
    <row r="1170" spans="1:2">
      <c r="A1170" s="89">
        <v>43878.75</v>
      </c>
      <c r="B1170" s="171">
        <v>21.21</v>
      </c>
    </row>
    <row r="1171" spans="1:2">
      <c r="A1171" s="89">
        <v>43878.791666666664</v>
      </c>
      <c r="B1171" s="171">
        <v>20.43</v>
      </c>
    </row>
    <row r="1172" spans="1:2">
      <c r="A1172" s="89">
        <v>43878.833333333336</v>
      </c>
      <c r="B1172" s="171">
        <v>16.75</v>
      </c>
    </row>
    <row r="1173" spans="1:2">
      <c r="A1173" s="89">
        <v>43878.875</v>
      </c>
      <c r="B1173" s="171">
        <v>16.77</v>
      </c>
    </row>
    <row r="1174" spans="1:2">
      <c r="A1174" s="89">
        <v>43878.916666666664</v>
      </c>
      <c r="B1174" s="171">
        <v>17.55</v>
      </c>
    </row>
    <row r="1175" spans="1:2">
      <c r="A1175" s="89">
        <v>43878.958333333336</v>
      </c>
      <c r="B1175" s="171">
        <v>15.89</v>
      </c>
    </row>
    <row r="1176" spans="1:2">
      <c r="A1176" s="89">
        <v>43879</v>
      </c>
      <c r="B1176" s="171">
        <v>16.12</v>
      </c>
    </row>
    <row r="1177" spans="1:2">
      <c r="A1177" s="89">
        <v>43879.041666666664</v>
      </c>
      <c r="B1177" s="171">
        <v>15.79</v>
      </c>
    </row>
    <row r="1178" spans="1:2">
      <c r="A1178" s="89">
        <v>43879.083333333336</v>
      </c>
      <c r="B1178" s="171">
        <v>16.079999999999998</v>
      </c>
    </row>
    <row r="1179" spans="1:2">
      <c r="A1179" s="89">
        <v>43879.125</v>
      </c>
      <c r="B1179" s="171">
        <v>16.27</v>
      </c>
    </row>
    <row r="1180" spans="1:2">
      <c r="A1180" s="89">
        <v>43879.166666666664</v>
      </c>
      <c r="B1180" s="171">
        <v>16.18</v>
      </c>
    </row>
    <row r="1181" spans="1:2">
      <c r="A1181" s="89">
        <v>43879.208333333336</v>
      </c>
      <c r="B1181" s="171">
        <v>16.350000000000001</v>
      </c>
    </row>
    <row r="1182" spans="1:2">
      <c r="A1182" s="89">
        <v>43879.25</v>
      </c>
      <c r="B1182" s="171">
        <v>16.63</v>
      </c>
    </row>
    <row r="1183" spans="1:2">
      <c r="A1183" s="89">
        <v>43879.291666666664</v>
      </c>
      <c r="B1183" s="171">
        <v>15.25</v>
      </c>
    </row>
    <row r="1184" spans="1:2">
      <c r="A1184" s="89">
        <v>43879.333333333336</v>
      </c>
      <c r="B1184" s="171">
        <v>14.32</v>
      </c>
    </row>
    <row r="1185" spans="1:2">
      <c r="A1185" s="89">
        <v>43879.375</v>
      </c>
      <c r="B1185" s="171">
        <v>15.27</v>
      </c>
    </row>
    <row r="1186" spans="1:2">
      <c r="A1186" s="89">
        <v>43879.416666666664</v>
      </c>
      <c r="B1186" s="171">
        <v>18.27</v>
      </c>
    </row>
    <row r="1187" spans="1:2">
      <c r="A1187" s="89">
        <v>43879.458333333336</v>
      </c>
      <c r="B1187" s="171">
        <v>21.06</v>
      </c>
    </row>
    <row r="1188" spans="1:2">
      <c r="A1188" s="89">
        <v>43879.5</v>
      </c>
      <c r="B1188" s="171">
        <v>18.7</v>
      </c>
    </row>
    <row r="1189" spans="1:2">
      <c r="A1189" s="89">
        <v>43879.541666666664</v>
      </c>
      <c r="B1189" s="171">
        <v>17.989999999999998</v>
      </c>
    </row>
    <row r="1190" spans="1:2">
      <c r="A1190" s="89">
        <v>43879.583333333336</v>
      </c>
      <c r="B1190" s="171">
        <v>19.079999999999998</v>
      </c>
    </row>
    <row r="1191" spans="1:2">
      <c r="A1191" s="89">
        <v>43879.625</v>
      </c>
      <c r="B1191" s="171">
        <v>16.399999999999999</v>
      </c>
    </row>
    <row r="1192" spans="1:2">
      <c r="A1192" s="89">
        <v>43879.666666666664</v>
      </c>
      <c r="B1192" s="171">
        <v>17.21</v>
      </c>
    </row>
    <row r="1193" spans="1:2">
      <c r="A1193" s="89">
        <v>43879.708333333336</v>
      </c>
      <c r="B1193" s="171">
        <v>18.59</v>
      </c>
    </row>
    <row r="1194" spans="1:2">
      <c r="A1194" s="89">
        <v>43879.75</v>
      </c>
      <c r="B1194" s="171">
        <v>20.34</v>
      </c>
    </row>
    <row r="1195" spans="1:2">
      <c r="A1195" s="89">
        <v>43879.791666666664</v>
      </c>
      <c r="B1195" s="171">
        <v>18.86</v>
      </c>
    </row>
    <row r="1196" spans="1:2">
      <c r="A1196" s="89">
        <v>43879.833333333336</v>
      </c>
      <c r="B1196" s="171">
        <v>15.3</v>
      </c>
    </row>
    <row r="1197" spans="1:2">
      <c r="A1197" s="89">
        <v>43879.875</v>
      </c>
      <c r="B1197" s="171">
        <v>15.78</v>
      </c>
    </row>
    <row r="1198" spans="1:2">
      <c r="A1198" s="89">
        <v>43879.916666666664</v>
      </c>
      <c r="B1198" s="171">
        <v>16.149999999999999</v>
      </c>
    </row>
    <row r="1199" spans="1:2">
      <c r="A1199" s="89">
        <v>43879.958333333336</v>
      </c>
      <c r="B1199" s="171">
        <v>15.67</v>
      </c>
    </row>
    <row r="1200" spans="1:2">
      <c r="A1200" s="89">
        <v>43880</v>
      </c>
      <c r="B1200" s="171">
        <v>15.93</v>
      </c>
    </row>
    <row r="1201" spans="1:2">
      <c r="A1201" s="89">
        <v>43880.041666666664</v>
      </c>
      <c r="B1201" s="171">
        <v>15.75</v>
      </c>
    </row>
    <row r="1202" spans="1:2">
      <c r="A1202" s="89">
        <v>43880.083333333336</v>
      </c>
      <c r="B1202" s="171">
        <v>15.48</v>
      </c>
    </row>
    <row r="1203" spans="1:2">
      <c r="A1203" s="89">
        <v>43880.125</v>
      </c>
      <c r="B1203" s="171">
        <v>15.64</v>
      </c>
    </row>
    <row r="1204" spans="1:2">
      <c r="A1204" s="89">
        <v>43880.166666666664</v>
      </c>
      <c r="B1204" s="171">
        <v>15.74</v>
      </c>
    </row>
    <row r="1205" spans="1:2">
      <c r="A1205" s="89">
        <v>43880.208333333336</v>
      </c>
      <c r="B1205" s="171">
        <v>15.77</v>
      </c>
    </row>
    <row r="1206" spans="1:2">
      <c r="A1206" s="89">
        <v>43880.25</v>
      </c>
      <c r="B1206" s="171">
        <v>15.91</v>
      </c>
    </row>
    <row r="1207" spans="1:2">
      <c r="A1207" s="89">
        <v>43880.291666666664</v>
      </c>
      <c r="B1207" s="171">
        <v>14.95</v>
      </c>
    </row>
    <row r="1208" spans="1:2">
      <c r="A1208" s="89">
        <v>43880.333333333336</v>
      </c>
      <c r="B1208" s="171">
        <v>16.05</v>
      </c>
    </row>
    <row r="1209" spans="1:2">
      <c r="A1209" s="89">
        <v>43880.375</v>
      </c>
      <c r="B1209" s="171">
        <v>13.09</v>
      </c>
    </row>
    <row r="1210" spans="1:2">
      <c r="A1210" s="89">
        <v>43880.416666666664</v>
      </c>
      <c r="B1210" s="171">
        <v>15.05</v>
      </c>
    </row>
    <row r="1211" spans="1:2">
      <c r="A1211" s="89">
        <v>43880.458333333336</v>
      </c>
      <c r="B1211" s="171">
        <v>18.420000000000002</v>
      </c>
    </row>
    <row r="1212" spans="1:2">
      <c r="A1212" s="89">
        <v>43880.5</v>
      </c>
      <c r="B1212" s="171">
        <v>18.37</v>
      </c>
    </row>
    <row r="1213" spans="1:2">
      <c r="A1213" s="89">
        <v>43880.541666666664</v>
      </c>
      <c r="B1213" s="171">
        <v>17.18</v>
      </c>
    </row>
    <row r="1214" spans="1:2">
      <c r="A1214" s="89">
        <v>43880.583333333336</v>
      </c>
      <c r="B1214" s="171">
        <v>16.34</v>
      </c>
    </row>
    <row r="1215" spans="1:2">
      <c r="A1215" s="89">
        <v>43880.625</v>
      </c>
      <c r="B1215" s="171">
        <v>17.510000000000002</v>
      </c>
    </row>
    <row r="1216" spans="1:2">
      <c r="A1216" s="89">
        <v>43880.666666666664</v>
      </c>
      <c r="B1216" s="171">
        <v>15.03</v>
      </c>
    </row>
    <row r="1217" spans="1:2">
      <c r="A1217" s="89">
        <v>43880.708333333336</v>
      </c>
      <c r="B1217" s="171">
        <v>15.98</v>
      </c>
    </row>
    <row r="1218" spans="1:2">
      <c r="A1218" s="89">
        <v>43880.75</v>
      </c>
      <c r="B1218" s="171">
        <v>16.309999999999999</v>
      </c>
    </row>
    <row r="1219" spans="1:2">
      <c r="A1219" s="89">
        <v>43880.791666666664</v>
      </c>
      <c r="B1219" s="171">
        <v>15.64</v>
      </c>
    </row>
    <row r="1220" spans="1:2">
      <c r="A1220" s="89">
        <v>43880.833333333336</v>
      </c>
      <c r="B1220" s="171">
        <v>12.84</v>
      </c>
    </row>
    <row r="1221" spans="1:2">
      <c r="A1221" s="89">
        <v>43880.875</v>
      </c>
      <c r="B1221" s="171">
        <v>12.84</v>
      </c>
    </row>
    <row r="1222" spans="1:2">
      <c r="A1222" s="89">
        <v>43880.916666666664</v>
      </c>
      <c r="B1222" s="171">
        <v>12.72</v>
      </c>
    </row>
    <row r="1223" spans="1:2">
      <c r="A1223" s="89">
        <v>43880.958333333336</v>
      </c>
      <c r="B1223" s="171">
        <v>12.3</v>
      </c>
    </row>
    <row r="1224" spans="1:2">
      <c r="A1224" s="89">
        <v>43881</v>
      </c>
      <c r="B1224" s="171">
        <v>12.46</v>
      </c>
    </row>
    <row r="1225" spans="1:2">
      <c r="A1225" s="89">
        <v>43881.041666666664</v>
      </c>
      <c r="B1225" s="171">
        <v>13.15</v>
      </c>
    </row>
    <row r="1226" spans="1:2">
      <c r="A1226" s="89">
        <v>43881.083333333336</v>
      </c>
      <c r="B1226" s="171">
        <v>13.87</v>
      </c>
    </row>
    <row r="1227" spans="1:2">
      <c r="A1227" s="89">
        <v>43881.125</v>
      </c>
      <c r="B1227" s="171">
        <v>13.87</v>
      </c>
    </row>
    <row r="1228" spans="1:2">
      <c r="A1228" s="89">
        <v>43881.166666666664</v>
      </c>
      <c r="B1228" s="171">
        <v>12.86</v>
      </c>
    </row>
    <row r="1229" spans="1:2">
      <c r="A1229" s="89">
        <v>43881.208333333336</v>
      </c>
      <c r="B1229" s="171">
        <v>12.89</v>
      </c>
    </row>
    <row r="1230" spans="1:2">
      <c r="A1230" s="89">
        <v>43881.25</v>
      </c>
      <c r="B1230" s="171">
        <v>13.09</v>
      </c>
    </row>
    <row r="1231" spans="1:2">
      <c r="A1231" s="89">
        <v>43881.291666666664</v>
      </c>
      <c r="B1231" s="171">
        <v>12.91</v>
      </c>
    </row>
    <row r="1232" spans="1:2">
      <c r="A1232" s="89">
        <v>43881.333333333336</v>
      </c>
      <c r="B1232" s="171">
        <v>10.98</v>
      </c>
    </row>
    <row r="1233" spans="1:2">
      <c r="A1233" s="89">
        <v>43881.375</v>
      </c>
      <c r="B1233" s="171">
        <v>11.94</v>
      </c>
    </row>
    <row r="1234" spans="1:2">
      <c r="A1234" s="89">
        <v>43881.416666666664</v>
      </c>
      <c r="B1234" s="171">
        <v>14.35</v>
      </c>
    </row>
    <row r="1235" spans="1:2">
      <c r="A1235" s="89">
        <v>43881.458333333336</v>
      </c>
      <c r="B1235" s="171">
        <v>14.23</v>
      </c>
    </row>
    <row r="1236" spans="1:2">
      <c r="A1236" s="89">
        <v>43881.5</v>
      </c>
      <c r="B1236" s="171">
        <v>14.32</v>
      </c>
    </row>
    <row r="1237" spans="1:2">
      <c r="A1237" s="89">
        <v>43881.541666666664</v>
      </c>
      <c r="B1237" s="171">
        <v>13.73</v>
      </c>
    </row>
    <row r="1238" spans="1:2">
      <c r="A1238" s="89">
        <v>43881.583333333336</v>
      </c>
      <c r="B1238" s="171">
        <v>13.68</v>
      </c>
    </row>
    <row r="1239" spans="1:2">
      <c r="A1239" s="89">
        <v>43881.625</v>
      </c>
      <c r="B1239" s="171">
        <v>13.23</v>
      </c>
    </row>
    <row r="1240" spans="1:2">
      <c r="A1240" s="89">
        <v>43881.666666666664</v>
      </c>
      <c r="B1240" s="171">
        <v>13.52</v>
      </c>
    </row>
    <row r="1241" spans="1:2">
      <c r="A1241" s="89">
        <v>43881.708333333336</v>
      </c>
      <c r="B1241" s="171">
        <v>15.12</v>
      </c>
    </row>
    <row r="1242" spans="1:2">
      <c r="A1242" s="89">
        <v>43881.75</v>
      </c>
      <c r="B1242" s="171">
        <v>16.399999999999999</v>
      </c>
    </row>
    <row r="1243" spans="1:2">
      <c r="A1243" s="89">
        <v>43881.791666666664</v>
      </c>
      <c r="B1243" s="171">
        <v>15.83</v>
      </c>
    </row>
    <row r="1244" spans="1:2">
      <c r="A1244" s="89">
        <v>43881.833333333336</v>
      </c>
      <c r="B1244" s="171">
        <v>13.58</v>
      </c>
    </row>
    <row r="1245" spans="1:2">
      <c r="A1245" s="89">
        <v>43881.875</v>
      </c>
      <c r="B1245" s="171">
        <v>13.55</v>
      </c>
    </row>
    <row r="1246" spans="1:2">
      <c r="A1246" s="89">
        <v>43881.916666666664</v>
      </c>
      <c r="B1246" s="171">
        <v>13.91</v>
      </c>
    </row>
    <row r="1247" spans="1:2">
      <c r="A1247" s="89">
        <v>43881.958333333336</v>
      </c>
      <c r="B1247" s="171">
        <v>13.64</v>
      </c>
    </row>
    <row r="1248" spans="1:2">
      <c r="A1248" s="89">
        <v>43882</v>
      </c>
      <c r="B1248" s="171">
        <v>13.68</v>
      </c>
    </row>
    <row r="1249" spans="1:2">
      <c r="A1249" s="89">
        <v>43882.041666666664</v>
      </c>
      <c r="B1249" s="171">
        <v>13.88</v>
      </c>
    </row>
    <row r="1250" spans="1:2">
      <c r="A1250" s="89">
        <v>43882.083333333336</v>
      </c>
      <c r="B1250" s="171">
        <v>14.03</v>
      </c>
    </row>
    <row r="1251" spans="1:2">
      <c r="A1251" s="89">
        <v>43882.125</v>
      </c>
      <c r="B1251" s="171">
        <v>13.63</v>
      </c>
    </row>
    <row r="1252" spans="1:2">
      <c r="A1252" s="89">
        <v>43882.166666666664</v>
      </c>
      <c r="B1252" s="171">
        <v>13.77</v>
      </c>
    </row>
    <row r="1253" spans="1:2">
      <c r="A1253" s="89">
        <v>43882.208333333336</v>
      </c>
      <c r="B1253" s="171">
        <v>14.21</v>
      </c>
    </row>
    <row r="1254" spans="1:2">
      <c r="A1254" s="89">
        <v>43882.25</v>
      </c>
      <c r="B1254" s="171">
        <v>14.52</v>
      </c>
    </row>
    <row r="1255" spans="1:2">
      <c r="A1255" s="89">
        <v>43882.291666666664</v>
      </c>
      <c r="B1255" s="171">
        <v>13.19</v>
      </c>
    </row>
    <row r="1256" spans="1:2">
      <c r="A1256" s="89">
        <v>43882.333333333336</v>
      </c>
      <c r="B1256" s="171">
        <v>13.93</v>
      </c>
    </row>
    <row r="1257" spans="1:2">
      <c r="A1257" s="89">
        <v>43882.375</v>
      </c>
      <c r="B1257" s="171">
        <v>15.6</v>
      </c>
    </row>
    <row r="1258" spans="1:2">
      <c r="A1258" s="89">
        <v>43882.416666666664</v>
      </c>
      <c r="B1258" s="171">
        <v>16.23</v>
      </c>
    </row>
    <row r="1259" spans="1:2">
      <c r="A1259" s="89">
        <v>43882.458333333336</v>
      </c>
      <c r="B1259" s="171">
        <v>15.82</v>
      </c>
    </row>
    <row r="1260" spans="1:2">
      <c r="A1260" s="89">
        <v>43882.5</v>
      </c>
      <c r="B1260" s="171">
        <v>15.98</v>
      </c>
    </row>
    <row r="1261" spans="1:2">
      <c r="A1261" s="89">
        <v>43882.541666666664</v>
      </c>
      <c r="B1261" s="171">
        <v>17.66</v>
      </c>
    </row>
    <row r="1262" spans="1:2">
      <c r="A1262" s="89">
        <v>43882.583333333336</v>
      </c>
      <c r="B1262" s="171">
        <v>15.76</v>
      </c>
    </row>
    <row r="1263" spans="1:2">
      <c r="A1263" s="89">
        <v>43882.625</v>
      </c>
      <c r="B1263" s="171">
        <v>13.81</v>
      </c>
    </row>
    <row r="1264" spans="1:2">
      <c r="A1264" s="89">
        <v>43882.666666666664</v>
      </c>
      <c r="B1264" s="171">
        <v>12.07</v>
      </c>
    </row>
    <row r="1265" spans="1:2">
      <c r="A1265" s="89">
        <v>43882.708333333336</v>
      </c>
      <c r="B1265" s="171">
        <v>15.95</v>
      </c>
    </row>
    <row r="1266" spans="1:2">
      <c r="A1266" s="89">
        <v>43882.75</v>
      </c>
      <c r="B1266" s="171">
        <v>18.98</v>
      </c>
    </row>
    <row r="1267" spans="1:2">
      <c r="A1267" s="89">
        <v>43882.791666666664</v>
      </c>
      <c r="B1267" s="171">
        <v>18.649999999999999</v>
      </c>
    </row>
    <row r="1268" spans="1:2">
      <c r="A1268" s="89">
        <v>43882.833333333336</v>
      </c>
      <c r="B1268" s="171">
        <v>16.72</v>
      </c>
    </row>
    <row r="1269" spans="1:2">
      <c r="A1269" s="89">
        <v>43882.875</v>
      </c>
      <c r="B1269" s="171">
        <v>16.43</v>
      </c>
    </row>
    <row r="1270" spans="1:2">
      <c r="A1270" s="89">
        <v>43882.916666666664</v>
      </c>
      <c r="B1270" s="171">
        <v>16.649999999999999</v>
      </c>
    </row>
    <row r="1271" spans="1:2">
      <c r="A1271" s="89">
        <v>43882.958333333336</v>
      </c>
      <c r="B1271" s="171">
        <v>16.98</v>
      </c>
    </row>
    <row r="1272" spans="1:2">
      <c r="A1272" s="89">
        <v>43883</v>
      </c>
      <c r="B1272" s="171">
        <v>17.100000000000001</v>
      </c>
    </row>
    <row r="1273" spans="1:2">
      <c r="A1273" s="89">
        <v>43883.041666666664</v>
      </c>
      <c r="B1273" s="171">
        <v>17.05</v>
      </c>
    </row>
    <row r="1274" spans="1:2">
      <c r="A1274" s="89">
        <v>43883.083333333336</v>
      </c>
      <c r="B1274" s="171">
        <v>17.16</v>
      </c>
    </row>
    <row r="1275" spans="1:2">
      <c r="A1275" s="89">
        <v>43883.125</v>
      </c>
      <c r="B1275" s="171">
        <v>16.96</v>
      </c>
    </row>
    <row r="1276" spans="1:2">
      <c r="A1276" s="89">
        <v>43883.166666666664</v>
      </c>
      <c r="B1276" s="171">
        <v>16.86</v>
      </c>
    </row>
    <row r="1277" spans="1:2">
      <c r="A1277" s="89">
        <v>43883.208333333336</v>
      </c>
      <c r="B1277" s="171">
        <v>16.329999999999998</v>
      </c>
    </row>
    <row r="1278" spans="1:2">
      <c r="A1278" s="89">
        <v>43883.25</v>
      </c>
      <c r="B1278" s="171">
        <v>16.82</v>
      </c>
    </row>
    <row r="1279" spans="1:2">
      <c r="A1279" s="89">
        <v>43883.291666666664</v>
      </c>
      <c r="B1279" s="171">
        <v>17.079999999999998</v>
      </c>
    </row>
    <row r="1280" spans="1:2">
      <c r="A1280" s="89">
        <v>43883.333333333336</v>
      </c>
      <c r="B1280" s="171">
        <v>15.36</v>
      </c>
    </row>
    <row r="1281" spans="1:2">
      <c r="A1281" s="89">
        <v>43883.375</v>
      </c>
      <c r="B1281" s="171">
        <v>15.7</v>
      </c>
    </row>
    <row r="1282" spans="1:2">
      <c r="A1282" s="89">
        <v>43883.416666666664</v>
      </c>
      <c r="B1282" s="171">
        <v>13.99</v>
      </c>
    </row>
    <row r="1283" spans="1:2">
      <c r="A1283" s="89">
        <v>43883.458333333336</v>
      </c>
      <c r="B1283" s="171">
        <v>16.41</v>
      </c>
    </row>
    <row r="1284" spans="1:2">
      <c r="A1284" s="89">
        <v>43883.5</v>
      </c>
      <c r="B1284" s="171">
        <v>16.420000000000002</v>
      </c>
    </row>
    <row r="1285" spans="1:2">
      <c r="A1285" s="89">
        <v>43883.541666666664</v>
      </c>
      <c r="B1285" s="171">
        <v>16.63</v>
      </c>
    </row>
    <row r="1286" spans="1:2">
      <c r="A1286" s="89">
        <v>43883.583333333336</v>
      </c>
      <c r="B1286" s="171">
        <v>16.489999999999998</v>
      </c>
    </row>
    <row r="1287" spans="1:2">
      <c r="A1287" s="89">
        <v>43883.625</v>
      </c>
      <c r="B1287" s="171">
        <v>16.43</v>
      </c>
    </row>
    <row r="1288" spans="1:2">
      <c r="A1288" s="89">
        <v>43883.666666666664</v>
      </c>
      <c r="B1288" s="171">
        <v>16.8</v>
      </c>
    </row>
    <row r="1289" spans="1:2">
      <c r="A1289" s="89">
        <v>43883.708333333336</v>
      </c>
      <c r="B1289" s="171">
        <v>18.149999999999999</v>
      </c>
    </row>
    <row r="1290" spans="1:2">
      <c r="A1290" s="89">
        <v>43883.75</v>
      </c>
      <c r="B1290" s="171">
        <v>19.22</v>
      </c>
    </row>
    <row r="1291" spans="1:2">
      <c r="A1291" s="89">
        <v>43883.791666666664</v>
      </c>
      <c r="B1291" s="171">
        <v>18.329999999999998</v>
      </c>
    </row>
    <row r="1292" spans="1:2">
      <c r="A1292" s="89">
        <v>43883.833333333336</v>
      </c>
      <c r="B1292" s="171">
        <v>16.63</v>
      </c>
    </row>
    <row r="1293" spans="1:2">
      <c r="A1293" s="89">
        <v>43883.875</v>
      </c>
      <c r="B1293" s="171">
        <v>16.690000000000001</v>
      </c>
    </row>
    <row r="1294" spans="1:2">
      <c r="A1294" s="89">
        <v>43883.916666666664</v>
      </c>
      <c r="B1294" s="171">
        <v>16.95</v>
      </c>
    </row>
    <row r="1295" spans="1:2">
      <c r="A1295" s="89">
        <v>43883.958333333336</v>
      </c>
      <c r="B1295" s="171">
        <v>16.63</v>
      </c>
    </row>
    <row r="1296" spans="1:2">
      <c r="A1296" s="89">
        <v>43884</v>
      </c>
      <c r="B1296" s="171">
        <v>17.23</v>
      </c>
    </row>
    <row r="1297" spans="1:2">
      <c r="A1297" s="89">
        <v>43884.041666666664</v>
      </c>
      <c r="B1297" s="171">
        <v>17.29</v>
      </c>
    </row>
    <row r="1298" spans="1:2">
      <c r="A1298" s="89">
        <v>43884.083333333336</v>
      </c>
      <c r="B1298" s="171">
        <v>17.309999999999999</v>
      </c>
    </row>
    <row r="1299" spans="1:2">
      <c r="A1299" s="89">
        <v>43884.125</v>
      </c>
      <c r="B1299" s="171">
        <v>17.309999999999999</v>
      </c>
    </row>
    <row r="1300" spans="1:2">
      <c r="A1300" s="89">
        <v>43884.166666666664</v>
      </c>
      <c r="B1300" s="171">
        <v>17.079999999999998</v>
      </c>
    </row>
    <row r="1301" spans="1:2">
      <c r="A1301" s="89">
        <v>43884.208333333336</v>
      </c>
      <c r="B1301" s="171">
        <v>16.68</v>
      </c>
    </row>
    <row r="1302" spans="1:2">
      <c r="A1302" s="89">
        <v>43884.25</v>
      </c>
      <c r="B1302" s="171">
        <v>16.059999999999999</v>
      </c>
    </row>
    <row r="1303" spans="1:2">
      <c r="A1303" s="89">
        <v>43884.291666666664</v>
      </c>
      <c r="B1303" s="171">
        <v>14.87</v>
      </c>
    </row>
    <row r="1304" spans="1:2">
      <c r="A1304" s="89">
        <v>43884.333333333336</v>
      </c>
      <c r="B1304" s="171">
        <v>13.04</v>
      </c>
    </row>
    <row r="1305" spans="1:2">
      <c r="A1305" s="89">
        <v>43884.375</v>
      </c>
      <c r="B1305" s="171">
        <v>13.58</v>
      </c>
    </row>
    <row r="1306" spans="1:2">
      <c r="A1306" s="89">
        <v>43884.416666666664</v>
      </c>
      <c r="B1306" s="171">
        <v>14.39</v>
      </c>
    </row>
    <row r="1307" spans="1:2">
      <c r="A1307" s="89">
        <v>43884.458333333336</v>
      </c>
      <c r="B1307" s="171">
        <v>14.12</v>
      </c>
    </row>
    <row r="1308" spans="1:2">
      <c r="A1308" s="89">
        <v>43884.5</v>
      </c>
      <c r="B1308" s="171">
        <v>13.67</v>
      </c>
    </row>
    <row r="1309" spans="1:2">
      <c r="A1309" s="89">
        <v>43884.541666666664</v>
      </c>
      <c r="B1309" s="171">
        <v>13.7</v>
      </c>
    </row>
    <row r="1310" spans="1:2">
      <c r="A1310" s="89">
        <v>43884.583333333336</v>
      </c>
      <c r="B1310" s="171">
        <v>13.53</v>
      </c>
    </row>
    <row r="1311" spans="1:2">
      <c r="A1311" s="89">
        <v>43884.625</v>
      </c>
      <c r="B1311" s="171">
        <v>12.71</v>
      </c>
    </row>
    <row r="1312" spans="1:2">
      <c r="A1312" s="89">
        <v>43884.666666666664</v>
      </c>
      <c r="B1312" s="171">
        <v>13.91</v>
      </c>
    </row>
    <row r="1313" spans="1:2">
      <c r="A1313" s="89">
        <v>43884.708333333336</v>
      </c>
      <c r="B1313" s="171">
        <v>15.91</v>
      </c>
    </row>
    <row r="1314" spans="1:2">
      <c r="A1314" s="89">
        <v>43884.75</v>
      </c>
      <c r="B1314" s="171">
        <v>17.93</v>
      </c>
    </row>
    <row r="1315" spans="1:2">
      <c r="A1315" s="89">
        <v>43884.791666666664</v>
      </c>
      <c r="B1315" s="171">
        <v>17.29</v>
      </c>
    </row>
    <row r="1316" spans="1:2">
      <c r="A1316" s="89">
        <v>43884.833333333336</v>
      </c>
      <c r="B1316" s="171">
        <v>16.04</v>
      </c>
    </row>
    <row r="1317" spans="1:2">
      <c r="A1317" s="89">
        <v>43884.875</v>
      </c>
      <c r="B1317" s="171">
        <v>16.13</v>
      </c>
    </row>
    <row r="1318" spans="1:2">
      <c r="A1318" s="89">
        <v>43884.916666666664</v>
      </c>
      <c r="B1318" s="171">
        <v>16.260000000000002</v>
      </c>
    </row>
    <row r="1319" spans="1:2">
      <c r="A1319" s="89">
        <v>43884.958333333336</v>
      </c>
      <c r="B1319" s="171">
        <v>15.61</v>
      </c>
    </row>
    <row r="1320" spans="1:2">
      <c r="A1320" s="89">
        <v>43885</v>
      </c>
      <c r="B1320" s="171">
        <v>14.62</v>
      </c>
    </row>
    <row r="1321" spans="1:2">
      <c r="A1321" s="89">
        <v>43885.041666666664</v>
      </c>
      <c r="B1321" s="171">
        <v>13.9</v>
      </c>
    </row>
    <row r="1322" spans="1:2">
      <c r="A1322" s="89">
        <v>43885.083333333336</v>
      </c>
      <c r="B1322" s="171">
        <v>14.15</v>
      </c>
    </row>
    <row r="1323" spans="1:2">
      <c r="A1323" s="89">
        <v>43885.125</v>
      </c>
      <c r="B1323" s="171">
        <v>15.06</v>
      </c>
    </row>
    <row r="1324" spans="1:2">
      <c r="A1324" s="89">
        <v>43885.166666666664</v>
      </c>
      <c r="B1324" s="171">
        <v>15.66</v>
      </c>
    </row>
    <row r="1325" spans="1:2">
      <c r="A1325" s="89">
        <v>43885.208333333336</v>
      </c>
      <c r="B1325" s="171">
        <v>15.99</v>
      </c>
    </row>
    <row r="1326" spans="1:2">
      <c r="A1326" s="89">
        <v>43885.25</v>
      </c>
      <c r="B1326" s="171">
        <v>16.66</v>
      </c>
    </row>
    <row r="1327" spans="1:2">
      <c r="A1327" s="89">
        <v>43885.291666666664</v>
      </c>
      <c r="B1327" s="171">
        <v>15.16</v>
      </c>
    </row>
    <row r="1328" spans="1:2">
      <c r="A1328" s="89">
        <v>43885.333333333336</v>
      </c>
      <c r="B1328" s="171">
        <v>14.01</v>
      </c>
    </row>
    <row r="1329" spans="1:2">
      <c r="A1329" s="89">
        <v>43885.375</v>
      </c>
      <c r="B1329" s="171">
        <v>13.18</v>
      </c>
    </row>
    <row r="1330" spans="1:2">
      <c r="A1330" s="89">
        <v>43885.416666666664</v>
      </c>
      <c r="B1330" s="171">
        <v>13.65</v>
      </c>
    </row>
    <row r="1331" spans="1:2">
      <c r="A1331" s="89">
        <v>43885.458333333336</v>
      </c>
      <c r="B1331" s="171">
        <v>12.85</v>
      </c>
    </row>
    <row r="1332" spans="1:2">
      <c r="A1332" s="89">
        <v>43885.5</v>
      </c>
      <c r="B1332" s="171">
        <v>15.95</v>
      </c>
    </row>
    <row r="1333" spans="1:2">
      <c r="A1333" s="89">
        <v>43885.541666666664</v>
      </c>
      <c r="B1333" s="171">
        <v>15.2</v>
      </c>
    </row>
    <row r="1334" spans="1:2">
      <c r="A1334" s="89">
        <v>43885.583333333336</v>
      </c>
      <c r="B1334" s="171">
        <v>14.4</v>
      </c>
    </row>
    <row r="1335" spans="1:2">
      <c r="A1335" s="89">
        <v>43885.625</v>
      </c>
      <c r="B1335" s="171">
        <v>14.74</v>
      </c>
    </row>
    <row r="1336" spans="1:2">
      <c r="A1336" s="89">
        <v>43885.666666666664</v>
      </c>
      <c r="B1336" s="171">
        <v>15.57</v>
      </c>
    </row>
    <row r="1337" spans="1:2">
      <c r="A1337" s="89">
        <v>43885.708333333336</v>
      </c>
      <c r="B1337" s="171">
        <v>19.239999999999998</v>
      </c>
    </row>
    <row r="1338" spans="1:2">
      <c r="A1338" s="89">
        <v>43885.75</v>
      </c>
      <c r="B1338" s="171">
        <v>21.13</v>
      </c>
    </row>
    <row r="1339" spans="1:2">
      <c r="A1339" s="89">
        <v>43885.791666666664</v>
      </c>
      <c r="B1339" s="171">
        <v>20.68</v>
      </c>
    </row>
    <row r="1340" spans="1:2">
      <c r="A1340" s="89">
        <v>43885.833333333336</v>
      </c>
      <c r="B1340" s="171">
        <v>19.61</v>
      </c>
    </row>
    <row r="1341" spans="1:2">
      <c r="A1341" s="89">
        <v>43885.875</v>
      </c>
      <c r="B1341" s="171">
        <v>19.61</v>
      </c>
    </row>
    <row r="1342" spans="1:2">
      <c r="A1342" s="89">
        <v>43885.916666666664</v>
      </c>
      <c r="B1342" s="171">
        <v>19.329999999999998</v>
      </c>
    </row>
    <row r="1343" spans="1:2">
      <c r="A1343" s="89">
        <v>43885.958333333336</v>
      </c>
      <c r="B1343" s="171">
        <v>19.16</v>
      </c>
    </row>
    <row r="1344" spans="1:2">
      <c r="A1344" s="89">
        <v>43886</v>
      </c>
      <c r="B1344" s="171">
        <v>19.14</v>
      </c>
    </row>
    <row r="1345" spans="1:2">
      <c r="A1345" s="89">
        <v>43886.041666666664</v>
      </c>
      <c r="B1345" s="171">
        <v>19.739999999999998</v>
      </c>
    </row>
    <row r="1346" spans="1:2">
      <c r="A1346" s="89">
        <v>43886.083333333336</v>
      </c>
      <c r="B1346" s="171">
        <v>20.68</v>
      </c>
    </row>
    <row r="1347" spans="1:2">
      <c r="A1347" s="89">
        <v>43886.125</v>
      </c>
      <c r="B1347" s="171">
        <v>20.27</v>
      </c>
    </row>
    <row r="1348" spans="1:2">
      <c r="A1348" s="89">
        <v>43886.166666666664</v>
      </c>
      <c r="B1348" s="171">
        <v>20.63</v>
      </c>
    </row>
    <row r="1349" spans="1:2">
      <c r="A1349" s="89">
        <v>43886.208333333336</v>
      </c>
      <c r="B1349" s="171">
        <v>21.03</v>
      </c>
    </row>
    <row r="1350" spans="1:2">
      <c r="A1350" s="89">
        <v>43886.25</v>
      </c>
      <c r="B1350" s="171">
        <v>21.47</v>
      </c>
    </row>
    <row r="1351" spans="1:2">
      <c r="A1351" s="89">
        <v>43886.291666666664</v>
      </c>
      <c r="B1351" s="171">
        <v>20.440000000000001</v>
      </c>
    </row>
    <row r="1352" spans="1:2">
      <c r="A1352" s="89">
        <v>43886.333333333336</v>
      </c>
      <c r="B1352" s="171">
        <v>20.39</v>
      </c>
    </row>
    <row r="1353" spans="1:2">
      <c r="A1353" s="89">
        <v>43886.375</v>
      </c>
      <c r="B1353" s="171">
        <v>20.47</v>
      </c>
    </row>
    <row r="1354" spans="1:2">
      <c r="A1354" s="89">
        <v>43886.416666666664</v>
      </c>
      <c r="B1354" s="171">
        <v>20.94</v>
      </c>
    </row>
    <row r="1355" spans="1:2">
      <c r="A1355" s="89">
        <v>43886.458333333336</v>
      </c>
      <c r="B1355" s="171">
        <v>21.94</v>
      </c>
    </row>
    <row r="1356" spans="1:2">
      <c r="A1356" s="89">
        <v>43886.5</v>
      </c>
      <c r="B1356" s="171">
        <v>22.99</v>
      </c>
    </row>
    <row r="1357" spans="1:2">
      <c r="A1357" s="89">
        <v>43886.541666666664</v>
      </c>
      <c r="B1357" s="171">
        <v>20.92</v>
      </c>
    </row>
    <row r="1358" spans="1:2">
      <c r="A1358" s="89">
        <v>43886.583333333336</v>
      </c>
      <c r="B1358" s="171">
        <v>19.66</v>
      </c>
    </row>
    <row r="1359" spans="1:2">
      <c r="A1359" s="89">
        <v>43886.625</v>
      </c>
      <c r="B1359" s="171">
        <v>18.829999999999998</v>
      </c>
    </row>
    <row r="1360" spans="1:2">
      <c r="A1360" s="89">
        <v>43886.666666666664</v>
      </c>
      <c r="B1360" s="171">
        <v>18.77</v>
      </c>
    </row>
    <row r="1361" spans="1:2">
      <c r="A1361" s="89">
        <v>43886.708333333336</v>
      </c>
      <c r="B1361" s="171">
        <v>20.75</v>
      </c>
    </row>
    <row r="1362" spans="1:2">
      <c r="A1362" s="89">
        <v>43886.75</v>
      </c>
      <c r="B1362" s="171">
        <v>23.85</v>
      </c>
    </row>
    <row r="1363" spans="1:2">
      <c r="A1363" s="89">
        <v>43886.791666666664</v>
      </c>
      <c r="B1363" s="171">
        <v>23.9</v>
      </c>
    </row>
    <row r="1364" spans="1:2">
      <c r="A1364" s="89">
        <v>43886.833333333336</v>
      </c>
      <c r="B1364" s="171">
        <v>19.53</v>
      </c>
    </row>
    <row r="1365" spans="1:2">
      <c r="A1365" s="89">
        <v>43886.875</v>
      </c>
      <c r="B1365" s="171">
        <v>19.739999999999998</v>
      </c>
    </row>
    <row r="1366" spans="1:2">
      <c r="A1366" s="89">
        <v>43886.916666666664</v>
      </c>
      <c r="B1366" s="171">
        <v>19.73</v>
      </c>
    </row>
    <row r="1367" spans="1:2">
      <c r="A1367" s="89">
        <v>43886.958333333336</v>
      </c>
      <c r="B1367" s="171">
        <v>20.18</v>
      </c>
    </row>
    <row r="1368" spans="1:2">
      <c r="A1368" s="89">
        <v>43887</v>
      </c>
      <c r="B1368" s="171">
        <v>19.64</v>
      </c>
    </row>
    <row r="1369" spans="1:2">
      <c r="A1369" s="89">
        <v>43887.041666666664</v>
      </c>
      <c r="B1369" s="171">
        <v>19.89</v>
      </c>
    </row>
    <row r="1370" spans="1:2">
      <c r="A1370" s="89">
        <v>43887.083333333336</v>
      </c>
      <c r="B1370" s="171">
        <v>19.89</v>
      </c>
    </row>
    <row r="1371" spans="1:2">
      <c r="A1371" s="89">
        <v>43887.125</v>
      </c>
      <c r="B1371" s="171">
        <v>20.49</v>
      </c>
    </row>
    <row r="1372" spans="1:2">
      <c r="A1372" s="89">
        <v>43887.166666666664</v>
      </c>
      <c r="B1372" s="171">
        <v>20.079999999999998</v>
      </c>
    </row>
    <row r="1373" spans="1:2">
      <c r="A1373" s="89">
        <v>43887.208333333336</v>
      </c>
      <c r="B1373" s="171">
        <v>21.2</v>
      </c>
    </row>
    <row r="1374" spans="1:2">
      <c r="A1374" s="89">
        <v>43887.25</v>
      </c>
      <c r="B1374" s="171">
        <v>21.23</v>
      </c>
    </row>
    <row r="1375" spans="1:2">
      <c r="A1375" s="89">
        <v>43887.291666666664</v>
      </c>
      <c r="B1375" s="171">
        <v>19.98</v>
      </c>
    </row>
    <row r="1376" spans="1:2">
      <c r="A1376" s="89">
        <v>43887.333333333336</v>
      </c>
      <c r="B1376" s="171">
        <v>18.48</v>
      </c>
    </row>
    <row r="1377" spans="1:2">
      <c r="A1377" s="89">
        <v>43887.375</v>
      </c>
      <c r="B1377" s="171">
        <v>17.670000000000002</v>
      </c>
    </row>
    <row r="1378" spans="1:2">
      <c r="A1378" s="89">
        <v>43887.416666666664</v>
      </c>
      <c r="B1378" s="171">
        <v>19.43</v>
      </c>
    </row>
    <row r="1379" spans="1:2">
      <c r="A1379" s="89">
        <v>43887.458333333336</v>
      </c>
      <c r="B1379" s="171">
        <v>21.06</v>
      </c>
    </row>
    <row r="1380" spans="1:2">
      <c r="A1380" s="89">
        <v>43887.5</v>
      </c>
      <c r="B1380" s="171">
        <v>21.76</v>
      </c>
    </row>
    <row r="1381" spans="1:2">
      <c r="A1381" s="89">
        <v>43887.541666666664</v>
      </c>
      <c r="B1381" s="171">
        <v>23.76</v>
      </c>
    </row>
    <row r="1382" spans="1:2">
      <c r="A1382" s="89">
        <v>43887.583333333336</v>
      </c>
      <c r="B1382" s="171">
        <v>19.96</v>
      </c>
    </row>
    <row r="1383" spans="1:2">
      <c r="A1383" s="89">
        <v>43887.625</v>
      </c>
      <c r="B1383" s="171">
        <v>19.61</v>
      </c>
    </row>
    <row r="1384" spans="1:2">
      <c r="A1384" s="89">
        <v>43887.666666666664</v>
      </c>
      <c r="B1384" s="171">
        <v>17.84</v>
      </c>
    </row>
    <row r="1385" spans="1:2">
      <c r="A1385" s="89">
        <v>43887.708333333336</v>
      </c>
      <c r="B1385" s="171">
        <v>19.010000000000002</v>
      </c>
    </row>
    <row r="1386" spans="1:2">
      <c r="A1386" s="89">
        <v>43887.75</v>
      </c>
      <c r="B1386" s="171">
        <v>20.55</v>
      </c>
    </row>
    <row r="1387" spans="1:2">
      <c r="A1387" s="89">
        <v>43887.791666666664</v>
      </c>
      <c r="B1387" s="171">
        <v>20.27</v>
      </c>
    </row>
    <row r="1388" spans="1:2">
      <c r="A1388" s="89">
        <v>43887.833333333336</v>
      </c>
      <c r="B1388" s="171">
        <v>18.91</v>
      </c>
    </row>
    <row r="1389" spans="1:2">
      <c r="A1389" s="89">
        <v>43887.875</v>
      </c>
      <c r="B1389" s="171">
        <v>17.89</v>
      </c>
    </row>
    <row r="1390" spans="1:2">
      <c r="A1390" s="89">
        <v>43887.916666666664</v>
      </c>
      <c r="B1390" s="171">
        <v>17.22</v>
      </c>
    </row>
    <row r="1391" spans="1:2">
      <c r="A1391" s="89">
        <v>43887.958333333336</v>
      </c>
      <c r="B1391" s="171">
        <v>17.82</v>
      </c>
    </row>
    <row r="1392" spans="1:2">
      <c r="A1392" s="89">
        <v>43888</v>
      </c>
      <c r="B1392" s="171">
        <v>17.53</v>
      </c>
    </row>
    <row r="1393" spans="1:2">
      <c r="A1393" s="89">
        <v>43888.041666666664</v>
      </c>
      <c r="B1393" s="171">
        <v>17.329999999999998</v>
      </c>
    </row>
    <row r="1394" spans="1:2">
      <c r="A1394" s="89">
        <v>43888.083333333336</v>
      </c>
      <c r="B1394" s="171">
        <v>17.39</v>
      </c>
    </row>
    <row r="1395" spans="1:2">
      <c r="A1395" s="89">
        <v>43888.125</v>
      </c>
      <c r="B1395" s="171">
        <v>17.88</v>
      </c>
    </row>
    <row r="1396" spans="1:2">
      <c r="A1396" s="89">
        <v>43888.166666666664</v>
      </c>
      <c r="B1396" s="171">
        <v>18.03</v>
      </c>
    </row>
    <row r="1397" spans="1:2">
      <c r="A1397" s="89">
        <v>43888.208333333336</v>
      </c>
      <c r="B1397" s="171">
        <v>18.510000000000002</v>
      </c>
    </row>
    <row r="1398" spans="1:2">
      <c r="A1398" s="89">
        <v>43888.25</v>
      </c>
      <c r="B1398" s="171">
        <v>18.84</v>
      </c>
    </row>
    <row r="1399" spans="1:2">
      <c r="A1399" s="89">
        <v>43888.291666666664</v>
      </c>
      <c r="B1399" s="171">
        <v>17.28</v>
      </c>
    </row>
    <row r="1400" spans="1:2">
      <c r="A1400" s="89">
        <v>43888.333333333336</v>
      </c>
      <c r="B1400" s="171">
        <v>17.440000000000001</v>
      </c>
    </row>
    <row r="1401" spans="1:2">
      <c r="A1401" s="89">
        <v>43888.375</v>
      </c>
      <c r="B1401" s="171">
        <v>17</v>
      </c>
    </row>
    <row r="1402" spans="1:2">
      <c r="A1402" s="89">
        <v>43888.416666666664</v>
      </c>
      <c r="B1402" s="171">
        <v>17.559999999999999</v>
      </c>
    </row>
    <row r="1403" spans="1:2">
      <c r="A1403" s="89">
        <v>43888.458333333336</v>
      </c>
      <c r="B1403" s="171">
        <v>14.02</v>
      </c>
    </row>
    <row r="1404" spans="1:2">
      <c r="A1404" s="89">
        <v>43888.5</v>
      </c>
      <c r="B1404" s="171">
        <v>13.21</v>
      </c>
    </row>
    <row r="1405" spans="1:2">
      <c r="A1405" s="89">
        <v>43888.541666666664</v>
      </c>
      <c r="B1405" s="171">
        <v>13.72</v>
      </c>
    </row>
    <row r="1406" spans="1:2">
      <c r="A1406" s="89">
        <v>43888.583333333336</v>
      </c>
      <c r="B1406" s="171">
        <v>15.01</v>
      </c>
    </row>
    <row r="1407" spans="1:2">
      <c r="A1407" s="89">
        <v>43888.625</v>
      </c>
      <c r="B1407" s="171">
        <v>14.49</v>
      </c>
    </row>
    <row r="1408" spans="1:2">
      <c r="A1408" s="89">
        <v>43888.666666666664</v>
      </c>
      <c r="B1408" s="171">
        <v>12.35</v>
      </c>
    </row>
    <row r="1409" spans="1:2">
      <c r="A1409" s="89">
        <v>43888.708333333336</v>
      </c>
      <c r="B1409" s="171">
        <v>15.77</v>
      </c>
    </row>
    <row r="1410" spans="1:2">
      <c r="A1410" s="89">
        <v>43888.75</v>
      </c>
      <c r="B1410" s="171">
        <v>19.27</v>
      </c>
    </row>
    <row r="1411" spans="1:2">
      <c r="A1411" s="89">
        <v>43888.791666666664</v>
      </c>
      <c r="B1411" s="171">
        <v>18.62</v>
      </c>
    </row>
    <row r="1412" spans="1:2">
      <c r="A1412" s="89">
        <v>43888.833333333336</v>
      </c>
      <c r="B1412" s="171">
        <v>17.12</v>
      </c>
    </row>
    <row r="1413" spans="1:2">
      <c r="A1413" s="89">
        <v>43888.875</v>
      </c>
      <c r="B1413" s="171">
        <v>17.11</v>
      </c>
    </row>
    <row r="1414" spans="1:2">
      <c r="A1414" s="89">
        <v>43888.916666666664</v>
      </c>
      <c r="B1414" s="171">
        <v>18.37</v>
      </c>
    </row>
    <row r="1415" spans="1:2">
      <c r="A1415" s="89">
        <v>43888.958333333336</v>
      </c>
      <c r="B1415" s="171">
        <v>17.91</v>
      </c>
    </row>
    <row r="1416" spans="1:2">
      <c r="A1416" s="89">
        <v>43889</v>
      </c>
      <c r="B1416" s="171">
        <v>18.079999999999998</v>
      </c>
    </row>
    <row r="1417" spans="1:2">
      <c r="A1417" s="89">
        <v>43889.041666666664</v>
      </c>
      <c r="B1417" s="171">
        <v>18.18</v>
      </c>
    </row>
    <row r="1418" spans="1:2">
      <c r="A1418" s="89">
        <v>43889.083333333336</v>
      </c>
      <c r="B1418" s="171">
        <v>18.45</v>
      </c>
    </row>
    <row r="1419" spans="1:2">
      <c r="A1419" s="89">
        <v>43889.125</v>
      </c>
      <c r="B1419" s="171">
        <v>18.78</v>
      </c>
    </row>
    <row r="1420" spans="1:2">
      <c r="A1420" s="89">
        <v>43889.166666666664</v>
      </c>
      <c r="B1420" s="171">
        <v>19.100000000000001</v>
      </c>
    </row>
    <row r="1421" spans="1:2">
      <c r="A1421" s="89">
        <v>43889.208333333336</v>
      </c>
      <c r="B1421" s="171">
        <v>18.559999999999999</v>
      </c>
    </row>
    <row r="1422" spans="1:2">
      <c r="A1422" s="89">
        <v>43889.25</v>
      </c>
      <c r="B1422" s="171">
        <v>19.920000000000002</v>
      </c>
    </row>
    <row r="1423" spans="1:2">
      <c r="A1423" s="89">
        <v>43889.291666666664</v>
      </c>
      <c r="B1423" s="171">
        <v>18.25</v>
      </c>
    </row>
    <row r="1424" spans="1:2">
      <c r="A1424" s="89">
        <v>43889.333333333336</v>
      </c>
      <c r="B1424" s="171">
        <v>17.420000000000002</v>
      </c>
    </row>
    <row r="1425" spans="1:2">
      <c r="A1425" s="89">
        <v>43889.375</v>
      </c>
      <c r="B1425" s="171">
        <v>15.46</v>
      </c>
    </row>
    <row r="1426" spans="1:2">
      <c r="A1426" s="89">
        <v>43889.416666666664</v>
      </c>
      <c r="B1426" s="171">
        <v>17.96</v>
      </c>
    </row>
    <row r="1427" spans="1:2">
      <c r="A1427" s="89">
        <v>43889.458333333336</v>
      </c>
      <c r="B1427" s="171">
        <v>17.57</v>
      </c>
    </row>
    <row r="1428" spans="1:2">
      <c r="A1428" s="89">
        <v>43889.5</v>
      </c>
      <c r="B1428" s="171">
        <v>17.989999999999998</v>
      </c>
    </row>
    <row r="1429" spans="1:2">
      <c r="A1429" s="89">
        <v>43889.541666666664</v>
      </c>
      <c r="B1429" s="171">
        <v>16.489999999999998</v>
      </c>
    </row>
    <row r="1430" spans="1:2">
      <c r="A1430" s="89">
        <v>43889.583333333336</v>
      </c>
      <c r="B1430" s="171">
        <v>17.45</v>
      </c>
    </row>
    <row r="1431" spans="1:2">
      <c r="A1431" s="89">
        <v>43889.625</v>
      </c>
      <c r="B1431" s="171">
        <v>17.37</v>
      </c>
    </row>
    <row r="1432" spans="1:2">
      <c r="A1432" s="89">
        <v>43889.666666666664</v>
      </c>
      <c r="B1432" s="171">
        <v>16.760000000000002</v>
      </c>
    </row>
    <row r="1433" spans="1:2">
      <c r="A1433" s="89">
        <v>43889.708333333336</v>
      </c>
      <c r="B1433" s="171">
        <v>16.7</v>
      </c>
    </row>
    <row r="1434" spans="1:2">
      <c r="A1434" s="89">
        <v>43889.75</v>
      </c>
      <c r="B1434" s="171">
        <v>21.09</v>
      </c>
    </row>
    <row r="1435" spans="1:2">
      <c r="A1435" s="89">
        <v>43889.791666666664</v>
      </c>
      <c r="B1435" s="171">
        <v>20.38</v>
      </c>
    </row>
    <row r="1436" spans="1:2">
      <c r="A1436" s="89">
        <v>43889.833333333336</v>
      </c>
      <c r="B1436" s="171">
        <v>19.09</v>
      </c>
    </row>
    <row r="1437" spans="1:2">
      <c r="A1437" s="89">
        <v>43889.875</v>
      </c>
      <c r="B1437" s="171">
        <v>18.59</v>
      </c>
    </row>
    <row r="1438" spans="1:2">
      <c r="A1438" s="89">
        <v>43889.916666666664</v>
      </c>
      <c r="B1438" s="171">
        <v>18.75</v>
      </c>
    </row>
    <row r="1439" spans="1:2">
      <c r="A1439" s="89">
        <v>43889.958333333336</v>
      </c>
      <c r="B1439" s="171">
        <v>18.84</v>
      </c>
    </row>
    <row r="1440" spans="1:2">
      <c r="A1440" s="89">
        <v>43891</v>
      </c>
      <c r="B1440" s="171">
        <v>18.96</v>
      </c>
    </row>
    <row r="1441" spans="1:2">
      <c r="A1441" s="89">
        <v>43891.041666666664</v>
      </c>
      <c r="B1441" s="171">
        <v>18.45</v>
      </c>
    </row>
    <row r="1442" spans="1:2">
      <c r="A1442" s="89">
        <v>43891.083333333336</v>
      </c>
      <c r="B1442" s="171">
        <v>18.82</v>
      </c>
    </row>
    <row r="1443" spans="1:2">
      <c r="A1443" s="89">
        <v>43891.125</v>
      </c>
      <c r="B1443" s="171">
        <v>18.34</v>
      </c>
    </row>
    <row r="1444" spans="1:2">
      <c r="A1444" s="89">
        <v>43891.166666666664</v>
      </c>
      <c r="B1444" s="171">
        <v>19.54</v>
      </c>
    </row>
    <row r="1445" spans="1:2">
      <c r="A1445" s="89">
        <v>43891.208333333336</v>
      </c>
      <c r="B1445" s="171">
        <v>21.04</v>
      </c>
    </row>
    <row r="1446" spans="1:2">
      <c r="A1446" s="89">
        <v>43891.25</v>
      </c>
      <c r="B1446" s="171">
        <v>20.96</v>
      </c>
    </row>
    <row r="1447" spans="1:2">
      <c r="A1447" s="89">
        <v>43891.291666666664</v>
      </c>
      <c r="B1447" s="171">
        <v>17.5</v>
      </c>
    </row>
    <row r="1448" spans="1:2">
      <c r="A1448" s="89">
        <v>43891.333333333336</v>
      </c>
      <c r="B1448" s="171">
        <v>16.46</v>
      </c>
    </row>
    <row r="1449" spans="1:2">
      <c r="A1449" s="89">
        <v>43891.375</v>
      </c>
      <c r="B1449" s="171">
        <v>15.99</v>
      </c>
    </row>
    <row r="1450" spans="1:2">
      <c r="A1450" s="89">
        <v>43891.416666666664</v>
      </c>
      <c r="B1450" s="171">
        <v>16.8</v>
      </c>
    </row>
    <row r="1451" spans="1:2">
      <c r="A1451" s="89">
        <v>43891.458333333336</v>
      </c>
      <c r="B1451" s="171">
        <v>15.99</v>
      </c>
    </row>
    <row r="1452" spans="1:2">
      <c r="A1452" s="89">
        <v>43891.5</v>
      </c>
      <c r="B1452" s="171">
        <v>15.92</v>
      </c>
    </row>
    <row r="1453" spans="1:2">
      <c r="A1453" s="89">
        <v>43891.541666666664</v>
      </c>
      <c r="B1453" s="171">
        <v>18.71</v>
      </c>
    </row>
    <row r="1454" spans="1:2">
      <c r="A1454" s="89">
        <v>43891.583333333336</v>
      </c>
      <c r="B1454" s="171">
        <v>17.39</v>
      </c>
    </row>
    <row r="1455" spans="1:2">
      <c r="A1455" s="89">
        <v>43891.625</v>
      </c>
      <c r="B1455" s="171">
        <v>16.13</v>
      </c>
    </row>
    <row r="1456" spans="1:2">
      <c r="A1456" s="89">
        <v>43891.666666666664</v>
      </c>
      <c r="B1456" s="171">
        <v>16.7</v>
      </c>
    </row>
    <row r="1457" spans="1:2">
      <c r="A1457" s="89">
        <v>43891.708333333336</v>
      </c>
      <c r="B1457" s="171">
        <v>17.2</v>
      </c>
    </row>
    <row r="1458" spans="1:2">
      <c r="A1458" s="89">
        <v>43891.75</v>
      </c>
      <c r="B1458" s="171">
        <v>20.75</v>
      </c>
    </row>
    <row r="1459" spans="1:2">
      <c r="A1459" s="89">
        <v>43891.791666666664</v>
      </c>
      <c r="B1459" s="171">
        <v>20.03</v>
      </c>
    </row>
    <row r="1460" spans="1:2">
      <c r="A1460" s="89">
        <v>43891.833333333336</v>
      </c>
      <c r="B1460" s="171">
        <v>16.28</v>
      </c>
    </row>
    <row r="1461" spans="1:2">
      <c r="A1461" s="89">
        <v>43891.875</v>
      </c>
      <c r="B1461" s="171">
        <v>16.23</v>
      </c>
    </row>
    <row r="1462" spans="1:2">
      <c r="A1462" s="89">
        <v>43891.916666666664</v>
      </c>
      <c r="B1462" s="171">
        <v>18.23</v>
      </c>
    </row>
    <row r="1463" spans="1:2">
      <c r="A1463" s="89">
        <v>43891.958333333336</v>
      </c>
      <c r="B1463" s="171">
        <v>18.2</v>
      </c>
    </row>
    <row r="1464" spans="1:2">
      <c r="A1464" s="89">
        <v>43892</v>
      </c>
      <c r="B1464" s="171">
        <v>18.39</v>
      </c>
    </row>
    <row r="1465" spans="1:2">
      <c r="A1465" s="89">
        <v>43892.041666666664</v>
      </c>
      <c r="B1465" s="171">
        <v>17.940000000000001</v>
      </c>
    </row>
    <row r="1466" spans="1:2">
      <c r="A1466" s="89">
        <v>43892.083333333336</v>
      </c>
      <c r="B1466" s="171">
        <v>18.43</v>
      </c>
    </row>
    <row r="1467" spans="1:2">
      <c r="A1467" s="89">
        <v>43892.125</v>
      </c>
      <c r="B1467" s="171">
        <v>18.36</v>
      </c>
    </row>
    <row r="1468" spans="1:2">
      <c r="A1468" s="89">
        <v>43892.166666666664</v>
      </c>
      <c r="B1468" s="171">
        <v>18.61</v>
      </c>
    </row>
    <row r="1469" spans="1:2">
      <c r="A1469" s="89">
        <v>43892.208333333336</v>
      </c>
      <c r="B1469" s="171">
        <v>18.77</v>
      </c>
    </row>
    <row r="1470" spans="1:2">
      <c r="A1470" s="89">
        <v>43892.25</v>
      </c>
      <c r="B1470" s="171">
        <v>18.97</v>
      </c>
    </row>
    <row r="1471" spans="1:2">
      <c r="A1471" s="89">
        <v>43892.291666666664</v>
      </c>
      <c r="B1471" s="171">
        <v>18.84</v>
      </c>
    </row>
    <row r="1472" spans="1:2">
      <c r="A1472" s="89">
        <v>43892.333333333336</v>
      </c>
      <c r="B1472" s="171">
        <v>18.27</v>
      </c>
    </row>
    <row r="1473" spans="1:2">
      <c r="A1473" s="89">
        <v>43892.375</v>
      </c>
      <c r="B1473" s="171">
        <v>16.78</v>
      </c>
    </row>
    <row r="1474" spans="1:2">
      <c r="A1474" s="89">
        <v>43892.416666666664</v>
      </c>
      <c r="B1474" s="171">
        <v>19.920000000000002</v>
      </c>
    </row>
    <row r="1475" spans="1:2">
      <c r="A1475" s="89">
        <v>43892.458333333336</v>
      </c>
      <c r="B1475" s="171">
        <v>15.72</v>
      </c>
    </row>
    <row r="1476" spans="1:2">
      <c r="A1476" s="89">
        <v>43892.5</v>
      </c>
      <c r="B1476" s="171">
        <v>15.27</v>
      </c>
    </row>
    <row r="1477" spans="1:2">
      <c r="A1477" s="89">
        <v>43892.541666666664</v>
      </c>
      <c r="B1477" s="171">
        <v>16.93</v>
      </c>
    </row>
    <row r="1478" spans="1:2">
      <c r="A1478" s="89">
        <v>43892.583333333336</v>
      </c>
      <c r="B1478" s="171">
        <v>16.010000000000002</v>
      </c>
    </row>
    <row r="1479" spans="1:2">
      <c r="A1479" s="89">
        <v>43892.625</v>
      </c>
      <c r="B1479" s="171">
        <v>15.11</v>
      </c>
    </row>
    <row r="1480" spans="1:2">
      <c r="A1480" s="89">
        <v>43892.666666666664</v>
      </c>
      <c r="B1480" s="171">
        <v>14.5</v>
      </c>
    </row>
    <row r="1481" spans="1:2">
      <c r="A1481" s="89">
        <v>43892.708333333336</v>
      </c>
      <c r="B1481" s="171">
        <v>14.36</v>
      </c>
    </row>
    <row r="1482" spans="1:2">
      <c r="A1482" s="89">
        <v>43892.75</v>
      </c>
      <c r="B1482" s="171">
        <v>17.48</v>
      </c>
    </row>
    <row r="1483" spans="1:2">
      <c r="A1483" s="89">
        <v>43892.791666666664</v>
      </c>
      <c r="B1483" s="171">
        <v>18.760000000000002</v>
      </c>
    </row>
    <row r="1484" spans="1:2">
      <c r="A1484" s="89">
        <v>43892.833333333336</v>
      </c>
      <c r="B1484" s="171">
        <v>16.309999999999999</v>
      </c>
    </row>
    <row r="1485" spans="1:2">
      <c r="A1485" s="89">
        <v>43892.875</v>
      </c>
      <c r="B1485" s="171">
        <v>16.829999999999998</v>
      </c>
    </row>
    <row r="1486" spans="1:2">
      <c r="A1486" s="89">
        <v>43892.916666666664</v>
      </c>
      <c r="B1486" s="171">
        <v>16.37</v>
      </c>
    </row>
    <row r="1487" spans="1:2">
      <c r="A1487" s="89">
        <v>43892.958333333336</v>
      </c>
      <c r="B1487" s="171">
        <v>17.37</v>
      </c>
    </row>
    <row r="1488" spans="1:2">
      <c r="A1488" s="89">
        <v>43893</v>
      </c>
      <c r="B1488" s="171">
        <v>17.239999999999998</v>
      </c>
    </row>
    <row r="1489" spans="1:2">
      <c r="A1489" s="89">
        <v>43893.041666666664</v>
      </c>
      <c r="B1489" s="171">
        <v>17.41</v>
      </c>
    </row>
    <row r="1490" spans="1:2">
      <c r="A1490" s="89">
        <v>43893.083333333336</v>
      </c>
      <c r="B1490" s="171">
        <v>17.82</v>
      </c>
    </row>
    <row r="1491" spans="1:2">
      <c r="A1491" s="89">
        <v>43893.125</v>
      </c>
      <c r="B1491" s="171">
        <v>18.63</v>
      </c>
    </row>
    <row r="1492" spans="1:2">
      <c r="A1492" s="89">
        <v>43893.166666666664</v>
      </c>
      <c r="B1492" s="171">
        <v>18.43</v>
      </c>
    </row>
    <row r="1493" spans="1:2">
      <c r="A1493" s="89">
        <v>43893.208333333336</v>
      </c>
      <c r="B1493" s="171">
        <v>18.809999999999999</v>
      </c>
    </row>
    <row r="1494" spans="1:2">
      <c r="A1494" s="89">
        <v>43893.25</v>
      </c>
      <c r="B1494" s="171">
        <v>18.73</v>
      </c>
    </row>
    <row r="1495" spans="1:2">
      <c r="A1495" s="89">
        <v>43893.291666666664</v>
      </c>
      <c r="B1495" s="171">
        <v>16.79</v>
      </c>
    </row>
    <row r="1496" spans="1:2">
      <c r="A1496" s="89">
        <v>43893.333333333336</v>
      </c>
      <c r="B1496" s="171">
        <v>16.09</v>
      </c>
    </row>
    <row r="1497" spans="1:2">
      <c r="A1497" s="89">
        <v>43893.375</v>
      </c>
      <c r="B1497" s="171">
        <v>16.170000000000002</v>
      </c>
    </row>
    <row r="1498" spans="1:2">
      <c r="A1498" s="89">
        <v>43893.416666666664</v>
      </c>
      <c r="B1498" s="171">
        <v>16.850000000000001</v>
      </c>
    </row>
    <row r="1499" spans="1:2">
      <c r="A1499" s="89">
        <v>43893.458333333336</v>
      </c>
      <c r="B1499" s="171">
        <v>16.16</v>
      </c>
    </row>
    <row r="1500" spans="1:2">
      <c r="A1500" s="89">
        <v>43893.5</v>
      </c>
      <c r="B1500" s="171">
        <v>15.72</v>
      </c>
    </row>
    <row r="1501" spans="1:2">
      <c r="A1501" s="89">
        <v>43893.541666666664</v>
      </c>
      <c r="B1501" s="171">
        <v>14.9</v>
      </c>
    </row>
    <row r="1502" spans="1:2">
      <c r="A1502" s="89">
        <v>43893.583333333336</v>
      </c>
      <c r="B1502" s="171">
        <v>14.71</v>
      </c>
    </row>
    <row r="1503" spans="1:2">
      <c r="A1503" s="89">
        <v>43893.625</v>
      </c>
      <c r="B1503" s="171">
        <v>13.83</v>
      </c>
    </row>
    <row r="1504" spans="1:2">
      <c r="A1504" s="89">
        <v>43893.666666666664</v>
      </c>
      <c r="B1504" s="171">
        <v>15.12</v>
      </c>
    </row>
    <row r="1505" spans="1:2">
      <c r="A1505" s="89">
        <v>43893.708333333336</v>
      </c>
      <c r="B1505" s="171">
        <v>15.69</v>
      </c>
    </row>
    <row r="1506" spans="1:2">
      <c r="A1506" s="89">
        <v>43893.75</v>
      </c>
      <c r="B1506" s="171">
        <v>18.2</v>
      </c>
    </row>
    <row r="1507" spans="1:2">
      <c r="A1507" s="89">
        <v>43893.791666666664</v>
      </c>
      <c r="B1507" s="171">
        <v>19.329999999999998</v>
      </c>
    </row>
    <row r="1508" spans="1:2">
      <c r="A1508" s="89">
        <v>43893.833333333336</v>
      </c>
      <c r="B1508" s="171">
        <v>17.82</v>
      </c>
    </row>
    <row r="1509" spans="1:2">
      <c r="A1509" s="89">
        <v>43893.875</v>
      </c>
      <c r="B1509" s="171">
        <v>17.440000000000001</v>
      </c>
    </row>
    <row r="1510" spans="1:2">
      <c r="A1510" s="89">
        <v>43893.916666666664</v>
      </c>
      <c r="B1510" s="171">
        <v>17.510000000000002</v>
      </c>
    </row>
    <row r="1511" spans="1:2">
      <c r="A1511" s="89">
        <v>43893.958333333336</v>
      </c>
      <c r="B1511" s="171">
        <v>17.34</v>
      </c>
    </row>
    <row r="1512" spans="1:2">
      <c r="A1512" s="89">
        <v>43894</v>
      </c>
      <c r="B1512" s="171">
        <v>17.63</v>
      </c>
    </row>
    <row r="1513" spans="1:2">
      <c r="A1513" s="89">
        <v>43894.041666666664</v>
      </c>
      <c r="B1513" s="171">
        <v>16.71</v>
      </c>
    </row>
    <row r="1514" spans="1:2">
      <c r="A1514" s="89">
        <v>43894.083333333336</v>
      </c>
      <c r="B1514" s="171">
        <v>17.239999999999998</v>
      </c>
    </row>
    <row r="1515" spans="1:2">
      <c r="A1515" s="89">
        <v>43894.125</v>
      </c>
      <c r="B1515" s="171">
        <v>17.239999999999998</v>
      </c>
    </row>
    <row r="1516" spans="1:2">
      <c r="A1516" s="89">
        <v>43894.166666666664</v>
      </c>
      <c r="B1516" s="171">
        <v>17.84</v>
      </c>
    </row>
    <row r="1517" spans="1:2">
      <c r="A1517" s="89">
        <v>43894.208333333336</v>
      </c>
      <c r="B1517" s="171">
        <v>19</v>
      </c>
    </row>
    <row r="1518" spans="1:2">
      <c r="A1518" s="89">
        <v>43894.25</v>
      </c>
      <c r="B1518" s="171">
        <v>18.45</v>
      </c>
    </row>
    <row r="1519" spans="1:2">
      <c r="A1519" s="89">
        <v>43894.291666666664</v>
      </c>
      <c r="B1519" s="171">
        <v>16.190000000000001</v>
      </c>
    </row>
    <row r="1520" spans="1:2">
      <c r="A1520" s="89">
        <v>43894.333333333336</v>
      </c>
      <c r="B1520" s="171">
        <v>16.329999999999998</v>
      </c>
    </row>
    <row r="1521" spans="1:2">
      <c r="A1521" s="89">
        <v>43894.375</v>
      </c>
      <c r="B1521" s="171">
        <v>17.440000000000001</v>
      </c>
    </row>
    <row r="1522" spans="1:2">
      <c r="A1522" s="89">
        <v>43894.416666666664</v>
      </c>
      <c r="B1522" s="171">
        <v>18.78</v>
      </c>
    </row>
    <row r="1523" spans="1:2">
      <c r="A1523" s="89">
        <v>43894.458333333336</v>
      </c>
      <c r="B1523" s="171">
        <v>19.559999999999999</v>
      </c>
    </row>
    <row r="1524" spans="1:2">
      <c r="A1524" s="89">
        <v>43894.5</v>
      </c>
      <c r="B1524" s="171">
        <v>21.78</v>
      </c>
    </row>
    <row r="1525" spans="1:2">
      <c r="A1525" s="89">
        <v>43894.541666666664</v>
      </c>
      <c r="B1525" s="171">
        <v>23.1</v>
      </c>
    </row>
    <row r="1526" spans="1:2">
      <c r="A1526" s="89">
        <v>43894.583333333336</v>
      </c>
      <c r="B1526" s="171">
        <v>19.57</v>
      </c>
    </row>
    <row r="1527" spans="1:2">
      <c r="A1527" s="89">
        <v>43894.625</v>
      </c>
      <c r="B1527" s="171">
        <v>18.23</v>
      </c>
    </row>
    <row r="1528" spans="1:2">
      <c r="A1528" s="89">
        <v>43894.666666666664</v>
      </c>
      <c r="B1528" s="171">
        <v>17.96</v>
      </c>
    </row>
    <row r="1529" spans="1:2">
      <c r="A1529" s="89">
        <v>43894.708333333336</v>
      </c>
      <c r="B1529" s="171">
        <v>18.78</v>
      </c>
    </row>
    <row r="1530" spans="1:2">
      <c r="A1530" s="89">
        <v>43894.75</v>
      </c>
      <c r="B1530" s="171">
        <v>21.28</v>
      </c>
    </row>
    <row r="1531" spans="1:2">
      <c r="A1531" s="89">
        <v>43894.791666666664</v>
      </c>
      <c r="B1531" s="171">
        <v>20.149999999999999</v>
      </c>
    </row>
    <row r="1532" spans="1:2">
      <c r="A1532" s="89">
        <v>43894.833333333336</v>
      </c>
      <c r="B1532" s="171">
        <v>19</v>
      </c>
    </row>
    <row r="1533" spans="1:2">
      <c r="A1533" s="89">
        <v>43894.875</v>
      </c>
      <c r="B1533" s="171">
        <v>19</v>
      </c>
    </row>
    <row r="1534" spans="1:2">
      <c r="A1534" s="89">
        <v>43894.916666666664</v>
      </c>
      <c r="B1534" s="171">
        <v>18.88</v>
      </c>
    </row>
    <row r="1535" spans="1:2">
      <c r="A1535" s="89">
        <v>43894.958333333336</v>
      </c>
      <c r="B1535" s="171">
        <v>18.88</v>
      </c>
    </row>
    <row r="1536" spans="1:2">
      <c r="A1536" s="89">
        <v>43895</v>
      </c>
      <c r="B1536" s="171">
        <v>19.149999999999999</v>
      </c>
    </row>
    <row r="1537" spans="1:2">
      <c r="A1537" s="89">
        <v>43895.041666666664</v>
      </c>
      <c r="B1537" s="171">
        <v>18.760000000000002</v>
      </c>
    </row>
    <row r="1538" spans="1:2">
      <c r="A1538" s="89">
        <v>43895.083333333336</v>
      </c>
      <c r="B1538" s="171">
        <v>19.43</v>
      </c>
    </row>
    <row r="1539" spans="1:2">
      <c r="A1539" s="89">
        <v>43895.125</v>
      </c>
      <c r="B1539" s="171">
        <v>19.02</v>
      </c>
    </row>
    <row r="1540" spans="1:2">
      <c r="A1540" s="89">
        <v>43895.166666666664</v>
      </c>
      <c r="B1540" s="171">
        <v>19.350000000000001</v>
      </c>
    </row>
    <row r="1541" spans="1:2">
      <c r="A1541" s="89">
        <v>43895.208333333336</v>
      </c>
      <c r="B1541" s="171">
        <v>19.61</v>
      </c>
    </row>
    <row r="1542" spans="1:2">
      <c r="A1542" s="89">
        <v>43895.25</v>
      </c>
      <c r="B1542" s="171">
        <v>19.63</v>
      </c>
    </row>
    <row r="1543" spans="1:2">
      <c r="A1543" s="89">
        <v>43895.291666666664</v>
      </c>
      <c r="B1543" s="171">
        <v>17.98</v>
      </c>
    </row>
    <row r="1544" spans="1:2">
      <c r="A1544" s="89">
        <v>43895.333333333336</v>
      </c>
      <c r="B1544" s="171">
        <v>17.739999999999998</v>
      </c>
    </row>
    <row r="1545" spans="1:2">
      <c r="A1545" s="89">
        <v>43895.375</v>
      </c>
      <c r="B1545" s="171">
        <v>17.829999999999998</v>
      </c>
    </row>
    <row r="1546" spans="1:2">
      <c r="A1546" s="89">
        <v>43895.416666666664</v>
      </c>
      <c r="B1546" s="171">
        <v>18.88</v>
      </c>
    </row>
    <row r="1547" spans="1:2">
      <c r="A1547" s="89">
        <v>43895.458333333336</v>
      </c>
      <c r="B1547" s="171">
        <v>18.18</v>
      </c>
    </row>
    <row r="1548" spans="1:2">
      <c r="A1548" s="89">
        <v>43895.5</v>
      </c>
      <c r="B1548" s="171">
        <v>17.95</v>
      </c>
    </row>
    <row r="1549" spans="1:2">
      <c r="A1549" s="89">
        <v>43895.541666666664</v>
      </c>
      <c r="B1549" s="171">
        <v>18.73</v>
      </c>
    </row>
    <row r="1550" spans="1:2">
      <c r="A1550" s="89">
        <v>43895.583333333336</v>
      </c>
      <c r="B1550" s="171">
        <v>18.97</v>
      </c>
    </row>
    <row r="1551" spans="1:2">
      <c r="A1551" s="89">
        <v>43895.625</v>
      </c>
      <c r="B1551" s="171">
        <v>18.46</v>
      </c>
    </row>
    <row r="1552" spans="1:2">
      <c r="A1552" s="89">
        <v>43895.666666666664</v>
      </c>
      <c r="B1552" s="171">
        <v>19.07</v>
      </c>
    </row>
    <row r="1553" spans="1:2">
      <c r="A1553" s="89">
        <v>43895.708333333336</v>
      </c>
      <c r="B1553" s="171">
        <v>17.899999999999999</v>
      </c>
    </row>
    <row r="1554" spans="1:2">
      <c r="A1554" s="89">
        <v>43895.75</v>
      </c>
      <c r="B1554" s="171">
        <v>20.079999999999998</v>
      </c>
    </row>
    <row r="1555" spans="1:2">
      <c r="A1555" s="89">
        <v>43895.791666666664</v>
      </c>
      <c r="B1555" s="171">
        <v>19.989999999999998</v>
      </c>
    </row>
    <row r="1556" spans="1:2">
      <c r="A1556" s="89">
        <v>43895.833333333336</v>
      </c>
      <c r="B1556" s="171">
        <v>18.149999999999999</v>
      </c>
    </row>
    <row r="1557" spans="1:2">
      <c r="A1557" s="89">
        <v>43895.875</v>
      </c>
      <c r="B1557" s="171">
        <v>17.96</v>
      </c>
    </row>
    <row r="1558" spans="1:2">
      <c r="A1558" s="89">
        <v>43895.916666666664</v>
      </c>
      <c r="B1558" s="171">
        <v>17.149999999999999</v>
      </c>
    </row>
    <row r="1559" spans="1:2">
      <c r="A1559" s="89">
        <v>43895.958333333336</v>
      </c>
      <c r="B1559" s="171">
        <v>17.690000000000001</v>
      </c>
    </row>
    <row r="1560" spans="1:2">
      <c r="A1560" s="89">
        <v>43896</v>
      </c>
      <c r="B1560" s="171">
        <v>16.809999999999999</v>
      </c>
    </row>
    <row r="1561" spans="1:2">
      <c r="A1561" s="89">
        <v>43896.041666666664</v>
      </c>
      <c r="B1561" s="171">
        <v>16.829999999999998</v>
      </c>
    </row>
    <row r="1562" spans="1:2">
      <c r="A1562" s="89">
        <v>43896.083333333336</v>
      </c>
      <c r="B1562" s="171">
        <v>16.84</v>
      </c>
    </row>
    <row r="1563" spans="1:2">
      <c r="A1563" s="89">
        <v>43896.125</v>
      </c>
      <c r="B1563" s="171">
        <v>17.600000000000001</v>
      </c>
    </row>
    <row r="1564" spans="1:2">
      <c r="A1564" s="89">
        <v>43896.166666666664</v>
      </c>
      <c r="B1564" s="171">
        <v>18</v>
      </c>
    </row>
    <row r="1565" spans="1:2">
      <c r="A1565" s="89">
        <v>43896.208333333336</v>
      </c>
      <c r="B1565" s="171">
        <v>18.16</v>
      </c>
    </row>
    <row r="1566" spans="1:2">
      <c r="A1566" s="89">
        <v>43896.25</v>
      </c>
      <c r="B1566" s="171">
        <v>17.64</v>
      </c>
    </row>
    <row r="1567" spans="1:2">
      <c r="A1567" s="89">
        <v>43896.291666666664</v>
      </c>
      <c r="B1567" s="171">
        <v>16.25</v>
      </c>
    </row>
    <row r="1568" spans="1:2">
      <c r="A1568" s="89">
        <v>43896.333333333336</v>
      </c>
      <c r="B1568" s="171">
        <v>17.41</v>
      </c>
    </row>
    <row r="1569" spans="1:2">
      <c r="A1569" s="89">
        <v>43896.375</v>
      </c>
      <c r="B1569" s="171">
        <v>14.88</v>
      </c>
    </row>
    <row r="1570" spans="1:2">
      <c r="A1570" s="89">
        <v>43896.416666666664</v>
      </c>
      <c r="B1570" s="171">
        <v>15.59</v>
      </c>
    </row>
    <row r="1571" spans="1:2">
      <c r="A1571" s="89">
        <v>43896.458333333336</v>
      </c>
      <c r="B1571" s="171">
        <v>12.09</v>
      </c>
    </row>
    <row r="1572" spans="1:2">
      <c r="A1572" s="89">
        <v>43896.5</v>
      </c>
      <c r="B1572" s="171">
        <v>13.17</v>
      </c>
    </row>
    <row r="1573" spans="1:2">
      <c r="A1573" s="89">
        <v>43896.541666666664</v>
      </c>
      <c r="B1573" s="171">
        <v>14.77</v>
      </c>
    </row>
    <row r="1574" spans="1:2">
      <c r="A1574" s="89">
        <v>43896.583333333336</v>
      </c>
      <c r="B1574" s="171">
        <v>16.71</v>
      </c>
    </row>
    <row r="1575" spans="1:2">
      <c r="A1575" s="89">
        <v>43896.625</v>
      </c>
      <c r="B1575" s="171">
        <v>14.74</v>
      </c>
    </row>
    <row r="1576" spans="1:2">
      <c r="A1576" s="89">
        <v>43896.666666666664</v>
      </c>
      <c r="B1576" s="171">
        <v>16.55</v>
      </c>
    </row>
    <row r="1577" spans="1:2">
      <c r="A1577" s="89">
        <v>43896.708333333336</v>
      </c>
      <c r="B1577" s="171">
        <v>15.54</v>
      </c>
    </row>
    <row r="1578" spans="1:2">
      <c r="A1578" s="89">
        <v>43896.75</v>
      </c>
      <c r="B1578" s="171">
        <v>17.8</v>
      </c>
    </row>
    <row r="1579" spans="1:2">
      <c r="A1579" s="89">
        <v>43896.791666666664</v>
      </c>
      <c r="B1579" s="171">
        <v>19.899999999999999</v>
      </c>
    </row>
    <row r="1580" spans="1:2">
      <c r="A1580" s="89">
        <v>43896.833333333336</v>
      </c>
      <c r="B1580" s="171">
        <v>19.3</v>
      </c>
    </row>
    <row r="1581" spans="1:2">
      <c r="A1581" s="89">
        <v>43896.875</v>
      </c>
      <c r="B1581" s="171">
        <v>18.350000000000001</v>
      </c>
    </row>
    <row r="1582" spans="1:2">
      <c r="A1582" s="89">
        <v>43896.916666666664</v>
      </c>
      <c r="B1582" s="171">
        <v>18.62</v>
      </c>
    </row>
    <row r="1583" spans="1:2">
      <c r="A1583" s="89">
        <v>43896.958333333336</v>
      </c>
      <c r="B1583" s="171">
        <v>18.54</v>
      </c>
    </row>
    <row r="1584" spans="1:2">
      <c r="A1584" s="89">
        <v>43897</v>
      </c>
      <c r="B1584" s="171">
        <v>18.91</v>
      </c>
    </row>
    <row r="1585" spans="1:2">
      <c r="A1585" s="89">
        <v>43897.041666666664</v>
      </c>
      <c r="B1585" s="171">
        <v>18.96</v>
      </c>
    </row>
    <row r="1586" spans="1:2">
      <c r="A1586" s="89">
        <v>43897.083333333336</v>
      </c>
      <c r="B1586" s="171">
        <v>19.079999999999998</v>
      </c>
    </row>
    <row r="1587" spans="1:2">
      <c r="A1587" s="89">
        <v>43897.125</v>
      </c>
      <c r="B1587" s="171">
        <v>18.899999999999999</v>
      </c>
    </row>
    <row r="1588" spans="1:2">
      <c r="A1588" s="89">
        <v>43897.166666666664</v>
      </c>
      <c r="B1588" s="171">
        <v>19.55</v>
      </c>
    </row>
    <row r="1589" spans="1:2">
      <c r="A1589" s="89">
        <v>43897.208333333336</v>
      </c>
      <c r="B1589" s="171">
        <v>19.54</v>
      </c>
    </row>
    <row r="1590" spans="1:2">
      <c r="A1590" s="89">
        <v>43897.25</v>
      </c>
      <c r="B1590" s="171">
        <v>20.68</v>
      </c>
    </row>
    <row r="1591" spans="1:2">
      <c r="A1591" s="89">
        <v>43897.291666666664</v>
      </c>
      <c r="B1591" s="171">
        <v>18</v>
      </c>
    </row>
    <row r="1592" spans="1:2">
      <c r="A1592" s="89">
        <v>43897.333333333336</v>
      </c>
      <c r="B1592" s="171">
        <v>17.73</v>
      </c>
    </row>
    <row r="1593" spans="1:2">
      <c r="A1593" s="89">
        <v>43897.375</v>
      </c>
      <c r="B1593" s="171">
        <v>16.11</v>
      </c>
    </row>
    <row r="1594" spans="1:2">
      <c r="A1594" s="89">
        <v>43897.416666666664</v>
      </c>
      <c r="B1594" s="171">
        <v>18.350000000000001</v>
      </c>
    </row>
    <row r="1595" spans="1:2">
      <c r="A1595" s="89">
        <v>43897.458333333336</v>
      </c>
      <c r="B1595" s="171">
        <v>17.82</v>
      </c>
    </row>
    <row r="1596" spans="1:2">
      <c r="A1596" s="89">
        <v>43897.5</v>
      </c>
      <c r="B1596" s="171">
        <v>18.95</v>
      </c>
    </row>
    <row r="1597" spans="1:2">
      <c r="A1597" s="89">
        <v>43897.541666666664</v>
      </c>
      <c r="B1597" s="171">
        <v>17.95</v>
      </c>
    </row>
    <row r="1598" spans="1:2">
      <c r="A1598" s="89">
        <v>43897.583333333336</v>
      </c>
      <c r="B1598" s="171">
        <v>18.36</v>
      </c>
    </row>
    <row r="1599" spans="1:2">
      <c r="A1599" s="89">
        <v>43897.625</v>
      </c>
      <c r="B1599" s="171">
        <v>19.559999999999999</v>
      </c>
    </row>
    <row r="1600" spans="1:2">
      <c r="A1600" s="89">
        <v>43897.666666666664</v>
      </c>
      <c r="B1600" s="171">
        <v>20.96</v>
      </c>
    </row>
    <row r="1601" spans="1:2">
      <c r="A1601" s="89">
        <v>43897.708333333336</v>
      </c>
      <c r="B1601" s="171">
        <v>20.309999999999999</v>
      </c>
    </row>
    <row r="1602" spans="1:2">
      <c r="A1602" s="89">
        <v>43897.75</v>
      </c>
      <c r="B1602" s="171">
        <v>21.75</v>
      </c>
    </row>
    <row r="1603" spans="1:2">
      <c r="A1603" s="89">
        <v>43897.791666666664</v>
      </c>
      <c r="B1603" s="171">
        <v>22.45</v>
      </c>
    </row>
    <row r="1604" spans="1:2">
      <c r="A1604" s="89">
        <v>43897.833333333336</v>
      </c>
      <c r="B1604" s="171">
        <v>22.16</v>
      </c>
    </row>
    <row r="1605" spans="1:2">
      <c r="A1605" s="89">
        <v>43897.875</v>
      </c>
      <c r="B1605" s="171">
        <v>21.85</v>
      </c>
    </row>
    <row r="1606" spans="1:2">
      <c r="A1606" s="89">
        <v>43897.916666666664</v>
      </c>
      <c r="B1606" s="171">
        <v>22.55</v>
      </c>
    </row>
    <row r="1607" spans="1:2">
      <c r="A1607" s="89">
        <v>43897.958333333336</v>
      </c>
      <c r="B1607" s="171">
        <v>22.3</v>
      </c>
    </row>
    <row r="1608" spans="1:2">
      <c r="A1608" s="89">
        <v>43898</v>
      </c>
      <c r="B1608" s="171">
        <v>22.68</v>
      </c>
    </row>
    <row r="1609" spans="1:2">
      <c r="A1609" s="89">
        <v>43898.041666666664</v>
      </c>
      <c r="B1609" s="171">
        <v>22.36</v>
      </c>
    </row>
    <row r="1610" spans="1:2">
      <c r="A1610" s="89">
        <v>43898.083333333336</v>
      </c>
      <c r="B1610" s="171">
        <v>21.93</v>
      </c>
    </row>
    <row r="1611" spans="1:2">
      <c r="A1611" s="89">
        <v>43898.125</v>
      </c>
      <c r="B1611" s="171">
        <v>22.11</v>
      </c>
    </row>
    <row r="1612" spans="1:2">
      <c r="A1612" s="89">
        <v>43898.166666666664</v>
      </c>
      <c r="B1612" s="171">
        <v>22.31</v>
      </c>
    </row>
    <row r="1613" spans="1:2">
      <c r="A1613" s="89">
        <v>43898.208333333336</v>
      </c>
      <c r="B1613" s="171">
        <v>22.25</v>
      </c>
    </row>
    <row r="1614" spans="1:2">
      <c r="A1614" s="89">
        <v>43898.25</v>
      </c>
      <c r="B1614" s="171">
        <v>21.69</v>
      </c>
    </row>
    <row r="1615" spans="1:2">
      <c r="A1615" s="89">
        <v>43898.291666666664</v>
      </c>
      <c r="B1615" s="171">
        <v>21.9</v>
      </c>
    </row>
    <row r="1616" spans="1:2">
      <c r="A1616" s="89">
        <v>43898.333333333336</v>
      </c>
      <c r="B1616" s="171">
        <v>21.69</v>
      </c>
    </row>
    <row r="1617" spans="1:2">
      <c r="A1617" s="89">
        <v>43898.375</v>
      </c>
      <c r="B1617" s="171">
        <v>20.93</v>
      </c>
    </row>
    <row r="1618" spans="1:2">
      <c r="A1618" s="89">
        <v>43898.416666666664</v>
      </c>
      <c r="B1618" s="171">
        <v>21.01</v>
      </c>
    </row>
    <row r="1619" spans="1:2">
      <c r="A1619" s="89">
        <v>43898.458333333336</v>
      </c>
      <c r="B1619" s="171">
        <v>22.56</v>
      </c>
    </row>
    <row r="1620" spans="1:2">
      <c r="A1620" s="89">
        <v>43898.5</v>
      </c>
      <c r="B1620" s="171">
        <v>22.51</v>
      </c>
    </row>
    <row r="1621" spans="1:2">
      <c r="A1621" s="89">
        <v>43898.541666666664</v>
      </c>
      <c r="B1621" s="171">
        <v>20.440000000000001</v>
      </c>
    </row>
    <row r="1622" spans="1:2">
      <c r="A1622" s="89">
        <v>43898.583333333336</v>
      </c>
      <c r="B1622" s="171">
        <v>17.510000000000002</v>
      </c>
    </row>
    <row r="1623" spans="1:2">
      <c r="A1623" s="89">
        <v>43898.625</v>
      </c>
      <c r="B1623" s="171">
        <v>16.670000000000002</v>
      </c>
    </row>
    <row r="1624" spans="1:2">
      <c r="A1624" s="89">
        <v>43898.666666666664</v>
      </c>
      <c r="B1624" s="171">
        <v>17.05</v>
      </c>
    </row>
    <row r="1625" spans="1:2">
      <c r="A1625" s="89">
        <v>43898.708333333336</v>
      </c>
      <c r="B1625" s="171">
        <v>18.559999999999999</v>
      </c>
    </row>
    <row r="1626" spans="1:2">
      <c r="A1626" s="89">
        <v>43898.75</v>
      </c>
      <c r="B1626" s="171">
        <v>21.66</v>
      </c>
    </row>
    <row r="1627" spans="1:2">
      <c r="A1627" s="89">
        <v>43898.791666666664</v>
      </c>
      <c r="B1627" s="171">
        <v>23.19</v>
      </c>
    </row>
    <row r="1628" spans="1:2">
      <c r="A1628" s="89">
        <v>43898.833333333336</v>
      </c>
      <c r="B1628" s="171">
        <v>21.42</v>
      </c>
    </row>
    <row r="1629" spans="1:2">
      <c r="A1629" s="89">
        <v>43898.875</v>
      </c>
      <c r="B1629" s="171">
        <v>21.07</v>
      </c>
    </row>
    <row r="1630" spans="1:2">
      <c r="A1630" s="89">
        <v>43898.916666666664</v>
      </c>
      <c r="B1630" s="171">
        <v>21.26</v>
      </c>
    </row>
    <row r="1631" spans="1:2">
      <c r="A1631" s="89">
        <v>43898.958333333336</v>
      </c>
      <c r="B1631" s="171">
        <v>21.7</v>
      </c>
    </row>
    <row r="1632" spans="1:2">
      <c r="A1632" s="89">
        <v>43899</v>
      </c>
      <c r="B1632" s="171">
        <v>21.5</v>
      </c>
    </row>
    <row r="1633" spans="1:2">
      <c r="A1633" s="89">
        <v>43899.041666666664</v>
      </c>
      <c r="B1633" s="171">
        <v>22.2</v>
      </c>
    </row>
    <row r="1634" spans="1:2">
      <c r="A1634" s="89">
        <v>43899.083333333336</v>
      </c>
      <c r="B1634" s="171">
        <v>22.08</v>
      </c>
    </row>
    <row r="1635" spans="1:2">
      <c r="A1635" s="89">
        <v>43899.125</v>
      </c>
      <c r="B1635" s="171">
        <v>21.81</v>
      </c>
    </row>
    <row r="1636" spans="1:2">
      <c r="A1636" s="89">
        <v>43899.166666666664</v>
      </c>
      <c r="B1636" s="171">
        <v>21.58</v>
      </c>
    </row>
    <row r="1637" spans="1:2">
      <c r="A1637" s="89">
        <v>43899.208333333336</v>
      </c>
      <c r="B1637" s="171">
        <v>21.66</v>
      </c>
    </row>
    <row r="1638" spans="1:2">
      <c r="A1638" s="89">
        <v>43899.25</v>
      </c>
      <c r="B1638" s="171">
        <v>23.39</v>
      </c>
    </row>
    <row r="1639" spans="1:2">
      <c r="A1639" s="89">
        <v>43899.291666666664</v>
      </c>
      <c r="B1639" s="171">
        <v>20.440000000000001</v>
      </c>
    </row>
    <row r="1640" spans="1:2">
      <c r="A1640" s="89">
        <v>43899.333333333336</v>
      </c>
      <c r="B1640" s="171">
        <v>20.74</v>
      </c>
    </row>
    <row r="1641" spans="1:2">
      <c r="A1641" s="89">
        <v>43899.375</v>
      </c>
      <c r="B1641" s="171">
        <v>20.52</v>
      </c>
    </row>
    <row r="1642" spans="1:2">
      <c r="A1642" s="89">
        <v>43899.416666666664</v>
      </c>
      <c r="B1642" s="171">
        <v>22.39</v>
      </c>
    </row>
    <row r="1643" spans="1:2">
      <c r="A1643" s="89">
        <v>43899.458333333336</v>
      </c>
      <c r="B1643" s="171">
        <v>22.63</v>
      </c>
    </row>
    <row r="1644" spans="1:2">
      <c r="A1644" s="89">
        <v>43899.5</v>
      </c>
      <c r="B1644" s="171">
        <v>22.37</v>
      </c>
    </row>
    <row r="1645" spans="1:2">
      <c r="A1645" s="89">
        <v>43899.541666666664</v>
      </c>
      <c r="B1645" s="171">
        <v>21.4</v>
      </c>
    </row>
    <row r="1646" spans="1:2">
      <c r="A1646" s="89">
        <v>43899.583333333336</v>
      </c>
      <c r="B1646" s="171">
        <v>21.37</v>
      </c>
    </row>
    <row r="1647" spans="1:2">
      <c r="A1647" s="89">
        <v>43899.625</v>
      </c>
      <c r="B1647" s="171">
        <v>23.47</v>
      </c>
    </row>
    <row r="1648" spans="1:2">
      <c r="A1648" s="89">
        <v>43899.666666666664</v>
      </c>
      <c r="B1648" s="171">
        <v>21.09</v>
      </c>
    </row>
    <row r="1649" spans="1:2">
      <c r="A1649" s="89">
        <v>43899.708333333336</v>
      </c>
      <c r="B1649" s="171">
        <v>19.989999999999998</v>
      </c>
    </row>
    <row r="1650" spans="1:2">
      <c r="A1650" s="89">
        <v>43899.75</v>
      </c>
      <c r="B1650" s="171">
        <v>23.64</v>
      </c>
    </row>
    <row r="1651" spans="1:2">
      <c r="A1651" s="89">
        <v>43899.791666666664</v>
      </c>
      <c r="B1651" s="171">
        <v>23.85</v>
      </c>
    </row>
    <row r="1652" spans="1:2">
      <c r="A1652" s="89">
        <v>43899.833333333336</v>
      </c>
      <c r="B1652" s="171">
        <v>21.99</v>
      </c>
    </row>
    <row r="1653" spans="1:2">
      <c r="A1653" s="89">
        <v>43899.875</v>
      </c>
      <c r="B1653" s="171">
        <v>21.46</v>
      </c>
    </row>
    <row r="1654" spans="1:2">
      <c r="A1654" s="89">
        <v>43899.916666666664</v>
      </c>
      <c r="B1654" s="171">
        <v>22.2</v>
      </c>
    </row>
    <row r="1655" spans="1:2">
      <c r="A1655" s="89">
        <v>43899.958333333336</v>
      </c>
      <c r="B1655" s="171">
        <v>21.62</v>
      </c>
    </row>
    <row r="1656" spans="1:2">
      <c r="A1656" s="89">
        <v>43900</v>
      </c>
      <c r="B1656" s="171">
        <v>22.34</v>
      </c>
    </row>
    <row r="1657" spans="1:2">
      <c r="A1657" s="89">
        <v>43900.041666666664</v>
      </c>
      <c r="B1657" s="171">
        <v>22.6</v>
      </c>
    </row>
    <row r="1658" spans="1:2">
      <c r="A1658" s="89">
        <v>43900.083333333336</v>
      </c>
      <c r="B1658" s="171">
        <v>22.71</v>
      </c>
    </row>
    <row r="1659" spans="1:2">
      <c r="A1659" s="89">
        <v>43900.125</v>
      </c>
      <c r="B1659" s="171">
        <v>23.08</v>
      </c>
    </row>
    <row r="1660" spans="1:2">
      <c r="A1660" s="89">
        <v>43900.166666666664</v>
      </c>
      <c r="B1660" s="171">
        <v>23.02</v>
      </c>
    </row>
    <row r="1661" spans="1:2">
      <c r="A1661" s="89">
        <v>43900.208333333336</v>
      </c>
      <c r="B1661" s="171">
        <v>23.04</v>
      </c>
    </row>
    <row r="1662" spans="1:2">
      <c r="A1662" s="89">
        <v>43900.25</v>
      </c>
      <c r="B1662" s="171">
        <v>23.11</v>
      </c>
    </row>
    <row r="1663" spans="1:2">
      <c r="A1663" s="89">
        <v>43900.291666666664</v>
      </c>
      <c r="B1663" s="171">
        <v>20.54</v>
      </c>
    </row>
    <row r="1664" spans="1:2">
      <c r="A1664" s="89">
        <v>43900.333333333336</v>
      </c>
      <c r="B1664" s="171">
        <v>19.059999999999999</v>
      </c>
    </row>
    <row r="1665" spans="1:2">
      <c r="A1665" s="89">
        <v>43900.375</v>
      </c>
      <c r="B1665" s="171">
        <v>17.940000000000001</v>
      </c>
    </row>
    <row r="1666" spans="1:2">
      <c r="A1666" s="89">
        <v>43900.416666666664</v>
      </c>
      <c r="B1666" s="171">
        <v>19.399999999999999</v>
      </c>
    </row>
    <row r="1667" spans="1:2">
      <c r="A1667" s="89">
        <v>43900.458333333336</v>
      </c>
      <c r="B1667" s="171">
        <v>20</v>
      </c>
    </row>
    <row r="1668" spans="1:2">
      <c r="A1668" s="89">
        <v>43900.5</v>
      </c>
      <c r="B1668" s="171">
        <v>22.42</v>
      </c>
    </row>
    <row r="1669" spans="1:2">
      <c r="A1669" s="89">
        <v>43900.541666666664</v>
      </c>
      <c r="B1669" s="171">
        <v>21.35</v>
      </c>
    </row>
    <row r="1670" spans="1:2">
      <c r="A1670" s="89">
        <v>43900.583333333336</v>
      </c>
      <c r="B1670" s="171">
        <v>20.440000000000001</v>
      </c>
    </row>
    <row r="1671" spans="1:2">
      <c r="A1671" s="89">
        <v>43900.625</v>
      </c>
      <c r="B1671" s="171">
        <v>20.32</v>
      </c>
    </row>
    <row r="1672" spans="1:2">
      <c r="A1672" s="89">
        <v>43900.666666666664</v>
      </c>
      <c r="B1672" s="171">
        <v>20.12</v>
      </c>
    </row>
    <row r="1673" spans="1:2">
      <c r="A1673" s="89">
        <v>43900.708333333336</v>
      </c>
      <c r="B1673" s="171">
        <v>20.440000000000001</v>
      </c>
    </row>
    <row r="1674" spans="1:2">
      <c r="A1674" s="89">
        <v>43900.75</v>
      </c>
      <c r="B1674" s="171">
        <v>22.84</v>
      </c>
    </row>
    <row r="1675" spans="1:2">
      <c r="A1675" s="89">
        <v>43900.791666666664</v>
      </c>
      <c r="B1675" s="171">
        <v>23.03</v>
      </c>
    </row>
    <row r="1676" spans="1:2">
      <c r="A1676" s="89">
        <v>43900.833333333336</v>
      </c>
      <c r="B1676" s="171">
        <v>20.93</v>
      </c>
    </row>
    <row r="1677" spans="1:2">
      <c r="A1677" s="89">
        <v>43900.875</v>
      </c>
      <c r="B1677" s="171">
        <v>21.91</v>
      </c>
    </row>
    <row r="1678" spans="1:2">
      <c r="A1678" s="89">
        <v>43900.916666666664</v>
      </c>
      <c r="B1678" s="171">
        <v>21.2</v>
      </c>
    </row>
    <row r="1679" spans="1:2">
      <c r="A1679" s="89">
        <v>43900.958333333336</v>
      </c>
      <c r="B1679" s="171">
        <v>21.8</v>
      </c>
    </row>
    <row r="1680" spans="1:2">
      <c r="A1680" s="89">
        <v>43901</v>
      </c>
      <c r="B1680" s="171">
        <v>21.69</v>
      </c>
    </row>
    <row r="1681" spans="1:2">
      <c r="A1681" s="89">
        <v>43901.041666666664</v>
      </c>
      <c r="B1681" s="171">
        <v>22.43</v>
      </c>
    </row>
    <row r="1682" spans="1:2">
      <c r="A1682" s="89">
        <v>43901.083333333336</v>
      </c>
      <c r="B1682" s="171">
        <v>21.89</v>
      </c>
    </row>
    <row r="1683" spans="1:2">
      <c r="A1683" s="89">
        <v>43901.125</v>
      </c>
      <c r="B1683" s="171">
        <v>22.5</v>
      </c>
    </row>
    <row r="1684" spans="1:2">
      <c r="A1684" s="89">
        <v>43901.166666666664</v>
      </c>
      <c r="B1684" s="171">
        <v>22.17</v>
      </c>
    </row>
    <row r="1685" spans="1:2">
      <c r="A1685" s="89">
        <v>43901.208333333336</v>
      </c>
      <c r="B1685" s="171">
        <v>22.12</v>
      </c>
    </row>
    <row r="1686" spans="1:2">
      <c r="A1686" s="89">
        <v>43901.25</v>
      </c>
      <c r="B1686" s="171">
        <v>21.61</v>
      </c>
    </row>
    <row r="1687" spans="1:2">
      <c r="A1687" s="89">
        <v>43901.291666666664</v>
      </c>
      <c r="B1687" s="171">
        <v>19.91</v>
      </c>
    </row>
    <row r="1688" spans="1:2">
      <c r="A1688" s="89">
        <v>43901.333333333336</v>
      </c>
      <c r="B1688" s="171">
        <v>21.68</v>
      </c>
    </row>
    <row r="1689" spans="1:2">
      <c r="A1689" s="89">
        <v>43901.375</v>
      </c>
      <c r="B1689" s="171">
        <v>21.3</v>
      </c>
    </row>
    <row r="1690" spans="1:2">
      <c r="A1690" s="89">
        <v>43901.416666666664</v>
      </c>
      <c r="B1690" s="171">
        <v>21.7</v>
      </c>
    </row>
    <row r="1691" spans="1:2">
      <c r="A1691" s="89">
        <v>43901.458333333336</v>
      </c>
      <c r="B1691" s="171">
        <v>20.8</v>
      </c>
    </row>
    <row r="1692" spans="1:2">
      <c r="A1692" s="89">
        <v>43901.5</v>
      </c>
      <c r="B1692" s="171">
        <v>20.76</v>
      </c>
    </row>
    <row r="1693" spans="1:2">
      <c r="A1693" s="89">
        <v>43901.541666666664</v>
      </c>
      <c r="B1693" s="171">
        <v>21.27</v>
      </c>
    </row>
    <row r="1694" spans="1:2">
      <c r="A1694" s="89">
        <v>43901.583333333336</v>
      </c>
      <c r="B1694" s="171">
        <v>22.07</v>
      </c>
    </row>
    <row r="1695" spans="1:2">
      <c r="A1695" s="89">
        <v>43901.625</v>
      </c>
      <c r="B1695" s="171">
        <v>22.93</v>
      </c>
    </row>
    <row r="1696" spans="1:2">
      <c r="A1696" s="89">
        <v>43901.666666666664</v>
      </c>
      <c r="B1696" s="171">
        <v>22.59</v>
      </c>
    </row>
    <row r="1697" spans="1:2">
      <c r="A1697" s="89">
        <v>43901.708333333336</v>
      </c>
      <c r="B1697" s="171">
        <v>22.62</v>
      </c>
    </row>
    <row r="1698" spans="1:2">
      <c r="A1698" s="89">
        <v>43901.75</v>
      </c>
      <c r="B1698" s="171">
        <v>25.09</v>
      </c>
    </row>
    <row r="1699" spans="1:2">
      <c r="A1699" s="89">
        <v>43901.791666666664</v>
      </c>
      <c r="B1699" s="171">
        <v>25.93</v>
      </c>
    </row>
    <row r="1700" spans="1:2">
      <c r="A1700" s="89">
        <v>43901.833333333336</v>
      </c>
      <c r="B1700" s="171">
        <v>24.18</v>
      </c>
    </row>
    <row r="1701" spans="1:2">
      <c r="A1701" s="89">
        <v>43901.875</v>
      </c>
      <c r="B1701" s="171">
        <v>23.95</v>
      </c>
    </row>
    <row r="1702" spans="1:2">
      <c r="A1702" s="89">
        <v>43901.916666666664</v>
      </c>
      <c r="B1702" s="171">
        <v>24.62</v>
      </c>
    </row>
    <row r="1703" spans="1:2">
      <c r="A1703" s="89">
        <v>43901.958333333336</v>
      </c>
      <c r="B1703" s="171">
        <v>24.33</v>
      </c>
    </row>
    <row r="1704" spans="1:2">
      <c r="A1704" s="89">
        <v>43902</v>
      </c>
      <c r="B1704" s="171">
        <v>24.49</v>
      </c>
    </row>
    <row r="1705" spans="1:2">
      <c r="A1705" s="89">
        <v>43902.041666666664</v>
      </c>
      <c r="B1705" s="171">
        <v>24.38</v>
      </c>
    </row>
    <row r="1706" spans="1:2">
      <c r="A1706" s="89">
        <v>43902.083333333336</v>
      </c>
      <c r="B1706" s="171">
        <v>24.77</v>
      </c>
    </row>
    <row r="1707" spans="1:2">
      <c r="A1707" s="89">
        <v>43902.125</v>
      </c>
      <c r="B1707" s="171">
        <v>24.7</v>
      </c>
    </row>
    <row r="1708" spans="1:2">
      <c r="A1708" s="89">
        <v>43902.166666666664</v>
      </c>
      <c r="B1708" s="171">
        <v>24.63</v>
      </c>
    </row>
    <row r="1709" spans="1:2">
      <c r="A1709" s="89">
        <v>43902.208333333336</v>
      </c>
      <c r="B1709" s="171">
        <v>24.49</v>
      </c>
    </row>
    <row r="1710" spans="1:2">
      <c r="A1710" s="89">
        <v>43902.25</v>
      </c>
      <c r="B1710" s="171">
        <v>22.98</v>
      </c>
    </row>
    <row r="1711" spans="1:2">
      <c r="A1711" s="89">
        <v>43902.291666666664</v>
      </c>
      <c r="B1711" s="171">
        <v>21.72</v>
      </c>
    </row>
    <row r="1712" spans="1:2">
      <c r="A1712" s="89">
        <v>43902.333333333336</v>
      </c>
      <c r="B1712" s="171">
        <v>21.5</v>
      </c>
    </row>
    <row r="1713" spans="1:2">
      <c r="A1713" s="89">
        <v>43902.375</v>
      </c>
      <c r="B1713" s="171">
        <v>21.61</v>
      </c>
    </row>
    <row r="1714" spans="1:2">
      <c r="A1714" s="89">
        <v>43902.416666666664</v>
      </c>
      <c r="B1714" s="171">
        <v>22.39</v>
      </c>
    </row>
    <row r="1715" spans="1:2">
      <c r="A1715" s="89">
        <v>43902.458333333336</v>
      </c>
      <c r="B1715" s="171">
        <v>23.16</v>
      </c>
    </row>
    <row r="1716" spans="1:2">
      <c r="A1716" s="89">
        <v>43902.5</v>
      </c>
      <c r="B1716" s="171">
        <v>20.45</v>
      </c>
    </row>
    <row r="1717" spans="1:2">
      <c r="A1717" s="89">
        <v>43902.541666666664</v>
      </c>
      <c r="B1717" s="171">
        <v>19.899999999999999</v>
      </c>
    </row>
    <row r="1718" spans="1:2">
      <c r="A1718" s="89">
        <v>43902.583333333336</v>
      </c>
      <c r="B1718" s="171">
        <v>18.510000000000002</v>
      </c>
    </row>
    <row r="1719" spans="1:2">
      <c r="A1719" s="89">
        <v>43902.625</v>
      </c>
      <c r="B1719" s="171">
        <v>19.53</v>
      </c>
    </row>
    <row r="1720" spans="1:2">
      <c r="A1720" s="89">
        <v>43902.666666666664</v>
      </c>
      <c r="B1720" s="171">
        <v>19.71</v>
      </c>
    </row>
    <row r="1721" spans="1:2">
      <c r="A1721" s="89">
        <v>43902.708333333336</v>
      </c>
      <c r="B1721" s="171">
        <v>19.86</v>
      </c>
    </row>
    <row r="1722" spans="1:2">
      <c r="A1722" s="89">
        <v>43902.75</v>
      </c>
      <c r="B1722" s="171">
        <v>24.41</v>
      </c>
    </row>
    <row r="1723" spans="1:2">
      <c r="A1723" s="89">
        <v>43902.791666666664</v>
      </c>
      <c r="B1723" s="171">
        <v>24.81</v>
      </c>
    </row>
    <row r="1724" spans="1:2">
      <c r="A1724" s="89">
        <v>43902.833333333336</v>
      </c>
      <c r="B1724" s="171">
        <v>22.57</v>
      </c>
    </row>
    <row r="1725" spans="1:2">
      <c r="A1725" s="89">
        <v>43902.875</v>
      </c>
      <c r="B1725" s="171">
        <v>21.57</v>
      </c>
    </row>
    <row r="1726" spans="1:2">
      <c r="A1726" s="89">
        <v>43902.916666666664</v>
      </c>
      <c r="B1726" s="171">
        <v>20.73</v>
      </c>
    </row>
    <row r="1727" spans="1:2">
      <c r="A1727" s="89">
        <v>43902.958333333336</v>
      </c>
      <c r="B1727" s="171">
        <v>20.71</v>
      </c>
    </row>
    <row r="1728" spans="1:2">
      <c r="A1728" s="89">
        <v>43903</v>
      </c>
      <c r="B1728" s="171">
        <v>20.83</v>
      </c>
    </row>
    <row r="1729" spans="1:2">
      <c r="A1729" s="89">
        <v>43903.041666666664</v>
      </c>
      <c r="B1729" s="171">
        <v>20.75</v>
      </c>
    </row>
    <row r="1730" spans="1:2">
      <c r="A1730" s="89">
        <v>43903.083333333336</v>
      </c>
      <c r="B1730" s="171">
        <v>20.46</v>
      </c>
    </row>
    <row r="1731" spans="1:2">
      <c r="A1731" s="89">
        <v>43903.125</v>
      </c>
      <c r="B1731" s="171">
        <v>20.48</v>
      </c>
    </row>
    <row r="1732" spans="1:2">
      <c r="A1732" s="89">
        <v>43903.166666666664</v>
      </c>
      <c r="B1732" s="171">
        <v>20.55</v>
      </c>
    </row>
    <row r="1733" spans="1:2">
      <c r="A1733" s="89">
        <v>43903.208333333336</v>
      </c>
      <c r="B1733" s="171">
        <v>20.59</v>
      </c>
    </row>
    <row r="1734" spans="1:2">
      <c r="A1734" s="89">
        <v>43903.25</v>
      </c>
      <c r="B1734" s="171">
        <v>19.45</v>
      </c>
    </row>
    <row r="1735" spans="1:2">
      <c r="A1735" s="89">
        <v>43903.291666666664</v>
      </c>
      <c r="B1735" s="171">
        <v>17.649999999999999</v>
      </c>
    </row>
    <row r="1736" spans="1:2">
      <c r="A1736" s="89">
        <v>43903.333333333336</v>
      </c>
      <c r="B1736" s="171">
        <v>17.010000000000002</v>
      </c>
    </row>
    <row r="1737" spans="1:2">
      <c r="A1737" s="89">
        <v>43903.375</v>
      </c>
      <c r="B1737" s="171">
        <v>16.989999999999998</v>
      </c>
    </row>
    <row r="1738" spans="1:2">
      <c r="A1738" s="89">
        <v>43903.416666666664</v>
      </c>
      <c r="B1738" s="171">
        <v>18.13</v>
      </c>
    </row>
    <row r="1739" spans="1:2">
      <c r="A1739" s="89">
        <v>43903.458333333336</v>
      </c>
      <c r="B1739" s="171">
        <v>17.91</v>
      </c>
    </row>
    <row r="1740" spans="1:2">
      <c r="A1740" s="89">
        <v>43903.5</v>
      </c>
      <c r="B1740" s="171">
        <v>20.16</v>
      </c>
    </row>
    <row r="1741" spans="1:2">
      <c r="A1741" s="89">
        <v>43903.541666666664</v>
      </c>
      <c r="B1741" s="171">
        <v>20.309999999999999</v>
      </c>
    </row>
    <row r="1742" spans="1:2">
      <c r="A1742" s="89">
        <v>43903.583333333336</v>
      </c>
      <c r="B1742" s="171">
        <v>19.45</v>
      </c>
    </row>
    <row r="1743" spans="1:2">
      <c r="A1743" s="89">
        <v>43903.625</v>
      </c>
      <c r="B1743" s="171">
        <v>16.989999999999998</v>
      </c>
    </row>
    <row r="1744" spans="1:2">
      <c r="A1744" s="89">
        <v>43903.666666666664</v>
      </c>
      <c r="B1744" s="171">
        <v>19.39</v>
      </c>
    </row>
    <row r="1745" spans="1:2">
      <c r="A1745" s="89">
        <v>43903.708333333336</v>
      </c>
      <c r="B1745" s="171">
        <v>17.23</v>
      </c>
    </row>
    <row r="1746" spans="1:2">
      <c r="A1746" s="89">
        <v>43903.75</v>
      </c>
      <c r="B1746" s="171">
        <v>21.29</v>
      </c>
    </row>
    <row r="1747" spans="1:2">
      <c r="A1747" s="89">
        <v>43903.791666666664</v>
      </c>
      <c r="B1747" s="171">
        <v>21.85</v>
      </c>
    </row>
    <row r="1748" spans="1:2">
      <c r="A1748" s="89">
        <v>43903.833333333336</v>
      </c>
      <c r="B1748" s="171">
        <v>19.489999999999998</v>
      </c>
    </row>
    <row r="1749" spans="1:2">
      <c r="A1749" s="89">
        <v>43903.875</v>
      </c>
      <c r="B1749" s="171">
        <v>18.3</v>
      </c>
    </row>
    <row r="1750" spans="1:2">
      <c r="A1750" s="89">
        <v>43903.916666666664</v>
      </c>
      <c r="B1750" s="171">
        <v>17.93</v>
      </c>
    </row>
    <row r="1751" spans="1:2">
      <c r="A1751" s="89">
        <v>43903.958333333336</v>
      </c>
      <c r="B1751" s="171">
        <v>17.309999999999999</v>
      </c>
    </row>
    <row r="1752" spans="1:2">
      <c r="A1752" s="89">
        <v>43904</v>
      </c>
      <c r="B1752" s="171">
        <v>18.02</v>
      </c>
    </row>
    <row r="1753" spans="1:2">
      <c r="A1753" s="89">
        <v>43904.041666666664</v>
      </c>
      <c r="B1753" s="171">
        <v>18.350000000000001</v>
      </c>
    </row>
    <row r="1754" spans="1:2">
      <c r="A1754" s="89">
        <v>43904.083333333336</v>
      </c>
      <c r="B1754" s="171">
        <v>18.82</v>
      </c>
    </row>
    <row r="1755" spans="1:2">
      <c r="A1755" s="89">
        <v>43904.125</v>
      </c>
      <c r="B1755" s="171">
        <v>18.399999999999999</v>
      </c>
    </row>
    <row r="1756" spans="1:2">
      <c r="A1756" s="89">
        <v>43904.166666666664</v>
      </c>
      <c r="B1756" s="171">
        <v>18.02</v>
      </c>
    </row>
    <row r="1757" spans="1:2">
      <c r="A1757" s="89">
        <v>43904.208333333336</v>
      </c>
      <c r="B1757" s="171">
        <v>18.329999999999998</v>
      </c>
    </row>
    <row r="1758" spans="1:2">
      <c r="A1758" s="89">
        <v>43904.25</v>
      </c>
      <c r="B1758" s="171">
        <v>17.600000000000001</v>
      </c>
    </row>
    <row r="1759" spans="1:2">
      <c r="A1759" s="89">
        <v>43904.291666666664</v>
      </c>
      <c r="B1759" s="171">
        <v>16.809999999999999</v>
      </c>
    </row>
    <row r="1760" spans="1:2">
      <c r="A1760" s="89">
        <v>43904.333333333336</v>
      </c>
      <c r="B1760" s="171">
        <v>15.82</v>
      </c>
    </row>
    <row r="1761" spans="1:2">
      <c r="A1761" s="89">
        <v>43904.375</v>
      </c>
      <c r="B1761" s="171">
        <v>16.61</v>
      </c>
    </row>
    <row r="1762" spans="1:2">
      <c r="A1762" s="89">
        <v>43904.416666666664</v>
      </c>
      <c r="B1762" s="171">
        <v>19.63</v>
      </c>
    </row>
    <row r="1763" spans="1:2">
      <c r="A1763" s="89">
        <v>43904.458333333336</v>
      </c>
      <c r="B1763" s="171">
        <v>23.88</v>
      </c>
    </row>
    <row r="1764" spans="1:2">
      <c r="A1764" s="89">
        <v>43904.5</v>
      </c>
      <c r="B1764" s="171">
        <v>24.2</v>
      </c>
    </row>
    <row r="1765" spans="1:2">
      <c r="A1765" s="89">
        <v>43904.541666666664</v>
      </c>
      <c r="B1765" s="171">
        <v>21.43</v>
      </c>
    </row>
    <row r="1766" spans="1:2">
      <c r="A1766" s="89">
        <v>43904.583333333336</v>
      </c>
      <c r="B1766" s="171">
        <v>17.71</v>
      </c>
    </row>
    <row r="1767" spans="1:2">
      <c r="A1767" s="89">
        <v>43904.625</v>
      </c>
      <c r="B1767" s="171">
        <v>19.88</v>
      </c>
    </row>
    <row r="1768" spans="1:2">
      <c r="A1768" s="89">
        <v>43904.666666666664</v>
      </c>
      <c r="B1768" s="171">
        <v>20.3</v>
      </c>
    </row>
    <row r="1769" spans="1:2">
      <c r="A1769" s="89">
        <v>43904.708333333336</v>
      </c>
      <c r="B1769" s="171">
        <v>20.94</v>
      </c>
    </row>
    <row r="1770" spans="1:2">
      <c r="A1770" s="89">
        <v>43904.75</v>
      </c>
      <c r="B1770" s="171">
        <v>22.8</v>
      </c>
    </row>
    <row r="1771" spans="1:2">
      <c r="A1771" s="89">
        <v>43904.791666666664</v>
      </c>
      <c r="B1771" s="171">
        <v>23.35</v>
      </c>
    </row>
    <row r="1772" spans="1:2">
      <c r="A1772" s="89">
        <v>43904.833333333336</v>
      </c>
      <c r="B1772" s="171">
        <v>20.440000000000001</v>
      </c>
    </row>
    <row r="1773" spans="1:2">
      <c r="A1773" s="89">
        <v>43904.875</v>
      </c>
      <c r="B1773" s="171">
        <v>19.68</v>
      </c>
    </row>
    <row r="1774" spans="1:2">
      <c r="A1774" s="89">
        <v>43904.916666666664</v>
      </c>
      <c r="B1774" s="171">
        <v>20.05</v>
      </c>
    </row>
    <row r="1775" spans="1:2">
      <c r="A1775" s="89">
        <v>43904.958333333336</v>
      </c>
      <c r="B1775" s="171">
        <v>20</v>
      </c>
    </row>
    <row r="1776" spans="1:2">
      <c r="A1776" s="89">
        <v>43905</v>
      </c>
      <c r="B1776" s="171">
        <v>20.37</v>
      </c>
    </row>
    <row r="1777" spans="1:2">
      <c r="A1777" s="89">
        <v>43905.041666666664</v>
      </c>
      <c r="B1777" s="171">
        <v>20.95</v>
      </c>
    </row>
    <row r="1778" spans="1:2">
      <c r="A1778" s="89">
        <v>43905.083333333336</v>
      </c>
      <c r="B1778" s="171">
        <v>21.15</v>
      </c>
    </row>
    <row r="1779" spans="1:2">
      <c r="A1779" s="89">
        <v>43905.125</v>
      </c>
      <c r="B1779" s="171">
        <v>21.42</v>
      </c>
    </row>
    <row r="1780" spans="1:2">
      <c r="A1780" s="89">
        <v>43905.166666666664</v>
      </c>
      <c r="B1780" s="171">
        <v>21.05</v>
      </c>
    </row>
    <row r="1781" spans="1:2">
      <c r="A1781" s="89">
        <v>43905.208333333336</v>
      </c>
      <c r="B1781" s="171">
        <v>21.3</v>
      </c>
    </row>
    <row r="1782" spans="1:2">
      <c r="A1782" s="89">
        <v>43905.25</v>
      </c>
      <c r="B1782" s="171">
        <v>20.43</v>
      </c>
    </row>
    <row r="1783" spans="1:2">
      <c r="A1783" s="89">
        <v>43905.291666666664</v>
      </c>
      <c r="B1783" s="171">
        <v>18.989999999999998</v>
      </c>
    </row>
    <row r="1784" spans="1:2">
      <c r="A1784" s="89">
        <v>43905.333333333336</v>
      </c>
      <c r="B1784" s="171">
        <v>19.02</v>
      </c>
    </row>
    <row r="1785" spans="1:2">
      <c r="A1785" s="89">
        <v>43905.375</v>
      </c>
      <c r="B1785" s="171">
        <v>18.52</v>
      </c>
    </row>
    <row r="1786" spans="1:2">
      <c r="A1786" s="89">
        <v>43905.416666666664</v>
      </c>
      <c r="B1786" s="171">
        <v>21.89</v>
      </c>
    </row>
    <row r="1787" spans="1:2">
      <c r="A1787" s="89">
        <v>43905.458333333336</v>
      </c>
      <c r="B1787" s="171">
        <v>20.51</v>
      </c>
    </row>
    <row r="1788" spans="1:2">
      <c r="A1788" s="89">
        <v>43905.5</v>
      </c>
      <c r="B1788" s="171">
        <v>24.79</v>
      </c>
    </row>
    <row r="1789" spans="1:2">
      <c r="A1789" s="89">
        <v>43905.541666666664</v>
      </c>
      <c r="B1789" s="171">
        <v>22.33</v>
      </c>
    </row>
    <row r="1790" spans="1:2">
      <c r="A1790" s="89">
        <v>43905.583333333336</v>
      </c>
      <c r="B1790" s="171">
        <v>19.77</v>
      </c>
    </row>
    <row r="1791" spans="1:2">
      <c r="A1791" s="89">
        <v>43905.625</v>
      </c>
      <c r="B1791" s="171">
        <v>18.86</v>
      </c>
    </row>
    <row r="1792" spans="1:2">
      <c r="A1792" s="89">
        <v>43905.666666666664</v>
      </c>
      <c r="B1792" s="171">
        <v>17.93</v>
      </c>
    </row>
    <row r="1793" spans="1:2">
      <c r="A1793" s="89">
        <v>43905.708333333336</v>
      </c>
      <c r="B1793" s="171">
        <v>17.940000000000001</v>
      </c>
    </row>
    <row r="1794" spans="1:2">
      <c r="A1794" s="89">
        <v>43905.75</v>
      </c>
      <c r="B1794" s="171">
        <v>20.58</v>
      </c>
    </row>
    <row r="1795" spans="1:2">
      <c r="A1795" s="89">
        <v>43905.791666666664</v>
      </c>
      <c r="B1795" s="171">
        <v>21.68</v>
      </c>
    </row>
    <row r="1796" spans="1:2">
      <c r="A1796" s="89">
        <v>43905.833333333336</v>
      </c>
      <c r="B1796" s="171">
        <v>19.920000000000002</v>
      </c>
    </row>
    <row r="1797" spans="1:2">
      <c r="A1797" s="89">
        <v>43905.875</v>
      </c>
      <c r="B1797" s="171">
        <v>20.059999999999999</v>
      </c>
    </row>
    <row r="1798" spans="1:2">
      <c r="A1798" s="89">
        <v>43905.916666666664</v>
      </c>
      <c r="B1798" s="171">
        <v>20.170000000000002</v>
      </c>
    </row>
    <row r="1799" spans="1:2">
      <c r="A1799" s="89">
        <v>43905.958333333336</v>
      </c>
      <c r="B1799" s="171">
        <v>20.34</v>
      </c>
    </row>
    <row r="1800" spans="1:2">
      <c r="A1800" s="89">
        <v>43906</v>
      </c>
      <c r="B1800" s="171">
        <v>20.07</v>
      </c>
    </row>
    <row r="1801" spans="1:2">
      <c r="A1801" s="89">
        <v>43906.041666666664</v>
      </c>
      <c r="B1801" s="171">
        <v>20.72</v>
      </c>
    </row>
    <row r="1802" spans="1:2">
      <c r="A1802" s="89">
        <v>43906.083333333336</v>
      </c>
      <c r="B1802" s="171">
        <v>20.67</v>
      </c>
    </row>
    <row r="1803" spans="1:2">
      <c r="A1803" s="89">
        <v>43906.125</v>
      </c>
      <c r="B1803" s="171">
        <v>21.45</v>
      </c>
    </row>
    <row r="1804" spans="1:2">
      <c r="A1804" s="89">
        <v>43906.166666666664</v>
      </c>
      <c r="B1804" s="171">
        <v>21.6</v>
      </c>
    </row>
    <row r="1805" spans="1:2">
      <c r="A1805" s="89">
        <v>43906.208333333336</v>
      </c>
      <c r="B1805" s="171">
        <v>21.3</v>
      </c>
    </row>
    <row r="1806" spans="1:2">
      <c r="A1806" s="89">
        <v>43906.25</v>
      </c>
      <c r="B1806" s="171">
        <v>20.170000000000002</v>
      </c>
    </row>
    <row r="1807" spans="1:2">
      <c r="A1807" s="89">
        <v>43906.291666666664</v>
      </c>
      <c r="B1807" s="171">
        <v>19.86</v>
      </c>
    </row>
    <row r="1808" spans="1:2">
      <c r="A1808" s="89">
        <v>43906.333333333336</v>
      </c>
      <c r="B1808" s="171">
        <v>20.39</v>
      </c>
    </row>
    <row r="1809" spans="1:2">
      <c r="A1809" s="89">
        <v>43906.375</v>
      </c>
      <c r="B1809" s="171">
        <v>17.57</v>
      </c>
    </row>
    <row r="1810" spans="1:2">
      <c r="A1810" s="89">
        <v>43906.416666666664</v>
      </c>
      <c r="B1810" s="171">
        <v>22.04</v>
      </c>
    </row>
    <row r="1811" spans="1:2">
      <c r="A1811" s="89">
        <v>43906.458333333336</v>
      </c>
      <c r="B1811" s="171">
        <v>25.63</v>
      </c>
    </row>
    <row r="1812" spans="1:2">
      <c r="A1812" s="89">
        <v>43906.5</v>
      </c>
      <c r="B1812" s="171">
        <v>24.6</v>
      </c>
    </row>
    <row r="1813" spans="1:2">
      <c r="A1813" s="89">
        <v>43906.541666666664</v>
      </c>
      <c r="B1813" s="171">
        <v>19.760000000000002</v>
      </c>
    </row>
    <row r="1814" spans="1:2">
      <c r="A1814" s="89">
        <v>43906.583333333336</v>
      </c>
      <c r="B1814" s="171">
        <v>20.079999999999998</v>
      </c>
    </row>
    <row r="1815" spans="1:2">
      <c r="A1815" s="89">
        <v>43906.625</v>
      </c>
      <c r="B1815" s="171">
        <v>22.27</v>
      </c>
    </row>
    <row r="1816" spans="1:2">
      <c r="A1816" s="89">
        <v>43906.666666666664</v>
      </c>
      <c r="B1816" s="171">
        <v>21.11</v>
      </c>
    </row>
    <row r="1817" spans="1:2">
      <c r="A1817" s="89">
        <v>43906.708333333336</v>
      </c>
      <c r="B1817" s="171">
        <v>22.02</v>
      </c>
    </row>
    <row r="1818" spans="1:2">
      <c r="A1818" s="89">
        <v>43906.75</v>
      </c>
      <c r="B1818" s="171">
        <v>23.87</v>
      </c>
    </row>
    <row r="1819" spans="1:2">
      <c r="A1819" s="89">
        <v>43906.791666666664</v>
      </c>
      <c r="B1819" s="171">
        <v>22.9</v>
      </c>
    </row>
    <row r="1820" spans="1:2">
      <c r="A1820" s="89">
        <v>43906.833333333336</v>
      </c>
      <c r="B1820" s="171">
        <v>19.73</v>
      </c>
    </row>
    <row r="1821" spans="1:2">
      <c r="A1821" s="89">
        <v>43906.875</v>
      </c>
      <c r="B1821" s="171">
        <v>19.559999999999999</v>
      </c>
    </row>
    <row r="1822" spans="1:2">
      <c r="A1822" s="89">
        <v>43906.916666666664</v>
      </c>
      <c r="B1822" s="171">
        <v>19.809999999999999</v>
      </c>
    </row>
    <row r="1823" spans="1:2">
      <c r="A1823" s="89">
        <v>43906.958333333336</v>
      </c>
      <c r="B1823" s="171">
        <v>20.12</v>
      </c>
    </row>
    <row r="1824" spans="1:2">
      <c r="A1824" s="89">
        <v>43907</v>
      </c>
      <c r="B1824" s="171">
        <v>20.13</v>
      </c>
    </row>
    <row r="1825" spans="1:2">
      <c r="A1825" s="89">
        <v>43907.041666666664</v>
      </c>
      <c r="B1825" s="171">
        <v>20.37</v>
      </c>
    </row>
    <row r="1826" spans="1:2">
      <c r="A1826" s="89">
        <v>43907.083333333336</v>
      </c>
      <c r="B1826" s="171">
        <v>20.149999999999999</v>
      </c>
    </row>
    <row r="1827" spans="1:2">
      <c r="A1827" s="89">
        <v>43907.125</v>
      </c>
      <c r="B1827" s="171">
        <v>20.73</v>
      </c>
    </row>
    <row r="1828" spans="1:2">
      <c r="A1828" s="89">
        <v>43907.166666666664</v>
      </c>
      <c r="B1828" s="171">
        <v>20.36</v>
      </c>
    </row>
    <row r="1829" spans="1:2">
      <c r="A1829" s="89">
        <v>43907.208333333336</v>
      </c>
      <c r="B1829" s="171">
        <v>20.64</v>
      </c>
    </row>
    <row r="1830" spans="1:2">
      <c r="A1830" s="89">
        <v>43907.25</v>
      </c>
      <c r="B1830" s="171">
        <v>19.39</v>
      </c>
    </row>
    <row r="1831" spans="1:2">
      <c r="A1831" s="89">
        <v>43907.291666666664</v>
      </c>
      <c r="B1831" s="171">
        <v>17.239999999999998</v>
      </c>
    </row>
    <row r="1832" spans="1:2">
      <c r="A1832" s="89">
        <v>43907.333333333336</v>
      </c>
      <c r="B1832" s="171">
        <v>17.04</v>
      </c>
    </row>
    <row r="1833" spans="1:2">
      <c r="A1833" s="89">
        <v>43907.375</v>
      </c>
      <c r="B1833" s="171">
        <v>17.27</v>
      </c>
    </row>
    <row r="1834" spans="1:2">
      <c r="A1834" s="89">
        <v>43907.416666666664</v>
      </c>
      <c r="B1834" s="171">
        <v>21.82</v>
      </c>
    </row>
    <row r="1835" spans="1:2">
      <c r="A1835" s="89">
        <v>43907.458333333336</v>
      </c>
      <c r="B1835" s="171">
        <v>21.97</v>
      </c>
    </row>
    <row r="1836" spans="1:2">
      <c r="A1836" s="89">
        <v>43907.5</v>
      </c>
      <c r="B1836" s="171">
        <v>21.72</v>
      </c>
    </row>
    <row r="1837" spans="1:2">
      <c r="A1837" s="89">
        <v>43907.541666666664</v>
      </c>
      <c r="B1837" s="171">
        <v>20.86</v>
      </c>
    </row>
    <row r="1838" spans="1:2">
      <c r="A1838" s="89">
        <v>43907.583333333336</v>
      </c>
      <c r="B1838" s="171">
        <v>18.25</v>
      </c>
    </row>
    <row r="1839" spans="1:2">
      <c r="A1839" s="89">
        <v>43907.625</v>
      </c>
      <c r="B1839" s="171">
        <v>18.47</v>
      </c>
    </row>
    <row r="1840" spans="1:2">
      <c r="A1840" s="89">
        <v>43907.666666666664</v>
      </c>
      <c r="B1840" s="171">
        <v>17.98</v>
      </c>
    </row>
    <row r="1841" spans="1:2">
      <c r="A1841" s="89">
        <v>43907.708333333336</v>
      </c>
      <c r="B1841" s="171">
        <v>17.89</v>
      </c>
    </row>
    <row r="1842" spans="1:2">
      <c r="A1842" s="89">
        <v>43907.75</v>
      </c>
      <c r="B1842" s="171">
        <v>19.329999999999998</v>
      </c>
    </row>
    <row r="1843" spans="1:2">
      <c r="A1843" s="89">
        <v>43907.791666666664</v>
      </c>
      <c r="B1843" s="171">
        <v>19.48</v>
      </c>
    </row>
    <row r="1844" spans="1:2">
      <c r="A1844" s="89">
        <v>43907.833333333336</v>
      </c>
      <c r="B1844" s="171">
        <v>17.07</v>
      </c>
    </row>
    <row r="1845" spans="1:2">
      <c r="A1845" s="89">
        <v>43907.875</v>
      </c>
      <c r="B1845" s="171">
        <v>16.53</v>
      </c>
    </row>
    <row r="1846" spans="1:2">
      <c r="A1846" s="89">
        <v>43907.916666666664</v>
      </c>
      <c r="B1846" s="171">
        <v>15.28</v>
      </c>
    </row>
    <row r="1847" spans="1:2">
      <c r="A1847" s="89">
        <v>43907.958333333336</v>
      </c>
      <c r="B1847" s="171">
        <v>15.41</v>
      </c>
    </row>
    <row r="1848" spans="1:2">
      <c r="A1848" s="89">
        <v>43908</v>
      </c>
      <c r="B1848" s="171">
        <v>15.78</v>
      </c>
    </row>
    <row r="1849" spans="1:2">
      <c r="A1849" s="89">
        <v>43908.041666666664</v>
      </c>
      <c r="B1849" s="171">
        <v>15.91</v>
      </c>
    </row>
    <row r="1850" spans="1:2">
      <c r="A1850" s="89">
        <v>43908.083333333336</v>
      </c>
      <c r="B1850" s="171">
        <v>15.67</v>
      </c>
    </row>
    <row r="1851" spans="1:2">
      <c r="A1851" s="89">
        <v>43908.125</v>
      </c>
      <c r="B1851" s="171">
        <v>15.84</v>
      </c>
    </row>
    <row r="1852" spans="1:2">
      <c r="A1852" s="89">
        <v>43908.166666666664</v>
      </c>
      <c r="B1852" s="171">
        <v>15.92</v>
      </c>
    </row>
    <row r="1853" spans="1:2">
      <c r="A1853" s="89">
        <v>43908.208333333336</v>
      </c>
      <c r="B1853" s="171">
        <v>16.28</v>
      </c>
    </row>
    <row r="1854" spans="1:2">
      <c r="A1854" s="89">
        <v>43908.25</v>
      </c>
      <c r="B1854" s="171">
        <v>14.44</v>
      </c>
    </row>
    <row r="1855" spans="1:2">
      <c r="A1855" s="89">
        <v>43908.291666666664</v>
      </c>
      <c r="B1855" s="171">
        <v>14.28</v>
      </c>
    </row>
    <row r="1856" spans="1:2">
      <c r="A1856" s="89">
        <v>43908.333333333336</v>
      </c>
      <c r="B1856" s="171">
        <v>14.3</v>
      </c>
    </row>
    <row r="1857" spans="1:2">
      <c r="A1857" s="89">
        <v>43908.375</v>
      </c>
      <c r="B1857" s="171">
        <v>15.72</v>
      </c>
    </row>
    <row r="1858" spans="1:2">
      <c r="A1858" s="89">
        <v>43908.416666666664</v>
      </c>
      <c r="B1858" s="171">
        <v>17.149999999999999</v>
      </c>
    </row>
    <row r="1859" spans="1:2">
      <c r="A1859" s="89">
        <v>43908.458333333336</v>
      </c>
      <c r="B1859" s="171">
        <v>18.61</v>
      </c>
    </row>
    <row r="1860" spans="1:2">
      <c r="A1860" s="89">
        <v>43908.5</v>
      </c>
      <c r="B1860" s="171">
        <v>14.99</v>
      </c>
    </row>
    <row r="1861" spans="1:2">
      <c r="A1861" s="89">
        <v>43908.541666666664</v>
      </c>
      <c r="B1861" s="171">
        <v>16.63</v>
      </c>
    </row>
    <row r="1862" spans="1:2">
      <c r="A1862" s="89">
        <v>43908.583333333336</v>
      </c>
      <c r="B1862" s="171">
        <v>16.57</v>
      </c>
    </row>
    <row r="1863" spans="1:2">
      <c r="A1863" s="89">
        <v>43908.625</v>
      </c>
      <c r="B1863" s="171">
        <v>16.13</v>
      </c>
    </row>
    <row r="1864" spans="1:2">
      <c r="A1864" s="89">
        <v>43908.666666666664</v>
      </c>
      <c r="B1864" s="171">
        <v>14.61</v>
      </c>
    </row>
    <row r="1865" spans="1:2">
      <c r="A1865" s="89">
        <v>43908.708333333336</v>
      </c>
      <c r="B1865" s="171">
        <v>14.58</v>
      </c>
    </row>
    <row r="1866" spans="1:2">
      <c r="A1866" s="89">
        <v>43908.75</v>
      </c>
      <c r="B1866" s="171">
        <v>17.8</v>
      </c>
    </row>
    <row r="1867" spans="1:2">
      <c r="A1867" s="89">
        <v>43908.791666666664</v>
      </c>
      <c r="B1867" s="171">
        <v>17.87</v>
      </c>
    </row>
    <row r="1868" spans="1:2">
      <c r="A1868" s="89">
        <v>43908.833333333336</v>
      </c>
      <c r="B1868" s="171">
        <v>14.92</v>
      </c>
    </row>
    <row r="1869" spans="1:2">
      <c r="A1869" s="89">
        <v>43908.875</v>
      </c>
      <c r="B1869" s="171">
        <v>14.5</v>
      </c>
    </row>
    <row r="1870" spans="1:2">
      <c r="A1870" s="89">
        <v>43908.916666666664</v>
      </c>
      <c r="B1870" s="171">
        <v>14.73</v>
      </c>
    </row>
    <row r="1871" spans="1:2">
      <c r="A1871" s="89">
        <v>43908.958333333336</v>
      </c>
      <c r="B1871" s="171">
        <v>13.84</v>
      </c>
    </row>
    <row r="1872" spans="1:2">
      <c r="A1872" s="89">
        <v>43909</v>
      </c>
      <c r="B1872" s="171">
        <v>13.5</v>
      </c>
    </row>
    <row r="1873" spans="1:2">
      <c r="A1873" s="89">
        <v>43909.041666666664</v>
      </c>
      <c r="B1873" s="171">
        <v>13.49</v>
      </c>
    </row>
    <row r="1874" spans="1:2">
      <c r="A1874" s="89">
        <v>43909.083333333336</v>
      </c>
      <c r="B1874" s="171">
        <v>13.79</v>
      </c>
    </row>
    <row r="1875" spans="1:2">
      <c r="A1875" s="89">
        <v>43909.125</v>
      </c>
      <c r="B1875" s="171">
        <v>13.51</v>
      </c>
    </row>
    <row r="1876" spans="1:2">
      <c r="A1876" s="89">
        <v>43909.166666666664</v>
      </c>
      <c r="B1876" s="171">
        <v>13.51</v>
      </c>
    </row>
    <row r="1877" spans="1:2">
      <c r="A1877" s="89">
        <v>43909.208333333336</v>
      </c>
      <c r="B1877" s="171">
        <v>13.52</v>
      </c>
    </row>
    <row r="1878" spans="1:2">
      <c r="A1878" s="89">
        <v>43909.25</v>
      </c>
      <c r="B1878" s="171">
        <v>12.55</v>
      </c>
    </row>
    <row r="1879" spans="1:2">
      <c r="A1879" s="89">
        <v>43909.291666666664</v>
      </c>
      <c r="B1879" s="171">
        <v>11.96</v>
      </c>
    </row>
    <row r="1880" spans="1:2">
      <c r="A1880" s="89">
        <v>43909.333333333336</v>
      </c>
      <c r="B1880" s="171">
        <v>11.57</v>
      </c>
    </row>
    <row r="1881" spans="1:2">
      <c r="A1881" s="89">
        <v>43909.375</v>
      </c>
      <c r="B1881" s="171">
        <v>11.49</v>
      </c>
    </row>
    <row r="1882" spans="1:2">
      <c r="A1882" s="89">
        <v>43909.416666666664</v>
      </c>
      <c r="B1882" s="171">
        <v>13.48</v>
      </c>
    </row>
    <row r="1883" spans="1:2">
      <c r="A1883" s="89">
        <v>43909.458333333336</v>
      </c>
      <c r="B1883" s="171">
        <v>17.04</v>
      </c>
    </row>
    <row r="1884" spans="1:2">
      <c r="A1884" s="89">
        <v>43909.5</v>
      </c>
      <c r="B1884" s="171">
        <v>16.13</v>
      </c>
    </row>
    <row r="1885" spans="1:2">
      <c r="A1885" s="89">
        <v>43909.541666666664</v>
      </c>
      <c r="B1885" s="171">
        <v>12.49</v>
      </c>
    </row>
    <row r="1886" spans="1:2">
      <c r="A1886" s="89">
        <v>43909.583333333336</v>
      </c>
      <c r="B1886" s="171">
        <v>12.49</v>
      </c>
    </row>
    <row r="1887" spans="1:2">
      <c r="A1887" s="89">
        <v>43909.625</v>
      </c>
      <c r="B1887" s="171">
        <v>14.82</v>
      </c>
    </row>
    <row r="1888" spans="1:2">
      <c r="A1888" s="89">
        <v>43909.666666666664</v>
      </c>
      <c r="B1888" s="171">
        <v>14.34</v>
      </c>
    </row>
    <row r="1889" spans="1:2">
      <c r="A1889" s="89">
        <v>43909.708333333336</v>
      </c>
      <c r="B1889" s="171">
        <v>15.15</v>
      </c>
    </row>
    <row r="1890" spans="1:2">
      <c r="A1890" s="89">
        <v>43909.75</v>
      </c>
      <c r="B1890" s="171">
        <v>16.43</v>
      </c>
    </row>
    <row r="1891" spans="1:2">
      <c r="A1891" s="89">
        <v>43909.791666666664</v>
      </c>
      <c r="B1891" s="171">
        <v>17.2</v>
      </c>
    </row>
    <row r="1892" spans="1:2">
      <c r="A1892" s="89">
        <v>43909.833333333336</v>
      </c>
      <c r="B1892" s="171">
        <v>15.24</v>
      </c>
    </row>
    <row r="1893" spans="1:2">
      <c r="A1893" s="89">
        <v>43909.875</v>
      </c>
      <c r="B1893" s="171">
        <v>15.76</v>
      </c>
    </row>
    <row r="1894" spans="1:2">
      <c r="A1894" s="89">
        <v>43909.916666666664</v>
      </c>
      <c r="B1894" s="171">
        <v>15.78</v>
      </c>
    </row>
    <row r="1895" spans="1:2">
      <c r="A1895" s="89">
        <v>43909.958333333336</v>
      </c>
      <c r="B1895" s="171">
        <v>14.9</v>
      </c>
    </row>
    <row r="1896" spans="1:2">
      <c r="A1896" s="89">
        <v>43910</v>
      </c>
      <c r="B1896" s="171">
        <v>14.48</v>
      </c>
    </row>
    <row r="1897" spans="1:2">
      <c r="A1897" s="89">
        <v>43910.041666666664</v>
      </c>
      <c r="B1897" s="171">
        <v>14.56</v>
      </c>
    </row>
    <row r="1898" spans="1:2">
      <c r="A1898" s="89">
        <v>43910.083333333336</v>
      </c>
      <c r="B1898" s="171">
        <v>14.46</v>
      </c>
    </row>
    <row r="1899" spans="1:2">
      <c r="A1899" s="89">
        <v>43910.125</v>
      </c>
      <c r="B1899" s="171">
        <v>14.21</v>
      </c>
    </row>
    <row r="1900" spans="1:2">
      <c r="A1900" s="89">
        <v>43910.166666666664</v>
      </c>
      <c r="B1900" s="171">
        <v>14.73</v>
      </c>
    </row>
    <row r="1901" spans="1:2">
      <c r="A1901" s="89">
        <v>43910.208333333336</v>
      </c>
      <c r="B1901" s="171">
        <v>14.77</v>
      </c>
    </row>
    <row r="1902" spans="1:2">
      <c r="A1902" s="89">
        <v>43910.25</v>
      </c>
      <c r="B1902" s="171">
        <v>13.4</v>
      </c>
    </row>
    <row r="1903" spans="1:2">
      <c r="A1903" s="89">
        <v>43910.291666666664</v>
      </c>
      <c r="B1903" s="171">
        <v>12.74</v>
      </c>
    </row>
    <row r="1904" spans="1:2">
      <c r="A1904" s="89">
        <v>43910.333333333336</v>
      </c>
      <c r="B1904" s="171">
        <v>12.25</v>
      </c>
    </row>
    <row r="1905" spans="1:2">
      <c r="A1905" s="89">
        <v>43910.375</v>
      </c>
      <c r="B1905" s="171">
        <v>12.25</v>
      </c>
    </row>
    <row r="1906" spans="1:2">
      <c r="A1906" s="89">
        <v>43910.416666666664</v>
      </c>
      <c r="B1906" s="171">
        <v>15.27</v>
      </c>
    </row>
    <row r="1907" spans="1:2">
      <c r="A1907" s="89">
        <v>43910.458333333336</v>
      </c>
      <c r="B1907" s="171">
        <v>13.64</v>
      </c>
    </row>
    <row r="1908" spans="1:2">
      <c r="A1908" s="89">
        <v>43910.5</v>
      </c>
      <c r="B1908" s="171">
        <v>14.74</v>
      </c>
    </row>
    <row r="1909" spans="1:2">
      <c r="A1909" s="89">
        <v>43910.541666666664</v>
      </c>
      <c r="B1909" s="171">
        <v>14.6</v>
      </c>
    </row>
    <row r="1910" spans="1:2">
      <c r="A1910" s="89">
        <v>43910.583333333336</v>
      </c>
      <c r="B1910" s="171">
        <v>14.82</v>
      </c>
    </row>
    <row r="1911" spans="1:2">
      <c r="A1911" s="89">
        <v>43910.625</v>
      </c>
      <c r="B1911" s="171">
        <v>14.27</v>
      </c>
    </row>
    <row r="1912" spans="1:2">
      <c r="A1912" s="89">
        <v>43910.666666666664</v>
      </c>
      <c r="B1912" s="171">
        <v>12.46</v>
      </c>
    </row>
    <row r="1913" spans="1:2">
      <c r="A1913" s="89">
        <v>43910.708333333336</v>
      </c>
      <c r="B1913" s="171">
        <v>13.99</v>
      </c>
    </row>
    <row r="1914" spans="1:2">
      <c r="A1914" s="89">
        <v>43910.75</v>
      </c>
      <c r="B1914" s="171">
        <v>18.059999999999999</v>
      </c>
    </row>
    <row r="1915" spans="1:2">
      <c r="A1915" s="89">
        <v>43910.791666666664</v>
      </c>
      <c r="B1915" s="171">
        <v>17.91</v>
      </c>
    </row>
    <row r="1916" spans="1:2">
      <c r="A1916" s="89">
        <v>43910.833333333336</v>
      </c>
      <c r="B1916" s="171">
        <v>18.07</v>
      </c>
    </row>
    <row r="1917" spans="1:2">
      <c r="A1917" s="89">
        <v>43910.875</v>
      </c>
      <c r="B1917" s="171">
        <v>17.63</v>
      </c>
    </row>
    <row r="1918" spans="1:2">
      <c r="A1918" s="89">
        <v>43910.916666666664</v>
      </c>
      <c r="B1918" s="171">
        <v>17.73</v>
      </c>
    </row>
    <row r="1919" spans="1:2">
      <c r="A1919" s="89">
        <v>43910.958333333336</v>
      </c>
      <c r="B1919" s="171">
        <v>18.059999999999999</v>
      </c>
    </row>
    <row r="1920" spans="1:2">
      <c r="A1920" s="89">
        <v>43911</v>
      </c>
      <c r="B1920" s="171">
        <v>17.399999999999999</v>
      </c>
    </row>
    <row r="1921" spans="1:2">
      <c r="A1921" s="89">
        <v>43911.041666666664</v>
      </c>
      <c r="B1921" s="171">
        <v>17.29</v>
      </c>
    </row>
    <row r="1922" spans="1:2">
      <c r="A1922" s="89">
        <v>43911.083333333336</v>
      </c>
      <c r="B1922" s="171">
        <v>17.59</v>
      </c>
    </row>
    <row r="1923" spans="1:2">
      <c r="A1923" s="89">
        <v>43911.125</v>
      </c>
      <c r="B1923" s="171">
        <v>17.489999999999998</v>
      </c>
    </row>
    <row r="1924" spans="1:2">
      <c r="A1924" s="89">
        <v>43911.166666666664</v>
      </c>
      <c r="B1924" s="171">
        <v>16.32</v>
      </c>
    </row>
    <row r="1925" spans="1:2">
      <c r="A1925" s="89">
        <v>43911.208333333336</v>
      </c>
      <c r="B1925" s="171">
        <v>16.059999999999999</v>
      </c>
    </row>
    <row r="1926" spans="1:2">
      <c r="A1926" s="89">
        <v>43911.25</v>
      </c>
      <c r="B1926" s="171">
        <v>14.93</v>
      </c>
    </row>
    <row r="1927" spans="1:2">
      <c r="A1927" s="89">
        <v>43911.291666666664</v>
      </c>
      <c r="B1927" s="171">
        <v>14.96</v>
      </c>
    </row>
    <row r="1928" spans="1:2">
      <c r="A1928" s="89">
        <v>43911.333333333336</v>
      </c>
      <c r="B1928" s="171">
        <v>14.06</v>
      </c>
    </row>
    <row r="1929" spans="1:2">
      <c r="A1929" s="89">
        <v>43911.375</v>
      </c>
      <c r="B1929" s="171">
        <v>13.57</v>
      </c>
    </row>
    <row r="1930" spans="1:2">
      <c r="A1930" s="89">
        <v>43911.416666666664</v>
      </c>
      <c r="B1930" s="171">
        <v>14.66</v>
      </c>
    </row>
    <row r="1931" spans="1:2">
      <c r="A1931" s="89">
        <v>43911.458333333336</v>
      </c>
      <c r="B1931" s="171">
        <v>16.350000000000001</v>
      </c>
    </row>
    <row r="1932" spans="1:2">
      <c r="A1932" s="89">
        <v>43911.5</v>
      </c>
      <c r="B1932" s="171">
        <v>17.04</v>
      </c>
    </row>
    <row r="1933" spans="1:2">
      <c r="A1933" s="89">
        <v>43911.541666666664</v>
      </c>
      <c r="B1933" s="171">
        <v>16.489999999999998</v>
      </c>
    </row>
    <row r="1934" spans="1:2">
      <c r="A1934" s="89">
        <v>43911.583333333336</v>
      </c>
      <c r="B1934" s="171">
        <v>15.46</v>
      </c>
    </row>
    <row r="1935" spans="1:2">
      <c r="A1935" s="89">
        <v>43911.625</v>
      </c>
      <c r="B1935" s="171">
        <v>16.55</v>
      </c>
    </row>
    <row r="1936" spans="1:2">
      <c r="A1936" s="89">
        <v>43911.666666666664</v>
      </c>
      <c r="B1936" s="171">
        <v>18.670000000000002</v>
      </c>
    </row>
    <row r="1937" spans="1:2">
      <c r="A1937" s="89">
        <v>43911.708333333336</v>
      </c>
      <c r="B1937" s="171">
        <v>17.739999999999998</v>
      </c>
    </row>
    <row r="1938" spans="1:2">
      <c r="A1938" s="89">
        <v>43911.75</v>
      </c>
      <c r="B1938" s="171">
        <v>18.47</v>
      </c>
    </row>
    <row r="1939" spans="1:2">
      <c r="A1939" s="89">
        <v>43911.791666666664</v>
      </c>
      <c r="B1939" s="171">
        <v>18.399999999999999</v>
      </c>
    </row>
    <row r="1940" spans="1:2">
      <c r="A1940" s="89">
        <v>43911.833333333336</v>
      </c>
      <c r="B1940" s="171">
        <v>15.58</v>
      </c>
    </row>
    <row r="1941" spans="1:2">
      <c r="A1941" s="89">
        <v>43911.875</v>
      </c>
      <c r="B1941" s="171">
        <v>16.52</v>
      </c>
    </row>
    <row r="1942" spans="1:2">
      <c r="A1942" s="89">
        <v>43911.916666666664</v>
      </c>
      <c r="B1942" s="171">
        <v>16.38</v>
      </c>
    </row>
    <row r="1943" spans="1:2">
      <c r="A1943" s="89">
        <v>43911.958333333336</v>
      </c>
      <c r="B1943" s="171">
        <v>16.559999999999999</v>
      </c>
    </row>
    <row r="1944" spans="1:2">
      <c r="A1944" s="89">
        <v>43912</v>
      </c>
      <c r="B1944" s="171">
        <v>16.64</v>
      </c>
    </row>
    <row r="1945" spans="1:2">
      <c r="A1945" s="89">
        <v>43912.041666666664</v>
      </c>
      <c r="B1945" s="171">
        <v>16.100000000000001</v>
      </c>
    </row>
    <row r="1946" spans="1:2">
      <c r="A1946" s="89">
        <v>43912.083333333336</v>
      </c>
      <c r="B1946" s="171">
        <v>16.29</v>
      </c>
    </row>
    <row r="1947" spans="1:2">
      <c r="A1947" s="89">
        <v>43912.125</v>
      </c>
      <c r="B1947" s="171">
        <v>15.18</v>
      </c>
    </row>
    <row r="1948" spans="1:2">
      <c r="A1948" s="89">
        <v>43912.166666666664</v>
      </c>
      <c r="B1948" s="171">
        <v>15.61</v>
      </c>
    </row>
    <row r="1949" spans="1:2">
      <c r="A1949" s="89">
        <v>43912.208333333336</v>
      </c>
      <c r="B1949" s="171">
        <v>15.15</v>
      </c>
    </row>
    <row r="1950" spans="1:2">
      <c r="A1950" s="89">
        <v>43912.25</v>
      </c>
      <c r="B1950" s="171">
        <v>14</v>
      </c>
    </row>
    <row r="1951" spans="1:2">
      <c r="A1951" s="89">
        <v>43912.291666666664</v>
      </c>
      <c r="B1951" s="171">
        <v>13.56</v>
      </c>
    </row>
    <row r="1952" spans="1:2">
      <c r="A1952" s="89">
        <v>43912.333333333336</v>
      </c>
      <c r="B1952" s="171">
        <v>13.69</v>
      </c>
    </row>
    <row r="1953" spans="1:2">
      <c r="A1953" s="89">
        <v>43912.375</v>
      </c>
      <c r="B1953" s="171">
        <v>13.83</v>
      </c>
    </row>
    <row r="1954" spans="1:2">
      <c r="A1954" s="89">
        <v>43912.416666666664</v>
      </c>
      <c r="B1954" s="171">
        <v>16.68</v>
      </c>
    </row>
    <row r="1955" spans="1:2">
      <c r="A1955" s="89">
        <v>43912.458333333336</v>
      </c>
      <c r="B1955" s="171">
        <v>15.88</v>
      </c>
    </row>
    <row r="1956" spans="1:2">
      <c r="A1956" s="89">
        <v>43912.5</v>
      </c>
      <c r="B1956" s="171">
        <v>16.72</v>
      </c>
    </row>
    <row r="1957" spans="1:2">
      <c r="A1957" s="89">
        <v>43912.541666666664</v>
      </c>
      <c r="B1957" s="171">
        <v>17.34</v>
      </c>
    </row>
    <row r="1958" spans="1:2">
      <c r="A1958" s="89">
        <v>43912.583333333336</v>
      </c>
      <c r="B1958" s="171">
        <v>17.53</v>
      </c>
    </row>
    <row r="1959" spans="1:2">
      <c r="A1959" s="89">
        <v>43912.625</v>
      </c>
      <c r="B1959" s="171">
        <v>17.420000000000002</v>
      </c>
    </row>
    <row r="1960" spans="1:2">
      <c r="A1960" s="89">
        <v>43912.666666666664</v>
      </c>
      <c r="B1960" s="171">
        <v>15.94</v>
      </c>
    </row>
    <row r="1961" spans="1:2">
      <c r="A1961" s="89">
        <v>43912.708333333336</v>
      </c>
      <c r="B1961" s="171">
        <v>17.489999999999998</v>
      </c>
    </row>
    <row r="1962" spans="1:2">
      <c r="A1962" s="89">
        <v>43912.75</v>
      </c>
      <c r="B1962" s="171">
        <v>18.03</v>
      </c>
    </row>
    <row r="1963" spans="1:2">
      <c r="A1963" s="89">
        <v>43912.791666666664</v>
      </c>
      <c r="B1963" s="171">
        <v>19.329999999999998</v>
      </c>
    </row>
    <row r="1964" spans="1:2">
      <c r="A1964" s="89">
        <v>43912.833333333336</v>
      </c>
      <c r="B1964" s="171">
        <v>16.940000000000001</v>
      </c>
    </row>
    <row r="1965" spans="1:2">
      <c r="A1965" s="89">
        <v>43912.875</v>
      </c>
      <c r="B1965" s="171">
        <v>17.11</v>
      </c>
    </row>
    <row r="1966" spans="1:2">
      <c r="A1966" s="89">
        <v>43912.916666666664</v>
      </c>
      <c r="B1966" s="171">
        <v>16.86</v>
      </c>
    </row>
    <row r="1967" spans="1:2">
      <c r="A1967" s="89">
        <v>43912.958333333336</v>
      </c>
      <c r="B1967" s="171">
        <v>17.11</v>
      </c>
    </row>
    <row r="1968" spans="1:2">
      <c r="A1968" s="89">
        <v>43913</v>
      </c>
      <c r="B1968" s="171">
        <v>16.82</v>
      </c>
    </row>
    <row r="1969" spans="1:2">
      <c r="A1969" s="89">
        <v>43913.041666666664</v>
      </c>
      <c r="B1969" s="171">
        <v>16.760000000000002</v>
      </c>
    </row>
    <row r="1970" spans="1:2">
      <c r="A1970" s="89">
        <v>43913.083333333336</v>
      </c>
      <c r="B1970" s="171">
        <v>16.61</v>
      </c>
    </row>
    <row r="1971" spans="1:2">
      <c r="A1971" s="89">
        <v>43913.125</v>
      </c>
      <c r="B1971" s="171">
        <v>16.14</v>
      </c>
    </row>
    <row r="1972" spans="1:2">
      <c r="A1972" s="89">
        <v>43913.166666666664</v>
      </c>
      <c r="B1972" s="171">
        <v>15.85</v>
      </c>
    </row>
    <row r="1973" spans="1:2">
      <c r="A1973" s="89">
        <v>43913.208333333336</v>
      </c>
      <c r="B1973" s="171">
        <v>16.02</v>
      </c>
    </row>
    <row r="1974" spans="1:2">
      <c r="A1974" s="89">
        <v>43913.25</v>
      </c>
      <c r="B1974" s="171">
        <v>14.7</v>
      </c>
    </row>
    <row r="1975" spans="1:2">
      <c r="A1975" s="89">
        <v>43913.291666666664</v>
      </c>
      <c r="B1975" s="171">
        <v>14.35</v>
      </c>
    </row>
    <row r="1976" spans="1:2">
      <c r="A1976" s="89">
        <v>43913.333333333336</v>
      </c>
      <c r="B1976" s="171">
        <v>14.4</v>
      </c>
    </row>
    <row r="1977" spans="1:2">
      <c r="A1977" s="89">
        <v>43913.375</v>
      </c>
      <c r="B1977" s="171">
        <v>11.53</v>
      </c>
    </row>
    <row r="1978" spans="1:2">
      <c r="A1978" s="89">
        <v>43913.416666666664</v>
      </c>
      <c r="B1978" s="171">
        <v>14.61</v>
      </c>
    </row>
    <row r="1979" spans="1:2">
      <c r="A1979" s="89">
        <v>43913.458333333336</v>
      </c>
      <c r="B1979" s="171">
        <v>13.94</v>
      </c>
    </row>
    <row r="1980" spans="1:2">
      <c r="A1980" s="89">
        <v>43913.5</v>
      </c>
      <c r="B1980" s="171">
        <v>14.84</v>
      </c>
    </row>
    <row r="1981" spans="1:2">
      <c r="A1981" s="89">
        <v>43913.541666666664</v>
      </c>
      <c r="B1981" s="171">
        <v>15.47</v>
      </c>
    </row>
    <row r="1982" spans="1:2">
      <c r="A1982" s="89">
        <v>43913.583333333336</v>
      </c>
      <c r="B1982" s="171">
        <v>16.25</v>
      </c>
    </row>
    <row r="1983" spans="1:2">
      <c r="A1983" s="89">
        <v>43913.625</v>
      </c>
      <c r="B1983" s="171">
        <v>14.86</v>
      </c>
    </row>
    <row r="1984" spans="1:2">
      <c r="A1984" s="89">
        <v>43913.666666666664</v>
      </c>
      <c r="B1984" s="171">
        <v>13.77</v>
      </c>
    </row>
    <row r="1985" spans="1:2">
      <c r="A1985" s="89">
        <v>43913.708333333336</v>
      </c>
      <c r="B1985" s="171">
        <v>13.09</v>
      </c>
    </row>
    <row r="1986" spans="1:2">
      <c r="A1986" s="89">
        <v>43913.75</v>
      </c>
      <c r="B1986" s="171">
        <v>14.8</v>
      </c>
    </row>
    <row r="1987" spans="1:2">
      <c r="A1987" s="89">
        <v>43913.791666666664</v>
      </c>
      <c r="B1987" s="171">
        <v>16.829999999999998</v>
      </c>
    </row>
    <row r="1988" spans="1:2">
      <c r="A1988" s="89">
        <v>43913.833333333336</v>
      </c>
      <c r="B1988" s="171">
        <v>15.87</v>
      </c>
    </row>
    <row r="1989" spans="1:2">
      <c r="A1989" s="89">
        <v>43913.875</v>
      </c>
      <c r="B1989" s="171">
        <v>17.53</v>
      </c>
    </row>
    <row r="1990" spans="1:2">
      <c r="A1990" s="89">
        <v>43913.916666666664</v>
      </c>
      <c r="B1990" s="171">
        <v>16.239999999999998</v>
      </c>
    </row>
    <row r="1991" spans="1:2">
      <c r="A1991" s="89">
        <v>43913.958333333336</v>
      </c>
      <c r="B1991" s="171">
        <v>16.02</v>
      </c>
    </row>
    <row r="1992" spans="1:2">
      <c r="A1992" s="89">
        <v>43914</v>
      </c>
      <c r="B1992" s="171">
        <v>16.989999999999998</v>
      </c>
    </row>
    <row r="1993" spans="1:2">
      <c r="A1993" s="89">
        <v>43914.041666666664</v>
      </c>
      <c r="B1993" s="171">
        <v>16.23</v>
      </c>
    </row>
    <row r="1994" spans="1:2">
      <c r="A1994" s="89">
        <v>43914.083333333336</v>
      </c>
      <c r="B1994" s="171">
        <v>16.28</v>
      </c>
    </row>
    <row r="1995" spans="1:2">
      <c r="A1995" s="89">
        <v>43914.125</v>
      </c>
      <c r="B1995" s="171">
        <v>15</v>
      </c>
    </row>
    <row r="1996" spans="1:2">
      <c r="A1996" s="89">
        <v>43914.166666666664</v>
      </c>
      <c r="B1996" s="171">
        <v>15.18</v>
      </c>
    </row>
    <row r="1997" spans="1:2">
      <c r="A1997" s="89">
        <v>43914.208333333336</v>
      </c>
      <c r="B1997" s="171">
        <v>15.74</v>
      </c>
    </row>
    <row r="1998" spans="1:2">
      <c r="A1998" s="89">
        <v>43914.25</v>
      </c>
      <c r="B1998" s="171">
        <v>13.58</v>
      </c>
    </row>
    <row r="1999" spans="1:2">
      <c r="A1999" s="89">
        <v>43914.291666666664</v>
      </c>
      <c r="B1999" s="171">
        <v>12.49</v>
      </c>
    </row>
    <row r="2000" spans="1:2">
      <c r="A2000" s="89">
        <v>43914.333333333336</v>
      </c>
      <c r="B2000" s="171">
        <v>11.43</v>
      </c>
    </row>
    <row r="2001" spans="1:2">
      <c r="A2001" s="89">
        <v>43914.375</v>
      </c>
      <c r="B2001" s="171">
        <v>13.23</v>
      </c>
    </row>
    <row r="2002" spans="1:2">
      <c r="A2002" s="89">
        <v>43914.416666666664</v>
      </c>
      <c r="B2002" s="171">
        <v>16.010000000000002</v>
      </c>
    </row>
    <row r="2003" spans="1:2">
      <c r="A2003" s="89">
        <v>43914.458333333336</v>
      </c>
      <c r="B2003" s="171">
        <v>16.75</v>
      </c>
    </row>
    <row r="2004" spans="1:2">
      <c r="A2004" s="89">
        <v>43914.5</v>
      </c>
      <c r="B2004" s="171">
        <v>17.78</v>
      </c>
    </row>
    <row r="2005" spans="1:2">
      <c r="A2005" s="89">
        <v>43914.541666666664</v>
      </c>
      <c r="B2005" s="171">
        <v>18</v>
      </c>
    </row>
    <row r="2006" spans="1:2">
      <c r="A2006" s="89">
        <v>43914.583333333336</v>
      </c>
      <c r="B2006" s="171">
        <v>17.46</v>
      </c>
    </row>
    <row r="2007" spans="1:2">
      <c r="A2007" s="89">
        <v>43914.625</v>
      </c>
      <c r="B2007" s="171">
        <v>16.079999999999998</v>
      </c>
    </row>
    <row r="2008" spans="1:2">
      <c r="A2008" s="89">
        <v>43914.666666666664</v>
      </c>
      <c r="B2008" s="171">
        <v>15.8</v>
      </c>
    </row>
    <row r="2009" spans="1:2">
      <c r="A2009" s="89">
        <v>43914.708333333336</v>
      </c>
      <c r="B2009" s="171">
        <v>15.57</v>
      </c>
    </row>
    <row r="2010" spans="1:2">
      <c r="A2010" s="89">
        <v>43914.75</v>
      </c>
      <c r="B2010" s="171">
        <v>17.829999999999998</v>
      </c>
    </row>
    <row r="2011" spans="1:2">
      <c r="A2011" s="89">
        <v>43914.791666666664</v>
      </c>
      <c r="B2011" s="171">
        <v>17.920000000000002</v>
      </c>
    </row>
    <row r="2012" spans="1:2">
      <c r="A2012" s="89">
        <v>43914.833333333336</v>
      </c>
      <c r="B2012" s="171">
        <v>16.55</v>
      </c>
    </row>
    <row r="2013" spans="1:2">
      <c r="A2013" s="89">
        <v>43914.875</v>
      </c>
      <c r="B2013" s="171">
        <v>16.32</v>
      </c>
    </row>
    <row r="2014" spans="1:2">
      <c r="A2014" s="89">
        <v>43914.916666666664</v>
      </c>
      <c r="B2014" s="171">
        <v>17.66</v>
      </c>
    </row>
    <row r="2015" spans="1:2">
      <c r="A2015" s="89">
        <v>43914.958333333336</v>
      </c>
      <c r="B2015" s="171">
        <v>18.28</v>
      </c>
    </row>
    <row r="2016" spans="1:2">
      <c r="A2016" s="89">
        <v>43915</v>
      </c>
      <c r="B2016" s="171">
        <v>18.37</v>
      </c>
    </row>
    <row r="2017" spans="1:2">
      <c r="A2017" s="89">
        <v>43915.041666666664</v>
      </c>
      <c r="B2017" s="171">
        <v>18.62</v>
      </c>
    </row>
    <row r="2018" spans="1:2">
      <c r="A2018" s="89">
        <v>43915.083333333336</v>
      </c>
      <c r="B2018" s="171">
        <v>16.04</v>
      </c>
    </row>
    <row r="2019" spans="1:2">
      <c r="A2019" s="89">
        <v>43915.125</v>
      </c>
      <c r="B2019" s="171">
        <v>15.62</v>
      </c>
    </row>
    <row r="2020" spans="1:2">
      <c r="A2020" s="89">
        <v>43915.166666666664</v>
      </c>
      <c r="B2020" s="171">
        <v>14.06</v>
      </c>
    </row>
    <row r="2021" spans="1:2">
      <c r="A2021" s="89">
        <v>43915.208333333336</v>
      </c>
      <c r="B2021" s="171">
        <v>13.95</v>
      </c>
    </row>
    <row r="2022" spans="1:2">
      <c r="A2022" s="89">
        <v>43915.25</v>
      </c>
      <c r="B2022" s="171">
        <v>14.95</v>
      </c>
    </row>
    <row r="2023" spans="1:2">
      <c r="A2023" s="89">
        <v>43915.291666666664</v>
      </c>
      <c r="B2023" s="171">
        <v>14.17</v>
      </c>
    </row>
    <row r="2024" spans="1:2">
      <c r="A2024" s="89">
        <v>43915.333333333336</v>
      </c>
      <c r="B2024" s="171">
        <v>14.22</v>
      </c>
    </row>
    <row r="2025" spans="1:2">
      <c r="A2025" s="89">
        <v>43915.375</v>
      </c>
      <c r="B2025" s="171">
        <v>13.22</v>
      </c>
    </row>
    <row r="2026" spans="1:2">
      <c r="A2026" s="89">
        <v>43915.416666666664</v>
      </c>
      <c r="B2026" s="171">
        <v>15.24</v>
      </c>
    </row>
    <row r="2027" spans="1:2">
      <c r="A2027" s="89">
        <v>43915.458333333336</v>
      </c>
      <c r="B2027" s="171">
        <v>14.27</v>
      </c>
    </row>
    <row r="2028" spans="1:2">
      <c r="A2028" s="89">
        <v>43915.5</v>
      </c>
      <c r="B2028" s="171">
        <v>15.65</v>
      </c>
    </row>
    <row r="2029" spans="1:2">
      <c r="A2029" s="89">
        <v>43915.541666666664</v>
      </c>
      <c r="B2029" s="171">
        <v>14.49</v>
      </c>
    </row>
    <row r="2030" spans="1:2">
      <c r="A2030" s="89">
        <v>43915.583333333336</v>
      </c>
      <c r="B2030" s="171">
        <v>14.8</v>
      </c>
    </row>
    <row r="2031" spans="1:2">
      <c r="A2031" s="89">
        <v>43915.625</v>
      </c>
      <c r="B2031" s="171">
        <v>14.4</v>
      </c>
    </row>
    <row r="2032" spans="1:2">
      <c r="A2032" s="89">
        <v>43915.666666666664</v>
      </c>
      <c r="B2032" s="171">
        <v>13.14</v>
      </c>
    </row>
    <row r="2033" spans="1:2">
      <c r="A2033" s="89">
        <v>43915.708333333336</v>
      </c>
      <c r="B2033" s="171">
        <v>11.59</v>
      </c>
    </row>
    <row r="2034" spans="1:2">
      <c r="A2034" s="89">
        <v>43915.75</v>
      </c>
      <c r="B2034" s="171">
        <v>13.46</v>
      </c>
    </row>
    <row r="2035" spans="1:2">
      <c r="A2035" s="89">
        <v>43915.791666666664</v>
      </c>
      <c r="B2035" s="171">
        <v>14.32</v>
      </c>
    </row>
    <row r="2036" spans="1:2">
      <c r="A2036" s="89">
        <v>43915.833333333336</v>
      </c>
      <c r="B2036" s="171">
        <v>13.18</v>
      </c>
    </row>
    <row r="2037" spans="1:2">
      <c r="A2037" s="89">
        <v>43915.875</v>
      </c>
      <c r="B2037" s="171">
        <v>13.89</v>
      </c>
    </row>
    <row r="2038" spans="1:2">
      <c r="A2038" s="89">
        <v>43915.916666666664</v>
      </c>
      <c r="B2038" s="171">
        <v>14.07</v>
      </c>
    </row>
    <row r="2039" spans="1:2">
      <c r="A2039" s="89">
        <v>43915.958333333336</v>
      </c>
      <c r="B2039" s="171">
        <v>14.87</v>
      </c>
    </row>
    <row r="2040" spans="1:2">
      <c r="A2040" s="89">
        <v>43916</v>
      </c>
      <c r="B2040" s="171">
        <v>17.09</v>
      </c>
    </row>
    <row r="2041" spans="1:2">
      <c r="A2041" s="89">
        <v>43916.041666666664</v>
      </c>
      <c r="B2041" s="171">
        <v>17.079999999999998</v>
      </c>
    </row>
    <row r="2042" spans="1:2">
      <c r="A2042" s="89">
        <v>43916.083333333336</v>
      </c>
      <c r="B2042" s="171">
        <v>17.440000000000001</v>
      </c>
    </row>
    <row r="2043" spans="1:2">
      <c r="A2043" s="89">
        <v>43916.125</v>
      </c>
      <c r="B2043" s="171">
        <v>15.33</v>
      </c>
    </row>
    <row r="2044" spans="1:2">
      <c r="A2044" s="89">
        <v>43916.166666666664</v>
      </c>
      <c r="B2044" s="171">
        <v>15.89</v>
      </c>
    </row>
    <row r="2045" spans="1:2">
      <c r="A2045" s="89">
        <v>43916.208333333336</v>
      </c>
      <c r="B2045" s="171">
        <v>16.09</v>
      </c>
    </row>
    <row r="2046" spans="1:2">
      <c r="A2046" s="89">
        <v>43916.25</v>
      </c>
      <c r="B2046" s="171">
        <v>14.39</v>
      </c>
    </row>
    <row r="2047" spans="1:2">
      <c r="A2047" s="89">
        <v>43916.291666666664</v>
      </c>
      <c r="B2047" s="171">
        <v>14.63</v>
      </c>
    </row>
    <row r="2048" spans="1:2">
      <c r="A2048" s="89">
        <v>43916.333333333336</v>
      </c>
      <c r="B2048" s="171">
        <v>14.96</v>
      </c>
    </row>
    <row r="2049" spans="1:2">
      <c r="A2049" s="89">
        <v>43916.375</v>
      </c>
      <c r="B2049" s="171">
        <v>16.48</v>
      </c>
    </row>
    <row r="2050" spans="1:2">
      <c r="A2050" s="89">
        <v>43916.416666666664</v>
      </c>
      <c r="B2050" s="171">
        <v>16.77</v>
      </c>
    </row>
    <row r="2051" spans="1:2">
      <c r="A2051" s="89">
        <v>43916.458333333336</v>
      </c>
      <c r="B2051" s="171">
        <v>16.5</v>
      </c>
    </row>
    <row r="2052" spans="1:2">
      <c r="A2052" s="89">
        <v>43916.5</v>
      </c>
      <c r="B2052" s="171">
        <v>19.88</v>
      </c>
    </row>
    <row r="2053" spans="1:2">
      <c r="A2053" s="89">
        <v>43916.541666666664</v>
      </c>
      <c r="B2053" s="171">
        <v>19.38</v>
      </c>
    </row>
    <row r="2054" spans="1:2">
      <c r="A2054" s="89">
        <v>43916.583333333336</v>
      </c>
      <c r="B2054" s="171">
        <v>17.48</v>
      </c>
    </row>
    <row r="2055" spans="1:2">
      <c r="A2055" s="89">
        <v>43916.625</v>
      </c>
      <c r="B2055" s="171">
        <v>17.03</v>
      </c>
    </row>
    <row r="2056" spans="1:2">
      <c r="A2056" s="89">
        <v>43916.666666666664</v>
      </c>
      <c r="B2056" s="171">
        <v>16.79</v>
      </c>
    </row>
    <row r="2057" spans="1:2">
      <c r="A2057" s="89">
        <v>43916.708333333336</v>
      </c>
      <c r="B2057" s="171">
        <v>17.3</v>
      </c>
    </row>
    <row r="2058" spans="1:2">
      <c r="A2058" s="89">
        <v>43916.75</v>
      </c>
      <c r="B2058" s="171">
        <v>17.98</v>
      </c>
    </row>
    <row r="2059" spans="1:2">
      <c r="A2059" s="89">
        <v>43916.791666666664</v>
      </c>
      <c r="B2059" s="171">
        <v>17.649999999999999</v>
      </c>
    </row>
    <row r="2060" spans="1:2">
      <c r="A2060" s="89">
        <v>43916.833333333336</v>
      </c>
      <c r="B2060" s="171">
        <v>17.89</v>
      </c>
    </row>
    <row r="2061" spans="1:2">
      <c r="A2061" s="89">
        <v>43916.875</v>
      </c>
      <c r="B2061" s="171">
        <v>18.22</v>
      </c>
    </row>
    <row r="2062" spans="1:2">
      <c r="A2062" s="89">
        <v>43916.916666666664</v>
      </c>
      <c r="B2062" s="171">
        <v>17.899999999999999</v>
      </c>
    </row>
    <row r="2063" spans="1:2">
      <c r="A2063" s="89">
        <v>43916.958333333336</v>
      </c>
      <c r="B2063" s="171">
        <v>17.84</v>
      </c>
    </row>
    <row r="2064" spans="1:2">
      <c r="A2064" s="89">
        <v>43917</v>
      </c>
      <c r="B2064" s="171">
        <v>18.059999999999999</v>
      </c>
    </row>
    <row r="2065" spans="1:2">
      <c r="A2065" s="89">
        <v>43917.041666666664</v>
      </c>
      <c r="B2065" s="171">
        <v>18.54</v>
      </c>
    </row>
    <row r="2066" spans="1:2">
      <c r="A2066" s="89">
        <v>43917.083333333336</v>
      </c>
      <c r="B2066" s="171">
        <v>18.05</v>
      </c>
    </row>
    <row r="2067" spans="1:2">
      <c r="A2067" s="89">
        <v>43917.125</v>
      </c>
      <c r="B2067" s="171">
        <v>17.62</v>
      </c>
    </row>
    <row r="2068" spans="1:2">
      <c r="A2068" s="89">
        <v>43917.166666666664</v>
      </c>
      <c r="B2068" s="171">
        <v>17.82</v>
      </c>
    </row>
    <row r="2069" spans="1:2">
      <c r="A2069" s="89">
        <v>43917.208333333336</v>
      </c>
      <c r="B2069" s="171">
        <v>18.170000000000002</v>
      </c>
    </row>
    <row r="2070" spans="1:2">
      <c r="A2070" s="89">
        <v>43917.25</v>
      </c>
      <c r="B2070" s="171">
        <v>17.36</v>
      </c>
    </row>
    <row r="2071" spans="1:2">
      <c r="A2071" s="89">
        <v>43917.291666666664</v>
      </c>
      <c r="B2071" s="171">
        <v>18.18</v>
      </c>
    </row>
    <row r="2072" spans="1:2">
      <c r="A2072" s="89">
        <v>43917.333333333336</v>
      </c>
      <c r="B2072" s="171">
        <v>16.82</v>
      </c>
    </row>
    <row r="2073" spans="1:2">
      <c r="A2073" s="89">
        <v>43917.375</v>
      </c>
      <c r="B2073" s="171">
        <v>21.34</v>
      </c>
    </row>
    <row r="2074" spans="1:2">
      <c r="A2074" s="89">
        <v>43917.416666666664</v>
      </c>
      <c r="B2074" s="171">
        <v>20.39</v>
      </c>
    </row>
    <row r="2075" spans="1:2">
      <c r="A2075" s="89">
        <v>43917.458333333336</v>
      </c>
      <c r="B2075" s="171">
        <v>20.68</v>
      </c>
    </row>
    <row r="2076" spans="1:2">
      <c r="A2076" s="89">
        <v>43917.5</v>
      </c>
      <c r="B2076" s="171">
        <v>20.75</v>
      </c>
    </row>
    <row r="2077" spans="1:2">
      <c r="A2077" s="89">
        <v>43917.541666666664</v>
      </c>
      <c r="B2077" s="171">
        <v>18.899999999999999</v>
      </c>
    </row>
    <row r="2078" spans="1:2">
      <c r="A2078" s="89">
        <v>43917.583333333336</v>
      </c>
      <c r="B2078" s="171">
        <v>16.91</v>
      </c>
    </row>
    <row r="2079" spans="1:2">
      <c r="A2079" s="89">
        <v>43917.625</v>
      </c>
      <c r="B2079" s="171">
        <v>14.67</v>
      </c>
    </row>
    <row r="2080" spans="1:2">
      <c r="A2080" s="89">
        <v>43917.666666666664</v>
      </c>
      <c r="B2080" s="171">
        <v>16.399999999999999</v>
      </c>
    </row>
    <row r="2081" spans="1:2">
      <c r="A2081" s="89">
        <v>43917.708333333336</v>
      </c>
      <c r="B2081" s="171">
        <v>16.54</v>
      </c>
    </row>
    <row r="2082" spans="1:2">
      <c r="A2082" s="89">
        <v>43917.75</v>
      </c>
      <c r="B2082" s="171">
        <v>18.07</v>
      </c>
    </row>
    <row r="2083" spans="1:2">
      <c r="A2083" s="89">
        <v>43917.791666666664</v>
      </c>
      <c r="B2083" s="171">
        <v>18.59</v>
      </c>
    </row>
    <row r="2084" spans="1:2">
      <c r="A2084" s="89">
        <v>43917.833333333336</v>
      </c>
      <c r="B2084" s="171">
        <v>19.7</v>
      </c>
    </row>
    <row r="2085" spans="1:2">
      <c r="A2085" s="89">
        <v>43917.875</v>
      </c>
      <c r="B2085" s="171">
        <v>19.8</v>
      </c>
    </row>
    <row r="2086" spans="1:2">
      <c r="A2086" s="89">
        <v>43917.916666666664</v>
      </c>
      <c r="B2086" s="171">
        <v>20.54</v>
      </c>
    </row>
    <row r="2087" spans="1:2">
      <c r="A2087" s="89">
        <v>43917.958333333336</v>
      </c>
      <c r="B2087" s="171">
        <v>20.48</v>
      </c>
    </row>
    <row r="2088" spans="1:2">
      <c r="A2088" s="89">
        <v>43918</v>
      </c>
      <c r="B2088" s="171">
        <v>20.170000000000002</v>
      </c>
    </row>
    <row r="2089" spans="1:2">
      <c r="A2089" s="89">
        <v>43918.041666666664</v>
      </c>
      <c r="B2089" s="171">
        <v>20.52</v>
      </c>
    </row>
    <row r="2090" spans="1:2">
      <c r="A2090" s="89">
        <v>43918.083333333336</v>
      </c>
      <c r="B2090" s="171">
        <v>20.93</v>
      </c>
    </row>
    <row r="2091" spans="1:2">
      <c r="A2091" s="89">
        <v>43918.125</v>
      </c>
      <c r="B2091" s="171">
        <v>20.7</v>
      </c>
    </row>
    <row r="2092" spans="1:2">
      <c r="A2092" s="89">
        <v>43918.166666666664</v>
      </c>
      <c r="B2092" s="171">
        <v>20.39</v>
      </c>
    </row>
    <row r="2093" spans="1:2">
      <c r="A2093" s="89">
        <v>43918.208333333336</v>
      </c>
      <c r="B2093" s="171">
        <v>19.14</v>
      </c>
    </row>
    <row r="2094" spans="1:2">
      <c r="A2094" s="89">
        <v>43918.25</v>
      </c>
      <c r="B2094" s="171">
        <v>17.95</v>
      </c>
    </row>
    <row r="2095" spans="1:2">
      <c r="A2095" s="89">
        <v>43918.291666666664</v>
      </c>
      <c r="B2095" s="171">
        <v>17.510000000000002</v>
      </c>
    </row>
    <row r="2096" spans="1:2">
      <c r="A2096" s="89">
        <v>43918.333333333336</v>
      </c>
      <c r="B2096" s="171">
        <v>17.22</v>
      </c>
    </row>
    <row r="2097" spans="1:2">
      <c r="A2097" s="89">
        <v>43918.375</v>
      </c>
      <c r="B2097" s="171">
        <v>18.54</v>
      </c>
    </row>
    <row r="2098" spans="1:2">
      <c r="A2098" s="89">
        <v>43918.416666666664</v>
      </c>
      <c r="B2098" s="171">
        <v>17.559999999999999</v>
      </c>
    </row>
    <row r="2099" spans="1:2">
      <c r="A2099" s="89">
        <v>43918.458333333336</v>
      </c>
      <c r="B2099" s="171">
        <v>16.850000000000001</v>
      </c>
    </row>
    <row r="2100" spans="1:2">
      <c r="A2100" s="89">
        <v>43918.5</v>
      </c>
      <c r="B2100" s="171">
        <v>16.09</v>
      </c>
    </row>
    <row r="2101" spans="1:2">
      <c r="A2101" s="89">
        <v>43918.541666666664</v>
      </c>
      <c r="B2101" s="171">
        <v>14.13</v>
      </c>
    </row>
    <row r="2102" spans="1:2">
      <c r="A2102" s="89">
        <v>43918.583333333336</v>
      </c>
      <c r="B2102" s="171">
        <v>12.81</v>
      </c>
    </row>
    <row r="2103" spans="1:2">
      <c r="A2103" s="89">
        <v>43918.625</v>
      </c>
      <c r="B2103" s="171">
        <v>11.44</v>
      </c>
    </row>
    <row r="2104" spans="1:2">
      <c r="A2104" s="89">
        <v>43918.666666666664</v>
      </c>
      <c r="B2104" s="171">
        <v>11.93</v>
      </c>
    </row>
    <row r="2105" spans="1:2">
      <c r="A2105" s="89">
        <v>43918.708333333336</v>
      </c>
      <c r="B2105" s="171">
        <v>13.22</v>
      </c>
    </row>
    <row r="2106" spans="1:2">
      <c r="A2106" s="89">
        <v>43918.75</v>
      </c>
      <c r="B2106" s="171">
        <v>15.52</v>
      </c>
    </row>
    <row r="2107" spans="1:2">
      <c r="A2107" s="89">
        <v>43918.791666666664</v>
      </c>
      <c r="B2107" s="171">
        <v>15.75</v>
      </c>
    </row>
    <row r="2108" spans="1:2">
      <c r="A2108" s="89">
        <v>43918.833333333336</v>
      </c>
      <c r="B2108" s="171">
        <v>16.73</v>
      </c>
    </row>
    <row r="2109" spans="1:2">
      <c r="A2109" s="89">
        <v>43918.875</v>
      </c>
      <c r="B2109" s="171">
        <v>16.48</v>
      </c>
    </row>
    <row r="2110" spans="1:2">
      <c r="A2110" s="89">
        <v>43918.916666666664</v>
      </c>
      <c r="B2110" s="171">
        <v>16.809999999999999</v>
      </c>
    </row>
    <row r="2111" spans="1:2">
      <c r="A2111" s="89">
        <v>43918.958333333336</v>
      </c>
      <c r="B2111" s="171">
        <v>16.86</v>
      </c>
    </row>
    <row r="2112" spans="1:2">
      <c r="A2112" s="89">
        <v>43919</v>
      </c>
      <c r="B2112" s="171">
        <v>16.48</v>
      </c>
    </row>
    <row r="2113" spans="1:2">
      <c r="A2113" s="89">
        <v>43919.041666666664</v>
      </c>
      <c r="B2113" s="171">
        <v>15.71</v>
      </c>
    </row>
    <row r="2114" spans="1:2">
      <c r="A2114" s="89">
        <v>43919.083333333336</v>
      </c>
      <c r="B2114" s="171">
        <v>16.03</v>
      </c>
    </row>
    <row r="2115" spans="1:2">
      <c r="A2115" s="89">
        <v>43919.125</v>
      </c>
      <c r="B2115" s="171">
        <v>17.41</v>
      </c>
    </row>
    <row r="2116" spans="1:2">
      <c r="A2116" s="89">
        <v>43919.166666666664</v>
      </c>
      <c r="B2116" s="171">
        <v>16.93</v>
      </c>
    </row>
    <row r="2117" spans="1:2">
      <c r="A2117" s="89">
        <v>43919.208333333336</v>
      </c>
      <c r="B2117" s="171">
        <v>16.760000000000002</v>
      </c>
    </row>
    <row r="2118" spans="1:2">
      <c r="A2118" s="89">
        <v>43919.25</v>
      </c>
      <c r="B2118" s="171">
        <v>14.3</v>
      </c>
    </row>
    <row r="2119" spans="1:2">
      <c r="A2119" s="89">
        <v>43919.291666666664</v>
      </c>
      <c r="B2119" s="171">
        <v>14.08</v>
      </c>
    </row>
    <row r="2120" spans="1:2">
      <c r="A2120" s="89">
        <v>43919.333333333336</v>
      </c>
      <c r="B2120" s="171">
        <v>12.47</v>
      </c>
    </row>
    <row r="2121" spans="1:2">
      <c r="A2121" s="89">
        <v>43919.375</v>
      </c>
      <c r="B2121" s="171">
        <v>13.98</v>
      </c>
    </row>
    <row r="2122" spans="1:2">
      <c r="A2122" s="89">
        <v>43919.416666666664</v>
      </c>
      <c r="B2122" s="171">
        <v>12.58</v>
      </c>
    </row>
    <row r="2123" spans="1:2">
      <c r="A2123" s="89">
        <v>43919.458333333336</v>
      </c>
      <c r="B2123" s="171">
        <v>15</v>
      </c>
    </row>
    <row r="2124" spans="1:2">
      <c r="A2124" s="89">
        <v>43919.5</v>
      </c>
      <c r="B2124" s="171">
        <v>15.52</v>
      </c>
    </row>
    <row r="2125" spans="1:2">
      <c r="A2125" s="89">
        <v>43919.541666666664</v>
      </c>
      <c r="B2125" s="171">
        <v>13.97</v>
      </c>
    </row>
    <row r="2126" spans="1:2">
      <c r="A2126" s="89">
        <v>43919.583333333336</v>
      </c>
      <c r="B2126" s="171">
        <v>15.19</v>
      </c>
    </row>
    <row r="2127" spans="1:2">
      <c r="A2127" s="89">
        <v>43919.625</v>
      </c>
      <c r="B2127" s="171">
        <v>14.88</v>
      </c>
    </row>
    <row r="2128" spans="1:2">
      <c r="A2128" s="89">
        <v>43919.666666666664</v>
      </c>
      <c r="B2128" s="171">
        <v>15.93</v>
      </c>
    </row>
    <row r="2129" spans="1:2">
      <c r="A2129" s="89">
        <v>43919.708333333336</v>
      </c>
      <c r="B2129" s="171">
        <v>16.21</v>
      </c>
    </row>
    <row r="2130" spans="1:2">
      <c r="A2130" s="89">
        <v>43919.75</v>
      </c>
      <c r="B2130" s="171">
        <v>17.010000000000002</v>
      </c>
    </row>
    <row r="2131" spans="1:2">
      <c r="A2131" s="89">
        <v>43919.791666666664</v>
      </c>
      <c r="B2131" s="171">
        <v>17.43</v>
      </c>
    </row>
    <row r="2132" spans="1:2">
      <c r="A2132" s="89">
        <v>43919.833333333336</v>
      </c>
      <c r="B2132" s="171">
        <v>17.239999999999998</v>
      </c>
    </row>
    <row r="2133" spans="1:2">
      <c r="A2133" s="89">
        <v>43919.875</v>
      </c>
      <c r="B2133" s="171">
        <v>16.82</v>
      </c>
    </row>
    <row r="2134" spans="1:2">
      <c r="A2134" s="89">
        <v>43919.916666666664</v>
      </c>
      <c r="B2134" s="171">
        <v>17.36</v>
      </c>
    </row>
    <row r="2135" spans="1:2">
      <c r="A2135" s="89">
        <v>43919.958333333336</v>
      </c>
      <c r="B2135" s="171">
        <v>18.260000000000002</v>
      </c>
    </row>
    <row r="2136" spans="1:2">
      <c r="A2136" s="89">
        <v>43920</v>
      </c>
      <c r="B2136" s="171">
        <v>17.86</v>
      </c>
    </row>
    <row r="2137" spans="1:2">
      <c r="A2137" s="89">
        <v>43920.041666666664</v>
      </c>
      <c r="B2137" s="171">
        <v>17.73</v>
      </c>
    </row>
    <row r="2138" spans="1:2">
      <c r="A2138" s="89">
        <v>43920.083333333336</v>
      </c>
      <c r="B2138" s="171">
        <v>16.86</v>
      </c>
    </row>
    <row r="2139" spans="1:2">
      <c r="A2139" s="89">
        <v>43920.125</v>
      </c>
      <c r="B2139" s="171">
        <v>17.22</v>
      </c>
    </row>
    <row r="2140" spans="1:2">
      <c r="A2140" s="89">
        <v>43920.166666666664</v>
      </c>
      <c r="B2140" s="171">
        <v>17.72</v>
      </c>
    </row>
    <row r="2141" spans="1:2">
      <c r="A2141" s="89">
        <v>43920.208333333336</v>
      </c>
      <c r="B2141" s="171">
        <v>17.37</v>
      </c>
    </row>
    <row r="2142" spans="1:2">
      <c r="A2142" s="89">
        <v>43920.25</v>
      </c>
      <c r="B2142" s="171">
        <v>15.43</v>
      </c>
    </row>
    <row r="2143" spans="1:2">
      <c r="A2143" s="89">
        <v>43920.291666666664</v>
      </c>
      <c r="B2143" s="171">
        <v>15.34</v>
      </c>
    </row>
    <row r="2144" spans="1:2">
      <c r="A2144" s="89">
        <v>43920.333333333336</v>
      </c>
      <c r="B2144" s="171">
        <v>14.2</v>
      </c>
    </row>
    <row r="2145" spans="1:2">
      <c r="A2145" s="89">
        <v>43920.375</v>
      </c>
      <c r="B2145" s="171">
        <v>14.48</v>
      </c>
    </row>
    <row r="2146" spans="1:2">
      <c r="A2146" s="89">
        <v>43920.416666666664</v>
      </c>
      <c r="B2146" s="171">
        <v>13.67</v>
      </c>
    </row>
    <row r="2147" spans="1:2">
      <c r="A2147" s="89">
        <v>43920.458333333336</v>
      </c>
      <c r="B2147" s="171">
        <v>13.88</v>
      </c>
    </row>
    <row r="2148" spans="1:2">
      <c r="A2148" s="89">
        <v>43920.5</v>
      </c>
      <c r="B2148" s="171">
        <v>14.39</v>
      </c>
    </row>
    <row r="2149" spans="1:2">
      <c r="A2149" s="89">
        <v>43920.541666666664</v>
      </c>
      <c r="B2149" s="171">
        <v>14.35</v>
      </c>
    </row>
    <row r="2150" spans="1:2">
      <c r="A2150" s="89">
        <v>43920.583333333336</v>
      </c>
      <c r="B2150" s="171">
        <v>13.96</v>
      </c>
    </row>
    <row r="2151" spans="1:2">
      <c r="A2151" s="89">
        <v>43920.625</v>
      </c>
      <c r="B2151" s="171">
        <v>14.31</v>
      </c>
    </row>
    <row r="2152" spans="1:2">
      <c r="A2152" s="89">
        <v>43920.666666666664</v>
      </c>
      <c r="B2152" s="171">
        <v>14.13</v>
      </c>
    </row>
    <row r="2153" spans="1:2">
      <c r="A2153" s="89">
        <v>43920.708333333336</v>
      </c>
      <c r="B2153" s="171">
        <v>13.72</v>
      </c>
    </row>
    <row r="2154" spans="1:2">
      <c r="A2154" s="89">
        <v>43920.75</v>
      </c>
      <c r="B2154" s="171">
        <v>14.57</v>
      </c>
    </row>
    <row r="2155" spans="1:2">
      <c r="A2155" s="89">
        <v>43920.791666666664</v>
      </c>
      <c r="B2155" s="171">
        <v>15.79</v>
      </c>
    </row>
    <row r="2156" spans="1:2">
      <c r="A2156" s="89">
        <v>43920.833333333336</v>
      </c>
      <c r="B2156" s="171">
        <v>15.86</v>
      </c>
    </row>
    <row r="2157" spans="1:2">
      <c r="A2157" s="89">
        <v>43920.875</v>
      </c>
      <c r="B2157" s="171">
        <v>15.63</v>
      </c>
    </row>
    <row r="2158" spans="1:2">
      <c r="A2158" s="89">
        <v>43920.916666666664</v>
      </c>
      <c r="B2158" s="171">
        <v>15.69</v>
      </c>
    </row>
    <row r="2159" spans="1:2">
      <c r="A2159" s="89">
        <v>43920.958333333336</v>
      </c>
      <c r="B2159" s="171">
        <v>14.94</v>
      </c>
    </row>
    <row r="2160" spans="1:2">
      <c r="A2160" s="89">
        <v>43921</v>
      </c>
      <c r="B2160" s="171">
        <v>15.34</v>
      </c>
    </row>
    <row r="2161" spans="1:2">
      <c r="A2161" s="89">
        <v>43921.041666666664</v>
      </c>
      <c r="B2161" s="171">
        <v>15.5</v>
      </c>
    </row>
    <row r="2162" spans="1:2">
      <c r="A2162" s="89">
        <v>43921.083333333336</v>
      </c>
      <c r="B2162" s="171">
        <v>15.02</v>
      </c>
    </row>
    <row r="2163" spans="1:2">
      <c r="A2163" s="89">
        <v>43921.125</v>
      </c>
      <c r="B2163" s="171">
        <v>14.74</v>
      </c>
    </row>
    <row r="2164" spans="1:2">
      <c r="A2164" s="89">
        <v>43921.166666666664</v>
      </c>
      <c r="B2164" s="171">
        <v>15.32</v>
      </c>
    </row>
    <row r="2165" spans="1:2">
      <c r="A2165" s="89">
        <v>43921.208333333336</v>
      </c>
      <c r="B2165" s="171">
        <v>15.42</v>
      </c>
    </row>
    <row r="2166" spans="1:2">
      <c r="A2166" s="89">
        <v>43921.25</v>
      </c>
      <c r="B2166" s="171">
        <v>14.15</v>
      </c>
    </row>
    <row r="2167" spans="1:2">
      <c r="A2167" s="89">
        <v>43921.291666666664</v>
      </c>
      <c r="B2167" s="171">
        <v>13.46</v>
      </c>
    </row>
    <row r="2168" spans="1:2">
      <c r="A2168" s="89">
        <v>43921.333333333336</v>
      </c>
      <c r="B2168" s="171">
        <v>13.47</v>
      </c>
    </row>
    <row r="2169" spans="1:2">
      <c r="A2169" s="89">
        <v>43921.375</v>
      </c>
      <c r="B2169" s="171">
        <v>14.53</v>
      </c>
    </row>
    <row r="2170" spans="1:2">
      <c r="A2170" s="89">
        <v>43921.416666666664</v>
      </c>
      <c r="B2170" s="171">
        <v>13.77</v>
      </c>
    </row>
    <row r="2171" spans="1:2">
      <c r="A2171" s="89">
        <v>43921.458333333336</v>
      </c>
      <c r="B2171" s="171">
        <v>12.58</v>
      </c>
    </row>
    <row r="2172" spans="1:2">
      <c r="A2172" s="89">
        <v>43921.5</v>
      </c>
      <c r="B2172" s="171">
        <v>13.31</v>
      </c>
    </row>
    <row r="2173" spans="1:2">
      <c r="A2173" s="89">
        <v>43921.541666666664</v>
      </c>
      <c r="B2173" s="171">
        <v>14.07</v>
      </c>
    </row>
    <row r="2174" spans="1:2">
      <c r="A2174" s="89">
        <v>43921.583333333336</v>
      </c>
      <c r="B2174" s="171">
        <v>14.02</v>
      </c>
    </row>
    <row r="2175" spans="1:2">
      <c r="A2175" s="89">
        <v>43921.625</v>
      </c>
      <c r="B2175" s="171">
        <v>13.48</v>
      </c>
    </row>
    <row r="2176" spans="1:2">
      <c r="A2176" s="89">
        <v>43921.666666666664</v>
      </c>
      <c r="B2176" s="171">
        <v>13.69</v>
      </c>
    </row>
    <row r="2177" spans="1:2">
      <c r="A2177" s="89">
        <v>43921.708333333336</v>
      </c>
      <c r="B2177" s="171">
        <v>13.61</v>
      </c>
    </row>
    <row r="2178" spans="1:2">
      <c r="A2178" s="89">
        <v>43921.75</v>
      </c>
      <c r="B2178" s="171">
        <v>15.12</v>
      </c>
    </row>
    <row r="2179" spans="1:2">
      <c r="A2179" s="89">
        <v>43921.791666666664</v>
      </c>
      <c r="B2179" s="171">
        <v>17.05</v>
      </c>
    </row>
    <row r="2180" spans="1:2">
      <c r="A2180" s="89">
        <v>43921.833333333336</v>
      </c>
      <c r="B2180" s="171">
        <v>16.88</v>
      </c>
    </row>
    <row r="2181" spans="1:2">
      <c r="A2181" s="89">
        <v>43921.875</v>
      </c>
      <c r="B2181" s="171">
        <v>16.5</v>
      </c>
    </row>
    <row r="2182" spans="1:2">
      <c r="A2182" s="89">
        <v>43921.916666666664</v>
      </c>
      <c r="B2182" s="171">
        <v>16.47</v>
      </c>
    </row>
    <row r="2183" spans="1:2">
      <c r="A2183" s="89">
        <v>43921.958333333336</v>
      </c>
      <c r="B2183" s="171">
        <v>16.59</v>
      </c>
    </row>
    <row r="2184" spans="1:2">
      <c r="A2184" s="89">
        <v>43922</v>
      </c>
      <c r="B2184" s="171">
        <v>17.489999999999998</v>
      </c>
    </row>
    <row r="2185" spans="1:2">
      <c r="A2185" s="89">
        <v>43922.041666666664</v>
      </c>
      <c r="B2185" s="171">
        <v>17.12</v>
      </c>
    </row>
    <row r="2186" spans="1:2">
      <c r="A2186" s="89">
        <v>43922.083333333336</v>
      </c>
      <c r="B2186" s="171">
        <v>17.61</v>
      </c>
    </row>
    <row r="2187" spans="1:2">
      <c r="A2187" s="89">
        <v>43922.125</v>
      </c>
      <c r="B2187" s="171">
        <v>17.260000000000002</v>
      </c>
    </row>
    <row r="2188" spans="1:2">
      <c r="A2188" s="89">
        <v>43922.166666666664</v>
      </c>
      <c r="B2188" s="171">
        <v>18.14</v>
      </c>
    </row>
    <row r="2189" spans="1:2">
      <c r="A2189" s="89">
        <v>43922.208333333336</v>
      </c>
      <c r="B2189" s="171">
        <v>16.88</v>
      </c>
    </row>
    <row r="2190" spans="1:2">
      <c r="A2190" s="89">
        <v>43922.25</v>
      </c>
      <c r="B2190" s="171">
        <v>16.579999999999998</v>
      </c>
    </row>
    <row r="2191" spans="1:2">
      <c r="A2191" s="89">
        <v>43922.291666666664</v>
      </c>
      <c r="B2191" s="171">
        <v>15.75</v>
      </c>
    </row>
    <row r="2192" spans="1:2">
      <c r="A2192" s="89">
        <v>43922.333333333336</v>
      </c>
      <c r="B2192" s="171">
        <v>15.21</v>
      </c>
    </row>
    <row r="2193" spans="1:2">
      <c r="A2193" s="89">
        <v>43922.375</v>
      </c>
      <c r="B2193" s="171">
        <v>15.55</v>
      </c>
    </row>
    <row r="2194" spans="1:2">
      <c r="A2194" s="89">
        <v>43922.416666666664</v>
      </c>
      <c r="B2194" s="171">
        <v>16.71</v>
      </c>
    </row>
    <row r="2195" spans="1:2">
      <c r="A2195" s="89">
        <v>43922.458333333336</v>
      </c>
      <c r="B2195" s="171">
        <v>23.27</v>
      </c>
    </row>
    <row r="2196" spans="1:2">
      <c r="A2196" s="89">
        <v>43922.5</v>
      </c>
      <c r="B2196" s="171">
        <v>22.35</v>
      </c>
    </row>
    <row r="2197" spans="1:2">
      <c r="A2197" s="89">
        <v>43922.541666666664</v>
      </c>
      <c r="B2197" s="171">
        <v>17.010000000000002</v>
      </c>
    </row>
    <row r="2198" spans="1:2">
      <c r="A2198" s="89">
        <v>43922.583333333336</v>
      </c>
      <c r="B2198" s="171">
        <v>15.6</v>
      </c>
    </row>
    <row r="2199" spans="1:2">
      <c r="A2199" s="89">
        <v>43922.625</v>
      </c>
      <c r="B2199" s="171">
        <v>14.3</v>
      </c>
    </row>
    <row r="2200" spans="1:2">
      <c r="A2200" s="89">
        <v>43922.666666666664</v>
      </c>
      <c r="B2200" s="171">
        <v>13.55</v>
      </c>
    </row>
    <row r="2201" spans="1:2">
      <c r="A2201" s="89">
        <v>43922.708333333336</v>
      </c>
      <c r="B2201" s="171">
        <v>13.27</v>
      </c>
    </row>
    <row r="2202" spans="1:2">
      <c r="A2202" s="89">
        <v>43922.75</v>
      </c>
      <c r="B2202" s="171">
        <v>13.56</v>
      </c>
    </row>
    <row r="2203" spans="1:2">
      <c r="A2203" s="89">
        <v>43922.791666666664</v>
      </c>
      <c r="B2203" s="171">
        <v>13.44</v>
      </c>
    </row>
    <row r="2204" spans="1:2">
      <c r="A2204" s="89">
        <v>43922.833333333336</v>
      </c>
      <c r="B2204" s="171">
        <v>14.59</v>
      </c>
    </row>
    <row r="2205" spans="1:2">
      <c r="A2205" s="89">
        <v>43922.875</v>
      </c>
      <c r="B2205" s="171">
        <v>15.24</v>
      </c>
    </row>
    <row r="2206" spans="1:2">
      <c r="A2206" s="89">
        <v>43922.916666666664</v>
      </c>
      <c r="B2206" s="171">
        <v>15.87</v>
      </c>
    </row>
    <row r="2207" spans="1:2">
      <c r="A2207" s="89">
        <v>43922.958333333336</v>
      </c>
      <c r="B2207" s="171">
        <v>15.92</v>
      </c>
    </row>
    <row r="2208" spans="1:2">
      <c r="A2208" s="89">
        <v>43923</v>
      </c>
      <c r="B2208" s="171">
        <v>15.97</v>
      </c>
    </row>
    <row r="2209" spans="1:2">
      <c r="A2209" s="89">
        <v>43923.041666666664</v>
      </c>
      <c r="B2209" s="171">
        <v>16.309999999999999</v>
      </c>
    </row>
    <row r="2210" spans="1:2">
      <c r="A2210" s="89">
        <v>43923.083333333336</v>
      </c>
      <c r="B2210" s="171">
        <v>16.649999999999999</v>
      </c>
    </row>
    <row r="2211" spans="1:2">
      <c r="A2211" s="89">
        <v>43923.125</v>
      </c>
      <c r="B2211" s="171">
        <v>16.670000000000002</v>
      </c>
    </row>
    <row r="2212" spans="1:2">
      <c r="A2212" s="89">
        <v>43923.166666666664</v>
      </c>
      <c r="B2212" s="171">
        <v>15.85</v>
      </c>
    </row>
    <row r="2213" spans="1:2">
      <c r="A2213" s="89">
        <v>43923.208333333336</v>
      </c>
      <c r="B2213" s="171">
        <v>15.94</v>
      </c>
    </row>
    <row r="2214" spans="1:2">
      <c r="A2214" s="89">
        <v>43923.25</v>
      </c>
      <c r="B2214" s="171">
        <v>14.64</v>
      </c>
    </row>
    <row r="2215" spans="1:2">
      <c r="A2215" s="89">
        <v>43923.291666666664</v>
      </c>
      <c r="B2215" s="171">
        <v>12.47</v>
      </c>
    </row>
    <row r="2216" spans="1:2">
      <c r="A2216" s="89">
        <v>43923.333333333336</v>
      </c>
      <c r="B2216" s="171">
        <v>12.27</v>
      </c>
    </row>
    <row r="2217" spans="1:2">
      <c r="A2217" s="89">
        <v>43923.375</v>
      </c>
      <c r="B2217" s="171">
        <v>14.83</v>
      </c>
    </row>
    <row r="2218" spans="1:2">
      <c r="A2218" s="89">
        <v>43923.416666666664</v>
      </c>
      <c r="B2218" s="171">
        <v>14.75</v>
      </c>
    </row>
    <row r="2219" spans="1:2">
      <c r="A2219" s="89">
        <v>43923.458333333336</v>
      </c>
      <c r="B2219" s="171">
        <v>16.04</v>
      </c>
    </row>
    <row r="2220" spans="1:2">
      <c r="A2220" s="89">
        <v>43923.5</v>
      </c>
      <c r="B2220" s="171">
        <v>15.18</v>
      </c>
    </row>
    <row r="2221" spans="1:2">
      <c r="A2221" s="89">
        <v>43923.541666666664</v>
      </c>
      <c r="B2221" s="171">
        <v>17.14</v>
      </c>
    </row>
    <row r="2222" spans="1:2">
      <c r="A2222" s="89">
        <v>43923.583333333336</v>
      </c>
      <c r="B2222" s="171">
        <v>15.01</v>
      </c>
    </row>
    <row r="2223" spans="1:2">
      <c r="A2223" s="89">
        <v>43923.625</v>
      </c>
      <c r="B2223" s="171">
        <v>15.09</v>
      </c>
    </row>
    <row r="2224" spans="1:2">
      <c r="A2224" s="89">
        <v>43923.666666666664</v>
      </c>
      <c r="B2224" s="171">
        <v>14.11</v>
      </c>
    </row>
    <row r="2225" spans="1:2">
      <c r="A2225" s="89">
        <v>43923.708333333336</v>
      </c>
      <c r="B2225" s="171">
        <v>12.77</v>
      </c>
    </row>
    <row r="2226" spans="1:2">
      <c r="A2226" s="89">
        <v>43923.75</v>
      </c>
      <c r="B2226" s="171">
        <v>13.76</v>
      </c>
    </row>
    <row r="2227" spans="1:2">
      <c r="A2227" s="89">
        <v>43923.791666666664</v>
      </c>
      <c r="B2227" s="171">
        <v>13.42</v>
      </c>
    </row>
    <row r="2228" spans="1:2">
      <c r="A2228" s="89">
        <v>43923.833333333336</v>
      </c>
      <c r="B2228" s="171">
        <v>14.51</v>
      </c>
    </row>
    <row r="2229" spans="1:2">
      <c r="A2229" s="89">
        <v>43923.875</v>
      </c>
      <c r="B2229" s="171">
        <v>16.12</v>
      </c>
    </row>
    <row r="2230" spans="1:2">
      <c r="A2230" s="89">
        <v>43923.916666666664</v>
      </c>
      <c r="B2230" s="171">
        <v>17.079999999999998</v>
      </c>
    </row>
    <row r="2231" spans="1:2">
      <c r="A2231" s="89">
        <v>43923.958333333336</v>
      </c>
      <c r="B2231" s="171">
        <v>17.07</v>
      </c>
    </row>
    <row r="2232" spans="1:2">
      <c r="A2232" s="89">
        <v>43924</v>
      </c>
      <c r="B2232" s="171">
        <v>17.93</v>
      </c>
    </row>
    <row r="2233" spans="1:2">
      <c r="A2233" s="89">
        <v>43924.041666666664</v>
      </c>
      <c r="B2233" s="171">
        <v>18.3</v>
      </c>
    </row>
    <row r="2234" spans="1:2">
      <c r="A2234" s="89">
        <v>43924.083333333336</v>
      </c>
      <c r="B2234" s="171">
        <v>18.02</v>
      </c>
    </row>
    <row r="2235" spans="1:2">
      <c r="A2235" s="89">
        <v>43924.125</v>
      </c>
      <c r="B2235" s="171">
        <v>17.190000000000001</v>
      </c>
    </row>
    <row r="2236" spans="1:2">
      <c r="A2236" s="89">
        <v>43924.166666666664</v>
      </c>
      <c r="B2236" s="171">
        <v>17.62</v>
      </c>
    </row>
    <row r="2237" spans="1:2">
      <c r="A2237" s="89">
        <v>43924.208333333336</v>
      </c>
      <c r="B2237" s="171">
        <v>17.45</v>
      </c>
    </row>
    <row r="2238" spans="1:2">
      <c r="A2238" s="89">
        <v>43924.25</v>
      </c>
      <c r="B2238" s="171">
        <v>15.17</v>
      </c>
    </row>
    <row r="2239" spans="1:2">
      <c r="A2239" s="89">
        <v>43924.291666666664</v>
      </c>
      <c r="B2239" s="171">
        <v>14.82</v>
      </c>
    </row>
    <row r="2240" spans="1:2">
      <c r="A2240" s="89">
        <v>43924.333333333336</v>
      </c>
      <c r="B2240" s="171">
        <v>13.45</v>
      </c>
    </row>
    <row r="2241" spans="1:2">
      <c r="A2241" s="89">
        <v>43924.375</v>
      </c>
      <c r="B2241" s="171">
        <v>16.91</v>
      </c>
    </row>
    <row r="2242" spans="1:2">
      <c r="A2242" s="89">
        <v>43924.416666666664</v>
      </c>
      <c r="B2242" s="171">
        <v>16.940000000000001</v>
      </c>
    </row>
    <row r="2243" spans="1:2">
      <c r="A2243" s="89">
        <v>43924.458333333336</v>
      </c>
      <c r="B2243" s="171">
        <v>18.2</v>
      </c>
    </row>
    <row r="2244" spans="1:2">
      <c r="A2244" s="89">
        <v>43924.5</v>
      </c>
      <c r="B2244" s="171">
        <v>18.260000000000002</v>
      </c>
    </row>
    <row r="2245" spans="1:2">
      <c r="A2245" s="89">
        <v>43924.541666666664</v>
      </c>
      <c r="B2245" s="171">
        <v>16.22</v>
      </c>
    </row>
    <row r="2246" spans="1:2">
      <c r="A2246" s="89">
        <v>43924.583333333336</v>
      </c>
      <c r="B2246" s="171">
        <v>16.47</v>
      </c>
    </row>
    <row r="2247" spans="1:2">
      <c r="A2247" s="89">
        <v>43924.625</v>
      </c>
      <c r="B2247" s="171">
        <v>13.06</v>
      </c>
    </row>
    <row r="2248" spans="1:2">
      <c r="A2248" s="89">
        <v>43924.666666666664</v>
      </c>
      <c r="B2248" s="171">
        <v>14.43</v>
      </c>
    </row>
    <row r="2249" spans="1:2">
      <c r="A2249" s="89">
        <v>43924.708333333336</v>
      </c>
      <c r="B2249" s="171">
        <v>14.14</v>
      </c>
    </row>
    <row r="2250" spans="1:2">
      <c r="A2250" s="89">
        <v>43924.75</v>
      </c>
      <c r="B2250" s="171">
        <v>14.48</v>
      </c>
    </row>
    <row r="2251" spans="1:2">
      <c r="A2251" s="89">
        <v>43924.791666666664</v>
      </c>
      <c r="B2251" s="171">
        <v>15.08</v>
      </c>
    </row>
    <row r="2252" spans="1:2">
      <c r="A2252" s="89">
        <v>43924.833333333336</v>
      </c>
      <c r="B2252" s="171">
        <v>17.079999999999998</v>
      </c>
    </row>
    <row r="2253" spans="1:2">
      <c r="A2253" s="89">
        <v>43924.875</v>
      </c>
      <c r="B2253" s="171">
        <v>18.46</v>
      </c>
    </row>
    <row r="2254" spans="1:2">
      <c r="A2254" s="89">
        <v>43924.916666666664</v>
      </c>
      <c r="B2254" s="171">
        <v>16.149999999999999</v>
      </c>
    </row>
    <row r="2255" spans="1:2">
      <c r="A2255" s="89">
        <v>43924.958333333336</v>
      </c>
      <c r="B2255" s="171">
        <v>17.72</v>
      </c>
    </row>
    <row r="2256" spans="1:2">
      <c r="A2256" s="89">
        <v>43925</v>
      </c>
      <c r="B2256" s="171">
        <v>17.88</v>
      </c>
    </row>
    <row r="2257" spans="1:2">
      <c r="A2257" s="89">
        <v>43925.041666666664</v>
      </c>
      <c r="B2257" s="171">
        <v>18.05</v>
      </c>
    </row>
    <row r="2258" spans="1:2">
      <c r="A2258" s="89">
        <v>43925.083333333336</v>
      </c>
      <c r="B2258" s="171">
        <v>17.41</v>
      </c>
    </row>
    <row r="2259" spans="1:2">
      <c r="A2259" s="89">
        <v>43925.125</v>
      </c>
      <c r="B2259" s="171">
        <v>17.29</v>
      </c>
    </row>
    <row r="2260" spans="1:2">
      <c r="A2260" s="89">
        <v>43925.166666666664</v>
      </c>
      <c r="B2260" s="171">
        <v>16.309999999999999</v>
      </c>
    </row>
    <row r="2261" spans="1:2">
      <c r="A2261" s="89">
        <v>43925.208333333336</v>
      </c>
      <c r="B2261" s="171">
        <v>15.73</v>
      </c>
    </row>
    <row r="2262" spans="1:2">
      <c r="A2262" s="89">
        <v>43925.25</v>
      </c>
      <c r="B2262" s="171">
        <v>15.19</v>
      </c>
    </row>
    <row r="2263" spans="1:2">
      <c r="A2263" s="89">
        <v>43925.291666666664</v>
      </c>
      <c r="B2263" s="171">
        <v>15.71</v>
      </c>
    </row>
    <row r="2264" spans="1:2">
      <c r="A2264" s="89">
        <v>43925.333333333336</v>
      </c>
      <c r="B2264" s="171">
        <v>12.67</v>
      </c>
    </row>
    <row r="2265" spans="1:2">
      <c r="A2265" s="89">
        <v>43925.375</v>
      </c>
      <c r="B2265" s="171">
        <v>15.68</v>
      </c>
    </row>
    <row r="2266" spans="1:2">
      <c r="A2266" s="89">
        <v>43925.416666666664</v>
      </c>
      <c r="B2266" s="171">
        <v>15.44</v>
      </c>
    </row>
    <row r="2267" spans="1:2">
      <c r="A2267" s="89">
        <v>43925.458333333336</v>
      </c>
      <c r="B2267" s="171">
        <v>13.13</v>
      </c>
    </row>
    <row r="2268" spans="1:2">
      <c r="A2268" s="89">
        <v>43925.5</v>
      </c>
      <c r="B2268" s="171">
        <v>14.43</v>
      </c>
    </row>
    <row r="2269" spans="1:2">
      <c r="A2269" s="89">
        <v>43925.541666666664</v>
      </c>
      <c r="B2269" s="171">
        <v>14.65</v>
      </c>
    </row>
    <row r="2270" spans="1:2">
      <c r="A2270" s="89">
        <v>43925.583333333336</v>
      </c>
      <c r="B2270" s="171">
        <v>13.33</v>
      </c>
    </row>
    <row r="2271" spans="1:2">
      <c r="A2271" s="89">
        <v>43925.625</v>
      </c>
      <c r="B2271" s="171">
        <v>13.41</v>
      </c>
    </row>
    <row r="2272" spans="1:2">
      <c r="A2272" s="89">
        <v>43925.666666666664</v>
      </c>
      <c r="B2272" s="171">
        <v>11.46</v>
      </c>
    </row>
    <row r="2273" spans="1:2">
      <c r="A2273" s="89">
        <v>43925.708333333336</v>
      </c>
      <c r="B2273" s="171">
        <v>11.56</v>
      </c>
    </row>
    <row r="2274" spans="1:2">
      <c r="A2274" s="89">
        <v>43925.75</v>
      </c>
      <c r="B2274" s="171">
        <v>14.28</v>
      </c>
    </row>
    <row r="2275" spans="1:2">
      <c r="A2275" s="89">
        <v>43925.791666666664</v>
      </c>
      <c r="B2275" s="171">
        <v>14.19</v>
      </c>
    </row>
    <row r="2276" spans="1:2">
      <c r="A2276" s="89">
        <v>43925.833333333336</v>
      </c>
      <c r="B2276" s="171">
        <v>15.16</v>
      </c>
    </row>
    <row r="2277" spans="1:2">
      <c r="A2277" s="89">
        <v>43925.875</v>
      </c>
      <c r="B2277" s="171">
        <v>15.46</v>
      </c>
    </row>
    <row r="2278" spans="1:2">
      <c r="A2278" s="89">
        <v>43925.916666666664</v>
      </c>
      <c r="B2278" s="171">
        <v>15.15</v>
      </c>
    </row>
    <row r="2279" spans="1:2">
      <c r="A2279" s="89">
        <v>43925.958333333336</v>
      </c>
      <c r="B2279" s="171">
        <v>13.35</v>
      </c>
    </row>
    <row r="2280" spans="1:2">
      <c r="A2280" s="89">
        <v>43926</v>
      </c>
      <c r="B2280" s="171">
        <v>13.95</v>
      </c>
    </row>
    <row r="2281" spans="1:2">
      <c r="A2281" s="89">
        <v>43926.041666666664</v>
      </c>
      <c r="B2281" s="171">
        <v>14.17</v>
      </c>
    </row>
    <row r="2282" spans="1:2">
      <c r="A2282" s="89">
        <v>43926.083333333336</v>
      </c>
      <c r="B2282" s="171">
        <v>14.84</v>
      </c>
    </row>
    <row r="2283" spans="1:2">
      <c r="A2283" s="89">
        <v>43926.125</v>
      </c>
      <c r="B2283" s="171">
        <v>16.170000000000002</v>
      </c>
    </row>
    <row r="2284" spans="1:2">
      <c r="A2284" s="89">
        <v>43926.166666666664</v>
      </c>
      <c r="B2284" s="171">
        <v>17.100000000000001</v>
      </c>
    </row>
    <row r="2285" spans="1:2">
      <c r="A2285" s="89">
        <v>43926.208333333336</v>
      </c>
      <c r="B2285" s="171">
        <v>16</v>
      </c>
    </row>
    <row r="2286" spans="1:2">
      <c r="A2286" s="89">
        <v>43926.25</v>
      </c>
      <c r="B2286" s="171">
        <v>16.059999999999999</v>
      </c>
    </row>
    <row r="2287" spans="1:2">
      <c r="A2287" s="89">
        <v>43926.291666666664</v>
      </c>
      <c r="B2287" s="171">
        <v>13.14</v>
      </c>
    </row>
    <row r="2288" spans="1:2">
      <c r="A2288" s="89">
        <v>43926.333333333336</v>
      </c>
      <c r="B2288" s="171">
        <v>12.98</v>
      </c>
    </row>
    <row r="2289" spans="1:2">
      <c r="A2289" s="89">
        <v>43926.375</v>
      </c>
      <c r="B2289" s="171">
        <v>12.95</v>
      </c>
    </row>
    <row r="2290" spans="1:2">
      <c r="A2290" s="89">
        <v>43926.416666666664</v>
      </c>
      <c r="B2290" s="171">
        <v>13.09</v>
      </c>
    </row>
    <row r="2291" spans="1:2">
      <c r="A2291" s="89">
        <v>43926.458333333336</v>
      </c>
      <c r="B2291" s="171">
        <v>11.66</v>
      </c>
    </row>
    <row r="2292" spans="1:2">
      <c r="A2292" s="89">
        <v>43926.5</v>
      </c>
      <c r="B2292" s="171">
        <v>13.67</v>
      </c>
    </row>
    <row r="2293" spans="1:2">
      <c r="A2293" s="89">
        <v>43926.541666666664</v>
      </c>
      <c r="B2293" s="171">
        <v>14.65</v>
      </c>
    </row>
    <row r="2294" spans="1:2">
      <c r="A2294" s="89">
        <v>43926.583333333336</v>
      </c>
      <c r="B2294" s="171">
        <v>13.94</v>
      </c>
    </row>
    <row r="2295" spans="1:2">
      <c r="A2295" s="89">
        <v>43926.625</v>
      </c>
      <c r="B2295" s="171">
        <v>13.02</v>
      </c>
    </row>
    <row r="2296" spans="1:2">
      <c r="A2296" s="89">
        <v>43926.666666666664</v>
      </c>
      <c r="B2296" s="171">
        <v>13.9</v>
      </c>
    </row>
    <row r="2297" spans="1:2">
      <c r="A2297" s="89">
        <v>43926.708333333336</v>
      </c>
      <c r="B2297" s="171">
        <v>14.93</v>
      </c>
    </row>
    <row r="2298" spans="1:2">
      <c r="A2298" s="89">
        <v>43926.75</v>
      </c>
      <c r="B2298" s="171">
        <v>14.5</v>
      </c>
    </row>
    <row r="2299" spans="1:2">
      <c r="A2299" s="89">
        <v>43926.791666666664</v>
      </c>
      <c r="B2299" s="171">
        <v>16.260000000000002</v>
      </c>
    </row>
    <row r="2300" spans="1:2">
      <c r="A2300" s="89">
        <v>43926.833333333336</v>
      </c>
      <c r="B2300" s="171">
        <v>16.72</v>
      </c>
    </row>
    <row r="2301" spans="1:2">
      <c r="A2301" s="89">
        <v>43926.875</v>
      </c>
      <c r="B2301" s="171">
        <v>18.3</v>
      </c>
    </row>
    <row r="2302" spans="1:2">
      <c r="A2302" s="89">
        <v>43926.916666666664</v>
      </c>
      <c r="B2302" s="171">
        <v>17.36</v>
      </c>
    </row>
    <row r="2303" spans="1:2">
      <c r="A2303" s="89">
        <v>43926.958333333336</v>
      </c>
      <c r="B2303" s="171">
        <v>17.809999999999999</v>
      </c>
    </row>
    <row r="2304" spans="1:2">
      <c r="A2304" s="89">
        <v>43927</v>
      </c>
      <c r="B2304" s="171">
        <v>18.649999999999999</v>
      </c>
    </row>
    <row r="2305" spans="1:2">
      <c r="A2305" s="89">
        <v>43927.041666666664</v>
      </c>
      <c r="B2305" s="171">
        <v>18.32</v>
      </c>
    </row>
    <row r="2306" spans="1:2">
      <c r="A2306" s="89">
        <v>43927.083333333336</v>
      </c>
      <c r="B2306" s="171">
        <v>18.72</v>
      </c>
    </row>
    <row r="2307" spans="1:2">
      <c r="A2307" s="89">
        <v>43927.125</v>
      </c>
      <c r="B2307" s="171">
        <v>16.649999999999999</v>
      </c>
    </row>
    <row r="2308" spans="1:2">
      <c r="A2308" s="89">
        <v>43927.166666666664</v>
      </c>
      <c r="B2308" s="171">
        <v>17.78</v>
      </c>
    </row>
    <row r="2309" spans="1:2">
      <c r="A2309" s="89">
        <v>43927.208333333336</v>
      </c>
      <c r="B2309" s="171">
        <v>16.010000000000002</v>
      </c>
    </row>
    <row r="2310" spans="1:2">
      <c r="A2310" s="89">
        <v>43927.25</v>
      </c>
      <c r="B2310" s="171">
        <v>13.47</v>
      </c>
    </row>
    <row r="2311" spans="1:2">
      <c r="A2311" s="89">
        <v>43927.291666666664</v>
      </c>
      <c r="B2311" s="171">
        <v>13.93</v>
      </c>
    </row>
    <row r="2312" spans="1:2">
      <c r="A2312" s="89">
        <v>43927.333333333336</v>
      </c>
      <c r="B2312" s="171">
        <v>14.35</v>
      </c>
    </row>
    <row r="2313" spans="1:2">
      <c r="A2313" s="89">
        <v>43927.375</v>
      </c>
      <c r="B2313" s="171">
        <v>17.829999999999998</v>
      </c>
    </row>
    <row r="2314" spans="1:2">
      <c r="A2314" s="89">
        <v>43927.416666666664</v>
      </c>
      <c r="B2314" s="171">
        <v>17.05</v>
      </c>
    </row>
    <row r="2315" spans="1:2">
      <c r="A2315" s="89">
        <v>43927.458333333336</v>
      </c>
      <c r="B2315" s="171">
        <v>18.02</v>
      </c>
    </row>
    <row r="2316" spans="1:2">
      <c r="A2316" s="89">
        <v>43927.5</v>
      </c>
      <c r="B2316" s="171">
        <v>13.11</v>
      </c>
    </row>
    <row r="2317" spans="1:2">
      <c r="A2317" s="89">
        <v>43927.541666666664</v>
      </c>
      <c r="B2317" s="171">
        <v>15.41</v>
      </c>
    </row>
    <row r="2318" spans="1:2">
      <c r="A2318" s="89">
        <v>43927.583333333336</v>
      </c>
      <c r="B2318" s="171">
        <v>13.15</v>
      </c>
    </row>
    <row r="2319" spans="1:2">
      <c r="A2319" s="89">
        <v>43927.625</v>
      </c>
      <c r="B2319" s="171">
        <v>14.01</v>
      </c>
    </row>
    <row r="2320" spans="1:2">
      <c r="A2320" s="89">
        <v>43927.666666666664</v>
      </c>
      <c r="B2320" s="171">
        <v>12.69</v>
      </c>
    </row>
    <row r="2321" spans="1:2">
      <c r="A2321" s="89">
        <v>43927.708333333336</v>
      </c>
      <c r="B2321" s="171">
        <v>12.6</v>
      </c>
    </row>
    <row r="2322" spans="1:2">
      <c r="A2322" s="89">
        <v>43927.75</v>
      </c>
      <c r="B2322" s="171">
        <v>12.43</v>
      </c>
    </row>
    <row r="2323" spans="1:2">
      <c r="A2323" s="89">
        <v>43927.791666666664</v>
      </c>
      <c r="B2323" s="171">
        <v>13.08</v>
      </c>
    </row>
    <row r="2324" spans="1:2">
      <c r="A2324" s="89">
        <v>43927.833333333336</v>
      </c>
      <c r="B2324" s="171">
        <v>14.69</v>
      </c>
    </row>
    <row r="2325" spans="1:2">
      <c r="A2325" s="89">
        <v>43927.875</v>
      </c>
      <c r="B2325" s="171">
        <v>15.64</v>
      </c>
    </row>
    <row r="2326" spans="1:2">
      <c r="A2326" s="89">
        <v>43927.916666666664</v>
      </c>
      <c r="B2326" s="171">
        <v>15.68</v>
      </c>
    </row>
    <row r="2327" spans="1:2">
      <c r="A2327" s="89">
        <v>43927.958333333336</v>
      </c>
      <c r="B2327" s="171">
        <v>17.510000000000002</v>
      </c>
    </row>
    <row r="2328" spans="1:2">
      <c r="A2328" s="89">
        <v>43928</v>
      </c>
      <c r="B2328" s="171">
        <v>17.25</v>
      </c>
    </row>
    <row r="2329" spans="1:2">
      <c r="A2329" s="89">
        <v>43928.041666666664</v>
      </c>
      <c r="B2329" s="171">
        <v>17.12</v>
      </c>
    </row>
    <row r="2330" spans="1:2">
      <c r="A2330" s="89">
        <v>43928.083333333336</v>
      </c>
      <c r="B2330" s="171">
        <v>17.39</v>
      </c>
    </row>
    <row r="2331" spans="1:2">
      <c r="A2331" s="89">
        <v>43928.125</v>
      </c>
      <c r="B2331" s="171">
        <v>18.100000000000001</v>
      </c>
    </row>
    <row r="2332" spans="1:2">
      <c r="A2332" s="89">
        <v>43928.166666666664</v>
      </c>
      <c r="B2332" s="171">
        <v>17.21</v>
      </c>
    </row>
    <row r="2333" spans="1:2">
      <c r="A2333" s="89">
        <v>43928.208333333336</v>
      </c>
      <c r="B2333" s="171">
        <v>16.11</v>
      </c>
    </row>
    <row r="2334" spans="1:2">
      <c r="A2334" s="89">
        <v>43928.25</v>
      </c>
      <c r="B2334" s="171">
        <v>15.59</v>
      </c>
    </row>
    <row r="2335" spans="1:2">
      <c r="A2335" s="89">
        <v>43928.291666666664</v>
      </c>
      <c r="B2335" s="171">
        <v>12.61</v>
      </c>
    </row>
    <row r="2336" spans="1:2">
      <c r="A2336" s="89">
        <v>43928.333333333336</v>
      </c>
      <c r="B2336" s="171">
        <v>11.73</v>
      </c>
    </row>
    <row r="2337" spans="1:2">
      <c r="A2337" s="89">
        <v>43928.375</v>
      </c>
      <c r="B2337" s="171">
        <v>15.66</v>
      </c>
    </row>
    <row r="2338" spans="1:2">
      <c r="A2338" s="89">
        <v>43928.416666666664</v>
      </c>
      <c r="B2338" s="171">
        <v>16.29</v>
      </c>
    </row>
    <row r="2339" spans="1:2">
      <c r="A2339" s="89">
        <v>43928.458333333336</v>
      </c>
      <c r="B2339" s="171">
        <v>17.690000000000001</v>
      </c>
    </row>
    <row r="2340" spans="1:2">
      <c r="A2340" s="89">
        <v>43928.5</v>
      </c>
      <c r="B2340" s="171">
        <v>16.45</v>
      </c>
    </row>
    <row r="2341" spans="1:2">
      <c r="A2341" s="89">
        <v>43928.541666666664</v>
      </c>
      <c r="B2341" s="171">
        <v>13.37</v>
      </c>
    </row>
    <row r="2342" spans="1:2">
      <c r="A2342" s="89">
        <v>43928.583333333336</v>
      </c>
      <c r="B2342" s="171">
        <v>12.28</v>
      </c>
    </row>
    <row r="2343" spans="1:2">
      <c r="A2343" s="89">
        <v>43928.625</v>
      </c>
      <c r="B2343" s="171">
        <v>12.16</v>
      </c>
    </row>
    <row r="2344" spans="1:2">
      <c r="A2344" s="89">
        <v>43928.666666666664</v>
      </c>
      <c r="B2344" s="171">
        <v>13.48</v>
      </c>
    </row>
    <row r="2345" spans="1:2">
      <c r="A2345" s="89">
        <v>43928.708333333336</v>
      </c>
      <c r="B2345" s="171">
        <v>13.5</v>
      </c>
    </row>
    <row r="2346" spans="1:2">
      <c r="A2346" s="89">
        <v>43928.75</v>
      </c>
      <c r="B2346" s="171">
        <v>14.04</v>
      </c>
    </row>
    <row r="2347" spans="1:2">
      <c r="A2347" s="89">
        <v>43928.791666666664</v>
      </c>
      <c r="B2347" s="171">
        <v>12.99</v>
      </c>
    </row>
    <row r="2348" spans="1:2">
      <c r="A2348" s="89">
        <v>43928.833333333336</v>
      </c>
      <c r="B2348" s="171">
        <v>13.83</v>
      </c>
    </row>
    <row r="2349" spans="1:2">
      <c r="A2349" s="89">
        <v>43928.875</v>
      </c>
      <c r="B2349" s="171">
        <v>12.99</v>
      </c>
    </row>
    <row r="2350" spans="1:2">
      <c r="A2350" s="89">
        <v>43928.916666666664</v>
      </c>
      <c r="B2350" s="171">
        <v>12.73</v>
      </c>
    </row>
    <row r="2351" spans="1:2">
      <c r="A2351" s="89">
        <v>43928.958333333336</v>
      </c>
      <c r="B2351" s="171">
        <v>13.08</v>
      </c>
    </row>
    <row r="2352" spans="1:2">
      <c r="A2352" s="89">
        <v>43929</v>
      </c>
      <c r="B2352" s="171">
        <v>13.91</v>
      </c>
    </row>
    <row r="2353" spans="1:2">
      <c r="A2353" s="89">
        <v>43929.041666666664</v>
      </c>
      <c r="B2353" s="171">
        <v>13.47</v>
      </c>
    </row>
    <row r="2354" spans="1:2">
      <c r="A2354" s="89">
        <v>43929.083333333336</v>
      </c>
      <c r="B2354" s="171">
        <v>15.49</v>
      </c>
    </row>
    <row r="2355" spans="1:2">
      <c r="A2355" s="89">
        <v>43929.125</v>
      </c>
      <c r="B2355" s="171">
        <v>16.559999999999999</v>
      </c>
    </row>
    <row r="2356" spans="1:2">
      <c r="A2356" s="89">
        <v>43929.166666666664</v>
      </c>
      <c r="B2356" s="171">
        <v>17.29</v>
      </c>
    </row>
    <row r="2357" spans="1:2">
      <c r="A2357" s="89">
        <v>43929.208333333336</v>
      </c>
      <c r="B2357" s="171">
        <v>15.69</v>
      </c>
    </row>
    <row r="2358" spans="1:2">
      <c r="A2358" s="89">
        <v>43929.25</v>
      </c>
      <c r="B2358" s="171">
        <v>12.25</v>
      </c>
    </row>
    <row r="2359" spans="1:2">
      <c r="A2359" s="89">
        <v>43929.291666666664</v>
      </c>
      <c r="B2359" s="171">
        <v>10.92</v>
      </c>
    </row>
    <row r="2360" spans="1:2">
      <c r="A2360" s="89">
        <v>43929.333333333336</v>
      </c>
      <c r="B2360" s="171">
        <v>12.36</v>
      </c>
    </row>
    <row r="2361" spans="1:2">
      <c r="A2361" s="89">
        <v>43929.375</v>
      </c>
      <c r="B2361" s="171">
        <v>16.079999999999998</v>
      </c>
    </row>
    <row r="2362" spans="1:2">
      <c r="A2362" s="89">
        <v>43929.416666666664</v>
      </c>
      <c r="B2362" s="171">
        <v>15.14</v>
      </c>
    </row>
    <row r="2363" spans="1:2">
      <c r="A2363" s="89">
        <v>43929.458333333336</v>
      </c>
      <c r="B2363" s="171">
        <v>13.17</v>
      </c>
    </row>
    <row r="2364" spans="1:2">
      <c r="A2364" s="89">
        <v>43929.5</v>
      </c>
      <c r="B2364" s="171">
        <v>12.7</v>
      </c>
    </row>
    <row r="2365" spans="1:2">
      <c r="A2365" s="89">
        <v>43929.541666666664</v>
      </c>
      <c r="B2365" s="171">
        <v>14.04</v>
      </c>
    </row>
    <row r="2366" spans="1:2">
      <c r="A2366" s="89">
        <v>43929.583333333336</v>
      </c>
      <c r="B2366" s="171">
        <v>13.06</v>
      </c>
    </row>
    <row r="2367" spans="1:2">
      <c r="A2367" s="89">
        <v>43929.625</v>
      </c>
      <c r="B2367" s="171">
        <v>9.76</v>
      </c>
    </row>
    <row r="2368" spans="1:2">
      <c r="A2368" s="89">
        <v>43929.666666666664</v>
      </c>
      <c r="B2368" s="171">
        <v>7.87</v>
      </c>
    </row>
    <row r="2369" spans="1:2">
      <c r="A2369" s="89">
        <v>43929.708333333336</v>
      </c>
      <c r="B2369" s="171">
        <v>7.52</v>
      </c>
    </row>
    <row r="2370" spans="1:2">
      <c r="A2370" s="89">
        <v>43929.75</v>
      </c>
      <c r="B2370" s="171">
        <v>8.02</v>
      </c>
    </row>
    <row r="2371" spans="1:2">
      <c r="A2371" s="89">
        <v>43929.791666666664</v>
      </c>
      <c r="B2371" s="171">
        <v>10.14</v>
      </c>
    </row>
    <row r="2372" spans="1:2">
      <c r="A2372" s="89">
        <v>43929.833333333336</v>
      </c>
      <c r="B2372" s="171">
        <v>10.79</v>
      </c>
    </row>
    <row r="2373" spans="1:2">
      <c r="A2373" s="89">
        <v>43929.875</v>
      </c>
      <c r="B2373" s="171">
        <v>10.48</v>
      </c>
    </row>
    <row r="2374" spans="1:2">
      <c r="A2374" s="89">
        <v>43929.916666666664</v>
      </c>
      <c r="B2374" s="171">
        <v>10.39</v>
      </c>
    </row>
    <row r="2375" spans="1:2">
      <c r="A2375" s="89">
        <v>43929.958333333336</v>
      </c>
      <c r="B2375" s="171">
        <v>11.62</v>
      </c>
    </row>
    <row r="2376" spans="1:2">
      <c r="A2376" s="89">
        <v>43930</v>
      </c>
      <c r="B2376" s="171">
        <v>12.24</v>
      </c>
    </row>
    <row r="2377" spans="1:2">
      <c r="A2377" s="89">
        <v>43930.041666666664</v>
      </c>
      <c r="B2377" s="171">
        <v>11.7</v>
      </c>
    </row>
    <row r="2378" spans="1:2">
      <c r="A2378" s="89">
        <v>43930.083333333336</v>
      </c>
      <c r="B2378" s="171">
        <v>11.74</v>
      </c>
    </row>
    <row r="2379" spans="1:2">
      <c r="A2379" s="89">
        <v>43930.125</v>
      </c>
      <c r="B2379" s="171">
        <v>13.98</v>
      </c>
    </row>
    <row r="2380" spans="1:2">
      <c r="A2380" s="89">
        <v>43930.166666666664</v>
      </c>
      <c r="B2380" s="171">
        <v>14.18</v>
      </c>
    </row>
    <row r="2381" spans="1:2">
      <c r="A2381" s="89">
        <v>43930.208333333336</v>
      </c>
      <c r="B2381" s="171">
        <v>11.98</v>
      </c>
    </row>
    <row r="2382" spans="1:2">
      <c r="A2382" s="89">
        <v>43930.25</v>
      </c>
      <c r="B2382" s="171">
        <v>10.63</v>
      </c>
    </row>
    <row r="2383" spans="1:2">
      <c r="A2383" s="89">
        <v>43930.291666666664</v>
      </c>
      <c r="B2383" s="171">
        <v>8.83</v>
      </c>
    </row>
    <row r="2384" spans="1:2">
      <c r="A2384" s="89">
        <v>43930.333333333336</v>
      </c>
      <c r="B2384" s="171">
        <v>8.74</v>
      </c>
    </row>
    <row r="2385" spans="1:2">
      <c r="A2385" s="89">
        <v>43930.375</v>
      </c>
      <c r="B2385" s="171">
        <v>8.67</v>
      </c>
    </row>
    <row r="2386" spans="1:2">
      <c r="A2386" s="89">
        <v>43930.416666666664</v>
      </c>
      <c r="B2386" s="171">
        <v>8.06</v>
      </c>
    </row>
    <row r="2387" spans="1:2">
      <c r="A2387" s="89">
        <v>43930.458333333336</v>
      </c>
      <c r="B2387" s="171">
        <v>8.18</v>
      </c>
    </row>
    <row r="2388" spans="1:2">
      <c r="A2388" s="89">
        <v>43930.5</v>
      </c>
      <c r="B2388" s="171">
        <v>9.1300000000000008</v>
      </c>
    </row>
    <row r="2389" spans="1:2">
      <c r="A2389" s="89">
        <v>43930.541666666664</v>
      </c>
      <c r="B2389" s="171">
        <v>8.31</v>
      </c>
    </row>
    <row r="2390" spans="1:2">
      <c r="A2390" s="89">
        <v>43930.583333333336</v>
      </c>
      <c r="B2390" s="171">
        <v>7.77</v>
      </c>
    </row>
    <row r="2391" spans="1:2">
      <c r="A2391" s="89">
        <v>43930.625</v>
      </c>
      <c r="B2391" s="171">
        <v>9.32</v>
      </c>
    </row>
    <row r="2392" spans="1:2">
      <c r="A2392" s="89">
        <v>43930.666666666664</v>
      </c>
      <c r="B2392" s="171">
        <v>10.24</v>
      </c>
    </row>
    <row r="2393" spans="1:2">
      <c r="A2393" s="89">
        <v>43930.708333333336</v>
      </c>
      <c r="B2393" s="171">
        <v>10.67</v>
      </c>
    </row>
    <row r="2394" spans="1:2">
      <c r="A2394" s="89">
        <v>43930.75</v>
      </c>
      <c r="B2394" s="171">
        <v>10.130000000000001</v>
      </c>
    </row>
    <row r="2395" spans="1:2">
      <c r="A2395" s="89">
        <v>43930.791666666664</v>
      </c>
      <c r="B2395" s="171">
        <v>12.51</v>
      </c>
    </row>
    <row r="2396" spans="1:2">
      <c r="A2396" s="89">
        <v>43930.833333333336</v>
      </c>
      <c r="B2396" s="171">
        <v>13.78</v>
      </c>
    </row>
    <row r="2397" spans="1:2">
      <c r="A2397" s="89">
        <v>43930.875</v>
      </c>
      <c r="B2397" s="171">
        <v>13.23</v>
      </c>
    </row>
    <row r="2398" spans="1:2">
      <c r="A2398" s="89">
        <v>43930.916666666664</v>
      </c>
      <c r="B2398" s="171">
        <v>15.14</v>
      </c>
    </row>
    <row r="2399" spans="1:2">
      <c r="A2399" s="89">
        <v>43930.958333333336</v>
      </c>
      <c r="B2399" s="171">
        <v>15.7</v>
      </c>
    </row>
    <row r="2400" spans="1:2">
      <c r="A2400" s="89">
        <v>43931</v>
      </c>
      <c r="B2400" s="171">
        <v>16.11</v>
      </c>
    </row>
    <row r="2401" spans="1:2">
      <c r="A2401" s="89">
        <v>43931.041666666664</v>
      </c>
      <c r="B2401" s="171">
        <v>17.41</v>
      </c>
    </row>
    <row r="2402" spans="1:2">
      <c r="A2402" s="89">
        <v>43931.083333333336</v>
      </c>
      <c r="B2402" s="171">
        <v>16.940000000000001</v>
      </c>
    </row>
    <row r="2403" spans="1:2">
      <c r="A2403" s="89">
        <v>43931.125</v>
      </c>
      <c r="B2403" s="171">
        <v>15.89</v>
      </c>
    </row>
    <row r="2404" spans="1:2">
      <c r="A2404" s="89">
        <v>43931.166666666664</v>
      </c>
      <c r="B2404" s="171">
        <v>16.399999999999999</v>
      </c>
    </row>
    <row r="2405" spans="1:2">
      <c r="A2405" s="89">
        <v>43931.208333333336</v>
      </c>
      <c r="B2405" s="171">
        <v>17.03</v>
      </c>
    </row>
    <row r="2406" spans="1:2">
      <c r="A2406" s="89">
        <v>43931.25</v>
      </c>
      <c r="B2406" s="171">
        <v>14.26</v>
      </c>
    </row>
    <row r="2407" spans="1:2">
      <c r="A2407" s="89">
        <v>43931.291666666664</v>
      </c>
      <c r="B2407" s="171">
        <v>13.61</v>
      </c>
    </row>
    <row r="2408" spans="1:2">
      <c r="A2408" s="89">
        <v>43931.333333333336</v>
      </c>
      <c r="B2408" s="171">
        <v>12.36</v>
      </c>
    </row>
    <row r="2409" spans="1:2">
      <c r="A2409" s="89">
        <v>43931.375</v>
      </c>
      <c r="B2409" s="171">
        <v>11.08</v>
      </c>
    </row>
    <row r="2410" spans="1:2">
      <c r="A2410" s="89">
        <v>43931.416666666664</v>
      </c>
      <c r="B2410" s="171">
        <v>13.65</v>
      </c>
    </row>
    <row r="2411" spans="1:2">
      <c r="A2411" s="89">
        <v>43931.458333333336</v>
      </c>
      <c r="B2411" s="171">
        <v>13.44</v>
      </c>
    </row>
    <row r="2412" spans="1:2">
      <c r="A2412" s="89">
        <v>43931.5</v>
      </c>
      <c r="B2412" s="171">
        <v>10.9</v>
      </c>
    </row>
    <row r="2413" spans="1:2">
      <c r="A2413" s="89">
        <v>43931.541666666664</v>
      </c>
      <c r="B2413" s="171">
        <v>10.33</v>
      </c>
    </row>
    <row r="2414" spans="1:2">
      <c r="A2414" s="89">
        <v>43931.583333333336</v>
      </c>
      <c r="B2414" s="171">
        <v>9.0299999999999994</v>
      </c>
    </row>
    <row r="2415" spans="1:2">
      <c r="A2415" s="89">
        <v>43931.625</v>
      </c>
      <c r="B2415" s="171">
        <v>10.15</v>
      </c>
    </row>
    <row r="2416" spans="1:2">
      <c r="A2416" s="89">
        <v>43931.666666666664</v>
      </c>
      <c r="B2416" s="171">
        <v>11.26</v>
      </c>
    </row>
    <row r="2417" spans="1:2">
      <c r="A2417" s="89">
        <v>43931.708333333336</v>
      </c>
      <c r="B2417" s="171">
        <v>12.19</v>
      </c>
    </row>
    <row r="2418" spans="1:2">
      <c r="A2418" s="89">
        <v>43931.75</v>
      </c>
      <c r="B2418" s="171">
        <v>11.99</v>
      </c>
    </row>
    <row r="2419" spans="1:2">
      <c r="A2419" s="89">
        <v>43931.791666666664</v>
      </c>
      <c r="B2419" s="171">
        <v>14.13</v>
      </c>
    </row>
    <row r="2420" spans="1:2">
      <c r="A2420" s="89">
        <v>43931.833333333336</v>
      </c>
      <c r="B2420" s="171">
        <v>15.74</v>
      </c>
    </row>
    <row r="2421" spans="1:2">
      <c r="A2421" s="89">
        <v>43931.875</v>
      </c>
      <c r="B2421" s="171">
        <v>16.489999999999998</v>
      </c>
    </row>
    <row r="2422" spans="1:2">
      <c r="A2422" s="89">
        <v>43931.916666666664</v>
      </c>
      <c r="B2422" s="171">
        <v>16.18</v>
      </c>
    </row>
    <row r="2423" spans="1:2">
      <c r="A2423" s="89">
        <v>43931.958333333336</v>
      </c>
      <c r="B2423" s="171">
        <v>15.61</v>
      </c>
    </row>
    <row r="2424" spans="1:2">
      <c r="A2424" s="89">
        <v>43932</v>
      </c>
      <c r="B2424" s="171">
        <v>14.59</v>
      </c>
    </row>
    <row r="2425" spans="1:2">
      <c r="A2425" s="89">
        <v>43932.041666666664</v>
      </c>
      <c r="B2425" s="171">
        <v>14.51</v>
      </c>
    </row>
    <row r="2426" spans="1:2">
      <c r="A2426" s="89">
        <v>43932.083333333336</v>
      </c>
      <c r="B2426" s="171">
        <v>14.33</v>
      </c>
    </row>
    <row r="2427" spans="1:2">
      <c r="A2427" s="89">
        <v>43932.125</v>
      </c>
      <c r="B2427" s="171">
        <v>14.69</v>
      </c>
    </row>
    <row r="2428" spans="1:2">
      <c r="A2428" s="89">
        <v>43932.166666666664</v>
      </c>
      <c r="B2428" s="171">
        <v>14.3</v>
      </c>
    </row>
    <row r="2429" spans="1:2">
      <c r="A2429" s="89">
        <v>43932.208333333336</v>
      </c>
      <c r="B2429" s="171">
        <v>13.18</v>
      </c>
    </row>
    <row r="2430" spans="1:2">
      <c r="A2430" s="89">
        <v>43932.25</v>
      </c>
      <c r="B2430" s="171">
        <v>11.86</v>
      </c>
    </row>
    <row r="2431" spans="1:2">
      <c r="A2431" s="89">
        <v>43932.291666666664</v>
      </c>
      <c r="B2431" s="171">
        <v>14.5</v>
      </c>
    </row>
    <row r="2432" spans="1:2">
      <c r="A2432" s="89">
        <v>43932.333333333336</v>
      </c>
      <c r="B2432" s="171">
        <v>13.7</v>
      </c>
    </row>
    <row r="2433" spans="1:2">
      <c r="A2433" s="89">
        <v>43932.375</v>
      </c>
      <c r="B2433" s="171">
        <v>13.53</v>
      </c>
    </row>
    <row r="2434" spans="1:2">
      <c r="A2434" s="89">
        <v>43932.416666666664</v>
      </c>
      <c r="B2434" s="171">
        <v>12.02</v>
      </c>
    </row>
    <row r="2435" spans="1:2">
      <c r="A2435" s="89">
        <v>43932.458333333336</v>
      </c>
      <c r="B2435" s="171">
        <v>12.23</v>
      </c>
    </row>
    <row r="2436" spans="1:2">
      <c r="A2436" s="89">
        <v>43932.5</v>
      </c>
      <c r="B2436" s="171">
        <v>11.4</v>
      </c>
    </row>
    <row r="2437" spans="1:2">
      <c r="A2437" s="89">
        <v>43932.541666666664</v>
      </c>
      <c r="B2437" s="171">
        <v>13.78</v>
      </c>
    </row>
    <row r="2438" spans="1:2">
      <c r="A2438" s="89">
        <v>43932.583333333336</v>
      </c>
      <c r="B2438" s="171">
        <v>14.82</v>
      </c>
    </row>
    <row r="2439" spans="1:2">
      <c r="A2439" s="89">
        <v>43932.625</v>
      </c>
      <c r="B2439" s="171">
        <v>14.48</v>
      </c>
    </row>
    <row r="2440" spans="1:2">
      <c r="A2440" s="89">
        <v>43932.666666666664</v>
      </c>
      <c r="B2440" s="171">
        <v>13.68</v>
      </c>
    </row>
    <row r="2441" spans="1:2">
      <c r="A2441" s="89">
        <v>43932.708333333336</v>
      </c>
      <c r="B2441" s="171">
        <v>13.77</v>
      </c>
    </row>
    <row r="2442" spans="1:2">
      <c r="A2442" s="89">
        <v>43932.75</v>
      </c>
      <c r="B2442" s="171">
        <v>13.34</v>
      </c>
    </row>
    <row r="2443" spans="1:2">
      <c r="A2443" s="89">
        <v>43932.791666666664</v>
      </c>
      <c r="B2443" s="171">
        <v>16.7</v>
      </c>
    </row>
    <row r="2444" spans="1:2">
      <c r="A2444" s="89">
        <v>43932.833333333336</v>
      </c>
      <c r="B2444" s="171">
        <v>17.170000000000002</v>
      </c>
    </row>
    <row r="2445" spans="1:2">
      <c r="A2445" s="89">
        <v>43932.875</v>
      </c>
      <c r="B2445" s="171">
        <v>15.79</v>
      </c>
    </row>
    <row r="2446" spans="1:2">
      <c r="A2446" s="89">
        <v>43932.916666666664</v>
      </c>
      <c r="B2446" s="171">
        <v>16.190000000000001</v>
      </c>
    </row>
    <row r="2447" spans="1:2">
      <c r="A2447" s="89">
        <v>43932.958333333336</v>
      </c>
      <c r="B2447" s="171">
        <v>16.11</v>
      </c>
    </row>
    <row r="2448" spans="1:2">
      <c r="A2448" s="89">
        <v>43933</v>
      </c>
      <c r="B2448" s="171">
        <v>16.25</v>
      </c>
    </row>
    <row r="2449" spans="1:2">
      <c r="A2449" s="89">
        <v>43933.041666666664</v>
      </c>
      <c r="B2449" s="171">
        <v>15.73</v>
      </c>
    </row>
    <row r="2450" spans="1:2">
      <c r="A2450" s="89">
        <v>43933.083333333336</v>
      </c>
      <c r="B2450" s="171">
        <v>16.53</v>
      </c>
    </row>
    <row r="2451" spans="1:2">
      <c r="A2451" s="89">
        <v>43933.125</v>
      </c>
      <c r="B2451" s="171">
        <v>16.86</v>
      </c>
    </row>
    <row r="2452" spans="1:2">
      <c r="A2452" s="89">
        <v>43933.166666666664</v>
      </c>
      <c r="B2452" s="171">
        <v>17.690000000000001</v>
      </c>
    </row>
    <row r="2453" spans="1:2">
      <c r="A2453" s="89">
        <v>43933.208333333336</v>
      </c>
      <c r="B2453" s="171">
        <v>16.91</v>
      </c>
    </row>
    <row r="2454" spans="1:2">
      <c r="A2454" s="89">
        <v>43933.25</v>
      </c>
      <c r="B2454" s="171">
        <v>17.13</v>
      </c>
    </row>
    <row r="2455" spans="1:2">
      <c r="A2455" s="89">
        <v>43933.291666666664</v>
      </c>
      <c r="B2455" s="171">
        <v>16.16</v>
      </c>
    </row>
    <row r="2456" spans="1:2">
      <c r="A2456" s="89">
        <v>43933.333333333336</v>
      </c>
      <c r="B2456" s="171">
        <v>15.24</v>
      </c>
    </row>
    <row r="2457" spans="1:2">
      <c r="A2457" s="89">
        <v>43933.375</v>
      </c>
      <c r="B2457" s="171">
        <v>16.98</v>
      </c>
    </row>
    <row r="2458" spans="1:2">
      <c r="A2458" s="89">
        <v>43933.416666666664</v>
      </c>
      <c r="B2458" s="171">
        <v>15.78</v>
      </c>
    </row>
    <row r="2459" spans="1:2">
      <c r="A2459" s="89">
        <v>43933.458333333336</v>
      </c>
      <c r="B2459" s="171">
        <v>12.81</v>
      </c>
    </row>
    <row r="2460" spans="1:2">
      <c r="A2460" s="89">
        <v>43933.5</v>
      </c>
      <c r="B2460" s="171">
        <v>12.26</v>
      </c>
    </row>
    <row r="2461" spans="1:2">
      <c r="A2461" s="89">
        <v>43933.541666666664</v>
      </c>
      <c r="B2461" s="171">
        <v>13.15</v>
      </c>
    </row>
    <row r="2462" spans="1:2">
      <c r="A2462" s="89">
        <v>43933.583333333336</v>
      </c>
      <c r="B2462" s="171">
        <v>13</v>
      </c>
    </row>
    <row r="2463" spans="1:2">
      <c r="A2463" s="89">
        <v>43933.625</v>
      </c>
      <c r="B2463" s="171">
        <v>11.02</v>
      </c>
    </row>
    <row r="2464" spans="1:2">
      <c r="A2464" s="89">
        <v>43933.666666666664</v>
      </c>
      <c r="B2464" s="171">
        <v>10.43</v>
      </c>
    </row>
    <row r="2465" spans="1:2">
      <c r="A2465" s="89">
        <v>43933.708333333336</v>
      </c>
      <c r="B2465" s="171">
        <v>10.9</v>
      </c>
    </row>
    <row r="2466" spans="1:2">
      <c r="A2466" s="89">
        <v>43933.75</v>
      </c>
      <c r="B2466" s="171">
        <v>12.69</v>
      </c>
    </row>
    <row r="2467" spans="1:2">
      <c r="A2467" s="89">
        <v>43933.791666666664</v>
      </c>
      <c r="B2467" s="171">
        <v>15.2</v>
      </c>
    </row>
    <row r="2468" spans="1:2">
      <c r="A2468" s="89">
        <v>43933.833333333336</v>
      </c>
      <c r="B2468" s="171">
        <v>15.74</v>
      </c>
    </row>
    <row r="2469" spans="1:2">
      <c r="A2469" s="89">
        <v>43933.875</v>
      </c>
      <c r="B2469" s="171">
        <v>14.36</v>
      </c>
    </row>
    <row r="2470" spans="1:2">
      <c r="A2470" s="89">
        <v>43933.916666666664</v>
      </c>
      <c r="B2470" s="171">
        <v>14.76</v>
      </c>
    </row>
    <row r="2471" spans="1:2">
      <c r="A2471" s="89">
        <v>43933.958333333336</v>
      </c>
      <c r="B2471" s="171">
        <v>14.78</v>
      </c>
    </row>
    <row r="2472" spans="1:2">
      <c r="A2472" s="89">
        <v>43934</v>
      </c>
      <c r="B2472" s="171">
        <v>14.21</v>
      </c>
    </row>
    <row r="2473" spans="1:2">
      <c r="A2473" s="89">
        <v>43934.041666666664</v>
      </c>
      <c r="B2473" s="171">
        <v>14</v>
      </c>
    </row>
    <row r="2474" spans="1:2">
      <c r="A2474" s="89">
        <v>43934.083333333336</v>
      </c>
      <c r="B2474" s="171">
        <v>14.4</v>
      </c>
    </row>
    <row r="2475" spans="1:2">
      <c r="A2475" s="89">
        <v>43934.125</v>
      </c>
      <c r="B2475" s="171">
        <v>15.05</v>
      </c>
    </row>
    <row r="2476" spans="1:2">
      <c r="A2476" s="89">
        <v>43934.166666666664</v>
      </c>
      <c r="B2476" s="171">
        <v>14.59</v>
      </c>
    </row>
    <row r="2477" spans="1:2">
      <c r="A2477" s="89">
        <v>43934.208333333336</v>
      </c>
      <c r="B2477" s="171">
        <v>12.69</v>
      </c>
    </row>
    <row r="2478" spans="1:2">
      <c r="A2478" s="89">
        <v>43934.25</v>
      </c>
      <c r="B2478" s="171">
        <v>12.49</v>
      </c>
    </row>
    <row r="2479" spans="1:2">
      <c r="A2479" s="89">
        <v>43934.291666666664</v>
      </c>
      <c r="B2479" s="171">
        <v>14.81</v>
      </c>
    </row>
    <row r="2480" spans="1:2">
      <c r="A2480" s="89">
        <v>43934.333333333336</v>
      </c>
      <c r="B2480" s="171">
        <v>15.1</v>
      </c>
    </row>
    <row r="2481" spans="1:2">
      <c r="A2481" s="89">
        <v>43934.375</v>
      </c>
      <c r="B2481" s="171">
        <v>14.62</v>
      </c>
    </row>
    <row r="2482" spans="1:2">
      <c r="A2482" s="89">
        <v>43934.416666666664</v>
      </c>
      <c r="B2482" s="171">
        <v>13.64</v>
      </c>
    </row>
    <row r="2483" spans="1:2">
      <c r="A2483" s="89">
        <v>43934.458333333336</v>
      </c>
      <c r="B2483" s="171">
        <v>14.76</v>
      </c>
    </row>
    <row r="2484" spans="1:2">
      <c r="A2484" s="89">
        <v>43934.5</v>
      </c>
      <c r="B2484" s="171">
        <v>16.05</v>
      </c>
    </row>
    <row r="2485" spans="1:2">
      <c r="A2485" s="89">
        <v>43934.541666666664</v>
      </c>
      <c r="B2485" s="171">
        <v>10.61</v>
      </c>
    </row>
    <row r="2486" spans="1:2">
      <c r="A2486" s="89">
        <v>43934.583333333336</v>
      </c>
      <c r="B2486" s="171">
        <v>12.01</v>
      </c>
    </row>
    <row r="2487" spans="1:2">
      <c r="A2487" s="89">
        <v>43934.625</v>
      </c>
      <c r="B2487" s="171">
        <v>9.89</v>
      </c>
    </row>
    <row r="2488" spans="1:2">
      <c r="A2488" s="89">
        <v>43934.666666666664</v>
      </c>
      <c r="B2488" s="171">
        <v>8.9600000000000009</v>
      </c>
    </row>
    <row r="2489" spans="1:2">
      <c r="A2489" s="89">
        <v>43934.708333333336</v>
      </c>
      <c r="B2489" s="171">
        <v>8.69</v>
      </c>
    </row>
    <row r="2490" spans="1:2">
      <c r="A2490" s="89">
        <v>43934.75</v>
      </c>
      <c r="B2490" s="171">
        <v>9.1300000000000008</v>
      </c>
    </row>
    <row r="2491" spans="1:2">
      <c r="A2491" s="89">
        <v>43934.791666666664</v>
      </c>
      <c r="B2491" s="171">
        <v>11.34</v>
      </c>
    </row>
    <row r="2492" spans="1:2">
      <c r="A2492" s="89">
        <v>43934.833333333336</v>
      </c>
      <c r="B2492" s="171">
        <v>12.49</v>
      </c>
    </row>
    <row r="2493" spans="1:2">
      <c r="A2493" s="89">
        <v>43934.875</v>
      </c>
      <c r="B2493" s="171">
        <v>11.97</v>
      </c>
    </row>
    <row r="2494" spans="1:2">
      <c r="A2494" s="89">
        <v>43934.916666666664</v>
      </c>
      <c r="B2494" s="171">
        <v>11.98</v>
      </c>
    </row>
    <row r="2495" spans="1:2">
      <c r="A2495" s="89">
        <v>43934.958333333336</v>
      </c>
      <c r="B2495" s="171">
        <v>12.56</v>
      </c>
    </row>
    <row r="2496" spans="1:2">
      <c r="A2496" s="89">
        <v>43935</v>
      </c>
      <c r="B2496" s="171">
        <v>13.61</v>
      </c>
    </row>
    <row r="2497" spans="1:2">
      <c r="A2497" s="89">
        <v>43935.041666666664</v>
      </c>
      <c r="B2497" s="171">
        <v>13</v>
      </c>
    </row>
    <row r="2498" spans="1:2">
      <c r="A2498" s="89">
        <v>43935.083333333336</v>
      </c>
      <c r="B2498" s="171">
        <v>13.64</v>
      </c>
    </row>
    <row r="2499" spans="1:2">
      <c r="A2499" s="89">
        <v>43935.125</v>
      </c>
      <c r="B2499" s="171">
        <v>14.32</v>
      </c>
    </row>
    <row r="2500" spans="1:2">
      <c r="A2500" s="89">
        <v>43935.166666666664</v>
      </c>
      <c r="B2500" s="171">
        <v>15.06</v>
      </c>
    </row>
    <row r="2501" spans="1:2">
      <c r="A2501" s="89">
        <v>43935.208333333336</v>
      </c>
      <c r="B2501" s="171">
        <v>11.87</v>
      </c>
    </row>
    <row r="2502" spans="1:2">
      <c r="A2502" s="89">
        <v>43935.25</v>
      </c>
      <c r="B2502" s="171">
        <v>11.28</v>
      </c>
    </row>
    <row r="2503" spans="1:2">
      <c r="A2503" s="89">
        <v>43935.291666666664</v>
      </c>
      <c r="B2503" s="171">
        <v>11.63</v>
      </c>
    </row>
    <row r="2504" spans="1:2">
      <c r="A2504" s="89">
        <v>43935.333333333336</v>
      </c>
      <c r="B2504" s="171">
        <v>10.8</v>
      </c>
    </row>
    <row r="2505" spans="1:2">
      <c r="A2505" s="89">
        <v>43935.375</v>
      </c>
      <c r="B2505" s="171">
        <v>11.53</v>
      </c>
    </row>
    <row r="2506" spans="1:2">
      <c r="A2506" s="89">
        <v>43935.416666666664</v>
      </c>
      <c r="B2506" s="171">
        <v>13.77</v>
      </c>
    </row>
    <row r="2507" spans="1:2">
      <c r="A2507" s="89">
        <v>43935.458333333336</v>
      </c>
      <c r="B2507" s="171">
        <v>13.18</v>
      </c>
    </row>
    <row r="2508" spans="1:2">
      <c r="A2508" s="89">
        <v>43935.5</v>
      </c>
      <c r="B2508" s="171">
        <v>12.3</v>
      </c>
    </row>
    <row r="2509" spans="1:2">
      <c r="A2509" s="89">
        <v>43935.541666666664</v>
      </c>
      <c r="B2509" s="171">
        <v>12.68</v>
      </c>
    </row>
    <row r="2510" spans="1:2">
      <c r="A2510" s="89">
        <v>43935.583333333336</v>
      </c>
      <c r="B2510" s="171">
        <v>14.33</v>
      </c>
    </row>
    <row r="2511" spans="1:2">
      <c r="A2511" s="89">
        <v>43935.625</v>
      </c>
      <c r="B2511" s="171">
        <v>15.74</v>
      </c>
    </row>
    <row r="2512" spans="1:2">
      <c r="A2512" s="89">
        <v>43935.666666666664</v>
      </c>
      <c r="B2512" s="171">
        <v>15.11</v>
      </c>
    </row>
    <row r="2513" spans="1:2">
      <c r="A2513" s="89">
        <v>43935.708333333336</v>
      </c>
      <c r="B2513" s="171">
        <v>13.66</v>
      </c>
    </row>
    <row r="2514" spans="1:2">
      <c r="A2514" s="89">
        <v>43935.75</v>
      </c>
      <c r="B2514" s="171">
        <v>14.56</v>
      </c>
    </row>
    <row r="2515" spans="1:2">
      <c r="A2515" s="89">
        <v>43935.791666666664</v>
      </c>
      <c r="B2515" s="171">
        <v>15.96</v>
      </c>
    </row>
    <row r="2516" spans="1:2">
      <c r="A2516" s="89">
        <v>43935.833333333336</v>
      </c>
      <c r="B2516" s="171">
        <v>15.5</v>
      </c>
    </row>
    <row r="2517" spans="1:2">
      <c r="A2517" s="89">
        <v>43935.875</v>
      </c>
      <c r="B2517" s="171">
        <v>15.2</v>
      </c>
    </row>
    <row r="2518" spans="1:2">
      <c r="A2518" s="89">
        <v>43935.916666666664</v>
      </c>
      <c r="B2518" s="171">
        <v>15.16</v>
      </c>
    </row>
    <row r="2519" spans="1:2">
      <c r="A2519" s="89">
        <v>43935.958333333336</v>
      </c>
      <c r="B2519" s="171">
        <v>14.27</v>
      </c>
    </row>
    <row r="2520" spans="1:2">
      <c r="A2520" s="89">
        <v>43936</v>
      </c>
      <c r="B2520" s="171">
        <v>13.44</v>
      </c>
    </row>
    <row r="2521" spans="1:2">
      <c r="A2521" s="89">
        <v>43936.041666666664</v>
      </c>
      <c r="B2521" s="171">
        <v>13.45</v>
      </c>
    </row>
    <row r="2522" spans="1:2">
      <c r="A2522" s="89">
        <v>43936.083333333336</v>
      </c>
      <c r="B2522" s="171">
        <v>14.29</v>
      </c>
    </row>
    <row r="2523" spans="1:2">
      <c r="A2523" s="89">
        <v>43936.125</v>
      </c>
      <c r="B2523" s="171">
        <v>14.47</v>
      </c>
    </row>
    <row r="2524" spans="1:2">
      <c r="A2524" s="89">
        <v>43936.166666666664</v>
      </c>
      <c r="B2524" s="171">
        <v>14.2</v>
      </c>
    </row>
    <row r="2525" spans="1:2">
      <c r="A2525" s="89">
        <v>43936.208333333336</v>
      </c>
      <c r="B2525" s="171">
        <v>12.9</v>
      </c>
    </row>
    <row r="2526" spans="1:2">
      <c r="A2526" s="89">
        <v>43936.25</v>
      </c>
      <c r="B2526" s="171">
        <v>12.93</v>
      </c>
    </row>
    <row r="2527" spans="1:2">
      <c r="A2527" s="89">
        <v>43936.291666666664</v>
      </c>
      <c r="B2527" s="171">
        <v>14.08</v>
      </c>
    </row>
    <row r="2528" spans="1:2">
      <c r="A2528" s="89">
        <v>43936.333333333336</v>
      </c>
      <c r="B2528" s="171">
        <v>12.73</v>
      </c>
    </row>
    <row r="2529" spans="1:2">
      <c r="A2529" s="89">
        <v>43936.375</v>
      </c>
      <c r="B2529" s="171">
        <v>14.27</v>
      </c>
    </row>
    <row r="2530" spans="1:2">
      <c r="A2530" s="89">
        <v>43936.416666666664</v>
      </c>
      <c r="B2530" s="171">
        <v>17.149999999999999</v>
      </c>
    </row>
    <row r="2531" spans="1:2">
      <c r="A2531" s="89">
        <v>43936.458333333336</v>
      </c>
      <c r="B2531" s="171">
        <v>15.73</v>
      </c>
    </row>
    <row r="2532" spans="1:2">
      <c r="A2532" s="89">
        <v>43936.5</v>
      </c>
      <c r="B2532" s="171">
        <v>11.21</v>
      </c>
    </row>
    <row r="2533" spans="1:2">
      <c r="A2533" s="89">
        <v>43936.541666666664</v>
      </c>
      <c r="B2533" s="171">
        <v>11.93</v>
      </c>
    </row>
    <row r="2534" spans="1:2">
      <c r="A2534" s="89">
        <v>43936.583333333336</v>
      </c>
      <c r="B2534" s="171">
        <v>11.13</v>
      </c>
    </row>
    <row r="2535" spans="1:2">
      <c r="A2535" s="89">
        <v>43936.625</v>
      </c>
      <c r="B2535" s="171">
        <v>10.77</v>
      </c>
    </row>
    <row r="2536" spans="1:2">
      <c r="A2536" s="89">
        <v>43936.666666666664</v>
      </c>
      <c r="B2536" s="171">
        <v>10.78</v>
      </c>
    </row>
    <row r="2537" spans="1:2">
      <c r="A2537" s="89">
        <v>43936.708333333336</v>
      </c>
      <c r="B2537" s="171">
        <v>10.050000000000001</v>
      </c>
    </row>
    <row r="2538" spans="1:2">
      <c r="A2538" s="89">
        <v>43936.75</v>
      </c>
      <c r="B2538" s="171">
        <v>10.59</v>
      </c>
    </row>
    <row r="2539" spans="1:2">
      <c r="A2539" s="89">
        <v>43936.791666666664</v>
      </c>
      <c r="B2539" s="171">
        <v>12.59</v>
      </c>
    </row>
    <row r="2540" spans="1:2">
      <c r="A2540" s="89">
        <v>43936.833333333336</v>
      </c>
      <c r="B2540" s="171">
        <v>12.99</v>
      </c>
    </row>
    <row r="2541" spans="1:2">
      <c r="A2541" s="89">
        <v>43936.875</v>
      </c>
      <c r="B2541" s="171">
        <v>11.87</v>
      </c>
    </row>
    <row r="2542" spans="1:2">
      <c r="A2542" s="89">
        <v>43936.916666666664</v>
      </c>
      <c r="B2542" s="171">
        <v>11.7</v>
      </c>
    </row>
    <row r="2543" spans="1:2">
      <c r="A2543" s="89">
        <v>43936.958333333336</v>
      </c>
      <c r="B2543" s="171">
        <v>11.4</v>
      </c>
    </row>
    <row r="2544" spans="1:2">
      <c r="A2544" s="89">
        <v>43937</v>
      </c>
      <c r="B2544" s="171">
        <v>10.9</v>
      </c>
    </row>
    <row r="2545" spans="1:2">
      <c r="A2545" s="89">
        <v>43937.041666666664</v>
      </c>
      <c r="B2545" s="171">
        <v>10.97</v>
      </c>
    </row>
    <row r="2546" spans="1:2">
      <c r="A2546" s="89">
        <v>43937.083333333336</v>
      </c>
      <c r="B2546" s="171">
        <v>11.57</v>
      </c>
    </row>
    <row r="2547" spans="1:2">
      <c r="A2547" s="89">
        <v>43937.125</v>
      </c>
      <c r="B2547" s="171">
        <v>12.21</v>
      </c>
    </row>
    <row r="2548" spans="1:2">
      <c r="A2548" s="89">
        <v>43937.166666666664</v>
      </c>
      <c r="B2548" s="171">
        <v>12.33</v>
      </c>
    </row>
    <row r="2549" spans="1:2">
      <c r="A2549" s="89">
        <v>43937.208333333336</v>
      </c>
      <c r="B2549" s="171">
        <v>10.66</v>
      </c>
    </row>
    <row r="2550" spans="1:2">
      <c r="A2550" s="89">
        <v>43937.25</v>
      </c>
      <c r="B2550" s="171">
        <v>10.99</v>
      </c>
    </row>
    <row r="2551" spans="1:2">
      <c r="A2551" s="89">
        <v>43937.291666666664</v>
      </c>
      <c r="B2551" s="171">
        <v>11.82</v>
      </c>
    </row>
    <row r="2552" spans="1:2">
      <c r="A2552" s="89">
        <v>43937.333333333336</v>
      </c>
      <c r="B2552" s="171">
        <v>11.62</v>
      </c>
    </row>
    <row r="2553" spans="1:2">
      <c r="A2553" s="89">
        <v>43937.375</v>
      </c>
      <c r="B2553" s="171">
        <v>12.35</v>
      </c>
    </row>
    <row r="2554" spans="1:2">
      <c r="A2554" s="89">
        <v>43937.416666666664</v>
      </c>
      <c r="B2554" s="171">
        <v>16.59</v>
      </c>
    </row>
    <row r="2555" spans="1:2">
      <c r="A2555" s="89">
        <v>43937.458333333336</v>
      </c>
      <c r="B2555" s="171">
        <v>17.28</v>
      </c>
    </row>
    <row r="2556" spans="1:2">
      <c r="A2556" s="89">
        <v>43937.5</v>
      </c>
      <c r="B2556" s="171">
        <v>15.09</v>
      </c>
    </row>
    <row r="2557" spans="1:2">
      <c r="A2557" s="89">
        <v>43937.541666666664</v>
      </c>
      <c r="B2557" s="171">
        <v>11.29</v>
      </c>
    </row>
    <row r="2558" spans="1:2">
      <c r="A2558" s="89">
        <v>43937.583333333336</v>
      </c>
      <c r="B2558" s="171">
        <v>10.11</v>
      </c>
    </row>
    <row r="2559" spans="1:2">
      <c r="A2559" s="89">
        <v>43937.625</v>
      </c>
      <c r="B2559" s="171">
        <v>9.11</v>
      </c>
    </row>
    <row r="2560" spans="1:2">
      <c r="A2560" s="89">
        <v>43937.666666666664</v>
      </c>
      <c r="B2560" s="171">
        <v>9.76</v>
      </c>
    </row>
    <row r="2561" spans="1:2">
      <c r="A2561" s="89">
        <v>43937.708333333336</v>
      </c>
      <c r="B2561" s="171">
        <v>10.37</v>
      </c>
    </row>
    <row r="2562" spans="1:2">
      <c r="A2562" s="89">
        <v>43937.75</v>
      </c>
      <c r="B2562" s="171">
        <v>10.210000000000001</v>
      </c>
    </row>
    <row r="2563" spans="1:2">
      <c r="A2563" s="89">
        <v>43937.791666666664</v>
      </c>
      <c r="B2563" s="171">
        <v>11.96</v>
      </c>
    </row>
    <row r="2564" spans="1:2">
      <c r="A2564" s="89">
        <v>43937.833333333336</v>
      </c>
      <c r="B2564" s="171">
        <v>14.94</v>
      </c>
    </row>
    <row r="2565" spans="1:2">
      <c r="A2565" s="89">
        <v>43937.875</v>
      </c>
      <c r="B2565" s="171">
        <v>14.25</v>
      </c>
    </row>
    <row r="2566" spans="1:2">
      <c r="A2566" s="89">
        <v>43937.916666666664</v>
      </c>
      <c r="B2566" s="171">
        <v>14.86</v>
      </c>
    </row>
    <row r="2567" spans="1:2">
      <c r="A2567" s="89">
        <v>43937.958333333336</v>
      </c>
      <c r="B2567" s="171">
        <v>15.28</v>
      </c>
    </row>
    <row r="2568" spans="1:2">
      <c r="A2568" s="89">
        <v>43938</v>
      </c>
      <c r="B2568" s="171">
        <v>15.9</v>
      </c>
    </row>
    <row r="2569" spans="1:2">
      <c r="A2569" s="89">
        <v>43938.041666666664</v>
      </c>
      <c r="B2569" s="171">
        <v>15.57</v>
      </c>
    </row>
    <row r="2570" spans="1:2">
      <c r="A2570" s="89">
        <v>43938.083333333336</v>
      </c>
      <c r="B2570" s="171">
        <v>14.84</v>
      </c>
    </row>
    <row r="2571" spans="1:2">
      <c r="A2571" s="89">
        <v>43938.125</v>
      </c>
      <c r="B2571" s="171">
        <v>15.74</v>
      </c>
    </row>
    <row r="2572" spans="1:2">
      <c r="A2572" s="89">
        <v>43938.166666666664</v>
      </c>
      <c r="B2572" s="171">
        <v>15.33</v>
      </c>
    </row>
    <row r="2573" spans="1:2">
      <c r="A2573" s="89">
        <v>43938.208333333336</v>
      </c>
      <c r="B2573" s="171">
        <v>14.07</v>
      </c>
    </row>
    <row r="2574" spans="1:2">
      <c r="A2574" s="89">
        <v>43938.25</v>
      </c>
      <c r="B2574" s="171">
        <v>13.59</v>
      </c>
    </row>
    <row r="2575" spans="1:2">
      <c r="A2575" s="89">
        <v>43938.291666666664</v>
      </c>
      <c r="B2575" s="171">
        <v>12.38</v>
      </c>
    </row>
    <row r="2576" spans="1:2">
      <c r="A2576" s="89">
        <v>43938.333333333336</v>
      </c>
      <c r="B2576" s="171">
        <v>10.71</v>
      </c>
    </row>
    <row r="2577" spans="1:2">
      <c r="A2577" s="89">
        <v>43938.375</v>
      </c>
      <c r="B2577" s="171">
        <v>10</v>
      </c>
    </row>
    <row r="2578" spans="1:2">
      <c r="A2578" s="89">
        <v>43938.416666666664</v>
      </c>
      <c r="B2578" s="171">
        <v>12.03</v>
      </c>
    </row>
    <row r="2579" spans="1:2">
      <c r="A2579" s="89">
        <v>43938.458333333336</v>
      </c>
      <c r="B2579" s="171">
        <v>9.85</v>
      </c>
    </row>
    <row r="2580" spans="1:2">
      <c r="A2580" s="89">
        <v>43938.5</v>
      </c>
      <c r="B2580" s="171">
        <v>9.2899999999999991</v>
      </c>
    </row>
    <row r="2581" spans="1:2">
      <c r="A2581" s="89">
        <v>43938.541666666664</v>
      </c>
      <c r="B2581" s="171">
        <v>8.44</v>
      </c>
    </row>
    <row r="2582" spans="1:2">
      <c r="A2582" s="89">
        <v>43938.583333333336</v>
      </c>
      <c r="B2582" s="171">
        <v>9.36</v>
      </c>
    </row>
    <row r="2583" spans="1:2">
      <c r="A2583" s="89">
        <v>43938.625</v>
      </c>
      <c r="B2583" s="171">
        <v>7.75</v>
      </c>
    </row>
    <row r="2584" spans="1:2">
      <c r="A2584" s="89">
        <v>43938.666666666664</v>
      </c>
      <c r="B2584" s="171">
        <v>7.33</v>
      </c>
    </row>
    <row r="2585" spans="1:2">
      <c r="A2585" s="89">
        <v>43938.708333333336</v>
      </c>
      <c r="B2585" s="171">
        <v>7.92</v>
      </c>
    </row>
    <row r="2586" spans="1:2">
      <c r="A2586" s="89">
        <v>43938.75</v>
      </c>
      <c r="B2586" s="171">
        <v>9.44</v>
      </c>
    </row>
    <row r="2587" spans="1:2">
      <c r="A2587" s="89">
        <v>43938.791666666664</v>
      </c>
      <c r="B2587" s="171">
        <v>13.64</v>
      </c>
    </row>
    <row r="2588" spans="1:2">
      <c r="A2588" s="89">
        <v>43938.833333333336</v>
      </c>
      <c r="B2588" s="171">
        <v>13.84</v>
      </c>
    </row>
    <row r="2589" spans="1:2">
      <c r="A2589" s="89">
        <v>43938.875</v>
      </c>
      <c r="B2589" s="171">
        <v>11.56</v>
      </c>
    </row>
    <row r="2590" spans="1:2">
      <c r="A2590" s="89">
        <v>43938.916666666664</v>
      </c>
      <c r="B2590" s="171">
        <v>12.31</v>
      </c>
    </row>
    <row r="2591" spans="1:2">
      <c r="A2591" s="89">
        <v>43938.958333333336</v>
      </c>
      <c r="B2591" s="171">
        <v>12.77</v>
      </c>
    </row>
    <row r="2592" spans="1:2">
      <c r="A2592" s="89">
        <v>43939</v>
      </c>
      <c r="B2592" s="171">
        <v>12.63</v>
      </c>
    </row>
    <row r="2593" spans="1:2">
      <c r="A2593" s="89">
        <v>43939.041666666664</v>
      </c>
      <c r="B2593" s="171">
        <v>13.15</v>
      </c>
    </row>
    <row r="2594" spans="1:2">
      <c r="A2594" s="89">
        <v>43939.083333333336</v>
      </c>
      <c r="B2594" s="171">
        <v>14.64</v>
      </c>
    </row>
    <row r="2595" spans="1:2">
      <c r="A2595" s="89">
        <v>43939.125</v>
      </c>
      <c r="B2595" s="171">
        <v>14.58</v>
      </c>
    </row>
    <row r="2596" spans="1:2">
      <c r="A2596" s="89">
        <v>43939.166666666664</v>
      </c>
      <c r="B2596" s="171">
        <v>13.85</v>
      </c>
    </row>
    <row r="2597" spans="1:2">
      <c r="A2597" s="89">
        <v>43939.208333333336</v>
      </c>
      <c r="B2597" s="171">
        <v>13.65</v>
      </c>
    </row>
    <row r="2598" spans="1:2">
      <c r="A2598" s="89">
        <v>43939.25</v>
      </c>
      <c r="B2598" s="171">
        <v>11.86</v>
      </c>
    </row>
    <row r="2599" spans="1:2">
      <c r="A2599" s="89">
        <v>43939.291666666664</v>
      </c>
      <c r="B2599" s="171">
        <v>12.73</v>
      </c>
    </row>
    <row r="2600" spans="1:2">
      <c r="A2600" s="89">
        <v>43939.333333333336</v>
      </c>
      <c r="B2600" s="171">
        <v>10.35</v>
      </c>
    </row>
    <row r="2601" spans="1:2">
      <c r="A2601" s="89">
        <v>43939.375</v>
      </c>
      <c r="B2601" s="171">
        <v>10.41</v>
      </c>
    </row>
    <row r="2602" spans="1:2">
      <c r="A2602" s="89">
        <v>43939.416666666664</v>
      </c>
      <c r="B2602" s="171">
        <v>10.69</v>
      </c>
    </row>
    <row r="2603" spans="1:2">
      <c r="A2603" s="89">
        <v>43939.458333333336</v>
      </c>
      <c r="B2603" s="171">
        <v>10.32</v>
      </c>
    </row>
    <row r="2604" spans="1:2">
      <c r="A2604" s="89">
        <v>43939.5</v>
      </c>
      <c r="B2604" s="171">
        <v>8.59</v>
      </c>
    </row>
    <row r="2605" spans="1:2">
      <c r="A2605" s="89">
        <v>43939.541666666664</v>
      </c>
      <c r="B2605" s="171">
        <v>9.75</v>
      </c>
    </row>
    <row r="2606" spans="1:2">
      <c r="A2606" s="89">
        <v>43939.583333333336</v>
      </c>
      <c r="B2606" s="171">
        <v>9.56</v>
      </c>
    </row>
    <row r="2607" spans="1:2">
      <c r="A2607" s="89">
        <v>43939.625</v>
      </c>
      <c r="B2607" s="171">
        <v>8.93</v>
      </c>
    </row>
    <row r="2608" spans="1:2">
      <c r="A2608" s="89">
        <v>43939.666666666664</v>
      </c>
      <c r="B2608" s="171">
        <v>7.92</v>
      </c>
    </row>
    <row r="2609" spans="1:2">
      <c r="A2609" s="89">
        <v>43939.708333333336</v>
      </c>
      <c r="B2609" s="171">
        <v>9.39</v>
      </c>
    </row>
    <row r="2610" spans="1:2">
      <c r="A2610" s="89">
        <v>43939.75</v>
      </c>
      <c r="B2610" s="171">
        <v>9.31</v>
      </c>
    </row>
    <row r="2611" spans="1:2">
      <c r="A2611" s="89">
        <v>43939.791666666664</v>
      </c>
      <c r="B2611" s="171">
        <v>10.07</v>
      </c>
    </row>
    <row r="2612" spans="1:2">
      <c r="A2612" s="89">
        <v>43939.833333333336</v>
      </c>
      <c r="B2612" s="171">
        <v>10.78</v>
      </c>
    </row>
    <row r="2613" spans="1:2">
      <c r="A2613" s="89">
        <v>43939.875</v>
      </c>
      <c r="B2613" s="171">
        <v>10.8</v>
      </c>
    </row>
    <row r="2614" spans="1:2">
      <c r="A2614" s="89">
        <v>43939.916666666664</v>
      </c>
      <c r="B2614" s="171">
        <v>10.41</v>
      </c>
    </row>
    <row r="2615" spans="1:2">
      <c r="A2615" s="89">
        <v>43939.958333333336</v>
      </c>
      <c r="B2615" s="171">
        <v>10.7</v>
      </c>
    </row>
    <row r="2616" spans="1:2">
      <c r="A2616" s="89">
        <v>43940</v>
      </c>
      <c r="B2616" s="171">
        <v>10.98</v>
      </c>
    </row>
    <row r="2617" spans="1:2">
      <c r="A2617" s="89">
        <v>43940.041666666664</v>
      </c>
      <c r="B2617" s="171">
        <v>11.81</v>
      </c>
    </row>
    <row r="2618" spans="1:2">
      <c r="A2618" s="89">
        <v>43940.083333333336</v>
      </c>
      <c r="B2618" s="171">
        <v>11.98</v>
      </c>
    </row>
    <row r="2619" spans="1:2">
      <c r="A2619" s="89">
        <v>43940.125</v>
      </c>
      <c r="B2619" s="171">
        <v>12.82</v>
      </c>
    </row>
    <row r="2620" spans="1:2">
      <c r="A2620" s="89">
        <v>43940.166666666664</v>
      </c>
      <c r="B2620" s="171">
        <v>13.71</v>
      </c>
    </row>
    <row r="2621" spans="1:2">
      <c r="A2621" s="89">
        <v>43940.208333333336</v>
      </c>
      <c r="B2621" s="171">
        <v>12.39</v>
      </c>
    </row>
    <row r="2622" spans="1:2">
      <c r="A2622" s="89">
        <v>43940.25</v>
      </c>
      <c r="B2622" s="171">
        <v>12.67</v>
      </c>
    </row>
    <row r="2623" spans="1:2">
      <c r="A2623" s="89">
        <v>43940.291666666664</v>
      </c>
      <c r="B2623" s="171">
        <v>11.08</v>
      </c>
    </row>
    <row r="2624" spans="1:2">
      <c r="A2624" s="89">
        <v>43940.333333333336</v>
      </c>
      <c r="B2624" s="171">
        <v>10.79</v>
      </c>
    </row>
    <row r="2625" spans="1:2">
      <c r="A2625" s="89">
        <v>43940.375</v>
      </c>
      <c r="B2625" s="171">
        <v>9.4499999999999993</v>
      </c>
    </row>
    <row r="2626" spans="1:2">
      <c r="A2626" s="89">
        <v>43940.416666666664</v>
      </c>
      <c r="B2626" s="171">
        <v>12.94</v>
      </c>
    </row>
    <row r="2627" spans="1:2">
      <c r="A2627" s="89">
        <v>43940.458333333336</v>
      </c>
      <c r="B2627" s="171">
        <v>12.34</v>
      </c>
    </row>
    <row r="2628" spans="1:2">
      <c r="A2628" s="89">
        <v>43940.5</v>
      </c>
      <c r="B2628" s="171">
        <v>10.48</v>
      </c>
    </row>
    <row r="2629" spans="1:2">
      <c r="A2629" s="89">
        <v>43940.541666666664</v>
      </c>
      <c r="B2629" s="171">
        <v>11.21</v>
      </c>
    </row>
    <row r="2630" spans="1:2">
      <c r="A2630" s="89">
        <v>43940.583333333336</v>
      </c>
      <c r="B2630" s="171">
        <v>11.25</v>
      </c>
    </row>
    <row r="2631" spans="1:2">
      <c r="A2631" s="89">
        <v>43940.625</v>
      </c>
      <c r="B2631" s="171">
        <v>9.9700000000000006</v>
      </c>
    </row>
    <row r="2632" spans="1:2">
      <c r="A2632" s="89">
        <v>43940.666666666664</v>
      </c>
      <c r="B2632" s="171">
        <v>9.23</v>
      </c>
    </row>
    <row r="2633" spans="1:2">
      <c r="A2633" s="89">
        <v>43940.708333333336</v>
      </c>
      <c r="B2633" s="171">
        <v>11.02</v>
      </c>
    </row>
    <row r="2634" spans="1:2">
      <c r="A2634" s="89">
        <v>43940.75</v>
      </c>
      <c r="B2634" s="171">
        <v>9.33</v>
      </c>
    </row>
    <row r="2635" spans="1:2">
      <c r="A2635" s="89">
        <v>43940.791666666664</v>
      </c>
      <c r="B2635" s="171">
        <v>10.26</v>
      </c>
    </row>
    <row r="2636" spans="1:2">
      <c r="A2636" s="89">
        <v>43940.833333333336</v>
      </c>
      <c r="B2636" s="171">
        <v>12.78</v>
      </c>
    </row>
    <row r="2637" spans="1:2">
      <c r="A2637" s="89">
        <v>43940.875</v>
      </c>
      <c r="B2637" s="171">
        <v>11.91</v>
      </c>
    </row>
    <row r="2638" spans="1:2">
      <c r="A2638" s="89">
        <v>43940.916666666664</v>
      </c>
      <c r="B2638" s="171">
        <v>12.24</v>
      </c>
    </row>
    <row r="2639" spans="1:2">
      <c r="A2639" s="89">
        <v>43940.958333333336</v>
      </c>
      <c r="B2639" s="171">
        <v>12.32</v>
      </c>
    </row>
    <row r="2640" spans="1:2">
      <c r="A2640" s="89">
        <v>43941</v>
      </c>
      <c r="B2640" s="171">
        <v>12.82</v>
      </c>
    </row>
    <row r="2641" spans="1:2">
      <c r="A2641" s="89">
        <v>43941.041666666664</v>
      </c>
      <c r="B2641" s="171">
        <v>12.93</v>
      </c>
    </row>
    <row r="2642" spans="1:2">
      <c r="A2642" s="89">
        <v>43941.083333333336</v>
      </c>
      <c r="B2642" s="171">
        <v>12.88</v>
      </c>
    </row>
    <row r="2643" spans="1:2">
      <c r="A2643" s="89">
        <v>43941.125</v>
      </c>
      <c r="B2643" s="171">
        <v>13.55</v>
      </c>
    </row>
    <row r="2644" spans="1:2">
      <c r="A2644" s="89">
        <v>43941.166666666664</v>
      </c>
      <c r="B2644" s="171">
        <v>12.52</v>
      </c>
    </row>
    <row r="2645" spans="1:2">
      <c r="A2645" s="89">
        <v>43941.208333333336</v>
      </c>
      <c r="B2645" s="171">
        <v>10.28</v>
      </c>
    </row>
    <row r="2646" spans="1:2">
      <c r="A2646" s="89">
        <v>43941.25</v>
      </c>
      <c r="B2646" s="171">
        <v>11.98</v>
      </c>
    </row>
    <row r="2647" spans="1:2">
      <c r="A2647" s="89">
        <v>43941.291666666664</v>
      </c>
      <c r="B2647" s="171">
        <v>10.8</v>
      </c>
    </row>
    <row r="2648" spans="1:2">
      <c r="A2648" s="89">
        <v>43941.333333333336</v>
      </c>
      <c r="B2648" s="171">
        <v>9.1199999999999992</v>
      </c>
    </row>
    <row r="2649" spans="1:2">
      <c r="A2649" s="89">
        <v>43941.375</v>
      </c>
      <c r="B2649" s="171">
        <v>8.4</v>
      </c>
    </row>
    <row r="2650" spans="1:2">
      <c r="A2650" s="89">
        <v>43941.416666666664</v>
      </c>
      <c r="B2650" s="171">
        <v>12.62</v>
      </c>
    </row>
    <row r="2651" spans="1:2">
      <c r="A2651" s="89">
        <v>43941.458333333336</v>
      </c>
      <c r="B2651" s="171">
        <v>11.62</v>
      </c>
    </row>
    <row r="2652" spans="1:2">
      <c r="A2652" s="89">
        <v>43941.5</v>
      </c>
      <c r="B2652" s="171">
        <v>11.32</v>
      </c>
    </row>
    <row r="2653" spans="1:2">
      <c r="A2653" s="89">
        <v>43941.541666666664</v>
      </c>
      <c r="B2653" s="171">
        <v>10.76</v>
      </c>
    </row>
    <row r="2654" spans="1:2">
      <c r="A2654" s="89">
        <v>43941.583333333336</v>
      </c>
      <c r="B2654" s="171">
        <v>9.2100000000000009</v>
      </c>
    </row>
    <row r="2655" spans="1:2">
      <c r="A2655" s="89">
        <v>43941.625</v>
      </c>
      <c r="B2655" s="171">
        <v>6.93</v>
      </c>
    </row>
    <row r="2656" spans="1:2">
      <c r="A2656" s="89">
        <v>43941.666666666664</v>
      </c>
      <c r="B2656" s="171">
        <v>6.53</v>
      </c>
    </row>
    <row r="2657" spans="1:2">
      <c r="A2657" s="89">
        <v>43941.708333333336</v>
      </c>
      <c r="B2657" s="171">
        <v>5.92</v>
      </c>
    </row>
    <row r="2658" spans="1:2">
      <c r="A2658" s="89">
        <v>43941.75</v>
      </c>
      <c r="B2658" s="171">
        <v>6.14</v>
      </c>
    </row>
    <row r="2659" spans="1:2">
      <c r="A2659" s="89">
        <v>43941.791666666664</v>
      </c>
      <c r="B2659" s="171">
        <v>8.7799999999999994</v>
      </c>
    </row>
    <row r="2660" spans="1:2">
      <c r="A2660" s="89">
        <v>43941.833333333336</v>
      </c>
      <c r="B2660" s="171">
        <v>9.85</v>
      </c>
    </row>
    <row r="2661" spans="1:2">
      <c r="A2661" s="89">
        <v>43941.875</v>
      </c>
      <c r="B2661" s="171">
        <v>9.61</v>
      </c>
    </row>
    <row r="2662" spans="1:2">
      <c r="A2662" s="89">
        <v>43941.916666666664</v>
      </c>
      <c r="B2662" s="171">
        <v>10.199999999999999</v>
      </c>
    </row>
    <row r="2663" spans="1:2">
      <c r="A2663" s="89">
        <v>43941.958333333336</v>
      </c>
      <c r="B2663" s="171">
        <v>11.02</v>
      </c>
    </row>
    <row r="2664" spans="1:2">
      <c r="A2664" s="89">
        <v>43942</v>
      </c>
      <c r="B2664" s="171">
        <v>10.99</v>
      </c>
    </row>
    <row r="2665" spans="1:2">
      <c r="A2665" s="89">
        <v>43942.041666666664</v>
      </c>
      <c r="B2665" s="171">
        <v>12.05</v>
      </c>
    </row>
    <row r="2666" spans="1:2">
      <c r="A2666" s="89">
        <v>43942.083333333336</v>
      </c>
      <c r="B2666" s="171">
        <v>12.03</v>
      </c>
    </row>
    <row r="2667" spans="1:2">
      <c r="A2667" s="89">
        <v>43942.125</v>
      </c>
      <c r="B2667" s="171">
        <v>12.66</v>
      </c>
    </row>
    <row r="2668" spans="1:2">
      <c r="A2668" s="89">
        <v>43942.166666666664</v>
      </c>
      <c r="B2668" s="171">
        <v>11.65</v>
      </c>
    </row>
    <row r="2669" spans="1:2">
      <c r="A2669" s="89">
        <v>43942.208333333336</v>
      </c>
      <c r="B2669" s="171">
        <v>10.77</v>
      </c>
    </row>
    <row r="2670" spans="1:2">
      <c r="A2670" s="89">
        <v>43942.25</v>
      </c>
      <c r="B2670" s="171">
        <v>10.119999999999999</v>
      </c>
    </row>
    <row r="2671" spans="1:2">
      <c r="A2671" s="89">
        <v>43942.291666666664</v>
      </c>
      <c r="B2671" s="171">
        <v>9.25</v>
      </c>
    </row>
    <row r="2672" spans="1:2">
      <c r="A2672" s="89">
        <v>43942.333333333336</v>
      </c>
      <c r="B2672" s="171">
        <v>9.34</v>
      </c>
    </row>
    <row r="2673" spans="1:2">
      <c r="A2673" s="89">
        <v>43942.375</v>
      </c>
      <c r="B2673" s="171">
        <v>9.07</v>
      </c>
    </row>
    <row r="2674" spans="1:2">
      <c r="A2674" s="89">
        <v>43942.416666666664</v>
      </c>
      <c r="B2674" s="171">
        <v>9.2899999999999991</v>
      </c>
    </row>
    <row r="2675" spans="1:2">
      <c r="A2675" s="89">
        <v>43942.458333333336</v>
      </c>
      <c r="B2675" s="171">
        <v>9.42</v>
      </c>
    </row>
    <row r="2676" spans="1:2">
      <c r="A2676" s="89">
        <v>43942.5</v>
      </c>
      <c r="B2676" s="171">
        <v>8.36</v>
      </c>
    </row>
    <row r="2677" spans="1:2">
      <c r="A2677" s="89">
        <v>43942.541666666664</v>
      </c>
      <c r="B2677" s="171">
        <v>9.6199999999999992</v>
      </c>
    </row>
    <row r="2678" spans="1:2">
      <c r="A2678" s="89">
        <v>43942.583333333336</v>
      </c>
      <c r="B2678" s="171">
        <v>8.48</v>
      </c>
    </row>
    <row r="2679" spans="1:2">
      <c r="A2679" s="89">
        <v>43942.625</v>
      </c>
      <c r="B2679" s="171">
        <v>5.62</v>
      </c>
    </row>
    <row r="2680" spans="1:2">
      <c r="A2680" s="89">
        <v>43942.666666666664</v>
      </c>
      <c r="B2680" s="171">
        <v>5.7</v>
      </c>
    </row>
    <row r="2681" spans="1:2">
      <c r="A2681" s="89">
        <v>43942.708333333336</v>
      </c>
      <c r="B2681" s="171">
        <v>6.05</v>
      </c>
    </row>
    <row r="2682" spans="1:2">
      <c r="A2682" s="89">
        <v>43942.75</v>
      </c>
      <c r="B2682" s="171">
        <v>6.63</v>
      </c>
    </row>
    <row r="2683" spans="1:2">
      <c r="A2683" s="89">
        <v>43942.791666666664</v>
      </c>
      <c r="B2683" s="171">
        <v>8.58</v>
      </c>
    </row>
    <row r="2684" spans="1:2">
      <c r="A2684" s="89">
        <v>43942.833333333336</v>
      </c>
      <c r="B2684" s="171">
        <v>11.59</v>
      </c>
    </row>
    <row r="2685" spans="1:2">
      <c r="A2685" s="89">
        <v>43942.875</v>
      </c>
      <c r="B2685" s="171">
        <v>12.08</v>
      </c>
    </row>
    <row r="2686" spans="1:2">
      <c r="A2686" s="89">
        <v>43942.916666666664</v>
      </c>
      <c r="B2686" s="171">
        <v>12.08</v>
      </c>
    </row>
    <row r="2687" spans="1:2">
      <c r="A2687" s="89">
        <v>43942.958333333336</v>
      </c>
      <c r="B2687" s="171">
        <v>12.62</v>
      </c>
    </row>
    <row r="2688" spans="1:2">
      <c r="A2688" s="89">
        <v>43943</v>
      </c>
      <c r="B2688" s="171">
        <v>12.07</v>
      </c>
    </row>
    <row r="2689" spans="1:2">
      <c r="A2689" s="89">
        <v>43943.041666666664</v>
      </c>
      <c r="B2689" s="171">
        <v>12.34</v>
      </c>
    </row>
    <row r="2690" spans="1:2">
      <c r="A2690" s="89">
        <v>43943.083333333336</v>
      </c>
      <c r="B2690" s="171">
        <v>12.38</v>
      </c>
    </row>
    <row r="2691" spans="1:2">
      <c r="A2691" s="89">
        <v>43943.125</v>
      </c>
      <c r="B2691" s="171">
        <v>12.72</v>
      </c>
    </row>
    <row r="2692" spans="1:2">
      <c r="A2692" s="89">
        <v>43943.166666666664</v>
      </c>
      <c r="B2692" s="171">
        <v>11.94</v>
      </c>
    </row>
    <row r="2693" spans="1:2">
      <c r="A2693" s="89">
        <v>43943.208333333336</v>
      </c>
      <c r="B2693" s="171">
        <v>10.39</v>
      </c>
    </row>
    <row r="2694" spans="1:2">
      <c r="A2694" s="89">
        <v>43943.25</v>
      </c>
      <c r="B2694" s="171">
        <v>9.7899999999999991</v>
      </c>
    </row>
    <row r="2695" spans="1:2">
      <c r="A2695" s="89">
        <v>43943.291666666664</v>
      </c>
      <c r="B2695" s="171">
        <v>10.48</v>
      </c>
    </row>
    <row r="2696" spans="1:2">
      <c r="A2696" s="89">
        <v>43943.333333333336</v>
      </c>
      <c r="B2696" s="171">
        <v>10.029999999999999</v>
      </c>
    </row>
    <row r="2697" spans="1:2">
      <c r="A2697" s="89">
        <v>43943.375</v>
      </c>
      <c r="B2697" s="171">
        <v>10.26</v>
      </c>
    </row>
    <row r="2698" spans="1:2">
      <c r="A2698" s="89">
        <v>43943.416666666664</v>
      </c>
      <c r="B2698" s="171">
        <v>11.17</v>
      </c>
    </row>
    <row r="2699" spans="1:2">
      <c r="A2699" s="89">
        <v>43943.458333333336</v>
      </c>
      <c r="B2699" s="171">
        <v>10.87</v>
      </c>
    </row>
    <row r="2700" spans="1:2">
      <c r="A2700" s="89">
        <v>43943.5</v>
      </c>
      <c r="B2700" s="171">
        <v>8.6199999999999992</v>
      </c>
    </row>
    <row r="2701" spans="1:2">
      <c r="A2701" s="89">
        <v>43943.541666666664</v>
      </c>
      <c r="B2701" s="171">
        <v>9.43</v>
      </c>
    </row>
    <row r="2702" spans="1:2">
      <c r="A2702" s="89">
        <v>43943.583333333336</v>
      </c>
      <c r="B2702" s="171">
        <v>7.72</v>
      </c>
    </row>
    <row r="2703" spans="1:2">
      <c r="A2703" s="89">
        <v>43943.625</v>
      </c>
      <c r="B2703" s="171">
        <v>6.9</v>
      </c>
    </row>
    <row r="2704" spans="1:2">
      <c r="A2704" s="89">
        <v>43943.666666666664</v>
      </c>
      <c r="B2704" s="171">
        <v>5.64</v>
      </c>
    </row>
    <row r="2705" spans="1:2">
      <c r="A2705" s="89">
        <v>43943.708333333336</v>
      </c>
      <c r="B2705" s="171">
        <v>6.08</v>
      </c>
    </row>
    <row r="2706" spans="1:2">
      <c r="A2706" s="89">
        <v>43943.75</v>
      </c>
      <c r="B2706" s="171">
        <v>6.74</v>
      </c>
    </row>
    <row r="2707" spans="1:2">
      <c r="A2707" s="89">
        <v>43943.791666666664</v>
      </c>
      <c r="B2707" s="171">
        <v>7.84</v>
      </c>
    </row>
    <row r="2708" spans="1:2">
      <c r="A2708" s="89">
        <v>43943.833333333336</v>
      </c>
      <c r="B2708" s="171">
        <v>8.7799999999999994</v>
      </c>
    </row>
    <row r="2709" spans="1:2">
      <c r="A2709" s="89">
        <v>43943.875</v>
      </c>
      <c r="B2709" s="171">
        <v>8.56</v>
      </c>
    </row>
    <row r="2710" spans="1:2">
      <c r="A2710" s="89">
        <v>43943.916666666664</v>
      </c>
      <c r="B2710" s="171">
        <v>8.92</v>
      </c>
    </row>
    <row r="2711" spans="1:2">
      <c r="A2711" s="89">
        <v>43943.958333333336</v>
      </c>
      <c r="B2711" s="171">
        <v>8.41</v>
      </c>
    </row>
    <row r="2712" spans="1:2">
      <c r="A2712" s="89">
        <v>43944</v>
      </c>
      <c r="B2712" s="171">
        <v>9.1</v>
      </c>
    </row>
    <row r="2713" spans="1:2">
      <c r="A2713" s="89">
        <v>43944.041666666664</v>
      </c>
      <c r="B2713" s="171">
        <v>8.81</v>
      </c>
    </row>
    <row r="2714" spans="1:2">
      <c r="A2714" s="89">
        <v>43944.083333333336</v>
      </c>
      <c r="B2714" s="171">
        <v>8.74</v>
      </c>
    </row>
    <row r="2715" spans="1:2">
      <c r="A2715" s="89">
        <v>43944.125</v>
      </c>
      <c r="B2715" s="171">
        <v>8.82</v>
      </c>
    </row>
    <row r="2716" spans="1:2">
      <c r="A2716" s="89">
        <v>43944.166666666664</v>
      </c>
      <c r="B2716" s="171">
        <v>8.51</v>
      </c>
    </row>
    <row r="2717" spans="1:2">
      <c r="A2717" s="89">
        <v>43944.208333333336</v>
      </c>
      <c r="B2717" s="171">
        <v>6.97</v>
      </c>
    </row>
    <row r="2718" spans="1:2">
      <c r="A2718" s="89">
        <v>43944.25</v>
      </c>
      <c r="B2718" s="171">
        <v>7.4</v>
      </c>
    </row>
    <row r="2719" spans="1:2">
      <c r="A2719" s="89">
        <v>43944.291666666664</v>
      </c>
      <c r="B2719" s="171">
        <v>7.47</v>
      </c>
    </row>
    <row r="2720" spans="1:2">
      <c r="A2720" s="89">
        <v>43944.333333333336</v>
      </c>
      <c r="B2720" s="171">
        <v>7.24</v>
      </c>
    </row>
    <row r="2721" spans="1:2">
      <c r="A2721" s="89">
        <v>43944.375</v>
      </c>
      <c r="B2721" s="171">
        <v>7.42</v>
      </c>
    </row>
    <row r="2722" spans="1:2">
      <c r="A2722" s="89">
        <v>43944.416666666664</v>
      </c>
      <c r="B2722" s="171">
        <v>8.75</v>
      </c>
    </row>
    <row r="2723" spans="1:2">
      <c r="A2723" s="89">
        <v>43944.458333333336</v>
      </c>
      <c r="B2723" s="171">
        <v>7.71</v>
      </c>
    </row>
    <row r="2724" spans="1:2">
      <c r="A2724" s="89">
        <v>43944.5</v>
      </c>
      <c r="B2724" s="171">
        <v>9.7200000000000006</v>
      </c>
    </row>
    <row r="2725" spans="1:2">
      <c r="A2725" s="89">
        <v>43944.541666666664</v>
      </c>
      <c r="B2725" s="171">
        <v>9.99</v>
      </c>
    </row>
    <row r="2726" spans="1:2">
      <c r="A2726" s="89">
        <v>43944.583333333336</v>
      </c>
      <c r="B2726" s="171">
        <v>11.23</v>
      </c>
    </row>
    <row r="2727" spans="1:2">
      <c r="A2727" s="89">
        <v>43944.625</v>
      </c>
      <c r="B2727" s="171">
        <v>12.31</v>
      </c>
    </row>
    <row r="2728" spans="1:2">
      <c r="A2728" s="89">
        <v>43944.666666666664</v>
      </c>
      <c r="B2728" s="171">
        <v>11.61</v>
      </c>
    </row>
    <row r="2729" spans="1:2">
      <c r="A2729" s="89">
        <v>43944.708333333336</v>
      </c>
      <c r="B2729" s="171">
        <v>9.73</v>
      </c>
    </row>
    <row r="2730" spans="1:2">
      <c r="A2730" s="89">
        <v>43944.75</v>
      </c>
      <c r="B2730" s="171">
        <v>8.99</v>
      </c>
    </row>
    <row r="2731" spans="1:2">
      <c r="A2731" s="89">
        <v>43944.791666666664</v>
      </c>
      <c r="B2731" s="171">
        <v>8.4499999999999993</v>
      </c>
    </row>
    <row r="2732" spans="1:2">
      <c r="A2732" s="89">
        <v>43944.833333333336</v>
      </c>
      <c r="B2732" s="171">
        <v>9.84</v>
      </c>
    </row>
    <row r="2733" spans="1:2">
      <c r="A2733" s="89">
        <v>43944.875</v>
      </c>
      <c r="B2733" s="171">
        <v>10.11</v>
      </c>
    </row>
    <row r="2734" spans="1:2">
      <c r="A2734" s="89">
        <v>43944.916666666664</v>
      </c>
      <c r="B2734" s="171">
        <v>10.16</v>
      </c>
    </row>
    <row r="2735" spans="1:2">
      <c r="A2735" s="89">
        <v>43944.958333333336</v>
      </c>
      <c r="B2735" s="171">
        <v>10.94</v>
      </c>
    </row>
    <row r="2736" spans="1:2">
      <c r="A2736" s="89">
        <v>43945</v>
      </c>
      <c r="B2736" s="171">
        <v>10.76</v>
      </c>
    </row>
    <row r="2737" spans="1:2">
      <c r="A2737" s="89">
        <v>43945.041666666664</v>
      </c>
      <c r="B2737" s="171">
        <v>10.61</v>
      </c>
    </row>
    <row r="2738" spans="1:2">
      <c r="A2738" s="89">
        <v>43945.083333333336</v>
      </c>
      <c r="B2738" s="171">
        <v>10.45</v>
      </c>
    </row>
    <row r="2739" spans="1:2">
      <c r="A2739" s="89">
        <v>43945.125</v>
      </c>
      <c r="B2739" s="171">
        <v>10.64</v>
      </c>
    </row>
    <row r="2740" spans="1:2">
      <c r="A2740" s="89">
        <v>43945.166666666664</v>
      </c>
      <c r="B2740" s="171">
        <v>10.24</v>
      </c>
    </row>
    <row r="2741" spans="1:2">
      <c r="A2741" s="89">
        <v>43945.208333333336</v>
      </c>
      <c r="B2741" s="171">
        <v>8.49</v>
      </c>
    </row>
    <row r="2742" spans="1:2">
      <c r="A2742" s="89">
        <v>43945.25</v>
      </c>
      <c r="B2742" s="171">
        <v>8.2799999999999994</v>
      </c>
    </row>
    <row r="2743" spans="1:2">
      <c r="A2743" s="89">
        <v>43945.291666666664</v>
      </c>
      <c r="B2743" s="171">
        <v>9.41</v>
      </c>
    </row>
    <row r="2744" spans="1:2">
      <c r="A2744" s="89">
        <v>43945.333333333336</v>
      </c>
      <c r="B2744" s="171">
        <v>9.5399999999999991</v>
      </c>
    </row>
    <row r="2745" spans="1:2">
      <c r="A2745" s="89">
        <v>43945.375</v>
      </c>
      <c r="B2745" s="171">
        <v>9.19</v>
      </c>
    </row>
    <row r="2746" spans="1:2">
      <c r="A2746" s="89">
        <v>43945.416666666664</v>
      </c>
      <c r="B2746" s="171">
        <v>10.52</v>
      </c>
    </row>
    <row r="2747" spans="1:2">
      <c r="A2747" s="89">
        <v>43945.458333333336</v>
      </c>
      <c r="B2747" s="171">
        <v>9.49</v>
      </c>
    </row>
    <row r="2748" spans="1:2">
      <c r="A2748" s="89">
        <v>43945.5</v>
      </c>
      <c r="B2748" s="171">
        <v>9.06</v>
      </c>
    </row>
    <row r="2749" spans="1:2">
      <c r="A2749" s="89">
        <v>43945.541666666664</v>
      </c>
      <c r="B2749" s="171">
        <v>9.36</v>
      </c>
    </row>
    <row r="2750" spans="1:2">
      <c r="A2750" s="89">
        <v>43945.583333333336</v>
      </c>
      <c r="B2750" s="171">
        <v>7.37</v>
      </c>
    </row>
    <row r="2751" spans="1:2">
      <c r="A2751" s="89">
        <v>43945.625</v>
      </c>
      <c r="B2751" s="171">
        <v>8.8000000000000007</v>
      </c>
    </row>
    <row r="2752" spans="1:2">
      <c r="A2752" s="89">
        <v>43945.666666666664</v>
      </c>
      <c r="B2752" s="171">
        <v>9.75</v>
      </c>
    </row>
    <row r="2753" spans="1:2">
      <c r="A2753" s="89">
        <v>43945.708333333336</v>
      </c>
      <c r="B2753" s="171">
        <v>8.51</v>
      </c>
    </row>
    <row r="2754" spans="1:2">
      <c r="A2754" s="89">
        <v>43945.75</v>
      </c>
      <c r="B2754" s="171">
        <v>8.3699999999999992</v>
      </c>
    </row>
    <row r="2755" spans="1:2">
      <c r="A2755" s="89">
        <v>43945.791666666664</v>
      </c>
      <c r="B2755" s="171">
        <v>9.2899999999999991</v>
      </c>
    </row>
    <row r="2756" spans="1:2">
      <c r="A2756" s="89">
        <v>43945.833333333336</v>
      </c>
      <c r="B2756" s="171">
        <v>10.63</v>
      </c>
    </row>
    <row r="2757" spans="1:2">
      <c r="A2757" s="89">
        <v>43945.875</v>
      </c>
      <c r="B2757" s="171">
        <v>10.43</v>
      </c>
    </row>
    <row r="2758" spans="1:2">
      <c r="A2758" s="89">
        <v>43945.916666666664</v>
      </c>
      <c r="B2758" s="171">
        <v>10.39</v>
      </c>
    </row>
    <row r="2759" spans="1:2">
      <c r="A2759" s="89">
        <v>43945.958333333336</v>
      </c>
      <c r="B2759" s="171">
        <v>10.55</v>
      </c>
    </row>
    <row r="2760" spans="1:2">
      <c r="A2760" s="89">
        <v>43946</v>
      </c>
      <c r="B2760" s="171">
        <v>10.3</v>
      </c>
    </row>
    <row r="2761" spans="1:2">
      <c r="A2761" s="89">
        <v>43946.041666666664</v>
      </c>
      <c r="B2761" s="171">
        <v>10.82</v>
      </c>
    </row>
    <row r="2762" spans="1:2">
      <c r="A2762" s="89">
        <v>43946.083333333336</v>
      </c>
      <c r="B2762" s="171">
        <v>10.43</v>
      </c>
    </row>
    <row r="2763" spans="1:2">
      <c r="A2763" s="89">
        <v>43946.125</v>
      </c>
      <c r="B2763" s="171">
        <v>11.28</v>
      </c>
    </row>
    <row r="2764" spans="1:2">
      <c r="A2764" s="89">
        <v>43946.166666666664</v>
      </c>
      <c r="B2764" s="171">
        <v>10.52</v>
      </c>
    </row>
    <row r="2765" spans="1:2">
      <c r="A2765" s="89">
        <v>43946.208333333336</v>
      </c>
      <c r="B2765" s="171">
        <v>9.74</v>
      </c>
    </row>
    <row r="2766" spans="1:2">
      <c r="A2766" s="89">
        <v>43946.25</v>
      </c>
      <c r="B2766" s="171">
        <v>10.26</v>
      </c>
    </row>
    <row r="2767" spans="1:2">
      <c r="A2767" s="89">
        <v>43946.291666666664</v>
      </c>
      <c r="B2767" s="171">
        <v>11.06</v>
      </c>
    </row>
    <row r="2768" spans="1:2">
      <c r="A2768" s="89">
        <v>43946.333333333336</v>
      </c>
      <c r="B2768" s="171">
        <v>10.82</v>
      </c>
    </row>
    <row r="2769" spans="1:2">
      <c r="A2769" s="89">
        <v>43946.375</v>
      </c>
      <c r="B2769" s="171">
        <v>10.92</v>
      </c>
    </row>
    <row r="2770" spans="1:2">
      <c r="A2770" s="89">
        <v>43946.416666666664</v>
      </c>
      <c r="B2770" s="171">
        <v>12.32</v>
      </c>
    </row>
    <row r="2771" spans="1:2">
      <c r="A2771" s="89">
        <v>43946.458333333336</v>
      </c>
      <c r="B2771" s="171">
        <v>16.329999999999998</v>
      </c>
    </row>
    <row r="2772" spans="1:2">
      <c r="A2772" s="89">
        <v>43946.5</v>
      </c>
      <c r="B2772" s="171">
        <v>13.7</v>
      </c>
    </row>
    <row r="2773" spans="1:2">
      <c r="A2773" s="89">
        <v>43946.541666666664</v>
      </c>
      <c r="B2773" s="171">
        <v>12.65</v>
      </c>
    </row>
    <row r="2774" spans="1:2">
      <c r="A2774" s="89">
        <v>43946.583333333336</v>
      </c>
      <c r="B2774" s="171">
        <v>12.88</v>
      </c>
    </row>
    <row r="2775" spans="1:2">
      <c r="A2775" s="89">
        <v>43946.625</v>
      </c>
      <c r="B2775" s="171">
        <v>15.01</v>
      </c>
    </row>
    <row r="2776" spans="1:2">
      <c r="A2776" s="89">
        <v>43946.666666666664</v>
      </c>
      <c r="B2776" s="171">
        <v>13.86</v>
      </c>
    </row>
    <row r="2777" spans="1:2">
      <c r="A2777" s="89">
        <v>43946.708333333336</v>
      </c>
      <c r="B2777" s="171">
        <v>12.91</v>
      </c>
    </row>
    <row r="2778" spans="1:2">
      <c r="A2778" s="89">
        <v>43946.75</v>
      </c>
      <c r="B2778" s="171">
        <v>12.6</v>
      </c>
    </row>
    <row r="2779" spans="1:2">
      <c r="A2779" s="89">
        <v>43946.791666666664</v>
      </c>
      <c r="B2779" s="171">
        <v>14.1</v>
      </c>
    </row>
    <row r="2780" spans="1:2">
      <c r="A2780" s="89">
        <v>43946.833333333336</v>
      </c>
      <c r="B2780" s="171">
        <v>15.08</v>
      </c>
    </row>
    <row r="2781" spans="1:2">
      <c r="A2781" s="89">
        <v>43946.875</v>
      </c>
      <c r="B2781" s="171">
        <v>13.52</v>
      </c>
    </row>
    <row r="2782" spans="1:2">
      <c r="A2782" s="89">
        <v>43946.916666666664</v>
      </c>
      <c r="B2782" s="171">
        <v>13.15</v>
      </c>
    </row>
    <row r="2783" spans="1:2">
      <c r="A2783" s="89">
        <v>43946.958333333336</v>
      </c>
      <c r="B2783" s="171">
        <v>13.8</v>
      </c>
    </row>
    <row r="2784" spans="1:2">
      <c r="A2784" s="89">
        <v>43947</v>
      </c>
      <c r="B2784" s="171">
        <v>13.56</v>
      </c>
    </row>
    <row r="2785" spans="1:2">
      <c r="A2785" s="89">
        <v>43947.041666666664</v>
      </c>
      <c r="B2785" s="171">
        <v>13.29</v>
      </c>
    </row>
    <row r="2786" spans="1:2">
      <c r="A2786" s="89">
        <v>43947.083333333336</v>
      </c>
      <c r="B2786" s="171">
        <v>13.27</v>
      </c>
    </row>
    <row r="2787" spans="1:2">
      <c r="A2787" s="89">
        <v>43947.125</v>
      </c>
      <c r="B2787" s="171">
        <v>13.8</v>
      </c>
    </row>
    <row r="2788" spans="1:2">
      <c r="A2788" s="89">
        <v>43947.166666666664</v>
      </c>
      <c r="B2788" s="171">
        <v>12.23</v>
      </c>
    </row>
    <row r="2789" spans="1:2">
      <c r="A2789" s="89">
        <v>43947.208333333336</v>
      </c>
      <c r="B2789" s="171">
        <v>11.68</v>
      </c>
    </row>
    <row r="2790" spans="1:2">
      <c r="A2790" s="89">
        <v>43947.25</v>
      </c>
      <c r="B2790" s="171">
        <v>14.32</v>
      </c>
    </row>
    <row r="2791" spans="1:2">
      <c r="A2791" s="89">
        <v>43947.291666666664</v>
      </c>
      <c r="B2791" s="171">
        <v>14.52</v>
      </c>
    </row>
    <row r="2792" spans="1:2">
      <c r="A2792" s="89">
        <v>43947.333333333336</v>
      </c>
      <c r="B2792" s="171">
        <v>12.58</v>
      </c>
    </row>
    <row r="2793" spans="1:2">
      <c r="A2793" s="89">
        <v>43947.375</v>
      </c>
      <c r="B2793" s="171">
        <v>12.81</v>
      </c>
    </row>
    <row r="2794" spans="1:2">
      <c r="A2794" s="89">
        <v>43947.416666666664</v>
      </c>
      <c r="B2794" s="171">
        <v>16.14</v>
      </c>
    </row>
    <row r="2795" spans="1:2">
      <c r="A2795" s="89">
        <v>43947.458333333336</v>
      </c>
      <c r="B2795" s="171">
        <v>14.27</v>
      </c>
    </row>
    <row r="2796" spans="1:2">
      <c r="A2796" s="89">
        <v>43947.5</v>
      </c>
      <c r="B2796" s="171">
        <v>15.33</v>
      </c>
    </row>
    <row r="2797" spans="1:2">
      <c r="A2797" s="89">
        <v>43947.541666666664</v>
      </c>
      <c r="B2797" s="171">
        <v>14.75</v>
      </c>
    </row>
    <row r="2798" spans="1:2">
      <c r="A2798" s="89">
        <v>43947.583333333336</v>
      </c>
      <c r="B2798" s="171">
        <v>10.47</v>
      </c>
    </row>
    <row r="2799" spans="1:2">
      <c r="A2799" s="89">
        <v>43947.625</v>
      </c>
      <c r="B2799" s="171">
        <v>10.4</v>
      </c>
    </row>
    <row r="2800" spans="1:2">
      <c r="A2800" s="89">
        <v>43947.666666666664</v>
      </c>
      <c r="B2800" s="171">
        <v>12.23</v>
      </c>
    </row>
    <row r="2801" spans="1:2">
      <c r="A2801" s="89">
        <v>43947.708333333336</v>
      </c>
      <c r="B2801" s="171">
        <v>11.89</v>
      </c>
    </row>
    <row r="2802" spans="1:2">
      <c r="A2802" s="89">
        <v>43947.75</v>
      </c>
      <c r="B2802" s="171">
        <v>11.64</v>
      </c>
    </row>
    <row r="2803" spans="1:2">
      <c r="A2803" s="89">
        <v>43947.791666666664</v>
      </c>
      <c r="B2803" s="171">
        <v>12.17</v>
      </c>
    </row>
    <row r="2804" spans="1:2">
      <c r="A2804" s="89">
        <v>43947.833333333336</v>
      </c>
      <c r="B2804" s="171">
        <v>14.95</v>
      </c>
    </row>
    <row r="2805" spans="1:2">
      <c r="A2805" s="89">
        <v>43947.875</v>
      </c>
      <c r="B2805" s="171">
        <v>13.57</v>
      </c>
    </row>
    <row r="2806" spans="1:2">
      <c r="A2806" s="89">
        <v>43947.916666666664</v>
      </c>
      <c r="B2806" s="171">
        <v>13.6</v>
      </c>
    </row>
    <row r="2807" spans="1:2">
      <c r="A2807" s="89">
        <v>43947.958333333336</v>
      </c>
      <c r="B2807" s="171">
        <v>14.53</v>
      </c>
    </row>
    <row r="2808" spans="1:2">
      <c r="A2808" s="89">
        <v>43948</v>
      </c>
      <c r="B2808" s="171">
        <v>14.41</v>
      </c>
    </row>
    <row r="2809" spans="1:2">
      <c r="A2809" s="89">
        <v>43948.041666666664</v>
      </c>
      <c r="B2809" s="171">
        <v>14.03</v>
      </c>
    </row>
    <row r="2810" spans="1:2">
      <c r="A2810" s="89">
        <v>43948.083333333336</v>
      </c>
      <c r="B2810" s="171">
        <v>14.7</v>
      </c>
    </row>
    <row r="2811" spans="1:2">
      <c r="A2811" s="89">
        <v>43948.125</v>
      </c>
      <c r="B2811" s="171">
        <v>14.46</v>
      </c>
    </row>
    <row r="2812" spans="1:2">
      <c r="A2812" s="89">
        <v>43948.166666666664</v>
      </c>
      <c r="B2812" s="171">
        <v>13.62</v>
      </c>
    </row>
    <row r="2813" spans="1:2">
      <c r="A2813" s="89">
        <v>43948.208333333336</v>
      </c>
      <c r="B2813" s="171">
        <v>13.04</v>
      </c>
    </row>
    <row r="2814" spans="1:2">
      <c r="A2814" s="89">
        <v>43948.25</v>
      </c>
      <c r="B2814" s="171">
        <v>12.34</v>
      </c>
    </row>
    <row r="2815" spans="1:2">
      <c r="A2815" s="89">
        <v>43948.291666666664</v>
      </c>
      <c r="B2815" s="171">
        <v>14.93</v>
      </c>
    </row>
    <row r="2816" spans="1:2">
      <c r="A2816" s="89">
        <v>43948.333333333336</v>
      </c>
      <c r="B2816" s="171">
        <v>15.34</v>
      </c>
    </row>
    <row r="2817" spans="1:2">
      <c r="A2817" s="89">
        <v>43948.375</v>
      </c>
      <c r="B2817" s="171">
        <v>15.74</v>
      </c>
    </row>
    <row r="2818" spans="1:2">
      <c r="A2818" s="89">
        <v>43948.416666666664</v>
      </c>
      <c r="B2818" s="171">
        <v>15.72</v>
      </c>
    </row>
    <row r="2819" spans="1:2">
      <c r="A2819" s="89">
        <v>43948.458333333336</v>
      </c>
      <c r="B2819" s="171">
        <v>13.9</v>
      </c>
    </row>
    <row r="2820" spans="1:2">
      <c r="A2820" s="89">
        <v>43948.5</v>
      </c>
      <c r="B2820" s="171">
        <v>14.03</v>
      </c>
    </row>
    <row r="2821" spans="1:2">
      <c r="A2821" s="89">
        <v>43948.541666666664</v>
      </c>
      <c r="B2821" s="171">
        <v>13.98</v>
      </c>
    </row>
    <row r="2822" spans="1:2">
      <c r="A2822" s="89">
        <v>43948.583333333336</v>
      </c>
      <c r="B2822" s="171">
        <v>11.74</v>
      </c>
    </row>
    <row r="2823" spans="1:2">
      <c r="A2823" s="89">
        <v>43948.625</v>
      </c>
      <c r="B2823" s="171">
        <v>9.44</v>
      </c>
    </row>
    <row r="2824" spans="1:2">
      <c r="A2824" s="89">
        <v>43948.666666666664</v>
      </c>
      <c r="B2824" s="171">
        <v>8.5</v>
      </c>
    </row>
    <row r="2825" spans="1:2">
      <c r="A2825" s="89">
        <v>43948.708333333336</v>
      </c>
      <c r="B2825" s="171">
        <v>8.84</v>
      </c>
    </row>
    <row r="2826" spans="1:2">
      <c r="A2826" s="89">
        <v>43948.75</v>
      </c>
      <c r="B2826" s="171">
        <v>8.85</v>
      </c>
    </row>
    <row r="2827" spans="1:2">
      <c r="A2827" s="89">
        <v>43948.791666666664</v>
      </c>
      <c r="B2827" s="171">
        <v>9.77</v>
      </c>
    </row>
    <row r="2828" spans="1:2">
      <c r="A2828" s="89">
        <v>43948.833333333336</v>
      </c>
      <c r="B2828" s="171">
        <v>13.21</v>
      </c>
    </row>
    <row r="2829" spans="1:2">
      <c r="A2829" s="89">
        <v>43948.875</v>
      </c>
      <c r="B2829" s="171">
        <v>13.36</v>
      </c>
    </row>
    <row r="2830" spans="1:2">
      <c r="A2830" s="89">
        <v>43948.916666666664</v>
      </c>
      <c r="B2830" s="171">
        <v>13.17</v>
      </c>
    </row>
    <row r="2831" spans="1:2">
      <c r="A2831" s="89">
        <v>43948.958333333336</v>
      </c>
      <c r="B2831" s="171">
        <v>13.52</v>
      </c>
    </row>
    <row r="2832" spans="1:2">
      <c r="A2832" s="89">
        <v>43949</v>
      </c>
      <c r="B2832" s="171">
        <v>13.02</v>
      </c>
    </row>
    <row r="2833" spans="1:2">
      <c r="A2833" s="89">
        <v>43949.041666666664</v>
      </c>
      <c r="B2833" s="171">
        <v>13.85</v>
      </c>
    </row>
    <row r="2834" spans="1:2">
      <c r="A2834" s="89">
        <v>43949.083333333336</v>
      </c>
      <c r="B2834" s="171">
        <v>13.71</v>
      </c>
    </row>
    <row r="2835" spans="1:2">
      <c r="A2835" s="89">
        <v>43949.125</v>
      </c>
      <c r="B2835" s="171">
        <v>13.54</v>
      </c>
    </row>
    <row r="2836" spans="1:2">
      <c r="A2836" s="89">
        <v>43949.166666666664</v>
      </c>
      <c r="B2836" s="171">
        <v>11.56</v>
      </c>
    </row>
    <row r="2837" spans="1:2">
      <c r="A2837" s="89">
        <v>43949.208333333336</v>
      </c>
      <c r="B2837" s="171">
        <v>10.83</v>
      </c>
    </row>
    <row r="2838" spans="1:2">
      <c r="A2838" s="89">
        <v>43949.25</v>
      </c>
      <c r="B2838" s="171">
        <v>11.06</v>
      </c>
    </row>
    <row r="2839" spans="1:2">
      <c r="A2839" s="89">
        <v>43949.291666666664</v>
      </c>
      <c r="B2839" s="171">
        <v>9.98</v>
      </c>
    </row>
    <row r="2840" spans="1:2">
      <c r="A2840" s="89">
        <v>43949.333333333336</v>
      </c>
      <c r="B2840" s="171">
        <v>9.84</v>
      </c>
    </row>
    <row r="2841" spans="1:2">
      <c r="A2841" s="89">
        <v>43949.375</v>
      </c>
      <c r="B2841" s="171">
        <v>9.73</v>
      </c>
    </row>
    <row r="2842" spans="1:2">
      <c r="A2842" s="89">
        <v>43949.416666666664</v>
      </c>
      <c r="B2842" s="171">
        <v>9.51</v>
      </c>
    </row>
    <row r="2843" spans="1:2">
      <c r="A2843" s="89">
        <v>43949.458333333336</v>
      </c>
      <c r="B2843" s="171">
        <v>10.47</v>
      </c>
    </row>
    <row r="2844" spans="1:2">
      <c r="A2844" s="89">
        <v>43949.5</v>
      </c>
      <c r="B2844" s="171">
        <v>7.63</v>
      </c>
    </row>
    <row r="2845" spans="1:2">
      <c r="A2845" s="89">
        <v>43949.541666666664</v>
      </c>
      <c r="B2845" s="171">
        <v>8.26</v>
      </c>
    </row>
    <row r="2846" spans="1:2">
      <c r="A2846" s="89">
        <v>43949.583333333336</v>
      </c>
      <c r="B2846" s="171">
        <v>7.06</v>
      </c>
    </row>
    <row r="2847" spans="1:2">
      <c r="A2847" s="89">
        <v>43949.625</v>
      </c>
      <c r="B2847" s="171">
        <v>5.63</v>
      </c>
    </row>
    <row r="2848" spans="1:2">
      <c r="A2848" s="89">
        <v>43949.666666666664</v>
      </c>
      <c r="B2848" s="171">
        <v>5.6</v>
      </c>
    </row>
    <row r="2849" spans="1:2">
      <c r="A2849" s="89">
        <v>43949.708333333336</v>
      </c>
      <c r="B2849" s="171">
        <v>7.39</v>
      </c>
    </row>
    <row r="2850" spans="1:2">
      <c r="A2850" s="89">
        <v>43949.75</v>
      </c>
      <c r="B2850" s="171">
        <v>8.2200000000000006</v>
      </c>
    </row>
    <row r="2851" spans="1:2">
      <c r="A2851" s="89">
        <v>43949.791666666664</v>
      </c>
      <c r="B2851" s="171">
        <v>8.0500000000000007</v>
      </c>
    </row>
    <row r="2852" spans="1:2">
      <c r="A2852" s="89">
        <v>43949.833333333336</v>
      </c>
      <c r="B2852" s="171">
        <v>11.52</v>
      </c>
    </row>
    <row r="2853" spans="1:2">
      <c r="A2853" s="89">
        <v>43949.875</v>
      </c>
      <c r="B2853" s="171">
        <v>10.89</v>
      </c>
    </row>
    <row r="2854" spans="1:2">
      <c r="A2854" s="89">
        <v>43949.916666666664</v>
      </c>
      <c r="B2854" s="171">
        <v>10.46</v>
      </c>
    </row>
    <row r="2855" spans="1:2">
      <c r="A2855" s="89">
        <v>43949.958333333336</v>
      </c>
      <c r="B2855" s="171">
        <v>10.63</v>
      </c>
    </row>
    <row r="2856" spans="1:2">
      <c r="A2856" s="89">
        <v>43950</v>
      </c>
      <c r="B2856" s="171">
        <v>10.1</v>
      </c>
    </row>
    <row r="2857" spans="1:2">
      <c r="A2857" s="89">
        <v>43950.041666666664</v>
      </c>
      <c r="B2857" s="171">
        <v>10.41</v>
      </c>
    </row>
    <row r="2858" spans="1:2">
      <c r="A2858" s="89">
        <v>43950.083333333336</v>
      </c>
      <c r="B2858" s="171">
        <v>10.25</v>
      </c>
    </row>
    <row r="2859" spans="1:2">
      <c r="A2859" s="89">
        <v>43950.125</v>
      </c>
      <c r="B2859" s="171">
        <v>10.92</v>
      </c>
    </row>
    <row r="2860" spans="1:2">
      <c r="A2860" s="89">
        <v>43950.166666666664</v>
      </c>
      <c r="B2860" s="171">
        <v>9.64</v>
      </c>
    </row>
    <row r="2861" spans="1:2">
      <c r="A2861" s="89">
        <v>43950.208333333336</v>
      </c>
      <c r="B2861" s="171">
        <v>8.4700000000000006</v>
      </c>
    </row>
    <row r="2862" spans="1:2">
      <c r="A2862" s="89">
        <v>43950.25</v>
      </c>
      <c r="B2862" s="171">
        <v>8.69</v>
      </c>
    </row>
    <row r="2863" spans="1:2">
      <c r="A2863" s="89">
        <v>43950.291666666664</v>
      </c>
      <c r="B2863" s="171">
        <v>8.8699999999999992</v>
      </c>
    </row>
    <row r="2864" spans="1:2">
      <c r="A2864" s="89">
        <v>43950.333333333336</v>
      </c>
      <c r="B2864" s="171">
        <v>10.32</v>
      </c>
    </row>
    <row r="2865" spans="1:2">
      <c r="A2865" s="89">
        <v>43950.375</v>
      </c>
      <c r="B2865" s="171">
        <v>10.66</v>
      </c>
    </row>
    <row r="2866" spans="1:2">
      <c r="A2866" s="89">
        <v>43950.416666666664</v>
      </c>
      <c r="B2866" s="171">
        <v>11.02</v>
      </c>
    </row>
    <row r="2867" spans="1:2">
      <c r="A2867" s="89">
        <v>43950.458333333336</v>
      </c>
      <c r="B2867" s="171">
        <v>11.99</v>
      </c>
    </row>
    <row r="2868" spans="1:2">
      <c r="A2868" s="89">
        <v>43950.5</v>
      </c>
      <c r="B2868" s="171">
        <v>11.72</v>
      </c>
    </row>
    <row r="2869" spans="1:2">
      <c r="A2869" s="89">
        <v>43950.541666666664</v>
      </c>
      <c r="B2869" s="171">
        <v>12.91</v>
      </c>
    </row>
    <row r="2870" spans="1:2">
      <c r="A2870" s="89">
        <v>43950.583333333336</v>
      </c>
      <c r="B2870" s="171">
        <v>12.44</v>
      </c>
    </row>
    <row r="2871" spans="1:2">
      <c r="A2871" s="89">
        <v>43950.625</v>
      </c>
      <c r="B2871" s="171">
        <v>10.66</v>
      </c>
    </row>
    <row r="2872" spans="1:2">
      <c r="A2872" s="89">
        <v>43950.666666666664</v>
      </c>
      <c r="B2872" s="171">
        <v>10.49</v>
      </c>
    </row>
    <row r="2873" spans="1:2">
      <c r="A2873" s="89">
        <v>43950.708333333336</v>
      </c>
      <c r="B2873" s="171">
        <v>7.49</v>
      </c>
    </row>
    <row r="2874" spans="1:2">
      <c r="A2874" s="89">
        <v>43950.75</v>
      </c>
      <c r="B2874" s="171">
        <v>6.44</v>
      </c>
    </row>
    <row r="2875" spans="1:2">
      <c r="A2875" s="89">
        <v>43950.791666666664</v>
      </c>
      <c r="B2875" s="171">
        <v>8.68</v>
      </c>
    </row>
    <row r="2876" spans="1:2">
      <c r="A2876" s="89">
        <v>43950.833333333336</v>
      </c>
      <c r="B2876" s="171">
        <v>12.41</v>
      </c>
    </row>
    <row r="2877" spans="1:2">
      <c r="A2877" s="89">
        <v>43950.875</v>
      </c>
      <c r="B2877" s="171">
        <v>12.35</v>
      </c>
    </row>
    <row r="2878" spans="1:2">
      <c r="A2878" s="89">
        <v>43950.916666666664</v>
      </c>
      <c r="B2878" s="171">
        <v>13.1</v>
      </c>
    </row>
    <row r="2879" spans="1:2">
      <c r="A2879" s="89">
        <v>43950.958333333336</v>
      </c>
      <c r="B2879" s="171">
        <v>12.37</v>
      </c>
    </row>
    <row r="2880" spans="1:2">
      <c r="A2880" s="89">
        <v>43951</v>
      </c>
      <c r="B2880" s="171">
        <v>12.19</v>
      </c>
    </row>
    <row r="2881" spans="1:2">
      <c r="A2881" s="89">
        <v>43951.041666666664</v>
      </c>
      <c r="B2881" s="171">
        <v>12.64</v>
      </c>
    </row>
    <row r="2882" spans="1:2">
      <c r="A2882" s="89">
        <v>43951.083333333336</v>
      </c>
      <c r="B2882" s="171">
        <v>13.3</v>
      </c>
    </row>
    <row r="2883" spans="1:2">
      <c r="A2883" s="89">
        <v>43951.125</v>
      </c>
      <c r="B2883" s="171">
        <v>13.51</v>
      </c>
    </row>
    <row r="2884" spans="1:2">
      <c r="A2884" s="89">
        <v>43951.166666666664</v>
      </c>
      <c r="B2884" s="171">
        <v>11.96</v>
      </c>
    </row>
    <row r="2885" spans="1:2">
      <c r="A2885" s="89">
        <v>43951.208333333336</v>
      </c>
      <c r="B2885" s="171">
        <v>10.66</v>
      </c>
    </row>
    <row r="2886" spans="1:2">
      <c r="A2886" s="89">
        <v>43951.25</v>
      </c>
      <c r="B2886" s="171">
        <v>11.3</v>
      </c>
    </row>
    <row r="2887" spans="1:2">
      <c r="A2887" s="89">
        <v>43951.291666666664</v>
      </c>
      <c r="B2887" s="171">
        <v>11.46</v>
      </c>
    </row>
    <row r="2888" spans="1:2">
      <c r="A2888" s="89">
        <v>43951.333333333336</v>
      </c>
      <c r="B2888" s="171">
        <v>10.47</v>
      </c>
    </row>
    <row r="2889" spans="1:2">
      <c r="A2889" s="89">
        <v>43951.375</v>
      </c>
      <c r="B2889" s="171">
        <v>10.84</v>
      </c>
    </row>
    <row r="2890" spans="1:2">
      <c r="A2890" s="89">
        <v>43951.416666666664</v>
      </c>
      <c r="B2890" s="171">
        <v>13.77</v>
      </c>
    </row>
    <row r="2891" spans="1:2">
      <c r="A2891" s="89">
        <v>43951.458333333336</v>
      </c>
      <c r="B2891" s="171">
        <v>18.8</v>
      </c>
    </row>
    <row r="2892" spans="1:2">
      <c r="A2892" s="89">
        <v>43951.5</v>
      </c>
      <c r="B2892" s="171">
        <v>17.420000000000002</v>
      </c>
    </row>
    <row r="2893" spans="1:2">
      <c r="A2893" s="89">
        <v>43951.541666666664</v>
      </c>
      <c r="B2893" s="171">
        <v>13.11</v>
      </c>
    </row>
    <row r="2894" spans="1:2">
      <c r="A2894" s="89">
        <v>43951.583333333336</v>
      </c>
      <c r="B2894" s="171">
        <v>14.14</v>
      </c>
    </row>
    <row r="2895" spans="1:2">
      <c r="A2895" s="89">
        <v>43951.625</v>
      </c>
      <c r="B2895" s="171">
        <v>12.13</v>
      </c>
    </row>
    <row r="2896" spans="1:2">
      <c r="A2896" s="89">
        <v>43951.666666666664</v>
      </c>
      <c r="B2896" s="171">
        <v>12.3</v>
      </c>
    </row>
    <row r="2897" spans="1:2">
      <c r="A2897" s="89">
        <v>43951.708333333336</v>
      </c>
      <c r="B2897" s="171">
        <v>11.47</v>
      </c>
    </row>
    <row r="2898" spans="1:2">
      <c r="A2898" s="89">
        <v>43951.75</v>
      </c>
      <c r="B2898" s="171">
        <v>11.38</v>
      </c>
    </row>
    <row r="2899" spans="1:2">
      <c r="A2899" s="89">
        <v>43951.791666666664</v>
      </c>
      <c r="B2899" s="171">
        <v>14.19</v>
      </c>
    </row>
    <row r="2900" spans="1:2">
      <c r="A2900" s="89">
        <v>43951.833333333336</v>
      </c>
      <c r="B2900" s="171">
        <v>15.42</v>
      </c>
    </row>
    <row r="2901" spans="1:2">
      <c r="A2901" s="89">
        <v>43951.875</v>
      </c>
      <c r="B2901" s="171">
        <v>15.26</v>
      </c>
    </row>
    <row r="2902" spans="1:2">
      <c r="A2902" s="89">
        <v>43951.916666666664</v>
      </c>
      <c r="B2902" s="171">
        <v>15.43</v>
      </c>
    </row>
    <row r="2903" spans="1:2">
      <c r="A2903" s="89">
        <v>43951.958333333336</v>
      </c>
      <c r="B2903" s="171">
        <v>15.44</v>
      </c>
    </row>
    <row r="2904" spans="1:2">
      <c r="A2904" s="89">
        <v>43952</v>
      </c>
      <c r="B2904" s="171">
        <v>15.63</v>
      </c>
    </row>
    <row r="2905" spans="1:2">
      <c r="A2905" s="89">
        <v>43952.041666666664</v>
      </c>
      <c r="B2905" s="171">
        <v>14.49</v>
      </c>
    </row>
    <row r="2906" spans="1:2">
      <c r="A2906" s="89">
        <v>43952.083333333336</v>
      </c>
      <c r="B2906" s="171">
        <v>14.76</v>
      </c>
    </row>
    <row r="2907" spans="1:2">
      <c r="A2907" s="89">
        <v>43952.125</v>
      </c>
      <c r="B2907" s="171">
        <v>14.18</v>
      </c>
    </row>
    <row r="2908" spans="1:2">
      <c r="A2908" s="89">
        <v>43952.166666666664</v>
      </c>
      <c r="B2908" s="171">
        <v>13.28</v>
      </c>
    </row>
    <row r="2909" spans="1:2">
      <c r="A2909" s="89">
        <v>43952.208333333336</v>
      </c>
      <c r="B2909" s="171">
        <v>11.92</v>
      </c>
    </row>
    <row r="2910" spans="1:2">
      <c r="A2910" s="89">
        <v>43952.25</v>
      </c>
      <c r="B2910" s="171">
        <v>11.56</v>
      </c>
    </row>
    <row r="2911" spans="1:2">
      <c r="A2911" s="89">
        <v>43952.291666666664</v>
      </c>
      <c r="B2911" s="171">
        <v>11.16</v>
      </c>
    </row>
    <row r="2912" spans="1:2">
      <c r="A2912" s="89">
        <v>43952.333333333336</v>
      </c>
      <c r="B2912" s="171">
        <v>12.23</v>
      </c>
    </row>
    <row r="2913" spans="1:2">
      <c r="A2913" s="89">
        <v>43952.375</v>
      </c>
      <c r="B2913" s="171">
        <v>16.760000000000002</v>
      </c>
    </row>
    <row r="2914" spans="1:2">
      <c r="A2914" s="89">
        <v>43952.416666666664</v>
      </c>
      <c r="B2914" s="171">
        <v>17.48</v>
      </c>
    </row>
    <row r="2915" spans="1:2">
      <c r="A2915" s="89">
        <v>43952.458333333336</v>
      </c>
      <c r="B2915" s="171">
        <v>16.93</v>
      </c>
    </row>
    <row r="2916" spans="1:2">
      <c r="A2916" s="89">
        <v>43952.5</v>
      </c>
      <c r="B2916" s="171">
        <v>14.56</v>
      </c>
    </row>
    <row r="2917" spans="1:2">
      <c r="A2917" s="89">
        <v>43952.541666666664</v>
      </c>
      <c r="B2917" s="171">
        <v>16.739999999999998</v>
      </c>
    </row>
    <row r="2918" spans="1:2">
      <c r="A2918" s="89">
        <v>43952.583333333336</v>
      </c>
      <c r="B2918" s="171">
        <v>15.84</v>
      </c>
    </row>
    <row r="2919" spans="1:2">
      <c r="A2919" s="89">
        <v>43952.625</v>
      </c>
      <c r="B2919" s="171">
        <v>15.98</v>
      </c>
    </row>
    <row r="2920" spans="1:2">
      <c r="A2920" s="89">
        <v>43952.666666666664</v>
      </c>
      <c r="B2920" s="171">
        <v>15.94</v>
      </c>
    </row>
    <row r="2921" spans="1:2">
      <c r="A2921" s="89">
        <v>43952.708333333336</v>
      </c>
      <c r="B2921" s="171">
        <v>14.32</v>
      </c>
    </row>
    <row r="2922" spans="1:2">
      <c r="A2922" s="89">
        <v>43952.75</v>
      </c>
      <c r="B2922" s="171">
        <v>13.77</v>
      </c>
    </row>
    <row r="2923" spans="1:2">
      <c r="A2923" s="89">
        <v>43952.791666666664</v>
      </c>
      <c r="B2923" s="171">
        <v>15.23</v>
      </c>
    </row>
    <row r="2924" spans="1:2">
      <c r="A2924" s="89">
        <v>43952.833333333336</v>
      </c>
      <c r="B2924" s="171">
        <v>17.32</v>
      </c>
    </row>
    <row r="2925" spans="1:2">
      <c r="A2925" s="89">
        <v>43952.875</v>
      </c>
      <c r="B2925" s="171">
        <v>17.77</v>
      </c>
    </row>
    <row r="2926" spans="1:2">
      <c r="A2926" s="89">
        <v>43952.916666666664</v>
      </c>
      <c r="B2926" s="171">
        <v>18.059999999999999</v>
      </c>
    </row>
    <row r="2927" spans="1:2">
      <c r="A2927" s="89">
        <v>43952.958333333336</v>
      </c>
      <c r="B2927" s="171">
        <v>16.87</v>
      </c>
    </row>
    <row r="2928" spans="1:2">
      <c r="A2928" s="89">
        <v>43953</v>
      </c>
      <c r="B2928" s="171">
        <v>16.649999999999999</v>
      </c>
    </row>
    <row r="2929" spans="1:2">
      <c r="A2929" s="89">
        <v>43953.041666666664</v>
      </c>
      <c r="B2929" s="171">
        <v>17.36</v>
      </c>
    </row>
    <row r="2930" spans="1:2">
      <c r="A2930" s="89">
        <v>43953.083333333336</v>
      </c>
      <c r="B2930" s="171">
        <v>17.45</v>
      </c>
    </row>
    <row r="2931" spans="1:2">
      <c r="A2931" s="89">
        <v>43953.125</v>
      </c>
      <c r="B2931" s="171">
        <v>17.04</v>
      </c>
    </row>
    <row r="2932" spans="1:2">
      <c r="A2932" s="89">
        <v>43953.166666666664</v>
      </c>
      <c r="B2932" s="171">
        <v>16.12</v>
      </c>
    </row>
    <row r="2933" spans="1:2">
      <c r="A2933" s="89">
        <v>43953.208333333336</v>
      </c>
      <c r="B2933" s="171">
        <v>14.87</v>
      </c>
    </row>
    <row r="2934" spans="1:2">
      <c r="A2934" s="89">
        <v>43953.25</v>
      </c>
      <c r="B2934" s="171">
        <v>14.96</v>
      </c>
    </row>
    <row r="2935" spans="1:2">
      <c r="A2935" s="89">
        <v>43953.291666666664</v>
      </c>
      <c r="B2935" s="171">
        <v>15.15</v>
      </c>
    </row>
    <row r="2936" spans="1:2">
      <c r="A2936" s="89">
        <v>43953.333333333336</v>
      </c>
      <c r="B2936" s="171">
        <v>14.42</v>
      </c>
    </row>
    <row r="2937" spans="1:2">
      <c r="A2937" s="89">
        <v>43953.375</v>
      </c>
      <c r="B2937" s="171">
        <v>13.71</v>
      </c>
    </row>
    <row r="2938" spans="1:2">
      <c r="A2938" s="89">
        <v>43953.416666666664</v>
      </c>
      <c r="B2938" s="171">
        <v>14.96</v>
      </c>
    </row>
    <row r="2939" spans="1:2">
      <c r="A2939" s="89">
        <v>43953.458333333336</v>
      </c>
      <c r="B2939" s="171">
        <v>14.02</v>
      </c>
    </row>
    <row r="2940" spans="1:2">
      <c r="A2940" s="89">
        <v>43953.5</v>
      </c>
      <c r="B2940" s="171">
        <v>13.52</v>
      </c>
    </row>
    <row r="2941" spans="1:2">
      <c r="A2941" s="89">
        <v>43953.541666666664</v>
      </c>
      <c r="B2941" s="171">
        <v>14.07</v>
      </c>
    </row>
    <row r="2942" spans="1:2">
      <c r="A2942" s="89">
        <v>43953.583333333336</v>
      </c>
      <c r="B2942" s="171">
        <v>11.42</v>
      </c>
    </row>
    <row r="2943" spans="1:2">
      <c r="A2943" s="89">
        <v>43953.625</v>
      </c>
      <c r="B2943" s="171">
        <v>11.5</v>
      </c>
    </row>
    <row r="2944" spans="1:2">
      <c r="A2944" s="89">
        <v>43953.666666666664</v>
      </c>
      <c r="B2944" s="171">
        <v>11.34</v>
      </c>
    </row>
    <row r="2945" spans="1:2">
      <c r="A2945" s="89">
        <v>43953.708333333336</v>
      </c>
      <c r="B2945" s="171">
        <v>10.44</v>
      </c>
    </row>
    <row r="2946" spans="1:2">
      <c r="A2946" s="89">
        <v>43953.75</v>
      </c>
      <c r="B2946" s="171">
        <v>10.78</v>
      </c>
    </row>
    <row r="2947" spans="1:2">
      <c r="A2947" s="89">
        <v>43953.791666666664</v>
      </c>
      <c r="B2947" s="171">
        <v>11.45</v>
      </c>
    </row>
    <row r="2948" spans="1:2">
      <c r="A2948" s="89">
        <v>43953.833333333336</v>
      </c>
      <c r="B2948" s="171">
        <v>14.48</v>
      </c>
    </row>
    <row r="2949" spans="1:2">
      <c r="A2949" s="89">
        <v>43953.875</v>
      </c>
      <c r="B2949" s="171">
        <v>14.43</v>
      </c>
    </row>
    <row r="2950" spans="1:2">
      <c r="A2950" s="89">
        <v>43953.916666666664</v>
      </c>
      <c r="B2950" s="171">
        <v>14.14</v>
      </c>
    </row>
    <row r="2951" spans="1:2">
      <c r="A2951" s="89">
        <v>43953.958333333336</v>
      </c>
      <c r="B2951" s="171">
        <v>13.62</v>
      </c>
    </row>
    <row r="2952" spans="1:2">
      <c r="A2952" s="89">
        <v>43954</v>
      </c>
      <c r="B2952" s="171">
        <v>12.87</v>
      </c>
    </row>
    <row r="2953" spans="1:2">
      <c r="A2953" s="89">
        <v>43954.041666666664</v>
      </c>
      <c r="B2953" s="171">
        <v>13.09</v>
      </c>
    </row>
    <row r="2954" spans="1:2">
      <c r="A2954" s="89">
        <v>43954.083333333336</v>
      </c>
      <c r="B2954" s="171">
        <v>13.88</v>
      </c>
    </row>
    <row r="2955" spans="1:2">
      <c r="A2955" s="89">
        <v>43954.125</v>
      </c>
      <c r="B2955" s="171">
        <v>14.35</v>
      </c>
    </row>
    <row r="2956" spans="1:2">
      <c r="A2956" s="89">
        <v>43954.166666666664</v>
      </c>
      <c r="B2956" s="171">
        <v>12.88</v>
      </c>
    </row>
    <row r="2957" spans="1:2">
      <c r="A2957" s="89">
        <v>43954.208333333336</v>
      </c>
      <c r="B2957" s="171">
        <v>11.51</v>
      </c>
    </row>
    <row r="2958" spans="1:2">
      <c r="A2958" s="89">
        <v>43954.25</v>
      </c>
      <c r="B2958" s="171">
        <v>11.21</v>
      </c>
    </row>
    <row r="2959" spans="1:2">
      <c r="A2959" s="89">
        <v>43954.291666666664</v>
      </c>
      <c r="B2959" s="171">
        <v>11.93</v>
      </c>
    </row>
    <row r="2960" spans="1:2">
      <c r="A2960" s="89">
        <v>43954.333333333336</v>
      </c>
      <c r="B2960" s="171">
        <v>12.34</v>
      </c>
    </row>
    <row r="2961" spans="1:2">
      <c r="A2961" s="89">
        <v>43954.375</v>
      </c>
      <c r="B2961" s="171">
        <v>13.15</v>
      </c>
    </row>
    <row r="2962" spans="1:2">
      <c r="A2962" s="89">
        <v>43954.416666666664</v>
      </c>
      <c r="B2962" s="171">
        <v>14.83</v>
      </c>
    </row>
    <row r="2963" spans="1:2">
      <c r="A2963" s="89">
        <v>43954.458333333336</v>
      </c>
      <c r="B2963" s="171">
        <v>14.72</v>
      </c>
    </row>
    <row r="2964" spans="1:2">
      <c r="A2964" s="89">
        <v>43954.5</v>
      </c>
      <c r="B2964" s="171">
        <v>15.58</v>
      </c>
    </row>
    <row r="2965" spans="1:2">
      <c r="A2965" s="89">
        <v>43954.541666666664</v>
      </c>
      <c r="B2965" s="171">
        <v>12.98</v>
      </c>
    </row>
    <row r="2966" spans="1:2">
      <c r="A2966" s="89">
        <v>43954.583333333336</v>
      </c>
      <c r="B2966" s="171">
        <v>9.92</v>
      </c>
    </row>
    <row r="2967" spans="1:2">
      <c r="A2967" s="89">
        <v>43954.625</v>
      </c>
      <c r="B2967" s="171">
        <v>8.7200000000000006</v>
      </c>
    </row>
    <row r="2968" spans="1:2">
      <c r="A2968" s="89">
        <v>43954.666666666664</v>
      </c>
      <c r="B2968" s="171">
        <v>8.34</v>
      </c>
    </row>
    <row r="2969" spans="1:2">
      <c r="A2969" s="89">
        <v>43954.708333333336</v>
      </c>
      <c r="B2969" s="171">
        <v>8.51</v>
      </c>
    </row>
    <row r="2970" spans="1:2">
      <c r="A2970" s="89">
        <v>43954.75</v>
      </c>
      <c r="B2970" s="171">
        <v>9.5500000000000007</v>
      </c>
    </row>
    <row r="2971" spans="1:2">
      <c r="A2971" s="89">
        <v>43954.791666666664</v>
      </c>
      <c r="B2971" s="171">
        <v>9.77</v>
      </c>
    </row>
    <row r="2972" spans="1:2">
      <c r="A2972" s="89">
        <v>43954.833333333336</v>
      </c>
      <c r="B2972" s="171">
        <v>13</v>
      </c>
    </row>
    <row r="2973" spans="1:2">
      <c r="A2973" s="89">
        <v>43954.875</v>
      </c>
      <c r="B2973" s="171">
        <v>13.86</v>
      </c>
    </row>
    <row r="2974" spans="1:2">
      <c r="A2974" s="89">
        <v>43954.916666666664</v>
      </c>
      <c r="B2974" s="171">
        <v>12.88</v>
      </c>
    </row>
    <row r="2975" spans="1:2">
      <c r="A2975" s="89">
        <v>43954.958333333336</v>
      </c>
      <c r="B2975" s="171">
        <v>12.25</v>
      </c>
    </row>
    <row r="2976" spans="1:2">
      <c r="A2976" s="89">
        <v>43955</v>
      </c>
      <c r="B2976" s="171">
        <v>12.27</v>
      </c>
    </row>
    <row r="2977" spans="1:2">
      <c r="A2977" s="89">
        <v>43955.041666666664</v>
      </c>
      <c r="B2977" s="171">
        <v>12.93</v>
      </c>
    </row>
    <row r="2978" spans="1:2">
      <c r="A2978" s="89">
        <v>43955.083333333336</v>
      </c>
      <c r="B2978" s="171">
        <v>12.67</v>
      </c>
    </row>
    <row r="2979" spans="1:2">
      <c r="A2979" s="89">
        <v>43955.125</v>
      </c>
      <c r="B2979" s="171">
        <v>13.38</v>
      </c>
    </row>
    <row r="2980" spans="1:2">
      <c r="A2980" s="89">
        <v>43955.166666666664</v>
      </c>
      <c r="B2980" s="171">
        <v>11.44</v>
      </c>
    </row>
    <row r="2981" spans="1:2">
      <c r="A2981" s="89">
        <v>43955.208333333336</v>
      </c>
      <c r="B2981" s="171">
        <v>11.93</v>
      </c>
    </row>
    <row r="2982" spans="1:2">
      <c r="A2982" s="89">
        <v>43955.25</v>
      </c>
      <c r="B2982" s="171">
        <v>10.7</v>
      </c>
    </row>
    <row r="2983" spans="1:2">
      <c r="A2983" s="89">
        <v>43955.291666666664</v>
      </c>
      <c r="B2983" s="171">
        <v>12.05</v>
      </c>
    </row>
    <row r="2984" spans="1:2">
      <c r="A2984" s="89">
        <v>43955.333333333336</v>
      </c>
      <c r="B2984" s="171">
        <v>9.92</v>
      </c>
    </row>
    <row r="2985" spans="1:2">
      <c r="A2985" s="89">
        <v>43955.375</v>
      </c>
      <c r="B2985" s="171">
        <v>8.85</v>
      </c>
    </row>
    <row r="2986" spans="1:2">
      <c r="A2986" s="89">
        <v>43955.416666666664</v>
      </c>
      <c r="B2986" s="171">
        <v>10.74</v>
      </c>
    </row>
    <row r="2987" spans="1:2">
      <c r="A2987" s="89">
        <v>43955.458333333336</v>
      </c>
      <c r="B2987" s="171">
        <v>11.65</v>
      </c>
    </row>
    <row r="2988" spans="1:2">
      <c r="A2988" s="89">
        <v>43955.5</v>
      </c>
      <c r="B2988" s="171">
        <v>12.37</v>
      </c>
    </row>
    <row r="2989" spans="1:2">
      <c r="A2989" s="89">
        <v>43955.541666666664</v>
      </c>
      <c r="B2989" s="171">
        <v>9.33</v>
      </c>
    </row>
    <row r="2990" spans="1:2">
      <c r="A2990" s="89">
        <v>43955.583333333336</v>
      </c>
      <c r="B2990" s="171">
        <v>7.16</v>
      </c>
    </row>
    <row r="2991" spans="1:2">
      <c r="A2991" s="89">
        <v>43955.625</v>
      </c>
      <c r="B2991" s="171">
        <v>6.72</v>
      </c>
    </row>
    <row r="2992" spans="1:2">
      <c r="A2992" s="89">
        <v>43955.666666666664</v>
      </c>
      <c r="B2992" s="171">
        <v>7.03</v>
      </c>
    </row>
    <row r="2993" spans="1:2">
      <c r="A2993" s="89">
        <v>43955.708333333336</v>
      </c>
      <c r="B2993" s="171">
        <v>7.75</v>
      </c>
    </row>
    <row r="2994" spans="1:2">
      <c r="A2994" s="89">
        <v>43955.75</v>
      </c>
      <c r="B2994" s="171">
        <v>7.55</v>
      </c>
    </row>
    <row r="2995" spans="1:2">
      <c r="A2995" s="89">
        <v>43955.791666666664</v>
      </c>
      <c r="B2995" s="171">
        <v>8.48</v>
      </c>
    </row>
    <row r="2996" spans="1:2">
      <c r="A2996" s="89">
        <v>43955.833333333336</v>
      </c>
      <c r="B2996" s="171">
        <v>13.04</v>
      </c>
    </row>
    <row r="2997" spans="1:2">
      <c r="A2997" s="89">
        <v>43955.875</v>
      </c>
      <c r="B2997" s="171">
        <v>14.93</v>
      </c>
    </row>
    <row r="2998" spans="1:2">
      <c r="A2998" s="89">
        <v>43955.916666666664</v>
      </c>
      <c r="B2998" s="171">
        <v>14.65</v>
      </c>
    </row>
    <row r="2999" spans="1:2">
      <c r="A2999" s="89">
        <v>43955.958333333336</v>
      </c>
      <c r="B2999" s="171">
        <v>14.14</v>
      </c>
    </row>
    <row r="3000" spans="1:2">
      <c r="A3000" s="89">
        <v>43956</v>
      </c>
      <c r="B3000" s="171">
        <v>14.54</v>
      </c>
    </row>
    <row r="3001" spans="1:2">
      <c r="A3001" s="89">
        <v>43956.041666666664</v>
      </c>
      <c r="B3001" s="171">
        <v>14.6</v>
      </c>
    </row>
    <row r="3002" spans="1:2">
      <c r="A3002" s="89">
        <v>43956.083333333336</v>
      </c>
      <c r="B3002" s="171">
        <v>15.16</v>
      </c>
    </row>
    <row r="3003" spans="1:2">
      <c r="A3003" s="89">
        <v>43956.125</v>
      </c>
      <c r="B3003" s="171">
        <v>14.83</v>
      </c>
    </row>
    <row r="3004" spans="1:2">
      <c r="A3004" s="89">
        <v>43956.166666666664</v>
      </c>
      <c r="B3004" s="171">
        <v>14.1</v>
      </c>
    </row>
    <row r="3005" spans="1:2">
      <c r="A3005" s="89">
        <v>43956.208333333336</v>
      </c>
      <c r="B3005" s="171">
        <v>12.92</v>
      </c>
    </row>
    <row r="3006" spans="1:2">
      <c r="A3006" s="89">
        <v>43956.25</v>
      </c>
      <c r="B3006" s="171">
        <v>11.76</v>
      </c>
    </row>
    <row r="3007" spans="1:2">
      <c r="A3007" s="89">
        <v>43956.291666666664</v>
      </c>
      <c r="B3007" s="171">
        <v>11.95</v>
      </c>
    </row>
    <row r="3008" spans="1:2">
      <c r="A3008" s="89">
        <v>43956.333333333336</v>
      </c>
      <c r="B3008" s="171">
        <v>11.68</v>
      </c>
    </row>
    <row r="3009" spans="1:2">
      <c r="A3009" s="89">
        <v>43956.375</v>
      </c>
      <c r="B3009" s="171">
        <v>9.84</v>
      </c>
    </row>
    <row r="3010" spans="1:2">
      <c r="A3010" s="89">
        <v>43956.416666666664</v>
      </c>
      <c r="B3010" s="171">
        <v>8.4700000000000006</v>
      </c>
    </row>
    <row r="3011" spans="1:2">
      <c r="A3011" s="89">
        <v>43956.458333333336</v>
      </c>
      <c r="B3011" s="171">
        <v>12.72</v>
      </c>
    </row>
    <row r="3012" spans="1:2">
      <c r="A3012" s="89">
        <v>43956.5</v>
      </c>
      <c r="B3012" s="171">
        <v>11.04</v>
      </c>
    </row>
    <row r="3013" spans="1:2">
      <c r="A3013" s="89">
        <v>43956.541666666664</v>
      </c>
      <c r="B3013" s="171">
        <v>9.6999999999999993</v>
      </c>
    </row>
    <row r="3014" spans="1:2">
      <c r="A3014" s="89">
        <v>43956.583333333336</v>
      </c>
      <c r="B3014" s="171">
        <v>9.26</v>
      </c>
    </row>
    <row r="3015" spans="1:2">
      <c r="A3015" s="89">
        <v>43956.625</v>
      </c>
      <c r="B3015" s="171">
        <v>8.57</v>
      </c>
    </row>
    <row r="3016" spans="1:2">
      <c r="A3016" s="89">
        <v>43956.666666666664</v>
      </c>
      <c r="B3016" s="171">
        <v>8.5</v>
      </c>
    </row>
    <row r="3017" spans="1:2">
      <c r="A3017" s="89">
        <v>43956.708333333336</v>
      </c>
      <c r="B3017" s="171">
        <v>8.48</v>
      </c>
    </row>
    <row r="3018" spans="1:2">
      <c r="A3018" s="89">
        <v>43956.75</v>
      </c>
      <c r="B3018" s="171">
        <v>7.66</v>
      </c>
    </row>
    <row r="3019" spans="1:2">
      <c r="A3019" s="89">
        <v>43956.791666666664</v>
      </c>
      <c r="B3019" s="171">
        <v>10.54</v>
      </c>
    </row>
    <row r="3020" spans="1:2">
      <c r="A3020" s="89">
        <v>43956.833333333336</v>
      </c>
      <c r="B3020" s="171">
        <v>12.88</v>
      </c>
    </row>
    <row r="3021" spans="1:2">
      <c r="A3021" s="89">
        <v>43956.875</v>
      </c>
      <c r="B3021" s="171">
        <v>13.25</v>
      </c>
    </row>
    <row r="3022" spans="1:2">
      <c r="A3022" s="89">
        <v>43956.916666666664</v>
      </c>
      <c r="B3022" s="171">
        <v>13.9</v>
      </c>
    </row>
    <row r="3023" spans="1:2">
      <c r="A3023" s="89">
        <v>43956.958333333336</v>
      </c>
      <c r="B3023" s="171">
        <v>13.26</v>
      </c>
    </row>
    <row r="3024" spans="1:2">
      <c r="A3024" s="89">
        <v>43957</v>
      </c>
      <c r="B3024" s="171">
        <v>13.83</v>
      </c>
    </row>
    <row r="3025" spans="1:2">
      <c r="A3025" s="89">
        <v>43957.041666666664</v>
      </c>
      <c r="B3025" s="171">
        <v>13.41</v>
      </c>
    </row>
    <row r="3026" spans="1:2">
      <c r="A3026" s="89">
        <v>43957.083333333336</v>
      </c>
      <c r="B3026" s="171">
        <v>13.92</v>
      </c>
    </row>
    <row r="3027" spans="1:2">
      <c r="A3027" s="89">
        <v>43957.125</v>
      </c>
      <c r="B3027" s="171">
        <v>15.2</v>
      </c>
    </row>
    <row r="3028" spans="1:2">
      <c r="A3028" s="89">
        <v>43957.166666666664</v>
      </c>
      <c r="B3028" s="171">
        <v>13.11</v>
      </c>
    </row>
    <row r="3029" spans="1:2">
      <c r="A3029" s="89">
        <v>43957.208333333336</v>
      </c>
      <c r="B3029" s="171">
        <v>12.78</v>
      </c>
    </row>
    <row r="3030" spans="1:2">
      <c r="A3030" s="89">
        <v>43957.25</v>
      </c>
      <c r="B3030" s="171">
        <v>11.23</v>
      </c>
    </row>
    <row r="3031" spans="1:2">
      <c r="A3031" s="89">
        <v>43957.291666666664</v>
      </c>
      <c r="B3031" s="171">
        <v>11.96</v>
      </c>
    </row>
    <row r="3032" spans="1:2">
      <c r="A3032" s="89">
        <v>43957.333333333336</v>
      </c>
      <c r="B3032" s="171">
        <v>15.12</v>
      </c>
    </row>
    <row r="3033" spans="1:2">
      <c r="A3033" s="89">
        <v>43957.375</v>
      </c>
      <c r="B3033" s="171">
        <v>13.7</v>
      </c>
    </row>
    <row r="3034" spans="1:2">
      <c r="A3034" s="89">
        <v>43957.416666666664</v>
      </c>
      <c r="B3034" s="171">
        <v>14.1</v>
      </c>
    </row>
    <row r="3035" spans="1:2">
      <c r="A3035" s="89">
        <v>43957.458333333336</v>
      </c>
      <c r="B3035" s="171">
        <v>10.71</v>
      </c>
    </row>
    <row r="3036" spans="1:2">
      <c r="A3036" s="89">
        <v>43957.5</v>
      </c>
      <c r="B3036" s="171">
        <v>9.3699999999999992</v>
      </c>
    </row>
    <row r="3037" spans="1:2">
      <c r="A3037" s="89">
        <v>43957.541666666664</v>
      </c>
      <c r="B3037" s="171">
        <v>8.9499999999999993</v>
      </c>
    </row>
    <row r="3038" spans="1:2">
      <c r="A3038" s="89">
        <v>43957.583333333336</v>
      </c>
      <c r="B3038" s="171">
        <v>9.6</v>
      </c>
    </row>
    <row r="3039" spans="1:2">
      <c r="A3039" s="89">
        <v>43957.625</v>
      </c>
      <c r="B3039" s="171">
        <v>9.67</v>
      </c>
    </row>
    <row r="3040" spans="1:2">
      <c r="A3040" s="89">
        <v>43957.666666666664</v>
      </c>
      <c r="B3040" s="171">
        <v>9.25</v>
      </c>
    </row>
    <row r="3041" spans="1:2">
      <c r="A3041" s="89">
        <v>43957.708333333336</v>
      </c>
      <c r="B3041" s="171">
        <v>9.3800000000000008</v>
      </c>
    </row>
    <row r="3042" spans="1:2">
      <c r="A3042" s="89">
        <v>43957.75</v>
      </c>
      <c r="B3042" s="171">
        <v>9.8699999999999992</v>
      </c>
    </row>
    <row r="3043" spans="1:2">
      <c r="A3043" s="89">
        <v>43957.791666666664</v>
      </c>
      <c r="B3043" s="171">
        <v>9.4600000000000009</v>
      </c>
    </row>
    <row r="3044" spans="1:2">
      <c r="A3044" s="89">
        <v>43957.833333333336</v>
      </c>
      <c r="B3044" s="171">
        <v>11.84</v>
      </c>
    </row>
    <row r="3045" spans="1:2">
      <c r="A3045" s="89">
        <v>43957.875</v>
      </c>
      <c r="B3045" s="171">
        <v>10.61</v>
      </c>
    </row>
    <row r="3046" spans="1:2">
      <c r="A3046" s="89">
        <v>43957.916666666664</v>
      </c>
      <c r="B3046" s="171">
        <v>10.44</v>
      </c>
    </row>
    <row r="3047" spans="1:2">
      <c r="A3047" s="89">
        <v>43957.958333333336</v>
      </c>
      <c r="B3047" s="171">
        <v>12.76</v>
      </c>
    </row>
    <row r="3048" spans="1:2">
      <c r="A3048" s="89">
        <v>43958</v>
      </c>
      <c r="B3048" s="171">
        <v>13.94</v>
      </c>
    </row>
    <row r="3049" spans="1:2">
      <c r="A3049" s="89">
        <v>43958.041666666664</v>
      </c>
      <c r="B3049" s="171">
        <v>14.22</v>
      </c>
    </row>
    <row r="3050" spans="1:2">
      <c r="A3050" s="89">
        <v>43958.083333333336</v>
      </c>
      <c r="B3050" s="171">
        <v>14.58</v>
      </c>
    </row>
    <row r="3051" spans="1:2">
      <c r="A3051" s="89">
        <v>43958.125</v>
      </c>
      <c r="B3051" s="171">
        <v>14.82</v>
      </c>
    </row>
    <row r="3052" spans="1:2">
      <c r="A3052" s="89">
        <v>43958.166666666664</v>
      </c>
      <c r="B3052" s="171">
        <v>12.29</v>
      </c>
    </row>
    <row r="3053" spans="1:2">
      <c r="A3053" s="89">
        <v>43958.208333333336</v>
      </c>
      <c r="B3053" s="171">
        <v>10.9</v>
      </c>
    </row>
    <row r="3054" spans="1:2">
      <c r="A3054" s="89">
        <v>43958.25</v>
      </c>
      <c r="B3054" s="171">
        <v>10.199999999999999</v>
      </c>
    </row>
    <row r="3055" spans="1:2">
      <c r="A3055" s="89">
        <v>43958.291666666664</v>
      </c>
      <c r="B3055" s="171">
        <v>9.3000000000000007</v>
      </c>
    </row>
    <row r="3056" spans="1:2">
      <c r="A3056" s="89">
        <v>43958.333333333336</v>
      </c>
      <c r="B3056" s="171">
        <v>9.18</v>
      </c>
    </row>
    <row r="3057" spans="1:2">
      <c r="A3057" s="89">
        <v>43958.375</v>
      </c>
      <c r="B3057" s="171">
        <v>9.58</v>
      </c>
    </row>
    <row r="3058" spans="1:2">
      <c r="A3058" s="89">
        <v>43958.416666666664</v>
      </c>
      <c r="B3058" s="171">
        <v>10.36</v>
      </c>
    </row>
    <row r="3059" spans="1:2">
      <c r="A3059" s="89">
        <v>43958.458333333336</v>
      </c>
      <c r="B3059" s="171">
        <v>10.5</v>
      </c>
    </row>
    <row r="3060" spans="1:2">
      <c r="A3060" s="89">
        <v>43958.5</v>
      </c>
      <c r="B3060" s="171">
        <v>9.59</v>
      </c>
    </row>
    <row r="3061" spans="1:2">
      <c r="A3061" s="89">
        <v>43958.541666666664</v>
      </c>
      <c r="B3061" s="171">
        <v>10.47</v>
      </c>
    </row>
    <row r="3062" spans="1:2">
      <c r="A3062" s="89">
        <v>43958.583333333336</v>
      </c>
      <c r="B3062" s="171">
        <v>7.18</v>
      </c>
    </row>
    <row r="3063" spans="1:2">
      <c r="A3063" s="89">
        <v>43958.625</v>
      </c>
      <c r="B3063" s="171">
        <v>7.68</v>
      </c>
    </row>
    <row r="3064" spans="1:2">
      <c r="A3064" s="89">
        <v>43958.666666666664</v>
      </c>
      <c r="B3064" s="171">
        <v>7.24</v>
      </c>
    </row>
    <row r="3065" spans="1:2">
      <c r="A3065" s="89">
        <v>43958.708333333336</v>
      </c>
      <c r="B3065" s="171">
        <v>5.61</v>
      </c>
    </row>
    <row r="3066" spans="1:2">
      <c r="A3066" s="89">
        <v>43958.75</v>
      </c>
      <c r="B3066" s="171">
        <v>5.94</v>
      </c>
    </row>
    <row r="3067" spans="1:2">
      <c r="A3067" s="89">
        <v>43958.791666666664</v>
      </c>
      <c r="B3067" s="171">
        <v>6.03</v>
      </c>
    </row>
    <row r="3068" spans="1:2">
      <c r="A3068" s="89">
        <v>43958.833333333336</v>
      </c>
      <c r="B3068" s="171">
        <v>9.82</v>
      </c>
    </row>
    <row r="3069" spans="1:2">
      <c r="A3069" s="89">
        <v>43958.875</v>
      </c>
      <c r="B3069" s="171">
        <v>10.96</v>
      </c>
    </row>
    <row r="3070" spans="1:2">
      <c r="A3070" s="89">
        <v>43958.916666666664</v>
      </c>
      <c r="B3070" s="171">
        <v>10.43</v>
      </c>
    </row>
    <row r="3071" spans="1:2">
      <c r="A3071" s="89">
        <v>43958.958333333336</v>
      </c>
      <c r="B3071" s="171">
        <v>10.37</v>
      </c>
    </row>
    <row r="3072" spans="1:2">
      <c r="A3072" s="89">
        <v>43959</v>
      </c>
      <c r="B3072" s="171">
        <v>10.49</v>
      </c>
    </row>
    <row r="3073" spans="1:2">
      <c r="A3073" s="89">
        <v>43959.041666666664</v>
      </c>
      <c r="B3073" s="171">
        <v>10.86</v>
      </c>
    </row>
    <row r="3074" spans="1:2">
      <c r="A3074" s="89">
        <v>43959.083333333336</v>
      </c>
      <c r="B3074" s="171">
        <v>11.42</v>
      </c>
    </row>
    <row r="3075" spans="1:2">
      <c r="A3075" s="89">
        <v>43959.125</v>
      </c>
      <c r="B3075" s="171">
        <v>11.94</v>
      </c>
    </row>
    <row r="3076" spans="1:2">
      <c r="A3076" s="89">
        <v>43959.166666666664</v>
      </c>
      <c r="B3076" s="171">
        <v>9.8699999999999992</v>
      </c>
    </row>
    <row r="3077" spans="1:2">
      <c r="A3077" s="89">
        <v>43959.208333333336</v>
      </c>
      <c r="B3077" s="171">
        <v>8.9</v>
      </c>
    </row>
    <row r="3078" spans="1:2">
      <c r="A3078" s="89">
        <v>43959.25</v>
      </c>
      <c r="B3078" s="171">
        <v>7.89</v>
      </c>
    </row>
    <row r="3079" spans="1:2">
      <c r="A3079" s="89">
        <v>43959.291666666664</v>
      </c>
      <c r="B3079" s="171">
        <v>9.09</v>
      </c>
    </row>
    <row r="3080" spans="1:2">
      <c r="A3080" s="89">
        <v>43959.333333333336</v>
      </c>
      <c r="B3080" s="171">
        <v>7.45</v>
      </c>
    </row>
    <row r="3081" spans="1:2">
      <c r="A3081" s="89">
        <v>43959.375</v>
      </c>
      <c r="B3081" s="171">
        <v>7.24</v>
      </c>
    </row>
    <row r="3082" spans="1:2">
      <c r="A3082" s="89">
        <v>43959.416666666664</v>
      </c>
      <c r="B3082" s="171">
        <v>7.28</v>
      </c>
    </row>
    <row r="3083" spans="1:2">
      <c r="A3083" s="89">
        <v>43959.458333333336</v>
      </c>
      <c r="B3083" s="171">
        <v>6.59</v>
      </c>
    </row>
    <row r="3084" spans="1:2">
      <c r="A3084" s="89">
        <v>43959.5</v>
      </c>
      <c r="B3084" s="171">
        <v>8.61</v>
      </c>
    </row>
    <row r="3085" spans="1:2">
      <c r="A3085" s="89">
        <v>43959.541666666664</v>
      </c>
      <c r="B3085" s="171">
        <v>8.7899999999999991</v>
      </c>
    </row>
    <row r="3086" spans="1:2">
      <c r="A3086" s="89">
        <v>43959.583333333336</v>
      </c>
      <c r="B3086" s="171">
        <v>7.35</v>
      </c>
    </row>
    <row r="3087" spans="1:2">
      <c r="A3087" s="89">
        <v>43959.625</v>
      </c>
      <c r="B3087" s="171">
        <v>5.74</v>
      </c>
    </row>
    <row r="3088" spans="1:2">
      <c r="A3088" s="89">
        <v>43959.666666666664</v>
      </c>
      <c r="B3088" s="171">
        <v>5.25</v>
      </c>
    </row>
    <row r="3089" spans="1:2">
      <c r="A3089" s="89">
        <v>43959.708333333336</v>
      </c>
      <c r="B3089" s="171">
        <v>5.0999999999999996</v>
      </c>
    </row>
    <row r="3090" spans="1:2">
      <c r="A3090" s="89">
        <v>43959.75</v>
      </c>
      <c r="B3090" s="171">
        <v>6.72</v>
      </c>
    </row>
    <row r="3091" spans="1:2">
      <c r="A3091" s="89">
        <v>43959.791666666664</v>
      </c>
      <c r="B3091" s="171">
        <v>8.73</v>
      </c>
    </row>
    <row r="3092" spans="1:2">
      <c r="A3092" s="89">
        <v>43959.833333333336</v>
      </c>
      <c r="B3092" s="171">
        <v>11.87</v>
      </c>
    </row>
    <row r="3093" spans="1:2">
      <c r="A3093" s="89">
        <v>43959.875</v>
      </c>
      <c r="B3093" s="171">
        <v>11.99</v>
      </c>
    </row>
    <row r="3094" spans="1:2">
      <c r="A3094" s="89">
        <v>43959.916666666664</v>
      </c>
      <c r="B3094" s="171">
        <v>12.98</v>
      </c>
    </row>
    <row r="3095" spans="1:2">
      <c r="A3095" s="89">
        <v>43959.958333333336</v>
      </c>
      <c r="B3095" s="171">
        <v>11.88</v>
      </c>
    </row>
    <row r="3096" spans="1:2">
      <c r="A3096" s="89">
        <v>43960</v>
      </c>
      <c r="B3096" s="171">
        <v>12.24</v>
      </c>
    </row>
    <row r="3097" spans="1:2">
      <c r="A3097" s="89">
        <v>43960.041666666664</v>
      </c>
      <c r="B3097" s="171">
        <v>12.56</v>
      </c>
    </row>
    <row r="3098" spans="1:2">
      <c r="A3098" s="89">
        <v>43960.083333333336</v>
      </c>
      <c r="B3098" s="171">
        <v>12.38</v>
      </c>
    </row>
    <row r="3099" spans="1:2">
      <c r="A3099" s="89">
        <v>43960.125</v>
      </c>
      <c r="B3099" s="171">
        <v>13.03</v>
      </c>
    </row>
    <row r="3100" spans="1:2">
      <c r="A3100" s="89">
        <v>43960.166666666664</v>
      </c>
      <c r="B3100" s="171">
        <v>9.85</v>
      </c>
    </row>
    <row r="3101" spans="1:2">
      <c r="A3101" s="89">
        <v>43960.208333333336</v>
      </c>
      <c r="B3101" s="171">
        <v>9.0399999999999991</v>
      </c>
    </row>
    <row r="3102" spans="1:2">
      <c r="A3102" s="89">
        <v>43960.25</v>
      </c>
      <c r="B3102" s="171">
        <v>9.27</v>
      </c>
    </row>
    <row r="3103" spans="1:2">
      <c r="A3103" s="89">
        <v>43960.291666666664</v>
      </c>
      <c r="B3103" s="171">
        <v>10.86</v>
      </c>
    </row>
    <row r="3104" spans="1:2">
      <c r="A3104" s="89">
        <v>43960.333333333336</v>
      </c>
      <c r="B3104" s="171">
        <v>7.05</v>
      </c>
    </row>
    <row r="3105" spans="1:2">
      <c r="A3105" s="89">
        <v>43960.375</v>
      </c>
      <c r="B3105" s="171">
        <v>6.86</v>
      </c>
    </row>
    <row r="3106" spans="1:2">
      <c r="A3106" s="89">
        <v>43960.416666666664</v>
      </c>
      <c r="B3106" s="171">
        <v>8.26</v>
      </c>
    </row>
    <row r="3107" spans="1:2">
      <c r="A3107" s="89">
        <v>43960.458333333336</v>
      </c>
      <c r="B3107" s="171">
        <v>7.92</v>
      </c>
    </row>
    <row r="3108" spans="1:2">
      <c r="A3108" s="89">
        <v>43960.5</v>
      </c>
      <c r="B3108" s="171">
        <v>7.71</v>
      </c>
    </row>
    <row r="3109" spans="1:2">
      <c r="A3109" s="89">
        <v>43960.541666666664</v>
      </c>
      <c r="B3109" s="171">
        <v>5.97</v>
      </c>
    </row>
    <row r="3110" spans="1:2">
      <c r="A3110" s="89">
        <v>43960.583333333336</v>
      </c>
      <c r="B3110" s="171">
        <v>5.32</v>
      </c>
    </row>
    <row r="3111" spans="1:2">
      <c r="A3111" s="89">
        <v>43960.625</v>
      </c>
      <c r="B3111" s="171">
        <v>5.9</v>
      </c>
    </row>
    <row r="3112" spans="1:2">
      <c r="A3112" s="89">
        <v>43960.666666666664</v>
      </c>
      <c r="B3112" s="171">
        <v>5.86</v>
      </c>
    </row>
    <row r="3113" spans="1:2">
      <c r="A3113" s="89">
        <v>43960.708333333336</v>
      </c>
      <c r="B3113" s="171">
        <v>5.39</v>
      </c>
    </row>
    <row r="3114" spans="1:2">
      <c r="A3114" s="89">
        <v>43960.75</v>
      </c>
      <c r="B3114" s="171">
        <v>6.99</v>
      </c>
    </row>
    <row r="3115" spans="1:2">
      <c r="A3115" s="89">
        <v>43960.791666666664</v>
      </c>
      <c r="B3115" s="171">
        <v>7.87</v>
      </c>
    </row>
    <row r="3116" spans="1:2">
      <c r="A3116" s="89">
        <v>43960.833333333336</v>
      </c>
      <c r="B3116" s="171">
        <v>10.02</v>
      </c>
    </row>
    <row r="3117" spans="1:2">
      <c r="A3117" s="89">
        <v>43960.875</v>
      </c>
      <c r="B3117" s="171">
        <v>10.46</v>
      </c>
    </row>
    <row r="3118" spans="1:2">
      <c r="A3118" s="89">
        <v>43960.916666666664</v>
      </c>
      <c r="B3118" s="171">
        <v>9.4700000000000006</v>
      </c>
    </row>
    <row r="3119" spans="1:2">
      <c r="A3119" s="89">
        <v>43960.958333333336</v>
      </c>
      <c r="B3119" s="171">
        <v>8.66</v>
      </c>
    </row>
    <row r="3120" spans="1:2">
      <c r="A3120" s="89">
        <v>43961</v>
      </c>
      <c r="B3120" s="171">
        <v>9.99</v>
      </c>
    </row>
    <row r="3121" spans="1:2">
      <c r="A3121" s="89">
        <v>43961.041666666664</v>
      </c>
      <c r="B3121" s="171">
        <v>9.66</v>
      </c>
    </row>
    <row r="3122" spans="1:2">
      <c r="A3122" s="89">
        <v>43961.083333333336</v>
      </c>
      <c r="B3122" s="171">
        <v>9.93</v>
      </c>
    </row>
    <row r="3123" spans="1:2">
      <c r="A3123" s="89">
        <v>43961.125</v>
      </c>
      <c r="B3123" s="171">
        <v>10.4</v>
      </c>
    </row>
    <row r="3124" spans="1:2">
      <c r="A3124" s="89">
        <v>43961.166666666664</v>
      </c>
      <c r="B3124" s="171">
        <v>7.63</v>
      </c>
    </row>
    <row r="3125" spans="1:2">
      <c r="A3125" s="89">
        <v>43961.208333333336</v>
      </c>
      <c r="B3125" s="171">
        <v>7.91</v>
      </c>
    </row>
    <row r="3126" spans="1:2">
      <c r="A3126" s="89">
        <v>43961.25</v>
      </c>
      <c r="B3126" s="171">
        <v>7.49</v>
      </c>
    </row>
    <row r="3127" spans="1:2">
      <c r="A3127" s="89">
        <v>43961.291666666664</v>
      </c>
      <c r="B3127" s="171">
        <v>6.49</v>
      </c>
    </row>
    <row r="3128" spans="1:2">
      <c r="A3128" s="89">
        <v>43961.333333333336</v>
      </c>
      <c r="B3128" s="171">
        <v>6.73</v>
      </c>
    </row>
    <row r="3129" spans="1:2">
      <c r="A3129" s="89">
        <v>43961.375</v>
      </c>
      <c r="B3129" s="171">
        <v>7.28</v>
      </c>
    </row>
    <row r="3130" spans="1:2">
      <c r="A3130" s="89">
        <v>43961.416666666664</v>
      </c>
      <c r="B3130" s="171">
        <v>7.27</v>
      </c>
    </row>
    <row r="3131" spans="1:2">
      <c r="A3131" s="89">
        <v>43961.458333333336</v>
      </c>
      <c r="B3131" s="171">
        <v>7.22</v>
      </c>
    </row>
    <row r="3132" spans="1:2">
      <c r="A3132" s="89">
        <v>43961.5</v>
      </c>
      <c r="B3132" s="171">
        <v>6.67</v>
      </c>
    </row>
    <row r="3133" spans="1:2">
      <c r="A3133" s="89">
        <v>43961.541666666664</v>
      </c>
      <c r="B3133" s="171">
        <v>7.93</v>
      </c>
    </row>
    <row r="3134" spans="1:2">
      <c r="A3134" s="89">
        <v>43961.583333333336</v>
      </c>
      <c r="B3134" s="171">
        <v>8.65</v>
      </c>
    </row>
    <row r="3135" spans="1:2">
      <c r="A3135" s="89">
        <v>43961.625</v>
      </c>
      <c r="B3135" s="171">
        <v>7.19</v>
      </c>
    </row>
    <row r="3136" spans="1:2">
      <c r="A3136" s="89">
        <v>43961.666666666664</v>
      </c>
      <c r="B3136" s="171">
        <v>5.32</v>
      </c>
    </row>
    <row r="3137" spans="1:2">
      <c r="A3137" s="89">
        <v>43961.708333333336</v>
      </c>
      <c r="B3137" s="171">
        <v>5.07</v>
      </c>
    </row>
    <row r="3138" spans="1:2">
      <c r="A3138" s="89">
        <v>43961.75</v>
      </c>
      <c r="B3138" s="171">
        <v>5.04</v>
      </c>
    </row>
    <row r="3139" spans="1:2">
      <c r="A3139" s="89">
        <v>43961.791666666664</v>
      </c>
      <c r="B3139" s="171">
        <v>6.14</v>
      </c>
    </row>
    <row r="3140" spans="1:2">
      <c r="A3140" s="89">
        <v>43961.833333333336</v>
      </c>
      <c r="B3140" s="171">
        <v>7.17</v>
      </c>
    </row>
    <row r="3141" spans="1:2">
      <c r="A3141" s="89">
        <v>43961.875</v>
      </c>
      <c r="B3141" s="171">
        <v>8.65</v>
      </c>
    </row>
    <row r="3142" spans="1:2">
      <c r="A3142" s="89">
        <v>43961.916666666664</v>
      </c>
      <c r="B3142" s="171">
        <v>8.7100000000000009</v>
      </c>
    </row>
    <row r="3143" spans="1:2">
      <c r="A3143" s="89">
        <v>43961.958333333336</v>
      </c>
      <c r="B3143" s="171">
        <v>6.76</v>
      </c>
    </row>
    <row r="3144" spans="1:2">
      <c r="A3144" s="89">
        <v>43962</v>
      </c>
      <c r="B3144" s="171">
        <v>7.35</v>
      </c>
    </row>
    <row r="3145" spans="1:2">
      <c r="A3145" s="89">
        <v>43962.041666666664</v>
      </c>
      <c r="B3145" s="171">
        <v>7.28</v>
      </c>
    </row>
    <row r="3146" spans="1:2">
      <c r="A3146" s="89">
        <v>43962.083333333336</v>
      </c>
      <c r="B3146" s="171">
        <v>7.47</v>
      </c>
    </row>
    <row r="3147" spans="1:2">
      <c r="A3147" s="89">
        <v>43962.125</v>
      </c>
      <c r="B3147" s="171">
        <v>7.44</v>
      </c>
    </row>
    <row r="3148" spans="1:2">
      <c r="A3148" s="89">
        <v>43962.166666666664</v>
      </c>
      <c r="B3148" s="171">
        <v>5.31</v>
      </c>
    </row>
    <row r="3149" spans="1:2">
      <c r="A3149" s="89">
        <v>43962.208333333336</v>
      </c>
      <c r="B3149" s="171">
        <v>6.49</v>
      </c>
    </row>
    <row r="3150" spans="1:2">
      <c r="A3150" s="89">
        <v>43962.25</v>
      </c>
      <c r="B3150" s="171">
        <v>6.6</v>
      </c>
    </row>
    <row r="3151" spans="1:2">
      <c r="A3151" s="89">
        <v>43962.291666666664</v>
      </c>
      <c r="B3151" s="171">
        <v>5.9</v>
      </c>
    </row>
    <row r="3152" spans="1:2">
      <c r="A3152" s="89">
        <v>43962.333333333336</v>
      </c>
      <c r="B3152" s="171">
        <v>7.33</v>
      </c>
    </row>
    <row r="3153" spans="1:2">
      <c r="A3153" s="89">
        <v>43962.375</v>
      </c>
      <c r="B3153" s="171">
        <v>7.32</v>
      </c>
    </row>
    <row r="3154" spans="1:2">
      <c r="A3154" s="89">
        <v>43962.416666666664</v>
      </c>
      <c r="B3154" s="171">
        <v>6.54</v>
      </c>
    </row>
    <row r="3155" spans="1:2">
      <c r="A3155" s="89">
        <v>43962.458333333336</v>
      </c>
      <c r="B3155" s="171">
        <v>6.11</v>
      </c>
    </row>
    <row r="3156" spans="1:2">
      <c r="A3156" s="89">
        <v>43962.5</v>
      </c>
      <c r="B3156" s="171">
        <v>6.26</v>
      </c>
    </row>
    <row r="3157" spans="1:2">
      <c r="A3157" s="89">
        <v>43962.541666666664</v>
      </c>
      <c r="B3157" s="171">
        <v>7.43</v>
      </c>
    </row>
    <row r="3158" spans="1:2">
      <c r="A3158" s="89">
        <v>43962.583333333336</v>
      </c>
      <c r="B3158" s="171">
        <v>6.53</v>
      </c>
    </row>
    <row r="3159" spans="1:2">
      <c r="A3159" s="89">
        <v>43962.625</v>
      </c>
      <c r="B3159" s="171">
        <v>7.16</v>
      </c>
    </row>
    <row r="3160" spans="1:2">
      <c r="A3160" s="89">
        <v>43962.666666666664</v>
      </c>
      <c r="B3160" s="171">
        <v>8.68</v>
      </c>
    </row>
    <row r="3161" spans="1:2">
      <c r="A3161" s="89">
        <v>43962.708333333336</v>
      </c>
      <c r="B3161" s="171">
        <v>6.72</v>
      </c>
    </row>
    <row r="3162" spans="1:2">
      <c r="A3162" s="89">
        <v>43962.75</v>
      </c>
      <c r="B3162" s="171">
        <v>6.77</v>
      </c>
    </row>
    <row r="3163" spans="1:2">
      <c r="A3163" s="89">
        <v>43962.791666666664</v>
      </c>
      <c r="B3163" s="171">
        <v>5.96</v>
      </c>
    </row>
    <row r="3164" spans="1:2">
      <c r="A3164" s="89">
        <v>43962.833333333336</v>
      </c>
      <c r="B3164" s="171">
        <v>7.15</v>
      </c>
    </row>
    <row r="3165" spans="1:2">
      <c r="A3165" s="89">
        <v>43962.875</v>
      </c>
      <c r="B3165" s="171">
        <v>8.34</v>
      </c>
    </row>
    <row r="3166" spans="1:2">
      <c r="A3166" s="89">
        <v>43962.916666666664</v>
      </c>
      <c r="B3166" s="171">
        <v>9.31</v>
      </c>
    </row>
    <row r="3167" spans="1:2">
      <c r="A3167" s="89">
        <v>43962.958333333336</v>
      </c>
      <c r="B3167" s="171">
        <v>9.61</v>
      </c>
    </row>
    <row r="3168" spans="1:2">
      <c r="A3168" s="89">
        <v>43963</v>
      </c>
      <c r="B3168" s="171">
        <v>9.14</v>
      </c>
    </row>
    <row r="3169" spans="1:2">
      <c r="A3169" s="89">
        <v>43963.041666666664</v>
      </c>
      <c r="B3169" s="171">
        <v>9.42</v>
      </c>
    </row>
    <row r="3170" spans="1:2">
      <c r="A3170" s="89">
        <v>43963.083333333336</v>
      </c>
      <c r="B3170" s="171">
        <v>9.1</v>
      </c>
    </row>
    <row r="3171" spans="1:2">
      <c r="A3171" s="89">
        <v>43963.125</v>
      </c>
      <c r="B3171" s="171">
        <v>9.07</v>
      </c>
    </row>
    <row r="3172" spans="1:2">
      <c r="A3172" s="89">
        <v>43963.166666666664</v>
      </c>
      <c r="B3172" s="171">
        <v>7.05</v>
      </c>
    </row>
    <row r="3173" spans="1:2">
      <c r="A3173" s="89">
        <v>43963.208333333336</v>
      </c>
      <c r="B3173" s="171">
        <v>7.29</v>
      </c>
    </row>
    <row r="3174" spans="1:2">
      <c r="A3174" s="89">
        <v>43963.25</v>
      </c>
      <c r="B3174" s="171">
        <v>6.85</v>
      </c>
    </row>
    <row r="3175" spans="1:2">
      <c r="A3175" s="89">
        <v>43963.291666666664</v>
      </c>
      <c r="B3175" s="171">
        <v>7.77</v>
      </c>
    </row>
    <row r="3176" spans="1:2">
      <c r="A3176" s="89">
        <v>43963.333333333336</v>
      </c>
      <c r="B3176" s="171">
        <v>7.62</v>
      </c>
    </row>
    <row r="3177" spans="1:2">
      <c r="A3177" s="89">
        <v>43963.375</v>
      </c>
      <c r="B3177" s="171">
        <v>5.88</v>
      </c>
    </row>
    <row r="3178" spans="1:2">
      <c r="A3178" s="89">
        <v>43963.416666666664</v>
      </c>
      <c r="B3178" s="171">
        <v>5.43</v>
      </c>
    </row>
    <row r="3179" spans="1:2">
      <c r="A3179" s="89">
        <v>43963.458333333336</v>
      </c>
      <c r="B3179" s="171">
        <v>5.48</v>
      </c>
    </row>
    <row r="3180" spans="1:2">
      <c r="A3180" s="89">
        <v>43963.5</v>
      </c>
      <c r="B3180" s="171">
        <v>4.8600000000000003</v>
      </c>
    </row>
    <row r="3181" spans="1:2">
      <c r="A3181" s="89">
        <v>43963.541666666664</v>
      </c>
      <c r="B3181" s="171">
        <v>3.83</v>
      </c>
    </row>
    <row r="3182" spans="1:2">
      <c r="A3182" s="89">
        <v>43963.583333333336</v>
      </c>
      <c r="B3182" s="171">
        <v>3.34</v>
      </c>
    </row>
    <row r="3183" spans="1:2">
      <c r="A3183" s="89">
        <v>43963.625</v>
      </c>
      <c r="B3183" s="171">
        <v>3.58</v>
      </c>
    </row>
    <row r="3184" spans="1:2">
      <c r="A3184" s="89">
        <v>43963.666666666664</v>
      </c>
      <c r="B3184" s="171">
        <v>3.35</v>
      </c>
    </row>
    <row r="3185" spans="1:2">
      <c r="A3185" s="89">
        <v>43963.708333333336</v>
      </c>
      <c r="B3185" s="171">
        <v>5.51</v>
      </c>
    </row>
    <row r="3186" spans="1:2">
      <c r="A3186" s="89">
        <v>43963.75</v>
      </c>
      <c r="B3186" s="171">
        <v>8.51</v>
      </c>
    </row>
    <row r="3187" spans="1:2">
      <c r="A3187" s="89">
        <v>43963.791666666664</v>
      </c>
      <c r="B3187" s="171">
        <v>9.41</v>
      </c>
    </row>
    <row r="3188" spans="1:2">
      <c r="A3188" s="89">
        <v>43963.833333333336</v>
      </c>
      <c r="B3188" s="171">
        <v>11.59</v>
      </c>
    </row>
    <row r="3189" spans="1:2">
      <c r="A3189" s="89">
        <v>43963.875</v>
      </c>
      <c r="B3189" s="171">
        <v>11.65</v>
      </c>
    </row>
    <row r="3190" spans="1:2">
      <c r="A3190" s="89">
        <v>43963.916666666664</v>
      </c>
      <c r="B3190" s="171">
        <v>12.03</v>
      </c>
    </row>
    <row r="3191" spans="1:2">
      <c r="A3191" s="89">
        <v>43963.958333333336</v>
      </c>
      <c r="B3191" s="171">
        <v>11.78</v>
      </c>
    </row>
    <row r="3192" spans="1:2">
      <c r="A3192" s="89">
        <v>43964</v>
      </c>
      <c r="B3192" s="171">
        <v>11.92</v>
      </c>
    </row>
    <row r="3193" spans="1:2">
      <c r="A3193" s="89">
        <v>43964.041666666664</v>
      </c>
      <c r="B3193" s="171">
        <v>11.75</v>
      </c>
    </row>
    <row r="3194" spans="1:2">
      <c r="A3194" s="89">
        <v>43964.083333333336</v>
      </c>
      <c r="B3194" s="171">
        <v>12.52</v>
      </c>
    </row>
    <row r="3195" spans="1:2">
      <c r="A3195" s="89">
        <v>43964.125</v>
      </c>
      <c r="B3195" s="171">
        <v>11</v>
      </c>
    </row>
    <row r="3196" spans="1:2">
      <c r="A3196" s="89">
        <v>43964.166666666664</v>
      </c>
      <c r="B3196" s="171">
        <v>9.44</v>
      </c>
    </row>
    <row r="3197" spans="1:2">
      <c r="A3197" s="89">
        <v>43964.208333333336</v>
      </c>
      <c r="B3197" s="171">
        <v>9.02</v>
      </c>
    </row>
    <row r="3198" spans="1:2">
      <c r="A3198" s="89">
        <v>43964.25</v>
      </c>
      <c r="B3198" s="171">
        <v>8.9700000000000006</v>
      </c>
    </row>
    <row r="3199" spans="1:2">
      <c r="A3199" s="89">
        <v>43964.291666666664</v>
      </c>
      <c r="B3199" s="171">
        <v>8.61</v>
      </c>
    </row>
    <row r="3200" spans="1:2">
      <c r="A3200" s="89">
        <v>43964.333333333336</v>
      </c>
      <c r="B3200" s="171">
        <v>9.32</v>
      </c>
    </row>
    <row r="3201" spans="1:2">
      <c r="A3201" s="89">
        <v>43964.375</v>
      </c>
      <c r="B3201" s="171">
        <v>8.7100000000000009</v>
      </c>
    </row>
    <row r="3202" spans="1:2">
      <c r="A3202" s="89">
        <v>43964.416666666664</v>
      </c>
      <c r="B3202" s="171">
        <v>9.7200000000000006</v>
      </c>
    </row>
    <row r="3203" spans="1:2">
      <c r="A3203" s="89">
        <v>43964.458333333336</v>
      </c>
      <c r="B3203" s="171">
        <v>9.3000000000000007</v>
      </c>
    </row>
    <row r="3204" spans="1:2">
      <c r="A3204" s="89">
        <v>43964.5</v>
      </c>
      <c r="B3204" s="171">
        <v>7.38</v>
      </c>
    </row>
    <row r="3205" spans="1:2">
      <c r="A3205" s="89">
        <v>43964.541666666664</v>
      </c>
      <c r="B3205" s="171">
        <v>6.72</v>
      </c>
    </row>
    <row r="3206" spans="1:2">
      <c r="A3206" s="89">
        <v>43964.583333333336</v>
      </c>
      <c r="B3206" s="171">
        <v>7.52</v>
      </c>
    </row>
    <row r="3207" spans="1:2">
      <c r="A3207" s="89">
        <v>43964.625</v>
      </c>
      <c r="B3207" s="171">
        <v>5.84</v>
      </c>
    </row>
    <row r="3208" spans="1:2">
      <c r="A3208" s="89">
        <v>43964.666666666664</v>
      </c>
      <c r="B3208" s="171">
        <v>6.33</v>
      </c>
    </row>
    <row r="3209" spans="1:2">
      <c r="A3209" s="89">
        <v>43964.708333333336</v>
      </c>
      <c r="B3209" s="171">
        <v>5.63</v>
      </c>
    </row>
    <row r="3210" spans="1:2">
      <c r="A3210" s="89">
        <v>43964.75</v>
      </c>
      <c r="B3210" s="171">
        <v>6.41</v>
      </c>
    </row>
    <row r="3211" spans="1:2">
      <c r="A3211" s="89">
        <v>43964.791666666664</v>
      </c>
      <c r="B3211" s="171">
        <v>8.16</v>
      </c>
    </row>
    <row r="3212" spans="1:2">
      <c r="A3212" s="89">
        <v>43964.833333333336</v>
      </c>
      <c r="B3212" s="171">
        <v>8.92</v>
      </c>
    </row>
    <row r="3213" spans="1:2">
      <c r="A3213" s="89">
        <v>43964.875</v>
      </c>
      <c r="B3213" s="171">
        <v>11.31</v>
      </c>
    </row>
    <row r="3214" spans="1:2">
      <c r="A3214" s="89">
        <v>43964.916666666664</v>
      </c>
      <c r="B3214" s="171">
        <v>12.16</v>
      </c>
    </row>
    <row r="3215" spans="1:2">
      <c r="A3215" s="89">
        <v>43964.958333333336</v>
      </c>
      <c r="B3215" s="171">
        <v>12.32</v>
      </c>
    </row>
    <row r="3216" spans="1:2">
      <c r="A3216" s="89">
        <v>43965</v>
      </c>
      <c r="B3216" s="171">
        <v>11.89</v>
      </c>
    </row>
    <row r="3217" spans="1:2">
      <c r="A3217" s="89">
        <v>43965.041666666664</v>
      </c>
      <c r="B3217" s="171">
        <v>10.47</v>
      </c>
    </row>
    <row r="3218" spans="1:2">
      <c r="A3218" s="89">
        <v>43965.083333333336</v>
      </c>
      <c r="B3218" s="171">
        <v>10.71</v>
      </c>
    </row>
    <row r="3219" spans="1:2">
      <c r="A3219" s="89">
        <v>43965.125</v>
      </c>
      <c r="B3219" s="171">
        <v>12.06</v>
      </c>
    </row>
    <row r="3220" spans="1:2">
      <c r="A3220" s="89">
        <v>43965.166666666664</v>
      </c>
      <c r="B3220" s="171">
        <v>10.07</v>
      </c>
    </row>
    <row r="3221" spans="1:2">
      <c r="A3221" s="89">
        <v>43965.208333333336</v>
      </c>
      <c r="B3221" s="171">
        <v>8.27</v>
      </c>
    </row>
    <row r="3222" spans="1:2">
      <c r="A3222" s="89">
        <v>43965.25</v>
      </c>
      <c r="B3222" s="171">
        <v>5.2</v>
      </c>
    </row>
    <row r="3223" spans="1:2">
      <c r="A3223" s="89">
        <v>43965.291666666664</v>
      </c>
      <c r="B3223" s="171">
        <v>5.36</v>
      </c>
    </row>
    <row r="3224" spans="1:2">
      <c r="A3224" s="89">
        <v>43965.333333333336</v>
      </c>
      <c r="B3224" s="171">
        <v>5.95</v>
      </c>
    </row>
    <row r="3225" spans="1:2">
      <c r="A3225" s="89">
        <v>43965.375</v>
      </c>
      <c r="B3225" s="171">
        <v>6.27</v>
      </c>
    </row>
    <row r="3226" spans="1:2">
      <c r="A3226" s="89">
        <v>43965.416666666664</v>
      </c>
      <c r="B3226" s="171">
        <v>5.73</v>
      </c>
    </row>
    <row r="3227" spans="1:2">
      <c r="A3227" s="89">
        <v>43965.458333333336</v>
      </c>
      <c r="B3227" s="171">
        <v>6.26</v>
      </c>
    </row>
    <row r="3228" spans="1:2">
      <c r="A3228" s="89">
        <v>43965.5</v>
      </c>
      <c r="B3228" s="171">
        <v>5.99</v>
      </c>
    </row>
    <row r="3229" spans="1:2">
      <c r="A3229" s="89">
        <v>43965.541666666664</v>
      </c>
      <c r="B3229" s="171">
        <v>7.26</v>
      </c>
    </row>
    <row r="3230" spans="1:2">
      <c r="A3230" s="89">
        <v>43965.583333333336</v>
      </c>
      <c r="B3230" s="171">
        <v>9.08</v>
      </c>
    </row>
    <row r="3231" spans="1:2">
      <c r="A3231" s="89">
        <v>43965.625</v>
      </c>
      <c r="B3231" s="171">
        <v>8.5500000000000007</v>
      </c>
    </row>
    <row r="3232" spans="1:2">
      <c r="A3232" s="89">
        <v>43965.666666666664</v>
      </c>
      <c r="B3232" s="171">
        <v>8.25</v>
      </c>
    </row>
    <row r="3233" spans="1:2">
      <c r="A3233" s="89">
        <v>43965.708333333336</v>
      </c>
      <c r="B3233" s="171">
        <v>7.79</v>
      </c>
    </row>
    <row r="3234" spans="1:2">
      <c r="A3234" s="89">
        <v>43965.75</v>
      </c>
      <c r="B3234" s="171">
        <v>7.76</v>
      </c>
    </row>
    <row r="3235" spans="1:2">
      <c r="A3235" s="89">
        <v>43965.791666666664</v>
      </c>
      <c r="B3235" s="171">
        <v>6.59</v>
      </c>
    </row>
    <row r="3236" spans="1:2">
      <c r="A3236" s="89">
        <v>43965.833333333336</v>
      </c>
      <c r="B3236" s="171">
        <v>10.4</v>
      </c>
    </row>
    <row r="3237" spans="1:2">
      <c r="A3237" s="89">
        <v>43965.875</v>
      </c>
      <c r="B3237" s="171">
        <v>11.53</v>
      </c>
    </row>
    <row r="3238" spans="1:2">
      <c r="A3238" s="89">
        <v>43965.916666666664</v>
      </c>
      <c r="B3238" s="171">
        <v>12.13</v>
      </c>
    </row>
    <row r="3239" spans="1:2">
      <c r="A3239" s="89">
        <v>43965.958333333336</v>
      </c>
      <c r="B3239" s="171">
        <v>12.28</v>
      </c>
    </row>
    <row r="3240" spans="1:2">
      <c r="A3240" s="89">
        <v>43966</v>
      </c>
      <c r="B3240" s="171">
        <v>11</v>
      </c>
    </row>
    <row r="3241" spans="1:2">
      <c r="A3241" s="89">
        <v>43966.041666666664</v>
      </c>
      <c r="B3241" s="171">
        <v>11.36</v>
      </c>
    </row>
    <row r="3242" spans="1:2">
      <c r="A3242" s="89">
        <v>43966.083333333336</v>
      </c>
      <c r="B3242" s="171">
        <v>11.81</v>
      </c>
    </row>
    <row r="3243" spans="1:2">
      <c r="A3243" s="89">
        <v>43966.125</v>
      </c>
      <c r="B3243" s="171">
        <v>11.92</v>
      </c>
    </row>
    <row r="3244" spans="1:2">
      <c r="A3244" s="89">
        <v>43966.166666666664</v>
      </c>
      <c r="B3244" s="171">
        <v>10.49</v>
      </c>
    </row>
    <row r="3245" spans="1:2">
      <c r="A3245" s="89">
        <v>43966.208333333336</v>
      </c>
      <c r="B3245" s="171">
        <v>10.130000000000001</v>
      </c>
    </row>
    <row r="3246" spans="1:2">
      <c r="A3246" s="89">
        <v>43966.25</v>
      </c>
      <c r="B3246" s="171">
        <v>8.6999999999999993</v>
      </c>
    </row>
    <row r="3247" spans="1:2">
      <c r="A3247" s="89">
        <v>43966.291666666664</v>
      </c>
      <c r="B3247" s="171">
        <v>8.9600000000000009</v>
      </c>
    </row>
    <row r="3248" spans="1:2">
      <c r="A3248" s="89">
        <v>43966.333333333336</v>
      </c>
      <c r="B3248" s="171">
        <v>7.19</v>
      </c>
    </row>
    <row r="3249" spans="1:2">
      <c r="A3249" s="89">
        <v>43966.375</v>
      </c>
      <c r="B3249" s="171">
        <v>7.21</v>
      </c>
    </row>
    <row r="3250" spans="1:2">
      <c r="A3250" s="89">
        <v>43966.416666666664</v>
      </c>
      <c r="B3250" s="171">
        <v>6.33</v>
      </c>
    </row>
    <row r="3251" spans="1:2">
      <c r="A3251" s="89">
        <v>43966.458333333336</v>
      </c>
      <c r="B3251" s="171">
        <v>6.54</v>
      </c>
    </row>
    <row r="3252" spans="1:2">
      <c r="A3252" s="89">
        <v>43966.5</v>
      </c>
      <c r="B3252" s="171">
        <v>8.0299999999999994</v>
      </c>
    </row>
    <row r="3253" spans="1:2">
      <c r="A3253" s="89">
        <v>43966.541666666664</v>
      </c>
      <c r="B3253" s="171">
        <v>6.55</v>
      </c>
    </row>
    <row r="3254" spans="1:2">
      <c r="A3254" s="89">
        <v>43966.583333333336</v>
      </c>
      <c r="B3254" s="171">
        <v>6.12</v>
      </c>
    </row>
    <row r="3255" spans="1:2">
      <c r="A3255" s="89">
        <v>43966.625</v>
      </c>
      <c r="B3255" s="171">
        <v>5.04</v>
      </c>
    </row>
    <row r="3256" spans="1:2">
      <c r="A3256" s="89">
        <v>43966.666666666664</v>
      </c>
      <c r="B3256" s="171">
        <v>6</v>
      </c>
    </row>
    <row r="3257" spans="1:2">
      <c r="A3257" s="89">
        <v>43966.708333333336</v>
      </c>
      <c r="B3257" s="171">
        <v>5.86</v>
      </c>
    </row>
    <row r="3258" spans="1:2">
      <c r="A3258" s="89">
        <v>43966.75</v>
      </c>
      <c r="B3258" s="171">
        <v>5.65</v>
      </c>
    </row>
    <row r="3259" spans="1:2">
      <c r="A3259" s="89">
        <v>43966.791666666664</v>
      </c>
      <c r="B3259" s="171">
        <v>5.25</v>
      </c>
    </row>
    <row r="3260" spans="1:2">
      <c r="A3260" s="89">
        <v>43966.833333333336</v>
      </c>
      <c r="B3260" s="171">
        <v>7.5</v>
      </c>
    </row>
    <row r="3261" spans="1:2">
      <c r="A3261" s="89">
        <v>43966.875</v>
      </c>
      <c r="B3261" s="171">
        <v>8.74</v>
      </c>
    </row>
    <row r="3262" spans="1:2">
      <c r="A3262" s="89">
        <v>43966.916666666664</v>
      </c>
      <c r="B3262" s="171">
        <v>9.23</v>
      </c>
    </row>
    <row r="3263" spans="1:2">
      <c r="A3263" s="89">
        <v>43966.958333333336</v>
      </c>
      <c r="B3263" s="171">
        <v>9.65</v>
      </c>
    </row>
    <row r="3264" spans="1:2">
      <c r="A3264" s="89">
        <v>43967</v>
      </c>
      <c r="B3264" s="171">
        <v>9.27</v>
      </c>
    </row>
    <row r="3265" spans="1:2">
      <c r="A3265" s="89">
        <v>43967.041666666664</v>
      </c>
      <c r="B3265" s="171">
        <v>8.93</v>
      </c>
    </row>
    <row r="3266" spans="1:2">
      <c r="A3266" s="89">
        <v>43967.083333333336</v>
      </c>
      <c r="B3266" s="171">
        <v>8.9700000000000006</v>
      </c>
    </row>
    <row r="3267" spans="1:2">
      <c r="A3267" s="89">
        <v>43967.125</v>
      </c>
      <c r="B3267" s="171">
        <v>8.26</v>
      </c>
    </row>
    <row r="3268" spans="1:2">
      <c r="A3268" s="89">
        <v>43967.166666666664</v>
      </c>
      <c r="B3268" s="171">
        <v>6.8</v>
      </c>
    </row>
    <row r="3269" spans="1:2">
      <c r="A3269" s="89">
        <v>43967.208333333336</v>
      </c>
      <c r="B3269" s="171">
        <v>7.36</v>
      </c>
    </row>
    <row r="3270" spans="1:2">
      <c r="A3270" s="89">
        <v>43967.25</v>
      </c>
      <c r="B3270" s="171">
        <v>8.26</v>
      </c>
    </row>
    <row r="3271" spans="1:2">
      <c r="A3271" s="89">
        <v>43967.291666666664</v>
      </c>
      <c r="B3271" s="171">
        <v>8.9</v>
      </c>
    </row>
    <row r="3272" spans="1:2">
      <c r="A3272" s="89">
        <v>43967.333333333336</v>
      </c>
      <c r="B3272" s="171">
        <v>7.9</v>
      </c>
    </row>
    <row r="3273" spans="1:2">
      <c r="A3273" s="89">
        <v>43967.375</v>
      </c>
      <c r="B3273" s="171">
        <v>6.59</v>
      </c>
    </row>
    <row r="3274" spans="1:2">
      <c r="A3274" s="89">
        <v>43967.416666666664</v>
      </c>
      <c r="B3274" s="171">
        <v>8.5299999999999994</v>
      </c>
    </row>
    <row r="3275" spans="1:2">
      <c r="A3275" s="89">
        <v>43967.458333333336</v>
      </c>
      <c r="B3275" s="171">
        <v>6.48</v>
      </c>
    </row>
    <row r="3276" spans="1:2">
      <c r="A3276" s="89">
        <v>43967.5</v>
      </c>
      <c r="B3276" s="171">
        <v>9.18</v>
      </c>
    </row>
    <row r="3277" spans="1:2">
      <c r="A3277" s="89">
        <v>43967.541666666664</v>
      </c>
      <c r="B3277" s="171">
        <v>8.7799999999999994</v>
      </c>
    </row>
    <row r="3278" spans="1:2">
      <c r="A3278" s="89">
        <v>43967.583333333336</v>
      </c>
      <c r="B3278" s="171">
        <v>5.62</v>
      </c>
    </row>
    <row r="3279" spans="1:2">
      <c r="A3279" s="89">
        <v>43967.625</v>
      </c>
      <c r="B3279" s="171">
        <v>5.25</v>
      </c>
    </row>
    <row r="3280" spans="1:2">
      <c r="A3280" s="89">
        <v>43967.666666666664</v>
      </c>
      <c r="B3280" s="171">
        <v>6.14</v>
      </c>
    </row>
    <row r="3281" spans="1:2">
      <c r="A3281" s="89">
        <v>43967.708333333336</v>
      </c>
      <c r="B3281" s="171">
        <v>5.65</v>
      </c>
    </row>
    <row r="3282" spans="1:2">
      <c r="A3282" s="89">
        <v>43967.75</v>
      </c>
      <c r="B3282" s="171">
        <v>7.71</v>
      </c>
    </row>
    <row r="3283" spans="1:2">
      <c r="A3283" s="89">
        <v>43967.791666666664</v>
      </c>
      <c r="B3283" s="171">
        <v>7.82</v>
      </c>
    </row>
    <row r="3284" spans="1:2">
      <c r="A3284" s="89">
        <v>43967.833333333336</v>
      </c>
      <c r="B3284" s="171">
        <v>9.8800000000000008</v>
      </c>
    </row>
    <row r="3285" spans="1:2">
      <c r="A3285" s="89">
        <v>43967.875</v>
      </c>
      <c r="B3285" s="171">
        <v>10.4</v>
      </c>
    </row>
    <row r="3286" spans="1:2">
      <c r="A3286" s="89">
        <v>43967.916666666664</v>
      </c>
      <c r="B3286" s="171">
        <v>10.220000000000001</v>
      </c>
    </row>
    <row r="3287" spans="1:2">
      <c r="A3287" s="89">
        <v>43967.958333333336</v>
      </c>
      <c r="B3287" s="171">
        <v>10</v>
      </c>
    </row>
    <row r="3288" spans="1:2">
      <c r="A3288" s="89">
        <v>43968</v>
      </c>
      <c r="B3288" s="171">
        <v>11.09</v>
      </c>
    </row>
    <row r="3289" spans="1:2">
      <c r="A3289" s="89">
        <v>43968.041666666664</v>
      </c>
      <c r="B3289" s="171">
        <v>11.27</v>
      </c>
    </row>
    <row r="3290" spans="1:2">
      <c r="A3290" s="89">
        <v>43968.083333333336</v>
      </c>
      <c r="B3290" s="171">
        <v>12.65</v>
      </c>
    </row>
    <row r="3291" spans="1:2">
      <c r="A3291" s="89">
        <v>43968.125</v>
      </c>
      <c r="B3291" s="171">
        <v>12.65</v>
      </c>
    </row>
    <row r="3292" spans="1:2">
      <c r="A3292" s="89">
        <v>43968.166666666664</v>
      </c>
      <c r="B3292" s="171">
        <v>11.6</v>
      </c>
    </row>
    <row r="3293" spans="1:2">
      <c r="A3293" s="89">
        <v>43968.208333333336</v>
      </c>
      <c r="B3293" s="171">
        <v>11.51</v>
      </c>
    </row>
    <row r="3294" spans="1:2">
      <c r="A3294" s="89">
        <v>43968.25</v>
      </c>
      <c r="B3294" s="171">
        <v>12.04</v>
      </c>
    </row>
    <row r="3295" spans="1:2">
      <c r="A3295" s="89">
        <v>43968.291666666664</v>
      </c>
      <c r="B3295" s="171">
        <v>12.33</v>
      </c>
    </row>
    <row r="3296" spans="1:2">
      <c r="A3296" s="89">
        <v>43968.333333333336</v>
      </c>
      <c r="B3296" s="171">
        <v>13.75</v>
      </c>
    </row>
    <row r="3297" spans="1:2">
      <c r="A3297" s="89">
        <v>43968.375</v>
      </c>
      <c r="B3297" s="171">
        <v>12.43</v>
      </c>
    </row>
    <row r="3298" spans="1:2">
      <c r="A3298" s="89">
        <v>43968.416666666664</v>
      </c>
      <c r="B3298" s="171">
        <v>11.54</v>
      </c>
    </row>
    <row r="3299" spans="1:2">
      <c r="A3299" s="89">
        <v>43968.458333333336</v>
      </c>
      <c r="B3299" s="171">
        <v>11.35</v>
      </c>
    </row>
    <row r="3300" spans="1:2">
      <c r="A3300" s="89">
        <v>43968.5</v>
      </c>
      <c r="B3300" s="171">
        <v>10.43</v>
      </c>
    </row>
    <row r="3301" spans="1:2">
      <c r="A3301" s="89">
        <v>43968.541666666664</v>
      </c>
      <c r="B3301" s="171">
        <v>11.11</v>
      </c>
    </row>
    <row r="3302" spans="1:2">
      <c r="A3302" s="89">
        <v>43968.583333333336</v>
      </c>
      <c r="B3302" s="171">
        <v>9.7899999999999991</v>
      </c>
    </row>
    <row r="3303" spans="1:2">
      <c r="A3303" s="89">
        <v>43968.625</v>
      </c>
      <c r="B3303" s="171">
        <v>8.9700000000000006</v>
      </c>
    </row>
    <row r="3304" spans="1:2">
      <c r="A3304" s="89">
        <v>43968.666666666664</v>
      </c>
      <c r="B3304" s="171">
        <v>7.96</v>
      </c>
    </row>
    <row r="3305" spans="1:2">
      <c r="A3305" s="89">
        <v>43968.708333333336</v>
      </c>
      <c r="B3305" s="171">
        <v>9.49</v>
      </c>
    </row>
    <row r="3306" spans="1:2">
      <c r="A3306" s="89">
        <v>43968.75</v>
      </c>
      <c r="B3306" s="171">
        <v>12.17</v>
      </c>
    </row>
    <row r="3307" spans="1:2">
      <c r="A3307" s="89">
        <v>43968.791666666664</v>
      </c>
      <c r="B3307" s="171">
        <v>15.12</v>
      </c>
    </row>
    <row r="3308" spans="1:2">
      <c r="A3308" s="89">
        <v>43968.833333333336</v>
      </c>
      <c r="B3308" s="171">
        <v>14.9</v>
      </c>
    </row>
    <row r="3309" spans="1:2">
      <c r="A3309" s="89">
        <v>43968.875</v>
      </c>
      <c r="B3309" s="171">
        <v>19.059999999999999</v>
      </c>
    </row>
    <row r="3310" spans="1:2">
      <c r="A3310" s="89">
        <v>43968.916666666664</v>
      </c>
      <c r="B3310" s="171">
        <v>18.739999999999998</v>
      </c>
    </row>
    <row r="3311" spans="1:2">
      <c r="A3311" s="89">
        <v>43968.958333333336</v>
      </c>
      <c r="B3311" s="171">
        <v>18.739999999999998</v>
      </c>
    </row>
    <row r="3312" spans="1:2">
      <c r="A3312" s="89">
        <v>43969</v>
      </c>
      <c r="B3312" s="171">
        <v>18.46</v>
      </c>
    </row>
    <row r="3313" spans="1:2">
      <c r="A3313" s="89">
        <v>43969.041666666664</v>
      </c>
      <c r="B3313" s="171">
        <v>16.48</v>
      </c>
    </row>
    <row r="3314" spans="1:2">
      <c r="A3314" s="89">
        <v>43969.083333333336</v>
      </c>
      <c r="B3314" s="171">
        <v>16.54</v>
      </c>
    </row>
    <row r="3315" spans="1:2">
      <c r="A3315" s="89">
        <v>43969.125</v>
      </c>
      <c r="B3315" s="171">
        <v>15.13</v>
      </c>
    </row>
    <row r="3316" spans="1:2">
      <c r="A3316" s="89">
        <v>43969.166666666664</v>
      </c>
      <c r="B3316" s="171">
        <v>13.14</v>
      </c>
    </row>
    <row r="3317" spans="1:2">
      <c r="A3317" s="89">
        <v>43969.208333333336</v>
      </c>
      <c r="B3317" s="171">
        <v>11.87</v>
      </c>
    </row>
    <row r="3318" spans="1:2">
      <c r="A3318" s="89">
        <v>43969.25</v>
      </c>
      <c r="B3318" s="171">
        <v>12.38</v>
      </c>
    </row>
    <row r="3319" spans="1:2">
      <c r="A3319" s="89">
        <v>43969.291666666664</v>
      </c>
      <c r="B3319" s="171">
        <v>9.42</v>
      </c>
    </row>
    <row r="3320" spans="1:2">
      <c r="A3320" s="89">
        <v>43969.333333333336</v>
      </c>
      <c r="B3320" s="171">
        <v>8.92</v>
      </c>
    </row>
    <row r="3321" spans="1:2">
      <c r="A3321" s="89">
        <v>43969.375</v>
      </c>
      <c r="B3321" s="171">
        <v>8.51</v>
      </c>
    </row>
    <row r="3322" spans="1:2">
      <c r="A3322" s="89">
        <v>43969.416666666664</v>
      </c>
      <c r="B3322" s="171">
        <v>8.82</v>
      </c>
    </row>
    <row r="3323" spans="1:2">
      <c r="A3323" s="89">
        <v>43969.458333333336</v>
      </c>
      <c r="B3323" s="171">
        <v>8.58</v>
      </c>
    </row>
    <row r="3324" spans="1:2">
      <c r="A3324" s="89">
        <v>43969.5</v>
      </c>
      <c r="B3324" s="171">
        <v>6.56</v>
      </c>
    </row>
    <row r="3325" spans="1:2">
      <c r="A3325" s="89">
        <v>43969.541666666664</v>
      </c>
      <c r="B3325" s="171">
        <v>10.32</v>
      </c>
    </row>
    <row r="3326" spans="1:2">
      <c r="A3326" s="89">
        <v>43969.583333333336</v>
      </c>
      <c r="B3326" s="171">
        <v>11.68</v>
      </c>
    </row>
    <row r="3327" spans="1:2">
      <c r="A3327" s="89">
        <v>43969.625</v>
      </c>
      <c r="B3327" s="171">
        <v>10.92</v>
      </c>
    </row>
    <row r="3328" spans="1:2">
      <c r="A3328" s="89">
        <v>43969.666666666664</v>
      </c>
      <c r="B3328" s="171">
        <v>9.3699999999999992</v>
      </c>
    </row>
    <row r="3329" spans="1:2">
      <c r="A3329" s="89">
        <v>43969.708333333336</v>
      </c>
      <c r="B3329" s="171">
        <v>8.32</v>
      </c>
    </row>
    <row r="3330" spans="1:2">
      <c r="A3330" s="89">
        <v>43969.75</v>
      </c>
      <c r="B3330" s="171">
        <v>8.35</v>
      </c>
    </row>
    <row r="3331" spans="1:2">
      <c r="A3331" s="89">
        <v>43969.791666666664</v>
      </c>
      <c r="B3331" s="171">
        <v>7.87</v>
      </c>
    </row>
    <row r="3332" spans="1:2">
      <c r="A3332" s="89">
        <v>43969.833333333336</v>
      </c>
      <c r="B3332" s="171">
        <v>9.77</v>
      </c>
    </row>
    <row r="3333" spans="1:2">
      <c r="A3333" s="89">
        <v>43969.875</v>
      </c>
      <c r="B3333" s="171">
        <v>10.44</v>
      </c>
    </row>
    <row r="3334" spans="1:2">
      <c r="A3334" s="89">
        <v>43969.916666666664</v>
      </c>
      <c r="B3334" s="171">
        <v>9.99</v>
      </c>
    </row>
    <row r="3335" spans="1:2">
      <c r="A3335" s="89">
        <v>43969.958333333336</v>
      </c>
      <c r="B3335" s="171">
        <v>9.89</v>
      </c>
    </row>
    <row r="3336" spans="1:2">
      <c r="A3336" s="89">
        <v>43970</v>
      </c>
      <c r="B3336" s="171">
        <v>10</v>
      </c>
    </row>
    <row r="3337" spans="1:2">
      <c r="A3337" s="89">
        <v>43970.041666666664</v>
      </c>
      <c r="B3337" s="171">
        <v>10.76</v>
      </c>
    </row>
    <row r="3338" spans="1:2">
      <c r="A3338" s="89">
        <v>43970.083333333336</v>
      </c>
      <c r="B3338" s="171">
        <v>10.96</v>
      </c>
    </row>
    <row r="3339" spans="1:2">
      <c r="A3339" s="89">
        <v>43970.125</v>
      </c>
      <c r="B3339" s="171">
        <v>10.25</v>
      </c>
    </row>
    <row r="3340" spans="1:2">
      <c r="A3340" s="89">
        <v>43970.166666666664</v>
      </c>
      <c r="B3340" s="171">
        <v>8.68</v>
      </c>
    </row>
    <row r="3341" spans="1:2">
      <c r="A3341" s="89">
        <v>43970.208333333336</v>
      </c>
      <c r="B3341" s="171">
        <v>8.93</v>
      </c>
    </row>
    <row r="3342" spans="1:2">
      <c r="A3342" s="89">
        <v>43970.25</v>
      </c>
      <c r="B3342" s="171">
        <v>7.63</v>
      </c>
    </row>
    <row r="3343" spans="1:2">
      <c r="A3343" s="89">
        <v>43970.291666666664</v>
      </c>
      <c r="B3343" s="171">
        <v>6.02</v>
      </c>
    </row>
    <row r="3344" spans="1:2">
      <c r="A3344" s="89">
        <v>43970.333333333336</v>
      </c>
      <c r="B3344" s="171">
        <v>5.95</v>
      </c>
    </row>
    <row r="3345" spans="1:2">
      <c r="A3345" s="89">
        <v>43970.375</v>
      </c>
      <c r="B3345" s="171">
        <v>5.26</v>
      </c>
    </row>
    <row r="3346" spans="1:2">
      <c r="A3346" s="89">
        <v>43970.416666666664</v>
      </c>
      <c r="B3346" s="171">
        <v>4.9800000000000004</v>
      </c>
    </row>
    <row r="3347" spans="1:2">
      <c r="A3347" s="89">
        <v>43970.458333333336</v>
      </c>
      <c r="B3347" s="171">
        <v>5.4</v>
      </c>
    </row>
    <row r="3348" spans="1:2">
      <c r="A3348" s="89">
        <v>43970.5</v>
      </c>
      <c r="B3348" s="171">
        <v>6</v>
      </c>
    </row>
    <row r="3349" spans="1:2">
      <c r="A3349" s="89">
        <v>43970.541666666664</v>
      </c>
      <c r="B3349" s="171">
        <v>4.78</v>
      </c>
    </row>
    <row r="3350" spans="1:2">
      <c r="A3350" s="89">
        <v>43970.583333333336</v>
      </c>
      <c r="B3350" s="171">
        <v>5.36</v>
      </c>
    </row>
    <row r="3351" spans="1:2">
      <c r="A3351" s="89">
        <v>43970.625</v>
      </c>
      <c r="B3351" s="171">
        <v>6.76</v>
      </c>
    </row>
    <row r="3352" spans="1:2">
      <c r="A3352" s="89">
        <v>43970.666666666664</v>
      </c>
      <c r="B3352" s="171">
        <v>6.79</v>
      </c>
    </row>
    <row r="3353" spans="1:2">
      <c r="A3353" s="89">
        <v>43970.708333333336</v>
      </c>
      <c r="B3353" s="171">
        <v>8.44</v>
      </c>
    </row>
    <row r="3354" spans="1:2">
      <c r="A3354" s="89">
        <v>43970.75</v>
      </c>
      <c r="B3354" s="171">
        <v>9.24</v>
      </c>
    </row>
    <row r="3355" spans="1:2">
      <c r="A3355" s="89">
        <v>43970.791666666664</v>
      </c>
      <c r="B3355" s="171">
        <v>9.34</v>
      </c>
    </row>
    <row r="3356" spans="1:2">
      <c r="A3356" s="89">
        <v>43970.833333333336</v>
      </c>
      <c r="B3356" s="171">
        <v>10.199999999999999</v>
      </c>
    </row>
    <row r="3357" spans="1:2">
      <c r="A3357" s="89">
        <v>43970.875</v>
      </c>
      <c r="B3357" s="171">
        <v>8.2899999999999991</v>
      </c>
    </row>
    <row r="3358" spans="1:2">
      <c r="A3358" s="89">
        <v>43970.916666666664</v>
      </c>
      <c r="B3358" s="171">
        <v>8.32</v>
      </c>
    </row>
    <row r="3359" spans="1:2">
      <c r="A3359" s="89">
        <v>43970.958333333336</v>
      </c>
      <c r="B3359" s="171">
        <v>9.08</v>
      </c>
    </row>
    <row r="3360" spans="1:2">
      <c r="A3360" s="89">
        <v>43971</v>
      </c>
      <c r="B3360" s="171">
        <v>8.2899999999999991</v>
      </c>
    </row>
    <row r="3361" spans="1:2">
      <c r="A3361" s="89">
        <v>43971.041666666664</v>
      </c>
      <c r="B3361" s="171">
        <v>8.56</v>
      </c>
    </row>
    <row r="3362" spans="1:2">
      <c r="A3362" s="89">
        <v>43971.083333333336</v>
      </c>
      <c r="B3362" s="171">
        <v>8.7899999999999991</v>
      </c>
    </row>
    <row r="3363" spans="1:2">
      <c r="A3363" s="89">
        <v>43971.125</v>
      </c>
      <c r="B3363" s="171">
        <v>8.01</v>
      </c>
    </row>
    <row r="3364" spans="1:2">
      <c r="A3364" s="89">
        <v>43971.166666666664</v>
      </c>
      <c r="B3364" s="171">
        <v>7.62</v>
      </c>
    </row>
    <row r="3365" spans="1:2">
      <c r="A3365" s="89">
        <v>43971.208333333336</v>
      </c>
      <c r="B3365" s="171">
        <v>7.33</v>
      </c>
    </row>
    <row r="3366" spans="1:2">
      <c r="A3366" s="89">
        <v>43971.25</v>
      </c>
      <c r="B3366" s="171">
        <v>7.17</v>
      </c>
    </row>
    <row r="3367" spans="1:2">
      <c r="A3367" s="89">
        <v>43971.291666666664</v>
      </c>
      <c r="B3367" s="171">
        <v>6.24</v>
      </c>
    </row>
    <row r="3368" spans="1:2">
      <c r="A3368" s="89">
        <v>43971.333333333336</v>
      </c>
      <c r="B3368" s="171">
        <v>6.28</v>
      </c>
    </row>
    <row r="3369" spans="1:2">
      <c r="A3369" s="89">
        <v>43971.375</v>
      </c>
      <c r="B3369" s="171">
        <v>3.9</v>
      </c>
    </row>
    <row r="3370" spans="1:2">
      <c r="A3370" s="89">
        <v>43971.416666666664</v>
      </c>
      <c r="B3370" s="171">
        <v>3.36</v>
      </c>
    </row>
    <row r="3371" spans="1:2">
      <c r="A3371" s="89">
        <v>43971.458333333336</v>
      </c>
      <c r="B3371" s="171">
        <v>4.0599999999999996</v>
      </c>
    </row>
    <row r="3372" spans="1:2">
      <c r="A3372" s="89">
        <v>43971.5</v>
      </c>
      <c r="B3372" s="171">
        <v>4.93</v>
      </c>
    </row>
    <row r="3373" spans="1:2">
      <c r="A3373" s="89">
        <v>43971.541666666664</v>
      </c>
      <c r="B3373" s="171">
        <v>4.4800000000000004</v>
      </c>
    </row>
    <row r="3374" spans="1:2">
      <c r="A3374" s="89">
        <v>43971.583333333336</v>
      </c>
      <c r="B3374" s="171">
        <v>4.1500000000000004</v>
      </c>
    </row>
    <row r="3375" spans="1:2">
      <c r="A3375" s="89">
        <v>43971.625</v>
      </c>
      <c r="B3375" s="171">
        <v>6.46</v>
      </c>
    </row>
    <row r="3376" spans="1:2">
      <c r="A3376" s="89">
        <v>43971.666666666664</v>
      </c>
      <c r="B3376" s="171">
        <v>4.62</v>
      </c>
    </row>
    <row r="3377" spans="1:2">
      <c r="A3377" s="89">
        <v>43971.708333333336</v>
      </c>
      <c r="B3377" s="171">
        <v>3.64</v>
      </c>
    </row>
    <row r="3378" spans="1:2">
      <c r="A3378" s="89">
        <v>43971.75</v>
      </c>
      <c r="B3378" s="171">
        <v>4.68</v>
      </c>
    </row>
    <row r="3379" spans="1:2">
      <c r="A3379" s="89">
        <v>43971.791666666664</v>
      </c>
      <c r="B3379" s="171">
        <v>5.1100000000000003</v>
      </c>
    </row>
    <row r="3380" spans="1:2">
      <c r="A3380" s="89">
        <v>43971.833333333336</v>
      </c>
      <c r="B3380" s="171">
        <v>5.17</v>
      </c>
    </row>
    <row r="3381" spans="1:2">
      <c r="A3381" s="89">
        <v>43971.875</v>
      </c>
      <c r="B3381" s="171">
        <v>7.05</v>
      </c>
    </row>
    <row r="3382" spans="1:2">
      <c r="A3382" s="89">
        <v>43971.916666666664</v>
      </c>
      <c r="B3382" s="171">
        <v>7.5</v>
      </c>
    </row>
    <row r="3383" spans="1:2">
      <c r="A3383" s="89">
        <v>43971.958333333336</v>
      </c>
      <c r="B3383" s="171">
        <v>7.93</v>
      </c>
    </row>
    <row r="3384" spans="1:2">
      <c r="A3384" s="89">
        <v>43972</v>
      </c>
      <c r="B3384" s="171">
        <v>7.73</v>
      </c>
    </row>
    <row r="3385" spans="1:2">
      <c r="A3385" s="89">
        <v>43972.041666666664</v>
      </c>
      <c r="B3385" s="171">
        <v>8.32</v>
      </c>
    </row>
    <row r="3386" spans="1:2">
      <c r="A3386" s="89">
        <v>43972.083333333336</v>
      </c>
      <c r="B3386" s="171">
        <v>9.07</v>
      </c>
    </row>
    <row r="3387" spans="1:2">
      <c r="A3387" s="89">
        <v>43972.125</v>
      </c>
      <c r="B3387" s="171">
        <v>8.14</v>
      </c>
    </row>
    <row r="3388" spans="1:2">
      <c r="A3388" s="89">
        <v>43972.166666666664</v>
      </c>
      <c r="B3388" s="171">
        <v>7.28</v>
      </c>
    </row>
    <row r="3389" spans="1:2">
      <c r="A3389" s="89">
        <v>43972.208333333336</v>
      </c>
      <c r="B3389" s="171">
        <v>6.57</v>
      </c>
    </row>
    <row r="3390" spans="1:2">
      <c r="A3390" s="89">
        <v>43972.25</v>
      </c>
      <c r="B3390" s="171">
        <v>5.22</v>
      </c>
    </row>
    <row r="3391" spans="1:2">
      <c r="A3391" s="89">
        <v>43972.291666666664</v>
      </c>
      <c r="B3391" s="171">
        <v>4.34</v>
      </c>
    </row>
    <row r="3392" spans="1:2">
      <c r="A3392" s="89">
        <v>43972.333333333336</v>
      </c>
      <c r="B3392" s="171">
        <v>3.05</v>
      </c>
    </row>
    <row r="3393" spans="1:2">
      <c r="A3393" s="89">
        <v>43972.375</v>
      </c>
      <c r="B3393" s="171">
        <v>3.3</v>
      </c>
    </row>
    <row r="3394" spans="1:2">
      <c r="A3394" s="89">
        <v>43972.416666666664</v>
      </c>
      <c r="B3394" s="171">
        <v>3.55</v>
      </c>
    </row>
    <row r="3395" spans="1:2">
      <c r="A3395" s="89">
        <v>43972.458333333336</v>
      </c>
      <c r="B3395" s="171">
        <v>4.99</v>
      </c>
    </row>
    <row r="3396" spans="1:2">
      <c r="A3396" s="89">
        <v>43972.5</v>
      </c>
      <c r="B3396" s="171">
        <v>6.3</v>
      </c>
    </row>
    <row r="3397" spans="1:2">
      <c r="A3397" s="89">
        <v>43972.541666666664</v>
      </c>
      <c r="B3397" s="171">
        <v>6.38</v>
      </c>
    </row>
    <row r="3398" spans="1:2">
      <c r="A3398" s="89">
        <v>43972.583333333336</v>
      </c>
      <c r="B3398" s="171">
        <v>9.36</v>
      </c>
    </row>
    <row r="3399" spans="1:2">
      <c r="A3399" s="89">
        <v>43972.625</v>
      </c>
      <c r="B3399" s="171">
        <v>6.83</v>
      </c>
    </row>
    <row r="3400" spans="1:2">
      <c r="A3400" s="89">
        <v>43972.666666666664</v>
      </c>
      <c r="B3400" s="171">
        <v>5.96</v>
      </c>
    </row>
    <row r="3401" spans="1:2">
      <c r="A3401" s="89">
        <v>43972.708333333336</v>
      </c>
      <c r="B3401" s="171">
        <v>7.29</v>
      </c>
    </row>
    <row r="3402" spans="1:2">
      <c r="A3402" s="89">
        <v>43972.75</v>
      </c>
      <c r="B3402" s="171">
        <v>6.51</v>
      </c>
    </row>
    <row r="3403" spans="1:2">
      <c r="A3403" s="89">
        <v>43972.791666666664</v>
      </c>
      <c r="B3403" s="171">
        <v>6.39</v>
      </c>
    </row>
    <row r="3404" spans="1:2">
      <c r="A3404" s="89">
        <v>43972.833333333336</v>
      </c>
      <c r="B3404" s="171">
        <v>7.32</v>
      </c>
    </row>
    <row r="3405" spans="1:2">
      <c r="A3405" s="89">
        <v>43972.875</v>
      </c>
      <c r="B3405" s="171">
        <v>8.34</v>
      </c>
    </row>
    <row r="3406" spans="1:2">
      <c r="A3406" s="89">
        <v>43972.916666666664</v>
      </c>
      <c r="B3406" s="171">
        <v>9.0299999999999994</v>
      </c>
    </row>
    <row r="3407" spans="1:2">
      <c r="A3407" s="89">
        <v>43972.958333333336</v>
      </c>
      <c r="B3407" s="171">
        <v>8.6199999999999992</v>
      </c>
    </row>
    <row r="3408" spans="1:2">
      <c r="A3408" s="89">
        <v>43973</v>
      </c>
      <c r="B3408" s="171">
        <v>7.68</v>
      </c>
    </row>
    <row r="3409" spans="1:2">
      <c r="A3409" s="89">
        <v>43973.041666666664</v>
      </c>
      <c r="B3409" s="171">
        <v>7.56</v>
      </c>
    </row>
    <row r="3410" spans="1:2">
      <c r="A3410" s="89">
        <v>43973.083333333336</v>
      </c>
      <c r="B3410" s="171">
        <v>7.23</v>
      </c>
    </row>
    <row r="3411" spans="1:2">
      <c r="A3411" s="89">
        <v>43973.125</v>
      </c>
      <c r="B3411" s="171">
        <v>6.78</v>
      </c>
    </row>
    <row r="3412" spans="1:2">
      <c r="A3412" s="89">
        <v>43973.166666666664</v>
      </c>
      <c r="B3412" s="171">
        <v>5.54</v>
      </c>
    </row>
    <row r="3413" spans="1:2">
      <c r="A3413" s="89">
        <v>43973.208333333336</v>
      </c>
      <c r="B3413" s="171">
        <v>5.55</v>
      </c>
    </row>
    <row r="3414" spans="1:2">
      <c r="A3414" s="89">
        <v>43973.25</v>
      </c>
      <c r="B3414" s="171">
        <v>7.56</v>
      </c>
    </row>
    <row r="3415" spans="1:2">
      <c r="A3415" s="89">
        <v>43973.291666666664</v>
      </c>
      <c r="B3415" s="171">
        <v>6.68</v>
      </c>
    </row>
    <row r="3416" spans="1:2">
      <c r="A3416" s="89">
        <v>43973.333333333336</v>
      </c>
      <c r="B3416" s="171">
        <v>5.31</v>
      </c>
    </row>
    <row r="3417" spans="1:2">
      <c r="A3417" s="89">
        <v>43973.375</v>
      </c>
      <c r="B3417" s="171">
        <v>6.9</v>
      </c>
    </row>
    <row r="3418" spans="1:2">
      <c r="A3418" s="89">
        <v>43973.416666666664</v>
      </c>
      <c r="B3418" s="171">
        <v>5.82</v>
      </c>
    </row>
    <row r="3419" spans="1:2">
      <c r="A3419" s="89">
        <v>43973.458333333336</v>
      </c>
      <c r="B3419" s="171">
        <v>5.84</v>
      </c>
    </row>
    <row r="3420" spans="1:2">
      <c r="A3420" s="89">
        <v>43973.5</v>
      </c>
      <c r="B3420" s="171">
        <v>6.56</v>
      </c>
    </row>
    <row r="3421" spans="1:2">
      <c r="A3421" s="89">
        <v>43973.541666666664</v>
      </c>
      <c r="B3421" s="171">
        <v>6.27</v>
      </c>
    </row>
    <row r="3422" spans="1:2">
      <c r="A3422" s="89">
        <v>43973.583333333336</v>
      </c>
      <c r="B3422" s="171">
        <v>6.36</v>
      </c>
    </row>
    <row r="3423" spans="1:2">
      <c r="A3423" s="89">
        <v>43973.625</v>
      </c>
      <c r="B3423" s="171">
        <v>5.37</v>
      </c>
    </row>
    <row r="3424" spans="1:2">
      <c r="A3424" s="89">
        <v>43973.666666666664</v>
      </c>
      <c r="B3424" s="171">
        <v>6.93</v>
      </c>
    </row>
    <row r="3425" spans="1:2">
      <c r="A3425" s="89">
        <v>43973.708333333336</v>
      </c>
      <c r="B3425" s="171">
        <v>6.76</v>
      </c>
    </row>
    <row r="3426" spans="1:2">
      <c r="A3426" s="89">
        <v>43973.75</v>
      </c>
      <c r="B3426" s="171">
        <v>9.36</v>
      </c>
    </row>
    <row r="3427" spans="1:2">
      <c r="A3427" s="89">
        <v>43973.791666666664</v>
      </c>
      <c r="B3427" s="171">
        <v>6.56</v>
      </c>
    </row>
    <row r="3428" spans="1:2">
      <c r="A3428" s="89">
        <v>43973.833333333336</v>
      </c>
      <c r="B3428" s="171">
        <v>7.19</v>
      </c>
    </row>
    <row r="3429" spans="1:2">
      <c r="A3429" s="89">
        <v>43973.875</v>
      </c>
      <c r="B3429" s="171">
        <v>9.9700000000000006</v>
      </c>
    </row>
    <row r="3430" spans="1:2">
      <c r="A3430" s="89">
        <v>43973.916666666664</v>
      </c>
      <c r="B3430" s="171">
        <v>9.2799999999999994</v>
      </c>
    </row>
    <row r="3431" spans="1:2">
      <c r="A3431" s="89">
        <v>43973.958333333336</v>
      </c>
      <c r="B3431" s="171">
        <v>8.4</v>
      </c>
    </row>
    <row r="3432" spans="1:2">
      <c r="A3432" s="89">
        <v>43974</v>
      </c>
      <c r="B3432" s="171">
        <v>7.73</v>
      </c>
    </row>
    <row r="3433" spans="1:2">
      <c r="A3433" s="89">
        <v>43974.041666666664</v>
      </c>
      <c r="B3433" s="171">
        <v>7.37</v>
      </c>
    </row>
    <row r="3434" spans="1:2">
      <c r="A3434" s="89">
        <v>43974.083333333336</v>
      </c>
      <c r="B3434" s="171">
        <v>7.66</v>
      </c>
    </row>
    <row r="3435" spans="1:2">
      <c r="A3435" s="89">
        <v>43974.125</v>
      </c>
      <c r="B3435" s="171">
        <v>6.75</v>
      </c>
    </row>
    <row r="3436" spans="1:2">
      <c r="A3436" s="89">
        <v>43974.166666666664</v>
      </c>
      <c r="B3436" s="171">
        <v>5.89</v>
      </c>
    </row>
    <row r="3437" spans="1:2">
      <c r="A3437" s="89">
        <v>43974.208333333336</v>
      </c>
      <c r="B3437" s="171">
        <v>5.29</v>
      </c>
    </row>
    <row r="3438" spans="1:2">
      <c r="A3438" s="89">
        <v>43974.25</v>
      </c>
      <c r="B3438" s="171">
        <v>7.25</v>
      </c>
    </row>
    <row r="3439" spans="1:2">
      <c r="A3439" s="89">
        <v>43974.291666666664</v>
      </c>
      <c r="B3439" s="171">
        <v>7.09</v>
      </c>
    </row>
    <row r="3440" spans="1:2">
      <c r="A3440" s="89">
        <v>43974.333333333336</v>
      </c>
      <c r="B3440" s="171">
        <v>8.59</v>
      </c>
    </row>
    <row r="3441" spans="1:2">
      <c r="A3441" s="89">
        <v>43974.375</v>
      </c>
      <c r="B3441" s="171">
        <v>6.96</v>
      </c>
    </row>
    <row r="3442" spans="1:2">
      <c r="A3442" s="89">
        <v>43974.416666666664</v>
      </c>
      <c r="B3442" s="171">
        <v>7.97</v>
      </c>
    </row>
    <row r="3443" spans="1:2">
      <c r="A3443" s="89">
        <v>43974.458333333336</v>
      </c>
      <c r="B3443" s="171">
        <v>7.66</v>
      </c>
    </row>
    <row r="3444" spans="1:2">
      <c r="A3444" s="89">
        <v>43974.5</v>
      </c>
      <c r="B3444" s="171">
        <v>10.44</v>
      </c>
    </row>
    <row r="3445" spans="1:2">
      <c r="A3445" s="89">
        <v>43974.541666666664</v>
      </c>
      <c r="B3445" s="171">
        <v>8.25</v>
      </c>
    </row>
    <row r="3446" spans="1:2">
      <c r="A3446" s="89">
        <v>43974.583333333336</v>
      </c>
      <c r="B3446" s="171">
        <v>6.85</v>
      </c>
    </row>
    <row r="3447" spans="1:2">
      <c r="A3447" s="89">
        <v>43974.625</v>
      </c>
      <c r="B3447" s="171">
        <v>7.05</v>
      </c>
    </row>
    <row r="3448" spans="1:2">
      <c r="A3448" s="89">
        <v>43974.666666666664</v>
      </c>
      <c r="B3448" s="171">
        <v>6.22</v>
      </c>
    </row>
    <row r="3449" spans="1:2">
      <c r="A3449" s="89">
        <v>43974.708333333336</v>
      </c>
      <c r="B3449" s="171">
        <v>6.61</v>
      </c>
    </row>
    <row r="3450" spans="1:2">
      <c r="A3450" s="89">
        <v>43974.75</v>
      </c>
      <c r="B3450" s="171">
        <v>6.37</v>
      </c>
    </row>
    <row r="3451" spans="1:2">
      <c r="A3451" s="89">
        <v>43974.791666666664</v>
      </c>
      <c r="B3451" s="171">
        <v>9.7799999999999994</v>
      </c>
    </row>
    <row r="3452" spans="1:2">
      <c r="A3452" s="89">
        <v>43974.833333333336</v>
      </c>
      <c r="B3452" s="171">
        <v>11.28</v>
      </c>
    </row>
    <row r="3453" spans="1:2">
      <c r="A3453" s="89">
        <v>43974.875</v>
      </c>
      <c r="B3453" s="171">
        <v>12.97</v>
      </c>
    </row>
    <row r="3454" spans="1:2">
      <c r="A3454" s="89">
        <v>43974.916666666664</v>
      </c>
      <c r="B3454" s="171">
        <v>12.27</v>
      </c>
    </row>
    <row r="3455" spans="1:2">
      <c r="A3455" s="89">
        <v>43974.958333333336</v>
      </c>
      <c r="B3455" s="171">
        <v>11.72</v>
      </c>
    </row>
    <row r="3456" spans="1:2">
      <c r="A3456" s="89">
        <v>43975</v>
      </c>
      <c r="B3456" s="171">
        <v>11.22</v>
      </c>
    </row>
    <row r="3457" spans="1:2">
      <c r="A3457" s="89">
        <v>43975.041666666664</v>
      </c>
      <c r="B3457" s="171">
        <v>10.49</v>
      </c>
    </row>
    <row r="3458" spans="1:2">
      <c r="A3458" s="89">
        <v>43975.083333333336</v>
      </c>
      <c r="B3458" s="171">
        <v>10.48</v>
      </c>
    </row>
    <row r="3459" spans="1:2">
      <c r="A3459" s="89">
        <v>43975.125</v>
      </c>
      <c r="B3459" s="171">
        <v>9.9700000000000006</v>
      </c>
    </row>
    <row r="3460" spans="1:2">
      <c r="A3460" s="89">
        <v>43975.166666666664</v>
      </c>
      <c r="B3460" s="171">
        <v>8.69</v>
      </c>
    </row>
    <row r="3461" spans="1:2">
      <c r="A3461" s="89">
        <v>43975.208333333336</v>
      </c>
      <c r="B3461" s="171">
        <v>9.77</v>
      </c>
    </row>
    <row r="3462" spans="1:2">
      <c r="A3462" s="89">
        <v>43975.25</v>
      </c>
      <c r="B3462" s="171">
        <v>8.98</v>
      </c>
    </row>
    <row r="3463" spans="1:2">
      <c r="A3463" s="89">
        <v>43975.291666666664</v>
      </c>
      <c r="B3463" s="171">
        <v>8.0299999999999994</v>
      </c>
    </row>
    <row r="3464" spans="1:2">
      <c r="A3464" s="89">
        <v>43975.333333333336</v>
      </c>
      <c r="B3464" s="171">
        <v>7.97</v>
      </c>
    </row>
    <row r="3465" spans="1:2">
      <c r="A3465" s="89">
        <v>43975.375</v>
      </c>
      <c r="B3465" s="171">
        <v>8.0500000000000007</v>
      </c>
    </row>
    <row r="3466" spans="1:2">
      <c r="A3466" s="89">
        <v>43975.416666666664</v>
      </c>
      <c r="B3466" s="171">
        <v>9.69</v>
      </c>
    </row>
    <row r="3467" spans="1:2">
      <c r="A3467" s="89">
        <v>43975.458333333336</v>
      </c>
      <c r="B3467" s="171">
        <v>8.3699999999999992</v>
      </c>
    </row>
    <row r="3468" spans="1:2">
      <c r="A3468" s="89">
        <v>43975.5</v>
      </c>
      <c r="B3468" s="171">
        <v>8.08</v>
      </c>
    </row>
    <row r="3469" spans="1:2">
      <c r="A3469" s="89">
        <v>43975.541666666664</v>
      </c>
      <c r="B3469" s="171">
        <v>7.19</v>
      </c>
    </row>
    <row r="3470" spans="1:2">
      <c r="A3470" s="89">
        <v>43975.583333333336</v>
      </c>
      <c r="B3470" s="171">
        <v>6.21</v>
      </c>
    </row>
    <row r="3471" spans="1:2">
      <c r="A3471" s="89">
        <v>43975.625</v>
      </c>
      <c r="B3471" s="171">
        <v>6.24</v>
      </c>
    </row>
    <row r="3472" spans="1:2">
      <c r="A3472" s="89">
        <v>43975.666666666664</v>
      </c>
      <c r="B3472" s="171">
        <v>5.34</v>
      </c>
    </row>
    <row r="3473" spans="1:2">
      <c r="A3473" s="89">
        <v>43975.708333333336</v>
      </c>
      <c r="B3473" s="171">
        <v>4.76</v>
      </c>
    </row>
    <row r="3474" spans="1:2">
      <c r="A3474" s="89">
        <v>43975.75</v>
      </c>
      <c r="B3474" s="171">
        <v>5.29</v>
      </c>
    </row>
    <row r="3475" spans="1:2">
      <c r="A3475" s="89">
        <v>43975.791666666664</v>
      </c>
      <c r="B3475" s="171">
        <v>6.07</v>
      </c>
    </row>
    <row r="3476" spans="1:2">
      <c r="A3476" s="89">
        <v>43975.833333333336</v>
      </c>
      <c r="B3476" s="171">
        <v>8</v>
      </c>
    </row>
    <row r="3477" spans="1:2">
      <c r="A3477" s="89">
        <v>43975.875</v>
      </c>
      <c r="B3477" s="171">
        <v>12.17</v>
      </c>
    </row>
    <row r="3478" spans="1:2">
      <c r="A3478" s="89">
        <v>43975.916666666664</v>
      </c>
      <c r="B3478" s="171">
        <v>12.61</v>
      </c>
    </row>
    <row r="3479" spans="1:2">
      <c r="A3479" s="89">
        <v>43975.958333333336</v>
      </c>
      <c r="B3479" s="171">
        <v>10.28</v>
      </c>
    </row>
    <row r="3480" spans="1:2">
      <c r="A3480" s="89">
        <v>43976</v>
      </c>
      <c r="B3480" s="171">
        <v>10.08</v>
      </c>
    </row>
    <row r="3481" spans="1:2">
      <c r="A3481" s="89">
        <v>43976.041666666664</v>
      </c>
      <c r="B3481" s="171">
        <v>10.94</v>
      </c>
    </row>
    <row r="3482" spans="1:2">
      <c r="A3482" s="89">
        <v>43976.083333333336</v>
      </c>
      <c r="B3482" s="171">
        <v>10.19</v>
      </c>
    </row>
    <row r="3483" spans="1:2">
      <c r="A3483" s="89">
        <v>43976.125</v>
      </c>
      <c r="B3483" s="171">
        <v>9.83</v>
      </c>
    </row>
    <row r="3484" spans="1:2">
      <c r="A3484" s="89">
        <v>43976.166666666664</v>
      </c>
      <c r="B3484" s="171">
        <v>12.23</v>
      </c>
    </row>
    <row r="3485" spans="1:2">
      <c r="A3485" s="89">
        <v>43976.208333333336</v>
      </c>
      <c r="B3485" s="171">
        <v>8.86</v>
      </c>
    </row>
    <row r="3486" spans="1:2">
      <c r="A3486" s="89">
        <v>43976.25</v>
      </c>
      <c r="B3486" s="171">
        <v>9.66</v>
      </c>
    </row>
    <row r="3487" spans="1:2">
      <c r="A3487" s="89">
        <v>43976.291666666664</v>
      </c>
      <c r="B3487" s="171">
        <v>8.41</v>
      </c>
    </row>
    <row r="3488" spans="1:2">
      <c r="A3488" s="89">
        <v>43976.333333333336</v>
      </c>
      <c r="B3488" s="171">
        <v>7.16</v>
      </c>
    </row>
    <row r="3489" spans="1:2">
      <c r="A3489" s="89">
        <v>43976.375</v>
      </c>
      <c r="B3489" s="171">
        <v>7.1</v>
      </c>
    </row>
    <row r="3490" spans="1:2">
      <c r="A3490" s="89">
        <v>43976.416666666664</v>
      </c>
      <c r="B3490" s="171">
        <v>7.44</v>
      </c>
    </row>
    <row r="3491" spans="1:2">
      <c r="A3491" s="89">
        <v>43976.458333333336</v>
      </c>
      <c r="B3491" s="171">
        <v>9.7799999999999994</v>
      </c>
    </row>
    <row r="3492" spans="1:2">
      <c r="A3492" s="89">
        <v>43976.5</v>
      </c>
      <c r="B3492" s="171">
        <v>8.7100000000000009</v>
      </c>
    </row>
    <row r="3493" spans="1:2">
      <c r="A3493" s="89">
        <v>43976.541666666664</v>
      </c>
      <c r="B3493" s="171">
        <v>7.69</v>
      </c>
    </row>
    <row r="3494" spans="1:2">
      <c r="A3494" s="89">
        <v>43976.583333333336</v>
      </c>
      <c r="B3494" s="171">
        <v>7.49</v>
      </c>
    </row>
    <row r="3495" spans="1:2">
      <c r="A3495" s="89">
        <v>43976.625</v>
      </c>
      <c r="B3495" s="171">
        <v>6.97</v>
      </c>
    </row>
    <row r="3496" spans="1:2">
      <c r="A3496" s="89">
        <v>43976.666666666664</v>
      </c>
      <c r="B3496" s="171">
        <v>6.27</v>
      </c>
    </row>
    <row r="3497" spans="1:2">
      <c r="A3497" s="89">
        <v>43976.708333333336</v>
      </c>
      <c r="B3497" s="171">
        <v>8.67</v>
      </c>
    </row>
    <row r="3498" spans="1:2">
      <c r="A3498" s="89">
        <v>43976.75</v>
      </c>
      <c r="B3498" s="171">
        <v>8.4499999999999993</v>
      </c>
    </row>
    <row r="3499" spans="1:2">
      <c r="A3499" s="89">
        <v>43976.791666666664</v>
      </c>
      <c r="B3499" s="171">
        <v>9.9600000000000009</v>
      </c>
    </row>
    <row r="3500" spans="1:2">
      <c r="A3500" s="89">
        <v>43976.833333333336</v>
      </c>
      <c r="B3500" s="171">
        <v>9.51</v>
      </c>
    </row>
    <row r="3501" spans="1:2">
      <c r="A3501" s="89">
        <v>43976.875</v>
      </c>
      <c r="B3501" s="171">
        <v>10.37</v>
      </c>
    </row>
    <row r="3502" spans="1:2">
      <c r="A3502" s="89">
        <v>43976.916666666664</v>
      </c>
      <c r="B3502" s="171">
        <v>11.42</v>
      </c>
    </row>
    <row r="3503" spans="1:2">
      <c r="A3503" s="89">
        <v>43976.958333333336</v>
      </c>
      <c r="B3503" s="171">
        <v>11.16</v>
      </c>
    </row>
    <row r="3504" spans="1:2">
      <c r="A3504" s="89">
        <v>43977</v>
      </c>
      <c r="B3504" s="171">
        <v>12.77</v>
      </c>
    </row>
    <row r="3505" spans="1:2">
      <c r="A3505" s="89">
        <v>43977.041666666664</v>
      </c>
      <c r="B3505" s="171">
        <v>12.58</v>
      </c>
    </row>
    <row r="3506" spans="1:2">
      <c r="A3506" s="89">
        <v>43977.083333333336</v>
      </c>
      <c r="B3506" s="171">
        <v>12.8</v>
      </c>
    </row>
    <row r="3507" spans="1:2">
      <c r="A3507" s="89">
        <v>43977.125</v>
      </c>
      <c r="B3507" s="171">
        <v>11.21</v>
      </c>
    </row>
    <row r="3508" spans="1:2">
      <c r="A3508" s="89">
        <v>43977.166666666664</v>
      </c>
      <c r="B3508" s="171">
        <v>9.9700000000000006</v>
      </c>
    </row>
    <row r="3509" spans="1:2">
      <c r="A3509" s="89">
        <v>43977.208333333336</v>
      </c>
      <c r="B3509" s="171">
        <v>10.59</v>
      </c>
    </row>
    <row r="3510" spans="1:2">
      <c r="A3510" s="89">
        <v>43977.25</v>
      </c>
      <c r="B3510" s="171">
        <v>11.05</v>
      </c>
    </row>
    <row r="3511" spans="1:2">
      <c r="A3511" s="89">
        <v>43977.291666666664</v>
      </c>
      <c r="B3511" s="171">
        <v>10.19</v>
      </c>
    </row>
    <row r="3512" spans="1:2">
      <c r="A3512" s="89">
        <v>43977.333333333336</v>
      </c>
      <c r="B3512" s="171">
        <v>9.59</v>
      </c>
    </row>
    <row r="3513" spans="1:2">
      <c r="A3513" s="89">
        <v>43977.375</v>
      </c>
      <c r="B3513" s="171">
        <v>8.2799999999999994</v>
      </c>
    </row>
    <row r="3514" spans="1:2">
      <c r="A3514" s="89">
        <v>43977.416666666664</v>
      </c>
      <c r="B3514" s="171">
        <v>9.16</v>
      </c>
    </row>
    <row r="3515" spans="1:2">
      <c r="A3515" s="89">
        <v>43977.458333333336</v>
      </c>
      <c r="B3515" s="171">
        <v>9.52</v>
      </c>
    </row>
    <row r="3516" spans="1:2">
      <c r="A3516" s="89">
        <v>43977.5</v>
      </c>
      <c r="B3516" s="171">
        <v>11.99</v>
      </c>
    </row>
    <row r="3517" spans="1:2">
      <c r="A3517" s="89">
        <v>43977.541666666664</v>
      </c>
      <c r="B3517" s="171">
        <v>10.97</v>
      </c>
    </row>
    <row r="3518" spans="1:2">
      <c r="A3518" s="89">
        <v>43977.583333333336</v>
      </c>
      <c r="B3518" s="171">
        <v>11.08</v>
      </c>
    </row>
    <row r="3519" spans="1:2">
      <c r="A3519" s="89">
        <v>43977.625</v>
      </c>
      <c r="B3519" s="171">
        <v>8.68</v>
      </c>
    </row>
    <row r="3520" spans="1:2">
      <c r="A3520" s="89">
        <v>43977.666666666664</v>
      </c>
      <c r="B3520" s="171">
        <v>8.84</v>
      </c>
    </row>
    <row r="3521" spans="1:2">
      <c r="A3521" s="89">
        <v>43977.708333333336</v>
      </c>
      <c r="B3521" s="171">
        <v>9.74</v>
      </c>
    </row>
    <row r="3522" spans="1:2">
      <c r="A3522" s="89">
        <v>43977.75</v>
      </c>
      <c r="B3522" s="171">
        <v>9.3800000000000008</v>
      </c>
    </row>
    <row r="3523" spans="1:2">
      <c r="A3523" s="89">
        <v>43977.791666666664</v>
      </c>
      <c r="B3523" s="171">
        <v>10.6</v>
      </c>
    </row>
    <row r="3524" spans="1:2">
      <c r="A3524" s="89">
        <v>43977.833333333336</v>
      </c>
      <c r="B3524" s="171">
        <v>13.25</v>
      </c>
    </row>
    <row r="3525" spans="1:2">
      <c r="A3525" s="89">
        <v>43977.875</v>
      </c>
      <c r="B3525" s="171">
        <v>15.96</v>
      </c>
    </row>
    <row r="3526" spans="1:2">
      <c r="A3526" s="89">
        <v>43977.916666666664</v>
      </c>
      <c r="B3526" s="171">
        <v>16.649999999999999</v>
      </c>
    </row>
    <row r="3527" spans="1:2">
      <c r="A3527" s="89">
        <v>43977.958333333336</v>
      </c>
      <c r="B3527" s="171">
        <v>14.05</v>
      </c>
    </row>
    <row r="3528" spans="1:2">
      <c r="A3528" s="89">
        <v>43978</v>
      </c>
      <c r="B3528" s="171">
        <v>13.09</v>
      </c>
    </row>
    <row r="3529" spans="1:2">
      <c r="A3529" s="89">
        <v>43978.041666666664</v>
      </c>
      <c r="B3529" s="171">
        <v>14.43</v>
      </c>
    </row>
    <row r="3530" spans="1:2">
      <c r="A3530" s="89">
        <v>43978.083333333336</v>
      </c>
      <c r="B3530" s="171">
        <v>14.46</v>
      </c>
    </row>
    <row r="3531" spans="1:2">
      <c r="A3531" s="89">
        <v>43978.125</v>
      </c>
      <c r="B3531" s="171">
        <v>12.66</v>
      </c>
    </row>
    <row r="3532" spans="1:2">
      <c r="A3532" s="89">
        <v>43978.166666666664</v>
      </c>
      <c r="B3532" s="171">
        <v>12.02</v>
      </c>
    </row>
    <row r="3533" spans="1:2">
      <c r="A3533" s="89">
        <v>43978.208333333336</v>
      </c>
      <c r="B3533" s="171">
        <v>10.57</v>
      </c>
    </row>
    <row r="3534" spans="1:2">
      <c r="A3534" s="89">
        <v>43978.25</v>
      </c>
      <c r="B3534" s="171">
        <v>9.57</v>
      </c>
    </row>
    <row r="3535" spans="1:2">
      <c r="A3535" s="89">
        <v>43978.291666666664</v>
      </c>
      <c r="B3535" s="171">
        <v>9.81</v>
      </c>
    </row>
    <row r="3536" spans="1:2">
      <c r="A3536" s="89">
        <v>43978.333333333336</v>
      </c>
      <c r="B3536" s="171">
        <v>10.31</v>
      </c>
    </row>
    <row r="3537" spans="1:2">
      <c r="A3537" s="89">
        <v>43978.375</v>
      </c>
      <c r="B3537" s="171">
        <v>8.83</v>
      </c>
    </row>
    <row r="3538" spans="1:2">
      <c r="A3538" s="89">
        <v>43978.416666666664</v>
      </c>
      <c r="B3538" s="171">
        <v>9.41</v>
      </c>
    </row>
    <row r="3539" spans="1:2">
      <c r="A3539" s="89">
        <v>43978.458333333336</v>
      </c>
      <c r="B3539" s="171">
        <v>9.31</v>
      </c>
    </row>
    <row r="3540" spans="1:2">
      <c r="A3540" s="89">
        <v>43978.5</v>
      </c>
      <c r="B3540" s="171">
        <v>9.77</v>
      </c>
    </row>
    <row r="3541" spans="1:2">
      <c r="A3541" s="89">
        <v>43978.541666666664</v>
      </c>
      <c r="B3541" s="171">
        <v>9.68</v>
      </c>
    </row>
    <row r="3542" spans="1:2">
      <c r="A3542" s="89">
        <v>43978.583333333336</v>
      </c>
      <c r="B3542" s="171">
        <v>8.9700000000000006</v>
      </c>
    </row>
    <row r="3543" spans="1:2">
      <c r="A3543" s="89">
        <v>43978.625</v>
      </c>
      <c r="B3543" s="171">
        <v>9.34</v>
      </c>
    </row>
    <row r="3544" spans="1:2">
      <c r="A3544" s="89">
        <v>43978.666666666664</v>
      </c>
      <c r="B3544" s="171">
        <v>8.0399999999999991</v>
      </c>
    </row>
    <row r="3545" spans="1:2">
      <c r="A3545" s="89">
        <v>43978.708333333336</v>
      </c>
      <c r="B3545" s="171">
        <v>8.07</v>
      </c>
    </row>
    <row r="3546" spans="1:2">
      <c r="A3546" s="89">
        <v>43978.75</v>
      </c>
      <c r="B3546" s="171">
        <v>8.41</v>
      </c>
    </row>
    <row r="3547" spans="1:2">
      <c r="A3547" s="89">
        <v>43978.791666666664</v>
      </c>
      <c r="B3547" s="171">
        <v>10.82</v>
      </c>
    </row>
    <row r="3548" spans="1:2">
      <c r="A3548" s="89">
        <v>43978.833333333336</v>
      </c>
      <c r="B3548" s="171">
        <v>10.61</v>
      </c>
    </row>
    <row r="3549" spans="1:2">
      <c r="A3549" s="89">
        <v>43978.875</v>
      </c>
      <c r="B3549" s="171">
        <v>13.2</v>
      </c>
    </row>
    <row r="3550" spans="1:2">
      <c r="A3550" s="89">
        <v>43978.916666666664</v>
      </c>
      <c r="B3550" s="171">
        <v>12.67</v>
      </c>
    </row>
    <row r="3551" spans="1:2">
      <c r="A3551" s="89">
        <v>43978.958333333336</v>
      </c>
      <c r="B3551" s="171">
        <v>12.03</v>
      </c>
    </row>
    <row r="3552" spans="1:2">
      <c r="A3552" s="89">
        <v>43979</v>
      </c>
      <c r="B3552" s="171">
        <v>11.84</v>
      </c>
    </row>
    <row r="3553" spans="1:2">
      <c r="A3553" s="89">
        <v>43979.041666666664</v>
      </c>
      <c r="B3553" s="171">
        <v>11.21</v>
      </c>
    </row>
    <row r="3554" spans="1:2">
      <c r="A3554" s="89">
        <v>43979.083333333336</v>
      </c>
      <c r="B3554" s="171">
        <v>11.51</v>
      </c>
    </row>
    <row r="3555" spans="1:2">
      <c r="A3555" s="89">
        <v>43979.125</v>
      </c>
      <c r="B3555" s="171">
        <v>10.86</v>
      </c>
    </row>
    <row r="3556" spans="1:2">
      <c r="A3556" s="89">
        <v>43979.166666666664</v>
      </c>
      <c r="B3556" s="171">
        <v>10.28</v>
      </c>
    </row>
    <row r="3557" spans="1:2">
      <c r="A3557" s="89">
        <v>43979.208333333336</v>
      </c>
      <c r="B3557" s="171">
        <v>10.44</v>
      </c>
    </row>
    <row r="3558" spans="1:2">
      <c r="A3558" s="89">
        <v>43979.25</v>
      </c>
      <c r="B3558" s="171">
        <v>10.119999999999999</v>
      </c>
    </row>
    <row r="3559" spans="1:2">
      <c r="A3559" s="89">
        <v>43979.291666666664</v>
      </c>
      <c r="B3559" s="171">
        <v>11.29</v>
      </c>
    </row>
    <row r="3560" spans="1:2">
      <c r="A3560" s="89">
        <v>43979.333333333336</v>
      </c>
      <c r="B3560" s="171">
        <v>11.77</v>
      </c>
    </row>
    <row r="3561" spans="1:2">
      <c r="A3561" s="89">
        <v>43979.375</v>
      </c>
      <c r="B3561" s="171">
        <v>11.74</v>
      </c>
    </row>
    <row r="3562" spans="1:2">
      <c r="A3562" s="89">
        <v>43979.416666666664</v>
      </c>
      <c r="B3562" s="171">
        <v>11.3</v>
      </c>
    </row>
    <row r="3563" spans="1:2">
      <c r="A3563" s="89">
        <v>43979.458333333336</v>
      </c>
      <c r="B3563" s="171">
        <v>10.23</v>
      </c>
    </row>
    <row r="3564" spans="1:2">
      <c r="A3564" s="89">
        <v>43979.5</v>
      </c>
      <c r="B3564" s="171">
        <v>11.75</v>
      </c>
    </row>
    <row r="3565" spans="1:2">
      <c r="A3565" s="89">
        <v>43979.541666666664</v>
      </c>
      <c r="B3565" s="171">
        <v>10.41</v>
      </c>
    </row>
    <row r="3566" spans="1:2">
      <c r="A3566" s="89">
        <v>43979.583333333336</v>
      </c>
      <c r="B3566" s="171">
        <v>8.33</v>
      </c>
    </row>
    <row r="3567" spans="1:2">
      <c r="A3567" s="89">
        <v>43979.625</v>
      </c>
      <c r="B3567" s="171">
        <v>8.27</v>
      </c>
    </row>
    <row r="3568" spans="1:2">
      <c r="A3568" s="89">
        <v>43979.666666666664</v>
      </c>
      <c r="B3568" s="171">
        <v>8.99</v>
      </c>
    </row>
    <row r="3569" spans="1:2">
      <c r="A3569" s="89">
        <v>43979.708333333336</v>
      </c>
      <c r="B3569" s="171">
        <v>9.8699999999999992</v>
      </c>
    </row>
    <row r="3570" spans="1:2">
      <c r="A3570" s="89">
        <v>43979.75</v>
      </c>
      <c r="B3570" s="171">
        <v>8.4</v>
      </c>
    </row>
    <row r="3571" spans="1:2">
      <c r="A3571" s="89">
        <v>43979.791666666664</v>
      </c>
      <c r="B3571" s="171">
        <v>8.6300000000000008</v>
      </c>
    </row>
    <row r="3572" spans="1:2">
      <c r="A3572" s="89">
        <v>43979.833333333336</v>
      </c>
      <c r="B3572" s="171">
        <v>8.3000000000000007</v>
      </c>
    </row>
    <row r="3573" spans="1:2">
      <c r="A3573" s="89">
        <v>43979.875</v>
      </c>
      <c r="B3573" s="171">
        <v>12.16</v>
      </c>
    </row>
    <row r="3574" spans="1:2">
      <c r="A3574" s="89">
        <v>43979.916666666664</v>
      </c>
      <c r="B3574" s="171">
        <v>13.36</v>
      </c>
    </row>
    <row r="3575" spans="1:2">
      <c r="A3575" s="89">
        <v>43979.958333333336</v>
      </c>
      <c r="B3575" s="171">
        <v>14.44</v>
      </c>
    </row>
    <row r="3576" spans="1:2">
      <c r="A3576" s="89">
        <v>43980</v>
      </c>
      <c r="B3576" s="171">
        <v>14.87</v>
      </c>
    </row>
    <row r="3577" spans="1:2">
      <c r="A3577" s="89">
        <v>43980.041666666664</v>
      </c>
      <c r="B3577" s="171">
        <v>12.85</v>
      </c>
    </row>
    <row r="3578" spans="1:2">
      <c r="A3578" s="89">
        <v>43980.083333333336</v>
      </c>
      <c r="B3578" s="171">
        <v>13.54</v>
      </c>
    </row>
    <row r="3579" spans="1:2">
      <c r="A3579" s="89">
        <v>43980.125</v>
      </c>
      <c r="B3579" s="171">
        <v>11.83</v>
      </c>
    </row>
    <row r="3580" spans="1:2">
      <c r="A3580" s="89">
        <v>43980.166666666664</v>
      </c>
      <c r="B3580" s="171">
        <v>10.19</v>
      </c>
    </row>
    <row r="3581" spans="1:2">
      <c r="A3581" s="89">
        <v>43980.208333333336</v>
      </c>
      <c r="B3581" s="171">
        <v>10.220000000000001</v>
      </c>
    </row>
    <row r="3582" spans="1:2">
      <c r="A3582" s="89">
        <v>43980.25</v>
      </c>
      <c r="B3582" s="171">
        <v>8.91</v>
      </c>
    </row>
    <row r="3583" spans="1:2">
      <c r="A3583" s="89">
        <v>43980.291666666664</v>
      </c>
      <c r="B3583" s="171">
        <v>8.91</v>
      </c>
    </row>
    <row r="3584" spans="1:2">
      <c r="A3584" s="89">
        <v>43980.333333333336</v>
      </c>
      <c r="B3584" s="171">
        <v>7.7</v>
      </c>
    </row>
    <row r="3585" spans="1:2">
      <c r="A3585" s="89">
        <v>43980.375</v>
      </c>
      <c r="B3585" s="171">
        <v>7.26</v>
      </c>
    </row>
    <row r="3586" spans="1:2">
      <c r="A3586" s="89">
        <v>43980.416666666664</v>
      </c>
      <c r="B3586" s="171">
        <v>7.63</v>
      </c>
    </row>
    <row r="3587" spans="1:2">
      <c r="A3587" s="89">
        <v>43980.458333333336</v>
      </c>
      <c r="B3587" s="171">
        <v>7.8</v>
      </c>
    </row>
    <row r="3588" spans="1:2">
      <c r="A3588" s="89">
        <v>43980.5</v>
      </c>
      <c r="B3588" s="171">
        <v>6.75</v>
      </c>
    </row>
    <row r="3589" spans="1:2">
      <c r="A3589" s="89">
        <v>43980.541666666664</v>
      </c>
      <c r="B3589" s="171">
        <v>6.72</v>
      </c>
    </row>
    <row r="3590" spans="1:2">
      <c r="A3590" s="89">
        <v>43980.583333333336</v>
      </c>
      <c r="B3590" s="171">
        <v>7.47</v>
      </c>
    </row>
    <row r="3591" spans="1:2">
      <c r="A3591" s="89">
        <v>43980.625</v>
      </c>
      <c r="B3591" s="171">
        <v>7.22</v>
      </c>
    </row>
    <row r="3592" spans="1:2">
      <c r="A3592" s="89">
        <v>43980.666666666664</v>
      </c>
      <c r="B3592" s="171">
        <v>8.16</v>
      </c>
    </row>
    <row r="3593" spans="1:2">
      <c r="A3593" s="89">
        <v>43980.708333333336</v>
      </c>
      <c r="B3593" s="171">
        <v>8.83</v>
      </c>
    </row>
    <row r="3594" spans="1:2">
      <c r="A3594" s="89">
        <v>43980.75</v>
      </c>
      <c r="B3594" s="171">
        <v>8.4600000000000009</v>
      </c>
    </row>
    <row r="3595" spans="1:2">
      <c r="A3595" s="89">
        <v>43980.791666666664</v>
      </c>
      <c r="B3595" s="171">
        <v>10.78</v>
      </c>
    </row>
    <row r="3596" spans="1:2">
      <c r="A3596" s="89">
        <v>43980.833333333336</v>
      </c>
      <c r="B3596" s="171">
        <v>12.31</v>
      </c>
    </row>
    <row r="3597" spans="1:2">
      <c r="A3597" s="89">
        <v>43980.875</v>
      </c>
      <c r="B3597" s="171">
        <v>14.95</v>
      </c>
    </row>
    <row r="3598" spans="1:2">
      <c r="A3598" s="89">
        <v>43980.916666666664</v>
      </c>
      <c r="B3598" s="171">
        <v>14.47</v>
      </c>
    </row>
    <row r="3599" spans="1:2">
      <c r="A3599" s="89">
        <v>43980.958333333336</v>
      </c>
      <c r="B3599" s="171">
        <v>13.35</v>
      </c>
    </row>
    <row r="3600" spans="1:2">
      <c r="A3600" s="89">
        <v>43981</v>
      </c>
      <c r="B3600" s="171">
        <v>13.14</v>
      </c>
    </row>
    <row r="3601" spans="1:2">
      <c r="A3601" s="89">
        <v>43981.041666666664</v>
      </c>
      <c r="B3601" s="171">
        <v>13.63</v>
      </c>
    </row>
    <row r="3602" spans="1:2">
      <c r="A3602" s="89">
        <v>43981.083333333336</v>
      </c>
      <c r="B3602" s="171">
        <v>14.21</v>
      </c>
    </row>
    <row r="3603" spans="1:2">
      <c r="A3603" s="89">
        <v>43981.125</v>
      </c>
      <c r="B3603" s="171">
        <v>13.54</v>
      </c>
    </row>
    <row r="3604" spans="1:2">
      <c r="A3604" s="89">
        <v>43981.166666666664</v>
      </c>
      <c r="B3604" s="171">
        <v>13.09</v>
      </c>
    </row>
    <row r="3605" spans="1:2">
      <c r="A3605" s="89">
        <v>43981.208333333336</v>
      </c>
      <c r="B3605" s="171">
        <v>12.5</v>
      </c>
    </row>
    <row r="3606" spans="1:2">
      <c r="A3606" s="89">
        <v>43981.25</v>
      </c>
      <c r="B3606" s="171">
        <v>12.54</v>
      </c>
    </row>
    <row r="3607" spans="1:2">
      <c r="A3607" s="89">
        <v>43981.291666666664</v>
      </c>
      <c r="B3607" s="171">
        <v>10.74</v>
      </c>
    </row>
    <row r="3608" spans="1:2">
      <c r="A3608" s="89">
        <v>43981.333333333336</v>
      </c>
      <c r="B3608" s="171">
        <v>8.68</v>
      </c>
    </row>
    <row r="3609" spans="1:2">
      <c r="A3609" s="89">
        <v>43981.375</v>
      </c>
      <c r="B3609" s="171">
        <v>8.11</v>
      </c>
    </row>
    <row r="3610" spans="1:2">
      <c r="A3610" s="89">
        <v>43981.416666666664</v>
      </c>
      <c r="B3610" s="171">
        <v>8.09</v>
      </c>
    </row>
    <row r="3611" spans="1:2">
      <c r="A3611" s="89">
        <v>43981.458333333336</v>
      </c>
      <c r="B3611" s="171">
        <v>8.24</v>
      </c>
    </row>
    <row r="3612" spans="1:2">
      <c r="A3612" s="89">
        <v>43981.5</v>
      </c>
      <c r="B3612" s="171">
        <v>7.61</v>
      </c>
    </row>
    <row r="3613" spans="1:2">
      <c r="A3613" s="89">
        <v>43981.541666666664</v>
      </c>
      <c r="B3613" s="171">
        <v>8.86</v>
      </c>
    </row>
    <row r="3614" spans="1:2">
      <c r="A3614" s="89">
        <v>43981.583333333336</v>
      </c>
      <c r="B3614" s="171">
        <v>7.07</v>
      </c>
    </row>
    <row r="3615" spans="1:2">
      <c r="A3615" s="89">
        <v>43981.625</v>
      </c>
      <c r="B3615" s="171">
        <v>5.93</v>
      </c>
    </row>
    <row r="3616" spans="1:2">
      <c r="A3616" s="89">
        <v>43981.666666666664</v>
      </c>
      <c r="B3616" s="171">
        <v>6.52</v>
      </c>
    </row>
    <row r="3617" spans="1:2">
      <c r="A3617" s="89">
        <v>43981.708333333336</v>
      </c>
      <c r="B3617" s="171">
        <v>5.74</v>
      </c>
    </row>
    <row r="3618" spans="1:2">
      <c r="A3618" s="89">
        <v>43981.75</v>
      </c>
      <c r="B3618" s="171">
        <v>7.83</v>
      </c>
    </row>
    <row r="3619" spans="1:2">
      <c r="A3619" s="89">
        <v>43981.791666666664</v>
      </c>
      <c r="B3619" s="171">
        <v>10.59</v>
      </c>
    </row>
    <row r="3620" spans="1:2">
      <c r="A3620" s="89">
        <v>43981.833333333336</v>
      </c>
      <c r="B3620" s="171">
        <v>9.74</v>
      </c>
    </row>
    <row r="3621" spans="1:2">
      <c r="A3621" s="89">
        <v>43981.875</v>
      </c>
      <c r="B3621" s="171">
        <v>12.61</v>
      </c>
    </row>
    <row r="3622" spans="1:2">
      <c r="A3622" s="89">
        <v>43981.916666666664</v>
      </c>
      <c r="B3622" s="171">
        <v>13.36</v>
      </c>
    </row>
    <row r="3623" spans="1:2">
      <c r="A3623" s="89">
        <v>43981.958333333336</v>
      </c>
      <c r="B3623" s="171">
        <v>13.28</v>
      </c>
    </row>
    <row r="3624" spans="1:2">
      <c r="A3624" s="89">
        <v>43982</v>
      </c>
      <c r="B3624" s="171">
        <v>12.87</v>
      </c>
    </row>
    <row r="3625" spans="1:2">
      <c r="A3625" s="89">
        <v>43982.041666666664</v>
      </c>
      <c r="B3625" s="171">
        <v>12.04</v>
      </c>
    </row>
    <row r="3626" spans="1:2">
      <c r="A3626" s="89">
        <v>43982.083333333336</v>
      </c>
      <c r="B3626" s="171">
        <v>12.07</v>
      </c>
    </row>
    <row r="3627" spans="1:2">
      <c r="A3627" s="89">
        <v>43982.125</v>
      </c>
      <c r="B3627" s="171">
        <v>11.04</v>
      </c>
    </row>
    <row r="3628" spans="1:2">
      <c r="A3628" s="89">
        <v>43982.166666666664</v>
      </c>
      <c r="B3628" s="171">
        <v>10.17</v>
      </c>
    </row>
    <row r="3629" spans="1:2">
      <c r="A3629" s="89">
        <v>43982.208333333336</v>
      </c>
      <c r="B3629" s="171">
        <v>9.36</v>
      </c>
    </row>
    <row r="3630" spans="1:2">
      <c r="A3630" s="89">
        <v>43982.25</v>
      </c>
      <c r="B3630" s="171">
        <v>9.81</v>
      </c>
    </row>
    <row r="3631" spans="1:2">
      <c r="A3631" s="89">
        <v>43982.291666666664</v>
      </c>
      <c r="B3631" s="171">
        <v>9.3000000000000007</v>
      </c>
    </row>
    <row r="3632" spans="1:2">
      <c r="A3632" s="89">
        <v>43982.333333333336</v>
      </c>
      <c r="B3632" s="171">
        <v>9.1300000000000008</v>
      </c>
    </row>
    <row r="3633" spans="1:2">
      <c r="A3633" s="89">
        <v>43982.375</v>
      </c>
      <c r="B3633" s="171">
        <v>7.07</v>
      </c>
    </row>
    <row r="3634" spans="1:2">
      <c r="A3634" s="89">
        <v>43982.416666666664</v>
      </c>
      <c r="B3634" s="171">
        <v>9.02</v>
      </c>
    </row>
    <row r="3635" spans="1:2">
      <c r="A3635" s="89">
        <v>43982.458333333336</v>
      </c>
      <c r="B3635" s="171">
        <v>7.38</v>
      </c>
    </row>
    <row r="3636" spans="1:2">
      <c r="A3636" s="89">
        <v>43982.5</v>
      </c>
      <c r="B3636" s="171">
        <v>6.09</v>
      </c>
    </row>
    <row r="3637" spans="1:2">
      <c r="A3637" s="89">
        <v>43982.541666666664</v>
      </c>
      <c r="B3637" s="171">
        <v>7.91</v>
      </c>
    </row>
    <row r="3638" spans="1:2">
      <c r="A3638" s="89">
        <v>43982.583333333336</v>
      </c>
      <c r="B3638" s="171">
        <v>6.29</v>
      </c>
    </row>
    <row r="3639" spans="1:2">
      <c r="A3639" s="89">
        <v>43982.625</v>
      </c>
      <c r="B3639" s="171">
        <v>5.97</v>
      </c>
    </row>
    <row r="3640" spans="1:2">
      <c r="A3640" s="89">
        <v>43982.666666666664</v>
      </c>
      <c r="B3640" s="171">
        <v>7.08</v>
      </c>
    </row>
    <row r="3641" spans="1:2">
      <c r="A3641" s="89">
        <v>43982.708333333336</v>
      </c>
      <c r="B3641" s="171">
        <v>7.44</v>
      </c>
    </row>
    <row r="3642" spans="1:2">
      <c r="A3642" s="89">
        <v>43982.75</v>
      </c>
      <c r="B3642" s="171">
        <v>7.87</v>
      </c>
    </row>
    <row r="3643" spans="1:2">
      <c r="A3643" s="89">
        <v>43982.791666666664</v>
      </c>
      <c r="B3643" s="171">
        <v>7.3</v>
      </c>
    </row>
    <row r="3644" spans="1:2">
      <c r="A3644" s="89">
        <v>43982.833333333336</v>
      </c>
      <c r="B3644" s="171">
        <v>6.8</v>
      </c>
    </row>
    <row r="3645" spans="1:2">
      <c r="A3645" s="89">
        <v>43982.875</v>
      </c>
      <c r="B3645" s="171">
        <v>11.45</v>
      </c>
    </row>
    <row r="3646" spans="1:2">
      <c r="A3646" s="89">
        <v>43982.916666666664</v>
      </c>
      <c r="B3646" s="171">
        <v>10.95</v>
      </c>
    </row>
    <row r="3647" spans="1:2">
      <c r="A3647" s="89">
        <v>43982.958333333336</v>
      </c>
      <c r="B3647" s="171">
        <v>10.33</v>
      </c>
    </row>
    <row r="3648" spans="1:2">
      <c r="A3648" s="89">
        <v>43983</v>
      </c>
      <c r="B3648" s="171">
        <v>10.18</v>
      </c>
    </row>
    <row r="3649" spans="1:2">
      <c r="A3649" s="89">
        <v>43983.041666666664</v>
      </c>
      <c r="B3649" s="171">
        <v>10.08</v>
      </c>
    </row>
    <row r="3650" spans="1:2">
      <c r="A3650" s="89">
        <v>43983.083333333336</v>
      </c>
      <c r="B3650" s="171">
        <v>9.7100000000000009</v>
      </c>
    </row>
    <row r="3651" spans="1:2">
      <c r="A3651" s="89">
        <v>43983.125</v>
      </c>
      <c r="B3651" s="171">
        <v>8.0399999999999991</v>
      </c>
    </row>
    <row r="3652" spans="1:2">
      <c r="A3652" s="89">
        <v>43983.166666666664</v>
      </c>
      <c r="B3652" s="171">
        <v>7.2</v>
      </c>
    </row>
    <row r="3653" spans="1:2">
      <c r="A3653" s="89">
        <v>43983.208333333336</v>
      </c>
      <c r="B3653" s="171">
        <v>7.55</v>
      </c>
    </row>
    <row r="3654" spans="1:2">
      <c r="A3654" s="89">
        <v>43983.25</v>
      </c>
      <c r="B3654" s="171">
        <v>7.67</v>
      </c>
    </row>
    <row r="3655" spans="1:2">
      <c r="A3655" s="89">
        <v>43983.291666666664</v>
      </c>
      <c r="B3655" s="171">
        <v>7.49</v>
      </c>
    </row>
    <row r="3656" spans="1:2">
      <c r="A3656" s="89">
        <v>43983.333333333336</v>
      </c>
      <c r="B3656" s="171">
        <v>7.39</v>
      </c>
    </row>
    <row r="3657" spans="1:2">
      <c r="A3657" s="89">
        <v>43983.375</v>
      </c>
      <c r="B3657" s="171">
        <v>6.68</v>
      </c>
    </row>
    <row r="3658" spans="1:2">
      <c r="A3658" s="89">
        <v>43983.416666666664</v>
      </c>
      <c r="B3658" s="171">
        <v>9.74</v>
      </c>
    </row>
    <row r="3659" spans="1:2">
      <c r="A3659" s="89">
        <v>43983.458333333336</v>
      </c>
      <c r="B3659" s="171">
        <v>8.0500000000000007</v>
      </c>
    </row>
    <row r="3660" spans="1:2">
      <c r="A3660" s="89">
        <v>43983.5</v>
      </c>
      <c r="B3660" s="171">
        <v>9.0299999999999994</v>
      </c>
    </row>
    <row r="3661" spans="1:2">
      <c r="A3661" s="89">
        <v>43983.541666666664</v>
      </c>
      <c r="B3661" s="171">
        <v>6.83</v>
      </c>
    </row>
    <row r="3662" spans="1:2">
      <c r="A3662" s="89">
        <v>43983.583333333336</v>
      </c>
      <c r="B3662" s="171">
        <v>8.23</v>
      </c>
    </row>
    <row r="3663" spans="1:2">
      <c r="A3663" s="89">
        <v>43983.625</v>
      </c>
      <c r="B3663" s="171">
        <v>9.41</v>
      </c>
    </row>
    <row r="3664" spans="1:2">
      <c r="A3664" s="89">
        <v>43983.666666666664</v>
      </c>
      <c r="B3664" s="171">
        <v>8.0299999999999994</v>
      </c>
    </row>
    <row r="3665" spans="1:2">
      <c r="A3665" s="89">
        <v>43983.708333333336</v>
      </c>
      <c r="B3665" s="171">
        <v>10.199999999999999</v>
      </c>
    </row>
    <row r="3666" spans="1:2">
      <c r="A3666" s="89">
        <v>43983.75</v>
      </c>
      <c r="B3666" s="171">
        <v>9.6</v>
      </c>
    </row>
    <row r="3667" spans="1:2">
      <c r="A3667" s="89">
        <v>43983.791666666664</v>
      </c>
      <c r="B3667" s="171">
        <v>11.26</v>
      </c>
    </row>
    <row r="3668" spans="1:2">
      <c r="A3668" s="89">
        <v>43983.833333333336</v>
      </c>
      <c r="B3668" s="171">
        <v>12.18</v>
      </c>
    </row>
    <row r="3669" spans="1:2">
      <c r="A3669" s="89">
        <v>43983.875</v>
      </c>
      <c r="B3669" s="171">
        <v>14.19</v>
      </c>
    </row>
    <row r="3670" spans="1:2">
      <c r="A3670" s="89">
        <v>43983.916666666664</v>
      </c>
      <c r="B3670" s="171">
        <v>14.34</v>
      </c>
    </row>
    <row r="3671" spans="1:2">
      <c r="A3671" s="89">
        <v>43983.958333333336</v>
      </c>
      <c r="B3671" s="171">
        <v>12.98</v>
      </c>
    </row>
    <row r="3672" spans="1:2">
      <c r="A3672" s="89">
        <v>43984</v>
      </c>
      <c r="B3672" s="171">
        <v>13.09</v>
      </c>
    </row>
    <row r="3673" spans="1:2">
      <c r="A3673" s="89">
        <v>43984.041666666664</v>
      </c>
      <c r="B3673" s="171">
        <v>13.11</v>
      </c>
    </row>
    <row r="3674" spans="1:2">
      <c r="A3674" s="89">
        <v>43984.083333333336</v>
      </c>
      <c r="B3674" s="171">
        <v>13.83</v>
      </c>
    </row>
    <row r="3675" spans="1:2">
      <c r="A3675" s="89">
        <v>43984.125</v>
      </c>
      <c r="B3675" s="171">
        <v>13.01</v>
      </c>
    </row>
    <row r="3676" spans="1:2">
      <c r="A3676" s="89">
        <v>43984.166666666664</v>
      </c>
      <c r="B3676" s="171">
        <v>12.37</v>
      </c>
    </row>
    <row r="3677" spans="1:2">
      <c r="A3677" s="89">
        <v>43984.208333333336</v>
      </c>
      <c r="B3677" s="171">
        <v>11.33</v>
      </c>
    </row>
    <row r="3678" spans="1:2">
      <c r="A3678" s="89">
        <v>43984.25</v>
      </c>
      <c r="B3678" s="171">
        <v>11.89</v>
      </c>
    </row>
    <row r="3679" spans="1:2">
      <c r="A3679" s="89">
        <v>43984.291666666664</v>
      </c>
      <c r="B3679" s="171">
        <v>12.14</v>
      </c>
    </row>
    <row r="3680" spans="1:2">
      <c r="A3680" s="89">
        <v>43984.333333333336</v>
      </c>
      <c r="B3680" s="171">
        <v>8.83</v>
      </c>
    </row>
    <row r="3681" spans="1:2">
      <c r="A3681" s="89">
        <v>43984.375</v>
      </c>
      <c r="B3681" s="171">
        <v>8.16</v>
      </c>
    </row>
    <row r="3682" spans="1:2">
      <c r="A3682" s="89">
        <v>43984.416666666664</v>
      </c>
      <c r="B3682" s="171">
        <v>9.59</v>
      </c>
    </row>
    <row r="3683" spans="1:2">
      <c r="A3683" s="89">
        <v>43984.458333333336</v>
      </c>
      <c r="B3683" s="171">
        <v>10.18</v>
      </c>
    </row>
    <row r="3684" spans="1:2">
      <c r="A3684" s="89">
        <v>43984.5</v>
      </c>
      <c r="B3684" s="171">
        <v>10.41</v>
      </c>
    </row>
    <row r="3685" spans="1:2">
      <c r="A3685" s="89">
        <v>43984.541666666664</v>
      </c>
      <c r="B3685" s="171">
        <v>10.95</v>
      </c>
    </row>
    <row r="3686" spans="1:2">
      <c r="A3686" s="89">
        <v>43984.583333333336</v>
      </c>
      <c r="B3686" s="171">
        <v>11.52</v>
      </c>
    </row>
    <row r="3687" spans="1:2">
      <c r="A3687" s="89">
        <v>43984.625</v>
      </c>
      <c r="B3687" s="171">
        <v>9.57</v>
      </c>
    </row>
    <row r="3688" spans="1:2">
      <c r="A3688" s="89">
        <v>43984.666666666664</v>
      </c>
      <c r="B3688" s="171">
        <v>8.23</v>
      </c>
    </row>
    <row r="3689" spans="1:2">
      <c r="A3689" s="89">
        <v>43984.708333333336</v>
      </c>
      <c r="B3689" s="171">
        <v>9.36</v>
      </c>
    </row>
    <row r="3690" spans="1:2">
      <c r="A3690" s="89">
        <v>43984.75</v>
      </c>
      <c r="B3690" s="171">
        <v>10.77</v>
      </c>
    </row>
    <row r="3691" spans="1:2">
      <c r="A3691" s="89">
        <v>43984.791666666664</v>
      </c>
      <c r="B3691" s="171">
        <v>10.65</v>
      </c>
    </row>
    <row r="3692" spans="1:2">
      <c r="A3692" s="89">
        <v>43984.833333333336</v>
      </c>
      <c r="B3692" s="171">
        <v>11.34</v>
      </c>
    </row>
    <row r="3693" spans="1:2">
      <c r="A3693" s="89">
        <v>43984.875</v>
      </c>
      <c r="B3693" s="171">
        <v>12.31</v>
      </c>
    </row>
    <row r="3694" spans="1:2">
      <c r="A3694" s="89">
        <v>43984.916666666664</v>
      </c>
      <c r="B3694" s="171">
        <v>15.69</v>
      </c>
    </row>
    <row r="3695" spans="1:2">
      <c r="A3695" s="89">
        <v>43984.958333333336</v>
      </c>
      <c r="B3695" s="171">
        <v>16.05</v>
      </c>
    </row>
    <row r="3696" spans="1:2">
      <c r="A3696" s="89">
        <v>43985</v>
      </c>
      <c r="B3696" s="171">
        <v>14.46</v>
      </c>
    </row>
    <row r="3697" spans="1:2">
      <c r="A3697" s="89">
        <v>43985.041666666664</v>
      </c>
      <c r="B3697" s="171">
        <v>14.57</v>
      </c>
    </row>
    <row r="3698" spans="1:2">
      <c r="A3698" s="89">
        <v>43985.083333333336</v>
      </c>
      <c r="B3698" s="171">
        <v>15.67</v>
      </c>
    </row>
    <row r="3699" spans="1:2">
      <c r="A3699" s="89">
        <v>43985.125</v>
      </c>
      <c r="B3699" s="171">
        <v>13.62</v>
      </c>
    </row>
    <row r="3700" spans="1:2">
      <c r="A3700" s="89">
        <v>43985.166666666664</v>
      </c>
      <c r="B3700" s="171">
        <v>13.27</v>
      </c>
    </row>
    <row r="3701" spans="1:2">
      <c r="A3701" s="89">
        <v>43985.208333333336</v>
      </c>
      <c r="B3701" s="171">
        <v>13.44</v>
      </c>
    </row>
    <row r="3702" spans="1:2">
      <c r="A3702" s="89">
        <v>43985.25</v>
      </c>
      <c r="B3702" s="171">
        <v>13.31</v>
      </c>
    </row>
    <row r="3703" spans="1:2">
      <c r="A3703" s="89">
        <v>43985.291666666664</v>
      </c>
      <c r="B3703" s="171">
        <v>13.61</v>
      </c>
    </row>
    <row r="3704" spans="1:2">
      <c r="A3704" s="89">
        <v>43985.333333333336</v>
      </c>
      <c r="B3704" s="171">
        <v>14.12</v>
      </c>
    </row>
    <row r="3705" spans="1:2">
      <c r="A3705" s="89">
        <v>43985.375</v>
      </c>
      <c r="B3705" s="171">
        <v>11.8</v>
      </c>
    </row>
    <row r="3706" spans="1:2">
      <c r="A3706" s="89">
        <v>43985.416666666664</v>
      </c>
      <c r="B3706" s="171">
        <v>9.1</v>
      </c>
    </row>
    <row r="3707" spans="1:2">
      <c r="A3707" s="89">
        <v>43985.458333333336</v>
      </c>
      <c r="B3707" s="171">
        <v>8.7799999999999994</v>
      </c>
    </row>
    <row r="3708" spans="1:2">
      <c r="A3708" s="89">
        <v>43985.5</v>
      </c>
      <c r="B3708" s="171">
        <v>9.81</v>
      </c>
    </row>
    <row r="3709" spans="1:2">
      <c r="A3709" s="89">
        <v>43985.541666666664</v>
      </c>
      <c r="B3709" s="171">
        <v>8.11</v>
      </c>
    </row>
    <row r="3710" spans="1:2">
      <c r="A3710" s="89">
        <v>43985.583333333336</v>
      </c>
      <c r="B3710" s="171">
        <v>8.2200000000000006</v>
      </c>
    </row>
    <row r="3711" spans="1:2">
      <c r="A3711" s="89">
        <v>43985.625</v>
      </c>
      <c r="B3711" s="171">
        <v>8.8800000000000008</v>
      </c>
    </row>
    <row r="3712" spans="1:2">
      <c r="A3712" s="89">
        <v>43985.666666666664</v>
      </c>
      <c r="B3712" s="171">
        <v>7.67</v>
      </c>
    </row>
    <row r="3713" spans="1:2">
      <c r="A3713" s="89">
        <v>43985.708333333336</v>
      </c>
      <c r="B3713" s="171">
        <v>10.039999999999999</v>
      </c>
    </row>
    <row r="3714" spans="1:2">
      <c r="A3714" s="89">
        <v>43985.75</v>
      </c>
      <c r="B3714" s="171">
        <v>11.25</v>
      </c>
    </row>
    <row r="3715" spans="1:2">
      <c r="A3715" s="89">
        <v>43985.791666666664</v>
      </c>
      <c r="B3715" s="171">
        <v>9.3699999999999992</v>
      </c>
    </row>
    <row r="3716" spans="1:2">
      <c r="A3716" s="89">
        <v>43985.833333333336</v>
      </c>
      <c r="B3716" s="171">
        <v>9.7899999999999991</v>
      </c>
    </row>
    <row r="3717" spans="1:2">
      <c r="A3717" s="89">
        <v>43985.875</v>
      </c>
      <c r="B3717" s="171">
        <v>10.85</v>
      </c>
    </row>
    <row r="3718" spans="1:2">
      <c r="A3718" s="89">
        <v>43985.916666666664</v>
      </c>
      <c r="B3718" s="171">
        <v>11.44</v>
      </c>
    </row>
    <row r="3719" spans="1:2">
      <c r="A3719" s="89">
        <v>43985.958333333336</v>
      </c>
      <c r="B3719" s="171">
        <v>11.84</v>
      </c>
    </row>
    <row r="3720" spans="1:2">
      <c r="A3720" s="89">
        <v>43986</v>
      </c>
      <c r="B3720" s="171">
        <v>11.19</v>
      </c>
    </row>
    <row r="3721" spans="1:2">
      <c r="A3721" s="89">
        <v>43986.041666666664</v>
      </c>
      <c r="B3721" s="171">
        <v>10.93</v>
      </c>
    </row>
    <row r="3722" spans="1:2">
      <c r="A3722" s="89">
        <v>43986.083333333336</v>
      </c>
      <c r="B3722" s="171">
        <v>11.76</v>
      </c>
    </row>
    <row r="3723" spans="1:2">
      <c r="A3723" s="89">
        <v>43986.125</v>
      </c>
      <c r="B3723" s="171">
        <v>10.83</v>
      </c>
    </row>
    <row r="3724" spans="1:2">
      <c r="A3724" s="89">
        <v>43986.166666666664</v>
      </c>
      <c r="B3724" s="171">
        <v>9.32</v>
      </c>
    </row>
    <row r="3725" spans="1:2">
      <c r="A3725" s="89">
        <v>43986.208333333336</v>
      </c>
      <c r="B3725" s="171">
        <v>8.5500000000000007</v>
      </c>
    </row>
    <row r="3726" spans="1:2">
      <c r="A3726" s="89">
        <v>43986.25</v>
      </c>
      <c r="B3726" s="171">
        <v>7.98</v>
      </c>
    </row>
    <row r="3727" spans="1:2">
      <c r="A3727" s="89">
        <v>43986.291666666664</v>
      </c>
      <c r="B3727" s="171">
        <v>9.36</v>
      </c>
    </row>
    <row r="3728" spans="1:2">
      <c r="A3728" s="89">
        <v>43986.333333333336</v>
      </c>
      <c r="B3728" s="171">
        <v>9.06</v>
      </c>
    </row>
    <row r="3729" spans="1:2">
      <c r="A3729" s="89">
        <v>43986.375</v>
      </c>
      <c r="B3729" s="171">
        <v>8.16</v>
      </c>
    </row>
    <row r="3730" spans="1:2">
      <c r="A3730" s="89">
        <v>43986.416666666664</v>
      </c>
      <c r="B3730" s="171">
        <v>10.36</v>
      </c>
    </row>
    <row r="3731" spans="1:2">
      <c r="A3731" s="89">
        <v>43986.458333333336</v>
      </c>
      <c r="B3731" s="171">
        <v>10.92</v>
      </c>
    </row>
    <row r="3732" spans="1:2">
      <c r="A3732" s="89">
        <v>43986.5</v>
      </c>
      <c r="B3732" s="171">
        <v>10.76</v>
      </c>
    </row>
    <row r="3733" spans="1:2">
      <c r="A3733" s="89">
        <v>43986.541666666664</v>
      </c>
      <c r="B3733" s="171">
        <v>8.67</v>
      </c>
    </row>
    <row r="3734" spans="1:2">
      <c r="A3734" s="89">
        <v>43986.583333333336</v>
      </c>
      <c r="B3734" s="171">
        <v>9.27</v>
      </c>
    </row>
    <row r="3735" spans="1:2">
      <c r="A3735" s="89">
        <v>43986.625</v>
      </c>
      <c r="B3735" s="171">
        <v>11.54</v>
      </c>
    </row>
    <row r="3736" spans="1:2">
      <c r="A3736" s="89">
        <v>43986.666666666664</v>
      </c>
      <c r="B3736" s="171">
        <v>8.9</v>
      </c>
    </row>
    <row r="3737" spans="1:2">
      <c r="A3737" s="89">
        <v>43986.708333333336</v>
      </c>
      <c r="B3737" s="171">
        <v>7.85</v>
      </c>
    </row>
    <row r="3738" spans="1:2">
      <c r="A3738" s="89">
        <v>43986.75</v>
      </c>
      <c r="B3738" s="171">
        <v>5.96</v>
      </c>
    </row>
    <row r="3739" spans="1:2">
      <c r="A3739" s="89">
        <v>43986.791666666664</v>
      </c>
      <c r="B3739" s="171">
        <v>6.76</v>
      </c>
    </row>
    <row r="3740" spans="1:2">
      <c r="A3740" s="89">
        <v>43986.833333333336</v>
      </c>
      <c r="B3740" s="171">
        <v>7.2</v>
      </c>
    </row>
    <row r="3741" spans="1:2">
      <c r="A3741" s="89">
        <v>43986.875</v>
      </c>
      <c r="B3741" s="171">
        <v>10.210000000000001</v>
      </c>
    </row>
    <row r="3742" spans="1:2">
      <c r="A3742" s="89">
        <v>43986.916666666664</v>
      </c>
      <c r="B3742" s="171">
        <v>10.58</v>
      </c>
    </row>
    <row r="3743" spans="1:2">
      <c r="A3743" s="89">
        <v>43986.958333333336</v>
      </c>
      <c r="B3743" s="171">
        <v>9.83</v>
      </c>
    </row>
    <row r="3744" spans="1:2">
      <c r="A3744" s="89">
        <v>43987</v>
      </c>
      <c r="B3744" s="171">
        <v>9.73</v>
      </c>
    </row>
    <row r="3745" spans="1:2">
      <c r="A3745" s="89">
        <v>43987.041666666664</v>
      </c>
      <c r="B3745" s="171">
        <v>9.85</v>
      </c>
    </row>
    <row r="3746" spans="1:2">
      <c r="A3746" s="89">
        <v>43987.083333333336</v>
      </c>
      <c r="B3746" s="171">
        <v>10.029999999999999</v>
      </c>
    </row>
    <row r="3747" spans="1:2">
      <c r="A3747" s="89">
        <v>43987.125</v>
      </c>
      <c r="B3747" s="171">
        <v>8.0500000000000007</v>
      </c>
    </row>
    <row r="3748" spans="1:2">
      <c r="A3748" s="89">
        <v>43987.166666666664</v>
      </c>
      <c r="B3748" s="171">
        <v>7.86</v>
      </c>
    </row>
    <row r="3749" spans="1:2">
      <c r="A3749" s="89">
        <v>43987.208333333336</v>
      </c>
      <c r="B3749" s="171">
        <v>6.47</v>
      </c>
    </row>
    <row r="3750" spans="1:2">
      <c r="A3750" s="89">
        <v>43987.25</v>
      </c>
      <c r="B3750" s="171">
        <v>6.43</v>
      </c>
    </row>
    <row r="3751" spans="1:2">
      <c r="A3751" s="89">
        <v>43987.291666666664</v>
      </c>
      <c r="B3751" s="171">
        <v>7.35</v>
      </c>
    </row>
    <row r="3752" spans="1:2">
      <c r="A3752" s="89">
        <v>43987.333333333336</v>
      </c>
      <c r="B3752" s="171">
        <v>6.4</v>
      </c>
    </row>
    <row r="3753" spans="1:2">
      <c r="A3753" s="89">
        <v>43987.375</v>
      </c>
      <c r="B3753" s="171">
        <v>7.03</v>
      </c>
    </row>
    <row r="3754" spans="1:2">
      <c r="A3754" s="89">
        <v>43987.416666666664</v>
      </c>
      <c r="B3754" s="171">
        <v>6.28</v>
      </c>
    </row>
    <row r="3755" spans="1:2">
      <c r="A3755" s="89">
        <v>43987.458333333336</v>
      </c>
      <c r="B3755" s="171">
        <v>5.55</v>
      </c>
    </row>
    <row r="3756" spans="1:2">
      <c r="A3756" s="89">
        <v>43987.5</v>
      </c>
      <c r="B3756" s="171">
        <v>5.44</v>
      </c>
    </row>
    <row r="3757" spans="1:2">
      <c r="A3757" s="89">
        <v>43987.541666666664</v>
      </c>
      <c r="B3757" s="171">
        <v>6.31</v>
      </c>
    </row>
    <row r="3758" spans="1:2">
      <c r="A3758" s="89">
        <v>43987.583333333336</v>
      </c>
      <c r="B3758" s="171">
        <v>7.59</v>
      </c>
    </row>
    <row r="3759" spans="1:2">
      <c r="A3759" s="89">
        <v>43987.625</v>
      </c>
      <c r="B3759" s="171">
        <v>6.67</v>
      </c>
    </row>
    <row r="3760" spans="1:2">
      <c r="A3760" s="89">
        <v>43987.666666666664</v>
      </c>
      <c r="B3760" s="171">
        <v>7.09</v>
      </c>
    </row>
    <row r="3761" spans="1:2">
      <c r="A3761" s="89">
        <v>43987.708333333336</v>
      </c>
      <c r="B3761" s="171">
        <v>6.65</v>
      </c>
    </row>
    <row r="3762" spans="1:2">
      <c r="A3762" s="89">
        <v>43987.75</v>
      </c>
      <c r="B3762" s="171">
        <v>7.98</v>
      </c>
    </row>
    <row r="3763" spans="1:2">
      <c r="A3763" s="89">
        <v>43987.791666666664</v>
      </c>
      <c r="B3763" s="171">
        <v>7.24</v>
      </c>
    </row>
    <row r="3764" spans="1:2">
      <c r="A3764" s="89">
        <v>43987.833333333336</v>
      </c>
      <c r="B3764" s="171">
        <v>9.83</v>
      </c>
    </row>
    <row r="3765" spans="1:2">
      <c r="A3765" s="89">
        <v>43987.875</v>
      </c>
      <c r="B3765" s="171">
        <v>12.25</v>
      </c>
    </row>
    <row r="3766" spans="1:2">
      <c r="A3766" s="89">
        <v>43987.916666666664</v>
      </c>
      <c r="B3766" s="171">
        <v>11.22</v>
      </c>
    </row>
    <row r="3767" spans="1:2">
      <c r="A3767" s="89">
        <v>43987.958333333336</v>
      </c>
      <c r="B3767" s="171">
        <v>10.37</v>
      </c>
    </row>
    <row r="3768" spans="1:2">
      <c r="A3768" s="89">
        <v>43988</v>
      </c>
      <c r="B3768" s="171">
        <v>11.85</v>
      </c>
    </row>
    <row r="3769" spans="1:2">
      <c r="A3769" s="89">
        <v>43988.041666666664</v>
      </c>
      <c r="B3769" s="171">
        <v>10.53</v>
      </c>
    </row>
    <row r="3770" spans="1:2">
      <c r="A3770" s="89">
        <v>43988.083333333336</v>
      </c>
      <c r="B3770" s="171">
        <v>10.46</v>
      </c>
    </row>
    <row r="3771" spans="1:2">
      <c r="A3771" s="89">
        <v>43988.125</v>
      </c>
      <c r="B3771" s="171">
        <v>7.95</v>
      </c>
    </row>
    <row r="3772" spans="1:2">
      <c r="A3772" s="89">
        <v>43988.166666666664</v>
      </c>
      <c r="B3772" s="171">
        <v>8.3000000000000007</v>
      </c>
    </row>
    <row r="3773" spans="1:2">
      <c r="A3773" s="89">
        <v>43988.208333333336</v>
      </c>
      <c r="B3773" s="171">
        <v>7</v>
      </c>
    </row>
    <row r="3774" spans="1:2">
      <c r="A3774" s="89">
        <v>43988.25</v>
      </c>
      <c r="B3774" s="171">
        <v>6.91</v>
      </c>
    </row>
    <row r="3775" spans="1:2">
      <c r="A3775" s="89">
        <v>43988.291666666664</v>
      </c>
      <c r="B3775" s="171">
        <v>6.24</v>
      </c>
    </row>
    <row r="3776" spans="1:2">
      <c r="A3776" s="89">
        <v>43988.333333333336</v>
      </c>
      <c r="B3776" s="171">
        <v>6.14</v>
      </c>
    </row>
    <row r="3777" spans="1:2">
      <c r="A3777" s="89">
        <v>43988.375</v>
      </c>
      <c r="B3777" s="171">
        <v>5.59</v>
      </c>
    </row>
    <row r="3778" spans="1:2">
      <c r="A3778" s="89">
        <v>43988.416666666664</v>
      </c>
      <c r="B3778" s="171">
        <v>6.06</v>
      </c>
    </row>
    <row r="3779" spans="1:2">
      <c r="A3779" s="89">
        <v>43988.458333333336</v>
      </c>
      <c r="B3779" s="171">
        <v>9.51</v>
      </c>
    </row>
    <row r="3780" spans="1:2">
      <c r="A3780" s="89">
        <v>43988.5</v>
      </c>
      <c r="B3780" s="171">
        <v>7.32</v>
      </c>
    </row>
    <row r="3781" spans="1:2">
      <c r="A3781" s="89">
        <v>43988.541666666664</v>
      </c>
      <c r="B3781" s="171">
        <v>7.75</v>
      </c>
    </row>
    <row r="3782" spans="1:2">
      <c r="A3782" s="89">
        <v>43988.583333333336</v>
      </c>
      <c r="B3782" s="171">
        <v>7.35</v>
      </c>
    </row>
    <row r="3783" spans="1:2">
      <c r="A3783" s="89">
        <v>43988.625</v>
      </c>
      <c r="B3783" s="171">
        <v>6.96</v>
      </c>
    </row>
    <row r="3784" spans="1:2">
      <c r="A3784" s="89">
        <v>43988.666666666664</v>
      </c>
      <c r="B3784" s="171">
        <v>5.62</v>
      </c>
    </row>
    <row r="3785" spans="1:2">
      <c r="A3785" s="89">
        <v>43988.708333333336</v>
      </c>
      <c r="B3785" s="171">
        <v>6.99</v>
      </c>
    </row>
    <row r="3786" spans="1:2">
      <c r="A3786" s="89">
        <v>43988.75</v>
      </c>
      <c r="B3786" s="171">
        <v>6.85</v>
      </c>
    </row>
    <row r="3787" spans="1:2">
      <c r="A3787" s="89">
        <v>43988.791666666664</v>
      </c>
      <c r="B3787" s="171">
        <v>7.79</v>
      </c>
    </row>
    <row r="3788" spans="1:2">
      <c r="A3788" s="89">
        <v>43988.833333333336</v>
      </c>
      <c r="B3788" s="171">
        <v>9.11</v>
      </c>
    </row>
    <row r="3789" spans="1:2">
      <c r="A3789" s="89">
        <v>43988.875</v>
      </c>
      <c r="B3789" s="171">
        <v>11.62</v>
      </c>
    </row>
    <row r="3790" spans="1:2">
      <c r="A3790" s="89">
        <v>43988.916666666664</v>
      </c>
      <c r="B3790" s="171">
        <v>9.7100000000000009</v>
      </c>
    </row>
    <row r="3791" spans="1:2">
      <c r="A3791" s="89">
        <v>43988.958333333336</v>
      </c>
      <c r="B3791" s="171">
        <v>9.4</v>
      </c>
    </row>
    <row r="3792" spans="1:2">
      <c r="A3792" s="89">
        <v>43989</v>
      </c>
      <c r="B3792" s="171">
        <v>9.8699999999999992</v>
      </c>
    </row>
    <row r="3793" spans="1:2">
      <c r="A3793" s="89">
        <v>43989.041666666664</v>
      </c>
      <c r="B3793" s="171">
        <v>9.6300000000000008</v>
      </c>
    </row>
    <row r="3794" spans="1:2">
      <c r="A3794" s="89">
        <v>43989.083333333336</v>
      </c>
      <c r="B3794" s="171">
        <v>9.34</v>
      </c>
    </row>
    <row r="3795" spans="1:2">
      <c r="A3795" s="89">
        <v>43989.125</v>
      </c>
      <c r="B3795" s="171">
        <v>7.44</v>
      </c>
    </row>
    <row r="3796" spans="1:2">
      <c r="A3796" s="89">
        <v>43989.166666666664</v>
      </c>
      <c r="B3796" s="171">
        <v>6.63</v>
      </c>
    </row>
    <row r="3797" spans="1:2">
      <c r="A3797" s="89">
        <v>43989.208333333336</v>
      </c>
      <c r="B3797" s="171">
        <v>6.49</v>
      </c>
    </row>
    <row r="3798" spans="1:2">
      <c r="A3798" s="89">
        <v>43989.25</v>
      </c>
      <c r="B3798" s="171">
        <v>6.54</v>
      </c>
    </row>
    <row r="3799" spans="1:2">
      <c r="A3799" s="89">
        <v>43989.291666666664</v>
      </c>
      <c r="B3799" s="171">
        <v>6.56</v>
      </c>
    </row>
    <row r="3800" spans="1:2">
      <c r="A3800" s="89">
        <v>43989.333333333336</v>
      </c>
      <c r="B3800" s="171">
        <v>7.04</v>
      </c>
    </row>
    <row r="3801" spans="1:2">
      <c r="A3801" s="89">
        <v>43989.375</v>
      </c>
      <c r="B3801" s="171">
        <v>6.56</v>
      </c>
    </row>
    <row r="3802" spans="1:2">
      <c r="A3802" s="89">
        <v>43989.416666666664</v>
      </c>
      <c r="B3802" s="171">
        <v>6.4</v>
      </c>
    </row>
    <row r="3803" spans="1:2">
      <c r="A3803" s="89">
        <v>43989.458333333336</v>
      </c>
      <c r="B3803" s="171">
        <v>6.24</v>
      </c>
    </row>
    <row r="3804" spans="1:2">
      <c r="A3804" s="89">
        <v>43989.5</v>
      </c>
      <c r="B3804" s="171">
        <v>5.5</v>
      </c>
    </row>
    <row r="3805" spans="1:2">
      <c r="A3805" s="89">
        <v>43989.541666666664</v>
      </c>
      <c r="B3805" s="171">
        <v>5.55</v>
      </c>
    </row>
    <row r="3806" spans="1:2">
      <c r="A3806" s="89">
        <v>43989.583333333336</v>
      </c>
      <c r="B3806" s="171">
        <v>6.01</v>
      </c>
    </row>
    <row r="3807" spans="1:2">
      <c r="A3807" s="89">
        <v>43989.625</v>
      </c>
      <c r="B3807" s="171">
        <v>5.09</v>
      </c>
    </row>
    <row r="3808" spans="1:2">
      <c r="A3808" s="89">
        <v>43989.666666666664</v>
      </c>
      <c r="B3808" s="171">
        <v>5.47</v>
      </c>
    </row>
    <row r="3809" spans="1:2">
      <c r="A3809" s="89">
        <v>43989.708333333336</v>
      </c>
      <c r="B3809" s="171">
        <v>6.7</v>
      </c>
    </row>
    <row r="3810" spans="1:2">
      <c r="A3810" s="89">
        <v>43989.75</v>
      </c>
      <c r="B3810" s="171">
        <v>6.61</v>
      </c>
    </row>
    <row r="3811" spans="1:2">
      <c r="A3811" s="89">
        <v>43989.791666666664</v>
      </c>
      <c r="B3811" s="171">
        <v>7.68</v>
      </c>
    </row>
    <row r="3812" spans="1:2">
      <c r="A3812" s="89">
        <v>43989.833333333336</v>
      </c>
      <c r="B3812" s="171">
        <v>7.18</v>
      </c>
    </row>
    <row r="3813" spans="1:2">
      <c r="A3813" s="89">
        <v>43989.875</v>
      </c>
      <c r="B3813" s="171">
        <v>9.11</v>
      </c>
    </row>
    <row r="3814" spans="1:2">
      <c r="A3814" s="89">
        <v>43989.916666666664</v>
      </c>
      <c r="B3814" s="171">
        <v>12.61</v>
      </c>
    </row>
    <row r="3815" spans="1:2">
      <c r="A3815" s="89">
        <v>43989.958333333336</v>
      </c>
      <c r="B3815" s="171">
        <v>12.12</v>
      </c>
    </row>
    <row r="3816" spans="1:2">
      <c r="A3816" s="89">
        <v>43990</v>
      </c>
      <c r="B3816" s="171">
        <v>10.74</v>
      </c>
    </row>
    <row r="3817" spans="1:2">
      <c r="A3817" s="89">
        <v>43990.041666666664</v>
      </c>
      <c r="B3817" s="171">
        <v>11.23</v>
      </c>
    </row>
    <row r="3818" spans="1:2">
      <c r="A3818" s="89">
        <v>43990.083333333336</v>
      </c>
      <c r="B3818" s="171">
        <v>12.96</v>
      </c>
    </row>
    <row r="3819" spans="1:2">
      <c r="A3819" s="89">
        <v>43990.125</v>
      </c>
      <c r="B3819" s="171">
        <v>9.4700000000000006</v>
      </c>
    </row>
    <row r="3820" spans="1:2">
      <c r="A3820" s="89">
        <v>43990.166666666664</v>
      </c>
      <c r="B3820" s="171">
        <v>8.34</v>
      </c>
    </row>
    <row r="3821" spans="1:2">
      <c r="A3821" s="89">
        <v>43990.208333333336</v>
      </c>
      <c r="B3821" s="171">
        <v>5.83</v>
      </c>
    </row>
    <row r="3822" spans="1:2">
      <c r="A3822" s="89">
        <v>43990.25</v>
      </c>
      <c r="B3822" s="171">
        <v>7.33</v>
      </c>
    </row>
    <row r="3823" spans="1:2">
      <c r="A3823" s="89">
        <v>43990.291666666664</v>
      </c>
      <c r="B3823" s="171">
        <v>5.97</v>
      </c>
    </row>
    <row r="3824" spans="1:2">
      <c r="A3824" s="89">
        <v>43990.333333333336</v>
      </c>
      <c r="B3824" s="171">
        <v>6.95</v>
      </c>
    </row>
    <row r="3825" spans="1:2">
      <c r="A3825" s="89">
        <v>43990.375</v>
      </c>
      <c r="B3825" s="171">
        <v>5.62</v>
      </c>
    </row>
    <row r="3826" spans="1:2">
      <c r="A3826" s="89">
        <v>43990.416666666664</v>
      </c>
      <c r="B3826" s="171">
        <v>5.59</v>
      </c>
    </row>
    <row r="3827" spans="1:2">
      <c r="A3827" s="89">
        <v>43990.458333333336</v>
      </c>
      <c r="B3827" s="171">
        <v>6.17</v>
      </c>
    </row>
    <row r="3828" spans="1:2">
      <c r="A3828" s="89">
        <v>43990.5</v>
      </c>
      <c r="B3828" s="171">
        <v>5.05</v>
      </c>
    </row>
    <row r="3829" spans="1:2">
      <c r="A3829" s="89">
        <v>43990.541666666664</v>
      </c>
      <c r="B3829" s="171">
        <v>4.3600000000000003</v>
      </c>
    </row>
    <row r="3830" spans="1:2">
      <c r="A3830" s="89">
        <v>43990.583333333336</v>
      </c>
      <c r="B3830" s="171">
        <v>6.4</v>
      </c>
    </row>
    <row r="3831" spans="1:2">
      <c r="A3831" s="89">
        <v>43990.625</v>
      </c>
      <c r="B3831" s="171">
        <v>5.53</v>
      </c>
    </row>
    <row r="3832" spans="1:2">
      <c r="A3832" s="89">
        <v>43990.666666666664</v>
      </c>
      <c r="B3832" s="171">
        <v>6.51</v>
      </c>
    </row>
    <row r="3833" spans="1:2">
      <c r="A3833" s="89">
        <v>43990.708333333336</v>
      </c>
      <c r="B3833" s="171">
        <v>8.0500000000000007</v>
      </c>
    </row>
    <row r="3834" spans="1:2">
      <c r="A3834" s="89">
        <v>43990.75</v>
      </c>
      <c r="B3834" s="171">
        <v>7.52</v>
      </c>
    </row>
    <row r="3835" spans="1:2">
      <c r="A3835" s="89">
        <v>43990.791666666664</v>
      </c>
      <c r="B3835" s="171">
        <v>7.91</v>
      </c>
    </row>
    <row r="3836" spans="1:2">
      <c r="A3836" s="89">
        <v>43990.833333333336</v>
      </c>
      <c r="B3836" s="171">
        <v>7.3</v>
      </c>
    </row>
    <row r="3837" spans="1:2">
      <c r="A3837" s="89">
        <v>43990.875</v>
      </c>
      <c r="B3837" s="171">
        <v>12.23</v>
      </c>
    </row>
    <row r="3838" spans="1:2">
      <c r="A3838" s="89">
        <v>43990.916666666664</v>
      </c>
      <c r="B3838" s="171">
        <v>9.8699999999999992</v>
      </c>
    </row>
    <row r="3839" spans="1:2">
      <c r="A3839" s="89">
        <v>43990.958333333336</v>
      </c>
      <c r="B3839" s="171">
        <v>9.14</v>
      </c>
    </row>
    <row r="3840" spans="1:2">
      <c r="A3840" s="89">
        <v>43991</v>
      </c>
      <c r="B3840" s="171">
        <v>9.5500000000000007</v>
      </c>
    </row>
    <row r="3841" spans="1:2">
      <c r="A3841" s="89">
        <v>43991.041666666664</v>
      </c>
      <c r="B3841" s="171">
        <v>9.58</v>
      </c>
    </row>
    <row r="3842" spans="1:2">
      <c r="A3842" s="89">
        <v>43991.083333333336</v>
      </c>
      <c r="B3842" s="171">
        <v>10.62</v>
      </c>
    </row>
    <row r="3843" spans="1:2">
      <c r="A3843" s="89">
        <v>43991.125</v>
      </c>
      <c r="B3843" s="171">
        <v>7.86</v>
      </c>
    </row>
    <row r="3844" spans="1:2">
      <c r="A3844" s="89">
        <v>43991.166666666664</v>
      </c>
      <c r="B3844" s="171">
        <v>7.41</v>
      </c>
    </row>
    <row r="3845" spans="1:2">
      <c r="A3845" s="89">
        <v>43991.208333333336</v>
      </c>
      <c r="B3845" s="171">
        <v>8.15</v>
      </c>
    </row>
    <row r="3846" spans="1:2">
      <c r="A3846" s="89">
        <v>43991.25</v>
      </c>
      <c r="B3846" s="171">
        <v>6.8</v>
      </c>
    </row>
    <row r="3847" spans="1:2">
      <c r="A3847" s="89">
        <v>43991.291666666664</v>
      </c>
      <c r="B3847" s="171">
        <v>7.29</v>
      </c>
    </row>
    <row r="3848" spans="1:2">
      <c r="A3848" s="89">
        <v>43991.333333333336</v>
      </c>
      <c r="B3848" s="171">
        <v>7.48</v>
      </c>
    </row>
    <row r="3849" spans="1:2">
      <c r="A3849" s="89">
        <v>43991.375</v>
      </c>
      <c r="B3849" s="171">
        <v>7.91</v>
      </c>
    </row>
    <row r="3850" spans="1:2">
      <c r="A3850" s="89">
        <v>43991.416666666664</v>
      </c>
      <c r="B3850" s="171">
        <v>6</v>
      </c>
    </row>
    <row r="3851" spans="1:2">
      <c r="A3851" s="89">
        <v>43991.458333333336</v>
      </c>
      <c r="B3851" s="171">
        <v>5.92</v>
      </c>
    </row>
    <row r="3852" spans="1:2">
      <c r="A3852" s="89">
        <v>43991.5</v>
      </c>
      <c r="B3852" s="171">
        <v>4.97</v>
      </c>
    </row>
    <row r="3853" spans="1:2">
      <c r="A3853" s="89">
        <v>43991.541666666664</v>
      </c>
      <c r="B3853" s="171">
        <v>5.9</v>
      </c>
    </row>
    <row r="3854" spans="1:2">
      <c r="A3854" s="89">
        <v>43991.583333333336</v>
      </c>
      <c r="B3854" s="171">
        <v>6.52</v>
      </c>
    </row>
    <row r="3855" spans="1:2">
      <c r="A3855" s="89">
        <v>43991.625</v>
      </c>
      <c r="B3855" s="171">
        <v>5.72</v>
      </c>
    </row>
    <row r="3856" spans="1:2">
      <c r="A3856" s="89">
        <v>43991.666666666664</v>
      </c>
      <c r="B3856" s="171">
        <v>5.16</v>
      </c>
    </row>
    <row r="3857" spans="1:2">
      <c r="A3857" s="89">
        <v>43991.708333333336</v>
      </c>
      <c r="B3857" s="171">
        <v>6.69</v>
      </c>
    </row>
    <row r="3858" spans="1:2">
      <c r="A3858" s="89">
        <v>43991.75</v>
      </c>
      <c r="B3858" s="171">
        <v>7.99</v>
      </c>
    </row>
    <row r="3859" spans="1:2">
      <c r="A3859" s="89">
        <v>43991.791666666664</v>
      </c>
      <c r="B3859" s="171">
        <v>8.16</v>
      </c>
    </row>
    <row r="3860" spans="1:2">
      <c r="A3860" s="89">
        <v>43991.833333333336</v>
      </c>
      <c r="B3860" s="171">
        <v>7.03</v>
      </c>
    </row>
    <row r="3861" spans="1:2">
      <c r="A3861" s="89">
        <v>43991.875</v>
      </c>
      <c r="B3861" s="171">
        <v>8.16</v>
      </c>
    </row>
    <row r="3862" spans="1:2">
      <c r="A3862" s="89">
        <v>43991.916666666664</v>
      </c>
      <c r="B3862" s="171">
        <v>9.3000000000000007</v>
      </c>
    </row>
    <row r="3863" spans="1:2">
      <c r="A3863" s="89">
        <v>43991.958333333336</v>
      </c>
      <c r="B3863" s="171">
        <v>8.49</v>
      </c>
    </row>
    <row r="3864" spans="1:2">
      <c r="A3864" s="89">
        <v>43992</v>
      </c>
      <c r="B3864" s="171">
        <v>8.85</v>
      </c>
    </row>
    <row r="3865" spans="1:2">
      <c r="A3865" s="89">
        <v>43992.041666666664</v>
      </c>
      <c r="B3865" s="171">
        <v>9.6300000000000008</v>
      </c>
    </row>
    <row r="3866" spans="1:2">
      <c r="A3866" s="89">
        <v>43992.083333333336</v>
      </c>
      <c r="B3866" s="171">
        <v>8.1199999999999992</v>
      </c>
    </row>
    <row r="3867" spans="1:2">
      <c r="A3867" s="89">
        <v>43992.125</v>
      </c>
      <c r="B3867" s="171">
        <v>6.72</v>
      </c>
    </row>
    <row r="3868" spans="1:2">
      <c r="A3868" s="89">
        <v>43992.166666666664</v>
      </c>
      <c r="B3868" s="171">
        <v>6.74</v>
      </c>
    </row>
    <row r="3869" spans="1:2">
      <c r="A3869" s="89">
        <v>43992.208333333336</v>
      </c>
      <c r="B3869" s="171">
        <v>6.5</v>
      </c>
    </row>
    <row r="3870" spans="1:2">
      <c r="A3870" s="89">
        <v>43992.25</v>
      </c>
      <c r="B3870" s="171">
        <v>6.56</v>
      </c>
    </row>
    <row r="3871" spans="1:2">
      <c r="A3871" s="89">
        <v>43992.291666666664</v>
      </c>
      <c r="B3871" s="171">
        <v>6.43</v>
      </c>
    </row>
    <row r="3872" spans="1:2">
      <c r="A3872" s="89">
        <v>43992.333333333336</v>
      </c>
      <c r="B3872" s="171">
        <v>7.65</v>
      </c>
    </row>
    <row r="3873" spans="1:2">
      <c r="A3873" s="89">
        <v>43992.375</v>
      </c>
      <c r="B3873" s="171">
        <v>7.04</v>
      </c>
    </row>
    <row r="3874" spans="1:2">
      <c r="A3874" s="89">
        <v>43992.416666666664</v>
      </c>
      <c r="B3874" s="171">
        <v>7.29</v>
      </c>
    </row>
    <row r="3875" spans="1:2">
      <c r="A3875" s="89">
        <v>43992.458333333336</v>
      </c>
      <c r="B3875" s="171">
        <v>8.58</v>
      </c>
    </row>
    <row r="3876" spans="1:2">
      <c r="A3876" s="89">
        <v>43992.5</v>
      </c>
      <c r="B3876" s="171">
        <v>7.96</v>
      </c>
    </row>
    <row r="3877" spans="1:2">
      <c r="A3877" s="89">
        <v>43992.541666666664</v>
      </c>
      <c r="B3877" s="171">
        <v>6.17</v>
      </c>
    </row>
    <row r="3878" spans="1:2">
      <c r="A3878" s="89">
        <v>43992.583333333336</v>
      </c>
      <c r="B3878" s="171">
        <v>6.62</v>
      </c>
    </row>
    <row r="3879" spans="1:2">
      <c r="A3879" s="89">
        <v>43992.625</v>
      </c>
      <c r="B3879" s="171">
        <v>6.51</v>
      </c>
    </row>
    <row r="3880" spans="1:2">
      <c r="A3880" s="89">
        <v>43992.666666666664</v>
      </c>
      <c r="B3880" s="171">
        <v>6.02</v>
      </c>
    </row>
    <row r="3881" spans="1:2">
      <c r="A3881" s="89">
        <v>43992.708333333336</v>
      </c>
      <c r="B3881" s="171">
        <v>6.48</v>
      </c>
    </row>
    <row r="3882" spans="1:2">
      <c r="A3882" s="89">
        <v>43992.75</v>
      </c>
      <c r="B3882" s="171">
        <v>6.59</v>
      </c>
    </row>
    <row r="3883" spans="1:2">
      <c r="A3883" s="89">
        <v>43992.791666666664</v>
      </c>
      <c r="B3883" s="171">
        <v>6.98</v>
      </c>
    </row>
    <row r="3884" spans="1:2">
      <c r="A3884" s="89">
        <v>43992.833333333336</v>
      </c>
      <c r="B3884" s="171">
        <v>7.18</v>
      </c>
    </row>
    <row r="3885" spans="1:2">
      <c r="A3885" s="89">
        <v>43992.875</v>
      </c>
      <c r="B3885" s="171">
        <v>10.18</v>
      </c>
    </row>
    <row r="3886" spans="1:2">
      <c r="A3886" s="89">
        <v>43992.916666666664</v>
      </c>
      <c r="B3886" s="171">
        <v>10.26</v>
      </c>
    </row>
    <row r="3887" spans="1:2">
      <c r="A3887" s="89">
        <v>43992.958333333336</v>
      </c>
      <c r="B3887" s="171">
        <v>10</v>
      </c>
    </row>
    <row r="3888" spans="1:2">
      <c r="A3888" s="89">
        <v>43993</v>
      </c>
      <c r="B3888" s="171">
        <v>9.35</v>
      </c>
    </row>
    <row r="3889" spans="1:2">
      <c r="A3889" s="89">
        <v>43993.041666666664</v>
      </c>
      <c r="B3889" s="171">
        <v>9.4600000000000009</v>
      </c>
    </row>
    <row r="3890" spans="1:2">
      <c r="A3890" s="89">
        <v>43993.083333333336</v>
      </c>
      <c r="B3890" s="171">
        <v>9.15</v>
      </c>
    </row>
    <row r="3891" spans="1:2">
      <c r="A3891" s="89">
        <v>43993.125</v>
      </c>
      <c r="B3891" s="171">
        <v>7.95</v>
      </c>
    </row>
    <row r="3892" spans="1:2">
      <c r="A3892" s="89">
        <v>43993.166666666664</v>
      </c>
      <c r="B3892" s="171">
        <v>7.86</v>
      </c>
    </row>
    <row r="3893" spans="1:2">
      <c r="A3893" s="89">
        <v>43993.208333333336</v>
      </c>
      <c r="B3893" s="171">
        <v>6.41</v>
      </c>
    </row>
    <row r="3894" spans="1:2">
      <c r="A3894" s="89">
        <v>43993.25</v>
      </c>
      <c r="B3894" s="171">
        <v>6.67</v>
      </c>
    </row>
    <row r="3895" spans="1:2">
      <c r="A3895" s="89">
        <v>43993.291666666664</v>
      </c>
      <c r="B3895" s="171">
        <v>6.65</v>
      </c>
    </row>
    <row r="3896" spans="1:2">
      <c r="A3896" s="89">
        <v>43993.333333333336</v>
      </c>
      <c r="B3896" s="171">
        <v>6.79</v>
      </c>
    </row>
    <row r="3897" spans="1:2">
      <c r="A3897" s="89">
        <v>43993.375</v>
      </c>
      <c r="B3897" s="171">
        <v>7.21</v>
      </c>
    </row>
    <row r="3898" spans="1:2">
      <c r="A3898" s="89">
        <v>43993.416666666664</v>
      </c>
      <c r="B3898" s="171">
        <v>4.9000000000000004</v>
      </c>
    </row>
    <row r="3899" spans="1:2">
      <c r="A3899" s="89">
        <v>43993.458333333336</v>
      </c>
      <c r="B3899" s="171">
        <v>6.18</v>
      </c>
    </row>
    <row r="3900" spans="1:2">
      <c r="A3900" s="89">
        <v>43993.5</v>
      </c>
      <c r="B3900" s="171">
        <v>6.25</v>
      </c>
    </row>
    <row r="3901" spans="1:2">
      <c r="A3901" s="89">
        <v>43993.541666666664</v>
      </c>
      <c r="B3901" s="171">
        <v>5.8</v>
      </c>
    </row>
    <row r="3902" spans="1:2">
      <c r="A3902" s="89">
        <v>43993.583333333336</v>
      </c>
      <c r="B3902" s="171">
        <v>8.93</v>
      </c>
    </row>
    <row r="3903" spans="1:2">
      <c r="A3903" s="89">
        <v>43993.625</v>
      </c>
      <c r="B3903" s="171">
        <v>7.68</v>
      </c>
    </row>
    <row r="3904" spans="1:2">
      <c r="A3904" s="89">
        <v>43993.666666666664</v>
      </c>
      <c r="B3904" s="171">
        <v>7.85</v>
      </c>
    </row>
    <row r="3905" spans="1:2">
      <c r="A3905" s="89">
        <v>43993.708333333336</v>
      </c>
      <c r="B3905" s="171">
        <v>7.36</v>
      </c>
    </row>
    <row r="3906" spans="1:2">
      <c r="A3906" s="89">
        <v>43993.75</v>
      </c>
      <c r="B3906" s="171">
        <v>10.050000000000001</v>
      </c>
    </row>
    <row r="3907" spans="1:2">
      <c r="A3907" s="89">
        <v>43993.791666666664</v>
      </c>
      <c r="B3907" s="171">
        <v>7.92</v>
      </c>
    </row>
    <row r="3908" spans="1:2">
      <c r="A3908" s="89">
        <v>43993.833333333336</v>
      </c>
      <c r="B3908" s="171">
        <v>8.42</v>
      </c>
    </row>
    <row r="3909" spans="1:2">
      <c r="A3909" s="89">
        <v>43993.875</v>
      </c>
      <c r="B3909" s="171">
        <v>7.47</v>
      </c>
    </row>
    <row r="3910" spans="1:2">
      <c r="A3910" s="89">
        <v>43993.916666666664</v>
      </c>
      <c r="B3910" s="171">
        <v>9.2799999999999994</v>
      </c>
    </row>
    <row r="3911" spans="1:2">
      <c r="A3911" s="89">
        <v>43993.958333333336</v>
      </c>
      <c r="B3911" s="171">
        <v>8.7799999999999994</v>
      </c>
    </row>
    <row r="3912" spans="1:2">
      <c r="A3912" s="89">
        <v>43994</v>
      </c>
      <c r="B3912" s="171">
        <v>8.7200000000000006</v>
      </c>
    </row>
    <row r="3913" spans="1:2">
      <c r="A3913" s="89">
        <v>43994.041666666664</v>
      </c>
      <c r="B3913" s="171">
        <v>8.98</v>
      </c>
    </row>
    <row r="3914" spans="1:2">
      <c r="A3914" s="89">
        <v>43994.083333333336</v>
      </c>
      <c r="B3914" s="171">
        <v>9.51</v>
      </c>
    </row>
    <row r="3915" spans="1:2">
      <c r="A3915" s="89">
        <v>43994.125</v>
      </c>
      <c r="B3915" s="171">
        <v>7.7</v>
      </c>
    </row>
    <row r="3916" spans="1:2">
      <c r="A3916" s="89">
        <v>43994.166666666664</v>
      </c>
      <c r="B3916" s="171">
        <v>6.05</v>
      </c>
    </row>
    <row r="3917" spans="1:2">
      <c r="A3917" s="89">
        <v>43994.208333333336</v>
      </c>
      <c r="B3917" s="171">
        <v>6.01</v>
      </c>
    </row>
    <row r="3918" spans="1:2">
      <c r="A3918" s="89">
        <v>43994.25</v>
      </c>
      <c r="B3918" s="171">
        <v>5.75</v>
      </c>
    </row>
    <row r="3919" spans="1:2">
      <c r="A3919" s="89">
        <v>43994.291666666664</v>
      </c>
      <c r="B3919" s="171">
        <v>6.96</v>
      </c>
    </row>
    <row r="3920" spans="1:2">
      <c r="A3920" s="89">
        <v>43994.333333333336</v>
      </c>
      <c r="B3920" s="171">
        <v>6.29</v>
      </c>
    </row>
    <row r="3921" spans="1:2">
      <c r="A3921" s="89">
        <v>43994.375</v>
      </c>
      <c r="B3921" s="171">
        <v>6.52</v>
      </c>
    </row>
    <row r="3922" spans="1:2">
      <c r="A3922" s="89">
        <v>43994.416666666664</v>
      </c>
      <c r="B3922" s="171">
        <v>6.73</v>
      </c>
    </row>
    <row r="3923" spans="1:2">
      <c r="A3923" s="89">
        <v>43994.458333333336</v>
      </c>
      <c r="B3923" s="171">
        <v>7.15</v>
      </c>
    </row>
    <row r="3924" spans="1:2">
      <c r="A3924" s="89">
        <v>43994.5</v>
      </c>
      <c r="B3924" s="171">
        <v>6.89</v>
      </c>
    </row>
    <row r="3925" spans="1:2">
      <c r="A3925" s="89">
        <v>43994.541666666664</v>
      </c>
      <c r="B3925" s="171">
        <v>6.47</v>
      </c>
    </row>
    <row r="3926" spans="1:2">
      <c r="A3926" s="89">
        <v>43994.583333333336</v>
      </c>
      <c r="B3926" s="171">
        <v>5.75</v>
      </c>
    </row>
    <row r="3927" spans="1:2">
      <c r="A3927" s="89">
        <v>43994.625</v>
      </c>
      <c r="B3927" s="171">
        <v>5.53</v>
      </c>
    </row>
    <row r="3928" spans="1:2">
      <c r="A3928" s="89">
        <v>43994.666666666664</v>
      </c>
      <c r="B3928" s="171">
        <v>7.14</v>
      </c>
    </row>
    <row r="3929" spans="1:2">
      <c r="A3929" s="89">
        <v>43994.708333333336</v>
      </c>
      <c r="B3929" s="171">
        <v>7.7</v>
      </c>
    </row>
    <row r="3930" spans="1:2">
      <c r="A3930" s="89">
        <v>43994.75</v>
      </c>
      <c r="B3930" s="171">
        <v>8.01</v>
      </c>
    </row>
    <row r="3931" spans="1:2">
      <c r="A3931" s="89">
        <v>43994.791666666664</v>
      </c>
      <c r="B3931" s="171">
        <v>7.59</v>
      </c>
    </row>
    <row r="3932" spans="1:2">
      <c r="A3932" s="89">
        <v>43994.833333333336</v>
      </c>
      <c r="B3932" s="171">
        <v>9.01</v>
      </c>
    </row>
    <row r="3933" spans="1:2">
      <c r="A3933" s="89">
        <v>43994.875</v>
      </c>
      <c r="B3933" s="171">
        <v>9.25</v>
      </c>
    </row>
    <row r="3934" spans="1:2">
      <c r="A3934" s="89">
        <v>43994.916666666664</v>
      </c>
      <c r="B3934" s="171">
        <v>9.3000000000000007</v>
      </c>
    </row>
    <row r="3935" spans="1:2">
      <c r="A3935" s="89">
        <v>43994.958333333336</v>
      </c>
      <c r="B3935" s="171">
        <v>10.35</v>
      </c>
    </row>
    <row r="3936" spans="1:2">
      <c r="A3936" s="89">
        <v>43995</v>
      </c>
      <c r="B3936" s="171">
        <v>9.8000000000000007</v>
      </c>
    </row>
    <row r="3937" spans="1:2">
      <c r="A3937" s="89">
        <v>43995.041666666664</v>
      </c>
      <c r="B3937" s="171">
        <v>11.15</v>
      </c>
    </row>
    <row r="3938" spans="1:2">
      <c r="A3938" s="89">
        <v>43995.083333333336</v>
      </c>
      <c r="B3938" s="171">
        <v>10.28</v>
      </c>
    </row>
    <row r="3939" spans="1:2">
      <c r="A3939" s="89">
        <v>43995.125</v>
      </c>
      <c r="B3939" s="171">
        <v>9.14</v>
      </c>
    </row>
    <row r="3940" spans="1:2">
      <c r="A3940" s="89">
        <v>43995.166666666664</v>
      </c>
      <c r="B3940" s="171">
        <v>7.7</v>
      </c>
    </row>
    <row r="3941" spans="1:2">
      <c r="A3941" s="89">
        <v>43995.208333333336</v>
      </c>
      <c r="B3941" s="171">
        <v>7.63</v>
      </c>
    </row>
    <row r="3942" spans="1:2">
      <c r="A3942" s="89">
        <v>43995.25</v>
      </c>
      <c r="B3942" s="171">
        <v>6.71</v>
      </c>
    </row>
    <row r="3943" spans="1:2">
      <c r="A3943" s="89">
        <v>43995.291666666664</v>
      </c>
      <c r="B3943" s="171">
        <v>7.39</v>
      </c>
    </row>
    <row r="3944" spans="1:2">
      <c r="A3944" s="89">
        <v>43995.333333333336</v>
      </c>
      <c r="B3944" s="171">
        <v>8.02</v>
      </c>
    </row>
    <row r="3945" spans="1:2">
      <c r="A3945" s="89">
        <v>43995.375</v>
      </c>
      <c r="B3945" s="171">
        <v>6.32</v>
      </c>
    </row>
    <row r="3946" spans="1:2">
      <c r="A3946" s="89">
        <v>43995.416666666664</v>
      </c>
      <c r="B3946" s="171">
        <v>7.43</v>
      </c>
    </row>
    <row r="3947" spans="1:2">
      <c r="A3947" s="89">
        <v>43995.458333333336</v>
      </c>
      <c r="B3947" s="171">
        <v>7.2</v>
      </c>
    </row>
    <row r="3948" spans="1:2">
      <c r="A3948" s="89">
        <v>43995.5</v>
      </c>
      <c r="B3948" s="171">
        <v>7.76</v>
      </c>
    </row>
    <row r="3949" spans="1:2">
      <c r="A3949" s="89">
        <v>43995.541666666664</v>
      </c>
      <c r="B3949" s="171">
        <v>6.62</v>
      </c>
    </row>
    <row r="3950" spans="1:2">
      <c r="A3950" s="89">
        <v>43995.583333333336</v>
      </c>
      <c r="B3950" s="171">
        <v>5.8</v>
      </c>
    </row>
    <row r="3951" spans="1:2">
      <c r="A3951" s="89">
        <v>43995.625</v>
      </c>
      <c r="B3951" s="171">
        <v>6.37</v>
      </c>
    </row>
    <row r="3952" spans="1:2">
      <c r="A3952" s="89">
        <v>43995.666666666664</v>
      </c>
      <c r="B3952" s="171">
        <v>6.36</v>
      </c>
    </row>
    <row r="3953" spans="1:2">
      <c r="A3953" s="89">
        <v>43995.708333333336</v>
      </c>
      <c r="B3953" s="171">
        <v>6.58</v>
      </c>
    </row>
    <row r="3954" spans="1:2">
      <c r="A3954" s="89">
        <v>43995.75</v>
      </c>
      <c r="B3954" s="171">
        <v>9.83</v>
      </c>
    </row>
    <row r="3955" spans="1:2">
      <c r="A3955" s="89">
        <v>43995.791666666664</v>
      </c>
      <c r="B3955" s="171">
        <v>9.99</v>
      </c>
    </row>
    <row r="3956" spans="1:2">
      <c r="A3956" s="89">
        <v>43995.833333333336</v>
      </c>
      <c r="B3956" s="171">
        <v>9.1999999999999993</v>
      </c>
    </row>
    <row r="3957" spans="1:2">
      <c r="A3957" s="89">
        <v>43995.875</v>
      </c>
      <c r="B3957" s="171">
        <v>8.73</v>
      </c>
    </row>
    <row r="3958" spans="1:2">
      <c r="A3958" s="89">
        <v>43995.916666666664</v>
      </c>
      <c r="B3958" s="171">
        <v>9.2200000000000006</v>
      </c>
    </row>
    <row r="3959" spans="1:2">
      <c r="A3959" s="89">
        <v>43995.958333333336</v>
      </c>
      <c r="B3959" s="171">
        <v>9.67</v>
      </c>
    </row>
    <row r="3960" spans="1:2">
      <c r="A3960" s="89">
        <v>43996</v>
      </c>
      <c r="B3960" s="171">
        <v>9.1999999999999993</v>
      </c>
    </row>
    <row r="3961" spans="1:2">
      <c r="A3961" s="89">
        <v>43996.041666666664</v>
      </c>
      <c r="B3961" s="171">
        <v>8.44</v>
      </c>
    </row>
    <row r="3962" spans="1:2">
      <c r="A3962" s="89">
        <v>43996.083333333336</v>
      </c>
      <c r="B3962" s="171">
        <v>9.94</v>
      </c>
    </row>
    <row r="3963" spans="1:2">
      <c r="A3963" s="89">
        <v>43996.125</v>
      </c>
      <c r="B3963" s="171">
        <v>6.71</v>
      </c>
    </row>
    <row r="3964" spans="1:2">
      <c r="A3964" s="89">
        <v>43996.166666666664</v>
      </c>
      <c r="B3964" s="171">
        <v>6.62</v>
      </c>
    </row>
    <row r="3965" spans="1:2">
      <c r="A3965" s="89">
        <v>43996.208333333336</v>
      </c>
      <c r="B3965" s="171">
        <v>7.32</v>
      </c>
    </row>
    <row r="3966" spans="1:2">
      <c r="A3966" s="89">
        <v>43996.25</v>
      </c>
      <c r="B3966" s="171">
        <v>7.28</v>
      </c>
    </row>
    <row r="3967" spans="1:2">
      <c r="A3967" s="89">
        <v>43996.291666666664</v>
      </c>
      <c r="B3967" s="171">
        <v>8.15</v>
      </c>
    </row>
    <row r="3968" spans="1:2">
      <c r="A3968" s="89">
        <v>43996.333333333336</v>
      </c>
      <c r="B3968" s="171">
        <v>7</v>
      </c>
    </row>
    <row r="3969" spans="1:2">
      <c r="A3969" s="89">
        <v>43996.375</v>
      </c>
      <c r="B3969" s="171">
        <v>7.03</v>
      </c>
    </row>
    <row r="3970" spans="1:2">
      <c r="A3970" s="89">
        <v>43996.416666666664</v>
      </c>
      <c r="B3970" s="171">
        <v>6.54</v>
      </c>
    </row>
    <row r="3971" spans="1:2">
      <c r="A3971" s="89">
        <v>43996.458333333336</v>
      </c>
      <c r="B3971" s="171">
        <v>6.33</v>
      </c>
    </row>
    <row r="3972" spans="1:2">
      <c r="A3972" s="89">
        <v>43996.5</v>
      </c>
      <c r="B3972" s="171">
        <v>8.64</v>
      </c>
    </row>
    <row r="3973" spans="1:2">
      <c r="A3973" s="89">
        <v>43996.541666666664</v>
      </c>
      <c r="B3973" s="171">
        <v>8.34</v>
      </c>
    </row>
    <row r="3974" spans="1:2">
      <c r="A3974" s="89">
        <v>43996.583333333336</v>
      </c>
      <c r="B3974" s="171">
        <v>7.44</v>
      </c>
    </row>
    <row r="3975" spans="1:2">
      <c r="A3975" s="89">
        <v>43996.625</v>
      </c>
      <c r="B3975" s="171">
        <v>8.73</v>
      </c>
    </row>
    <row r="3976" spans="1:2">
      <c r="A3976" s="89">
        <v>43996.666666666664</v>
      </c>
      <c r="B3976" s="171">
        <v>7.65</v>
      </c>
    </row>
    <row r="3977" spans="1:2">
      <c r="A3977" s="89">
        <v>43996.708333333336</v>
      </c>
      <c r="B3977" s="171">
        <v>7.85</v>
      </c>
    </row>
    <row r="3978" spans="1:2">
      <c r="A3978" s="89">
        <v>43996.75</v>
      </c>
      <c r="B3978" s="171">
        <v>9.2200000000000006</v>
      </c>
    </row>
    <row r="3979" spans="1:2">
      <c r="A3979" s="89">
        <v>43996.791666666664</v>
      </c>
      <c r="B3979" s="171">
        <v>10.25</v>
      </c>
    </row>
    <row r="3980" spans="1:2">
      <c r="A3980" s="89">
        <v>43996.833333333336</v>
      </c>
      <c r="B3980" s="171">
        <v>10.76</v>
      </c>
    </row>
    <row r="3981" spans="1:2">
      <c r="A3981" s="89">
        <v>43996.875</v>
      </c>
      <c r="B3981" s="171">
        <v>11.87</v>
      </c>
    </row>
    <row r="3982" spans="1:2">
      <c r="A3982" s="89">
        <v>43996.916666666664</v>
      </c>
      <c r="B3982" s="171">
        <v>10.37</v>
      </c>
    </row>
    <row r="3983" spans="1:2">
      <c r="A3983" s="89">
        <v>43996.958333333336</v>
      </c>
      <c r="B3983" s="171">
        <v>9.48</v>
      </c>
    </row>
    <row r="3984" spans="1:2">
      <c r="A3984" s="89">
        <v>43997</v>
      </c>
      <c r="B3984" s="171">
        <v>8.84</v>
      </c>
    </row>
    <row r="3985" spans="1:2">
      <c r="A3985" s="89">
        <v>43997.041666666664</v>
      </c>
      <c r="B3985" s="171">
        <v>8.98</v>
      </c>
    </row>
    <row r="3986" spans="1:2">
      <c r="A3986" s="89">
        <v>43997.083333333336</v>
      </c>
      <c r="B3986" s="171">
        <v>9.1999999999999993</v>
      </c>
    </row>
    <row r="3987" spans="1:2">
      <c r="A3987" s="89">
        <v>43997.125</v>
      </c>
      <c r="B3987" s="171">
        <v>7.83</v>
      </c>
    </row>
    <row r="3988" spans="1:2">
      <c r="A3988" s="89">
        <v>43997.166666666664</v>
      </c>
      <c r="B3988" s="171">
        <v>7.15</v>
      </c>
    </row>
    <row r="3989" spans="1:2">
      <c r="A3989" s="89">
        <v>43997.208333333336</v>
      </c>
      <c r="B3989" s="171">
        <v>7.09</v>
      </c>
    </row>
    <row r="3990" spans="1:2">
      <c r="A3990" s="89">
        <v>43997.25</v>
      </c>
      <c r="B3990" s="171">
        <v>7.1</v>
      </c>
    </row>
    <row r="3991" spans="1:2">
      <c r="A3991" s="89">
        <v>43997.291666666664</v>
      </c>
      <c r="B3991" s="171">
        <v>7.42</v>
      </c>
    </row>
    <row r="3992" spans="1:2">
      <c r="A3992" s="89">
        <v>43997.333333333336</v>
      </c>
      <c r="B3992" s="171">
        <v>6.65</v>
      </c>
    </row>
    <row r="3993" spans="1:2">
      <c r="A3993" s="89">
        <v>43997.375</v>
      </c>
      <c r="B3993" s="171">
        <v>5.82</v>
      </c>
    </row>
    <row r="3994" spans="1:2">
      <c r="A3994" s="89">
        <v>43997.416666666664</v>
      </c>
      <c r="B3994" s="171">
        <v>7.11</v>
      </c>
    </row>
    <row r="3995" spans="1:2">
      <c r="A3995" s="89">
        <v>43997.458333333336</v>
      </c>
      <c r="B3995" s="171">
        <v>6.36</v>
      </c>
    </row>
    <row r="3996" spans="1:2">
      <c r="A3996" s="89">
        <v>43997.5</v>
      </c>
      <c r="B3996" s="171">
        <v>6.88</v>
      </c>
    </row>
    <row r="3997" spans="1:2">
      <c r="A3997" s="89">
        <v>43997.541666666664</v>
      </c>
      <c r="B3997" s="171">
        <v>8.4499999999999993</v>
      </c>
    </row>
    <row r="3998" spans="1:2">
      <c r="A3998" s="89">
        <v>43997.583333333336</v>
      </c>
      <c r="B3998" s="171">
        <v>8.93</v>
      </c>
    </row>
    <row r="3999" spans="1:2">
      <c r="A3999" s="89">
        <v>43997.625</v>
      </c>
      <c r="B3999" s="171">
        <v>8.76</v>
      </c>
    </row>
    <row r="4000" spans="1:2">
      <c r="A4000" s="89">
        <v>43997.666666666664</v>
      </c>
      <c r="B4000" s="171">
        <v>7.19</v>
      </c>
    </row>
    <row r="4001" spans="1:2">
      <c r="A4001" s="89">
        <v>43997.708333333336</v>
      </c>
      <c r="B4001" s="171">
        <v>7.34</v>
      </c>
    </row>
    <row r="4002" spans="1:2">
      <c r="A4002" s="89">
        <v>43997.75</v>
      </c>
      <c r="B4002" s="171">
        <v>7.97</v>
      </c>
    </row>
    <row r="4003" spans="1:2">
      <c r="A4003" s="89">
        <v>43997.791666666664</v>
      </c>
      <c r="B4003" s="171">
        <v>7</v>
      </c>
    </row>
    <row r="4004" spans="1:2">
      <c r="A4004" s="89">
        <v>43997.833333333336</v>
      </c>
      <c r="B4004" s="171">
        <v>6.9</v>
      </c>
    </row>
    <row r="4005" spans="1:2">
      <c r="A4005" s="89">
        <v>43997.875</v>
      </c>
      <c r="B4005" s="171">
        <v>9.7899999999999991</v>
      </c>
    </row>
    <row r="4006" spans="1:2">
      <c r="A4006" s="89">
        <v>43997.916666666664</v>
      </c>
      <c r="B4006" s="171">
        <v>11.69</v>
      </c>
    </row>
    <row r="4007" spans="1:2">
      <c r="A4007" s="89">
        <v>43997.958333333336</v>
      </c>
      <c r="B4007" s="171">
        <v>9.74</v>
      </c>
    </row>
    <row r="4008" spans="1:2">
      <c r="A4008" s="89">
        <v>43998</v>
      </c>
      <c r="B4008" s="171">
        <v>9.15</v>
      </c>
    </row>
    <row r="4009" spans="1:2">
      <c r="A4009" s="89">
        <v>43998.041666666664</v>
      </c>
      <c r="B4009" s="171">
        <v>8.7200000000000006</v>
      </c>
    </row>
    <row r="4010" spans="1:2">
      <c r="A4010" s="89">
        <v>43998.083333333336</v>
      </c>
      <c r="B4010" s="171">
        <v>8.65</v>
      </c>
    </row>
    <row r="4011" spans="1:2">
      <c r="A4011" s="89">
        <v>43998.125</v>
      </c>
      <c r="B4011" s="171">
        <v>6.37</v>
      </c>
    </row>
    <row r="4012" spans="1:2">
      <c r="A4012" s="89">
        <v>43998.166666666664</v>
      </c>
      <c r="B4012" s="171">
        <v>6.44</v>
      </c>
    </row>
    <row r="4013" spans="1:2">
      <c r="A4013" s="89">
        <v>43998.208333333336</v>
      </c>
      <c r="B4013" s="171">
        <v>7.62</v>
      </c>
    </row>
    <row r="4014" spans="1:2">
      <c r="A4014" s="89">
        <v>43998.25</v>
      </c>
      <c r="B4014" s="171">
        <v>7.08</v>
      </c>
    </row>
    <row r="4015" spans="1:2">
      <c r="A4015" s="89">
        <v>43998.291666666664</v>
      </c>
      <c r="B4015" s="171">
        <v>5.81</v>
      </c>
    </row>
    <row r="4016" spans="1:2">
      <c r="A4016" s="89">
        <v>43998.333333333336</v>
      </c>
      <c r="B4016" s="171">
        <v>8.1300000000000008</v>
      </c>
    </row>
    <row r="4017" spans="1:2">
      <c r="A4017" s="89">
        <v>43998.375</v>
      </c>
      <c r="B4017" s="171">
        <v>8.67</v>
      </c>
    </row>
    <row r="4018" spans="1:2">
      <c r="A4018" s="89">
        <v>43998.416666666664</v>
      </c>
      <c r="B4018" s="171">
        <v>6.97</v>
      </c>
    </row>
    <row r="4019" spans="1:2">
      <c r="A4019" s="89">
        <v>43998.458333333336</v>
      </c>
      <c r="B4019" s="171">
        <v>7.15</v>
      </c>
    </row>
    <row r="4020" spans="1:2">
      <c r="A4020" s="89">
        <v>43998.5</v>
      </c>
      <c r="B4020" s="171">
        <v>7.41</v>
      </c>
    </row>
    <row r="4021" spans="1:2">
      <c r="A4021" s="89">
        <v>43998.541666666664</v>
      </c>
      <c r="B4021" s="171">
        <v>7.83</v>
      </c>
    </row>
    <row r="4022" spans="1:2">
      <c r="A4022" s="89">
        <v>43998.583333333336</v>
      </c>
      <c r="B4022" s="171">
        <v>7.02</v>
      </c>
    </row>
    <row r="4023" spans="1:2">
      <c r="A4023" s="89">
        <v>43998.625</v>
      </c>
      <c r="B4023" s="171">
        <v>8.16</v>
      </c>
    </row>
    <row r="4024" spans="1:2">
      <c r="A4024" s="89">
        <v>43998.666666666664</v>
      </c>
      <c r="B4024" s="171">
        <v>7.26</v>
      </c>
    </row>
    <row r="4025" spans="1:2">
      <c r="A4025" s="89">
        <v>43998.708333333336</v>
      </c>
      <c r="B4025" s="171">
        <v>9.68</v>
      </c>
    </row>
    <row r="4026" spans="1:2">
      <c r="A4026" s="89">
        <v>43998.75</v>
      </c>
      <c r="B4026" s="171">
        <v>7.93</v>
      </c>
    </row>
    <row r="4027" spans="1:2">
      <c r="A4027" s="89">
        <v>43998.791666666664</v>
      </c>
      <c r="B4027" s="171">
        <v>8.57</v>
      </c>
    </row>
    <row r="4028" spans="1:2">
      <c r="A4028" s="89">
        <v>43998.833333333336</v>
      </c>
      <c r="B4028" s="171">
        <v>7.35</v>
      </c>
    </row>
    <row r="4029" spans="1:2">
      <c r="A4029" s="89">
        <v>43998.875</v>
      </c>
      <c r="B4029" s="171">
        <v>9.36</v>
      </c>
    </row>
    <row r="4030" spans="1:2">
      <c r="A4030" s="89">
        <v>43998.916666666664</v>
      </c>
      <c r="B4030" s="171">
        <v>11.37</v>
      </c>
    </row>
    <row r="4031" spans="1:2">
      <c r="A4031" s="89">
        <v>43998.958333333336</v>
      </c>
      <c r="B4031" s="171">
        <v>11.92</v>
      </c>
    </row>
    <row r="4032" spans="1:2">
      <c r="A4032" s="89">
        <v>43999</v>
      </c>
      <c r="B4032" s="171">
        <v>10.29</v>
      </c>
    </row>
    <row r="4033" spans="1:2">
      <c r="A4033" s="89">
        <v>43999.041666666664</v>
      </c>
      <c r="B4033" s="171">
        <v>10.53</v>
      </c>
    </row>
    <row r="4034" spans="1:2">
      <c r="A4034" s="89">
        <v>43999.083333333336</v>
      </c>
      <c r="B4034" s="171">
        <v>8.92</v>
      </c>
    </row>
    <row r="4035" spans="1:2">
      <c r="A4035" s="89">
        <v>43999.125</v>
      </c>
      <c r="B4035" s="171">
        <v>7.25</v>
      </c>
    </row>
    <row r="4036" spans="1:2">
      <c r="A4036" s="89">
        <v>43999.166666666664</v>
      </c>
      <c r="B4036" s="171">
        <v>6.27</v>
      </c>
    </row>
    <row r="4037" spans="1:2">
      <c r="A4037" s="89">
        <v>43999.208333333336</v>
      </c>
      <c r="B4037" s="171">
        <v>6.36</v>
      </c>
    </row>
    <row r="4038" spans="1:2">
      <c r="A4038" s="89">
        <v>43999.25</v>
      </c>
      <c r="B4038" s="171">
        <v>6.47</v>
      </c>
    </row>
    <row r="4039" spans="1:2">
      <c r="A4039" s="89">
        <v>43999.291666666664</v>
      </c>
      <c r="B4039" s="171">
        <v>7.41</v>
      </c>
    </row>
    <row r="4040" spans="1:2">
      <c r="A4040" s="89">
        <v>43999.333333333336</v>
      </c>
      <c r="B4040" s="171">
        <v>6.92</v>
      </c>
    </row>
    <row r="4041" spans="1:2">
      <c r="A4041" s="89">
        <v>43999.375</v>
      </c>
      <c r="B4041" s="171">
        <v>5.6</v>
      </c>
    </row>
    <row r="4042" spans="1:2">
      <c r="A4042" s="89">
        <v>43999.416666666664</v>
      </c>
      <c r="B4042" s="171">
        <v>5.34</v>
      </c>
    </row>
    <row r="4043" spans="1:2">
      <c r="A4043" s="89">
        <v>43999.458333333336</v>
      </c>
      <c r="B4043" s="171">
        <v>6.31</v>
      </c>
    </row>
    <row r="4044" spans="1:2">
      <c r="A4044" s="89">
        <v>43999.5</v>
      </c>
      <c r="B4044" s="171">
        <v>6.44</v>
      </c>
    </row>
    <row r="4045" spans="1:2">
      <c r="A4045" s="89">
        <v>43999.541666666664</v>
      </c>
      <c r="B4045" s="171">
        <v>4.8899999999999997</v>
      </c>
    </row>
    <row r="4046" spans="1:2">
      <c r="A4046" s="89">
        <v>43999.583333333336</v>
      </c>
      <c r="B4046" s="171">
        <v>7.53</v>
      </c>
    </row>
    <row r="4047" spans="1:2">
      <c r="A4047" s="89">
        <v>43999.625</v>
      </c>
      <c r="B4047" s="171">
        <v>7.97</v>
      </c>
    </row>
    <row r="4048" spans="1:2">
      <c r="A4048" s="89">
        <v>43999.666666666664</v>
      </c>
      <c r="B4048" s="171">
        <v>6.65</v>
      </c>
    </row>
    <row r="4049" spans="1:2">
      <c r="A4049" s="89">
        <v>43999.708333333336</v>
      </c>
      <c r="B4049" s="171">
        <v>5.69</v>
      </c>
    </row>
    <row r="4050" spans="1:2">
      <c r="A4050" s="89">
        <v>43999.75</v>
      </c>
      <c r="B4050" s="171">
        <v>5.62</v>
      </c>
    </row>
    <row r="4051" spans="1:2">
      <c r="A4051" s="89">
        <v>43999.791666666664</v>
      </c>
      <c r="B4051" s="171">
        <v>5.92</v>
      </c>
    </row>
    <row r="4052" spans="1:2">
      <c r="A4052" s="89">
        <v>43999.833333333336</v>
      </c>
      <c r="B4052" s="171">
        <v>7.44</v>
      </c>
    </row>
    <row r="4053" spans="1:2">
      <c r="A4053" s="89">
        <v>43999.875</v>
      </c>
      <c r="B4053" s="171">
        <v>8.73</v>
      </c>
    </row>
    <row r="4054" spans="1:2">
      <c r="A4054" s="89">
        <v>43999.916666666664</v>
      </c>
      <c r="B4054" s="171">
        <v>8.93</v>
      </c>
    </row>
    <row r="4055" spans="1:2">
      <c r="A4055" s="89">
        <v>43999.958333333336</v>
      </c>
      <c r="B4055" s="171">
        <v>8.3800000000000008</v>
      </c>
    </row>
    <row r="4056" spans="1:2">
      <c r="A4056" s="89">
        <v>44000</v>
      </c>
      <c r="B4056" s="171">
        <v>7.48</v>
      </c>
    </row>
    <row r="4057" spans="1:2">
      <c r="A4057" s="89">
        <v>44000.041666666664</v>
      </c>
      <c r="B4057" s="171">
        <v>7.43</v>
      </c>
    </row>
    <row r="4058" spans="1:2">
      <c r="A4058" s="89">
        <v>44000.083333333336</v>
      </c>
      <c r="B4058" s="171">
        <v>7.21</v>
      </c>
    </row>
    <row r="4059" spans="1:2">
      <c r="A4059" s="89">
        <v>44000.125</v>
      </c>
      <c r="B4059" s="171">
        <v>6.03</v>
      </c>
    </row>
    <row r="4060" spans="1:2">
      <c r="A4060" s="89">
        <v>44000.166666666664</v>
      </c>
      <c r="B4060" s="171">
        <v>4.7</v>
      </c>
    </row>
    <row r="4061" spans="1:2">
      <c r="A4061" s="89">
        <v>44000.208333333336</v>
      </c>
      <c r="B4061" s="171">
        <v>4.34</v>
      </c>
    </row>
    <row r="4062" spans="1:2">
      <c r="A4062" s="89">
        <v>44000.25</v>
      </c>
      <c r="B4062" s="171">
        <v>5.03</v>
      </c>
    </row>
    <row r="4063" spans="1:2">
      <c r="A4063" s="89">
        <v>44000.291666666664</v>
      </c>
      <c r="B4063" s="171">
        <v>5.6</v>
      </c>
    </row>
    <row r="4064" spans="1:2">
      <c r="A4064" s="89">
        <v>44000.333333333336</v>
      </c>
      <c r="B4064" s="171">
        <v>5.2</v>
      </c>
    </row>
    <row r="4065" spans="1:2">
      <c r="A4065" s="89">
        <v>44000.375</v>
      </c>
      <c r="B4065" s="171">
        <v>6.7</v>
      </c>
    </row>
    <row r="4066" spans="1:2">
      <c r="A4066" s="89">
        <v>44000.416666666664</v>
      </c>
      <c r="B4066" s="171">
        <v>6.67</v>
      </c>
    </row>
    <row r="4067" spans="1:2">
      <c r="A4067" s="89">
        <v>44000.458333333336</v>
      </c>
      <c r="B4067" s="171">
        <v>7.27</v>
      </c>
    </row>
    <row r="4068" spans="1:2">
      <c r="A4068" s="89">
        <v>44000.5</v>
      </c>
      <c r="B4068" s="171">
        <v>9.69</v>
      </c>
    </row>
    <row r="4069" spans="1:2">
      <c r="A4069" s="89">
        <v>44000.541666666664</v>
      </c>
      <c r="B4069" s="171">
        <v>11.36</v>
      </c>
    </row>
    <row r="4070" spans="1:2">
      <c r="A4070" s="89">
        <v>44000.583333333336</v>
      </c>
      <c r="B4070" s="171">
        <v>11.12</v>
      </c>
    </row>
    <row r="4071" spans="1:2">
      <c r="A4071" s="89">
        <v>44000.625</v>
      </c>
      <c r="B4071" s="171">
        <v>8.86</v>
      </c>
    </row>
    <row r="4072" spans="1:2">
      <c r="A4072" s="89">
        <v>44000.666666666664</v>
      </c>
      <c r="B4072" s="171">
        <v>7.44</v>
      </c>
    </row>
    <row r="4073" spans="1:2">
      <c r="A4073" s="89">
        <v>44000.708333333336</v>
      </c>
      <c r="B4073" s="171">
        <v>8.6999999999999993</v>
      </c>
    </row>
    <row r="4074" spans="1:2">
      <c r="A4074" s="89">
        <v>44000.75</v>
      </c>
      <c r="B4074" s="171">
        <v>8.07</v>
      </c>
    </row>
    <row r="4075" spans="1:2">
      <c r="A4075" s="89">
        <v>44000.791666666664</v>
      </c>
      <c r="B4075" s="171">
        <v>9.19</v>
      </c>
    </row>
    <row r="4076" spans="1:2">
      <c r="A4076" s="89">
        <v>44000.833333333336</v>
      </c>
      <c r="B4076" s="171">
        <v>9.19</v>
      </c>
    </row>
    <row r="4077" spans="1:2">
      <c r="A4077" s="89">
        <v>44000.875</v>
      </c>
      <c r="B4077" s="171">
        <v>11.5</v>
      </c>
    </row>
    <row r="4078" spans="1:2">
      <c r="A4078" s="89">
        <v>44000.916666666664</v>
      </c>
      <c r="B4078" s="171">
        <v>10.81</v>
      </c>
    </row>
    <row r="4079" spans="1:2">
      <c r="A4079" s="89">
        <v>44000.958333333336</v>
      </c>
      <c r="B4079" s="171">
        <v>10.33</v>
      </c>
    </row>
    <row r="4080" spans="1:2">
      <c r="A4080" s="89">
        <v>44001</v>
      </c>
      <c r="B4080" s="171">
        <v>9.56</v>
      </c>
    </row>
    <row r="4081" spans="1:2">
      <c r="A4081" s="89">
        <v>44001.041666666664</v>
      </c>
      <c r="B4081" s="171">
        <v>9.16</v>
      </c>
    </row>
    <row r="4082" spans="1:2">
      <c r="A4082" s="89">
        <v>44001.083333333336</v>
      </c>
      <c r="B4082" s="171">
        <v>9.18</v>
      </c>
    </row>
    <row r="4083" spans="1:2">
      <c r="A4083" s="89">
        <v>44001.125</v>
      </c>
      <c r="B4083" s="171">
        <v>7.14</v>
      </c>
    </row>
    <row r="4084" spans="1:2">
      <c r="A4084" s="89">
        <v>44001.166666666664</v>
      </c>
      <c r="B4084" s="171">
        <v>6.41</v>
      </c>
    </row>
    <row r="4085" spans="1:2">
      <c r="A4085" s="89">
        <v>44001.208333333336</v>
      </c>
      <c r="B4085" s="171">
        <v>5.87</v>
      </c>
    </row>
    <row r="4086" spans="1:2">
      <c r="A4086" s="89">
        <v>44001.25</v>
      </c>
      <c r="B4086" s="171">
        <v>5.62</v>
      </c>
    </row>
    <row r="4087" spans="1:2">
      <c r="A4087" s="89">
        <v>44001.291666666664</v>
      </c>
      <c r="B4087" s="171">
        <v>5.18</v>
      </c>
    </row>
    <row r="4088" spans="1:2">
      <c r="A4088" s="89">
        <v>44001.333333333336</v>
      </c>
      <c r="B4088" s="171">
        <v>5.41</v>
      </c>
    </row>
    <row r="4089" spans="1:2">
      <c r="A4089" s="89">
        <v>44001.375</v>
      </c>
      <c r="B4089" s="171">
        <v>6.13</v>
      </c>
    </row>
    <row r="4090" spans="1:2">
      <c r="A4090" s="89">
        <v>44001.416666666664</v>
      </c>
      <c r="B4090" s="171">
        <v>8.5</v>
      </c>
    </row>
    <row r="4091" spans="1:2">
      <c r="A4091" s="89">
        <v>44001.458333333336</v>
      </c>
      <c r="B4091" s="171">
        <v>7.99</v>
      </c>
    </row>
    <row r="4092" spans="1:2">
      <c r="A4092" s="89">
        <v>44001.5</v>
      </c>
      <c r="B4092" s="171">
        <v>7.45</v>
      </c>
    </row>
    <row r="4093" spans="1:2">
      <c r="A4093" s="89">
        <v>44001.541666666664</v>
      </c>
      <c r="B4093" s="171">
        <v>7.52</v>
      </c>
    </row>
    <row r="4094" spans="1:2">
      <c r="A4094" s="89">
        <v>44001.583333333336</v>
      </c>
      <c r="B4094" s="171">
        <v>8.73</v>
      </c>
    </row>
    <row r="4095" spans="1:2">
      <c r="A4095" s="89">
        <v>44001.625</v>
      </c>
      <c r="B4095" s="171">
        <v>8.08</v>
      </c>
    </row>
    <row r="4096" spans="1:2">
      <c r="A4096" s="89">
        <v>44001.666666666664</v>
      </c>
      <c r="B4096" s="171">
        <v>6.51</v>
      </c>
    </row>
    <row r="4097" spans="1:2">
      <c r="A4097" s="89">
        <v>44001.708333333336</v>
      </c>
      <c r="B4097" s="171">
        <v>6.44</v>
      </c>
    </row>
    <row r="4098" spans="1:2">
      <c r="A4098" s="89">
        <v>44001.75</v>
      </c>
      <c r="B4098" s="171">
        <v>7.98</v>
      </c>
    </row>
    <row r="4099" spans="1:2">
      <c r="A4099" s="89">
        <v>44001.791666666664</v>
      </c>
      <c r="B4099" s="171">
        <v>8.23</v>
      </c>
    </row>
    <row r="4100" spans="1:2">
      <c r="A4100" s="89">
        <v>44001.833333333336</v>
      </c>
      <c r="B4100" s="171">
        <v>7.54</v>
      </c>
    </row>
    <row r="4101" spans="1:2">
      <c r="A4101" s="89">
        <v>44001.875</v>
      </c>
      <c r="B4101" s="171">
        <v>10.56</v>
      </c>
    </row>
    <row r="4102" spans="1:2">
      <c r="A4102" s="89">
        <v>44001.916666666664</v>
      </c>
      <c r="B4102" s="171">
        <v>8.92</v>
      </c>
    </row>
    <row r="4103" spans="1:2">
      <c r="A4103" s="89">
        <v>44001.958333333336</v>
      </c>
      <c r="B4103" s="171">
        <v>8.73</v>
      </c>
    </row>
    <row r="4104" spans="1:2">
      <c r="A4104" s="89">
        <v>44002</v>
      </c>
      <c r="B4104" s="171">
        <v>8.94</v>
      </c>
    </row>
    <row r="4105" spans="1:2">
      <c r="A4105" s="89">
        <v>44002.041666666664</v>
      </c>
      <c r="B4105" s="171">
        <v>8.4499999999999993</v>
      </c>
    </row>
    <row r="4106" spans="1:2">
      <c r="A4106" s="89">
        <v>44002.083333333336</v>
      </c>
      <c r="B4106" s="171">
        <v>8.77</v>
      </c>
    </row>
    <row r="4107" spans="1:2">
      <c r="A4107" s="89">
        <v>44002.125</v>
      </c>
      <c r="B4107" s="171">
        <v>7.19</v>
      </c>
    </row>
    <row r="4108" spans="1:2">
      <c r="A4108" s="89">
        <v>44002.166666666664</v>
      </c>
      <c r="B4108" s="171">
        <v>5.85</v>
      </c>
    </row>
    <row r="4109" spans="1:2">
      <c r="A4109" s="89">
        <v>44002.208333333336</v>
      </c>
      <c r="B4109" s="171">
        <v>6.22</v>
      </c>
    </row>
    <row r="4110" spans="1:2">
      <c r="A4110" s="89">
        <v>44002.25</v>
      </c>
      <c r="B4110" s="171">
        <v>7.32</v>
      </c>
    </row>
    <row r="4111" spans="1:2">
      <c r="A4111" s="89">
        <v>44002.291666666664</v>
      </c>
      <c r="B4111" s="171">
        <v>8.93</v>
      </c>
    </row>
    <row r="4112" spans="1:2">
      <c r="A4112" s="89">
        <v>44002.333333333336</v>
      </c>
      <c r="B4112" s="171">
        <v>9.66</v>
      </c>
    </row>
    <row r="4113" spans="1:2">
      <c r="A4113" s="89">
        <v>44002.375</v>
      </c>
      <c r="B4113" s="171">
        <v>9.39</v>
      </c>
    </row>
    <row r="4114" spans="1:2">
      <c r="A4114" s="89">
        <v>44002.416666666664</v>
      </c>
      <c r="B4114" s="171">
        <v>7.72</v>
      </c>
    </row>
    <row r="4115" spans="1:2">
      <c r="A4115" s="89">
        <v>44002.458333333336</v>
      </c>
      <c r="B4115" s="171">
        <v>6.19</v>
      </c>
    </row>
    <row r="4116" spans="1:2">
      <c r="A4116" s="89">
        <v>44002.5</v>
      </c>
      <c r="B4116" s="171">
        <v>6.14</v>
      </c>
    </row>
    <row r="4117" spans="1:2">
      <c r="A4117" s="89">
        <v>44002.541666666664</v>
      </c>
      <c r="B4117" s="171">
        <v>6.01</v>
      </c>
    </row>
    <row r="4118" spans="1:2">
      <c r="A4118" s="89">
        <v>44002.583333333336</v>
      </c>
      <c r="B4118" s="171">
        <v>5.31</v>
      </c>
    </row>
    <row r="4119" spans="1:2">
      <c r="A4119" s="89">
        <v>44002.625</v>
      </c>
      <c r="B4119" s="171">
        <v>5.95</v>
      </c>
    </row>
    <row r="4120" spans="1:2">
      <c r="A4120" s="89">
        <v>44002.666666666664</v>
      </c>
      <c r="B4120" s="171">
        <v>6</v>
      </c>
    </row>
    <row r="4121" spans="1:2">
      <c r="A4121" s="89">
        <v>44002.708333333336</v>
      </c>
      <c r="B4121" s="171">
        <v>7.04</v>
      </c>
    </row>
    <row r="4122" spans="1:2">
      <c r="A4122" s="89">
        <v>44002.75</v>
      </c>
      <c r="B4122" s="171">
        <v>7.8</v>
      </c>
    </row>
    <row r="4123" spans="1:2">
      <c r="A4123" s="89">
        <v>44002.791666666664</v>
      </c>
      <c r="B4123" s="171">
        <v>8.23</v>
      </c>
    </row>
    <row r="4124" spans="1:2">
      <c r="A4124" s="89">
        <v>44002.833333333336</v>
      </c>
      <c r="B4124" s="171">
        <v>6.24</v>
      </c>
    </row>
    <row r="4125" spans="1:2">
      <c r="A4125" s="89">
        <v>44002.875</v>
      </c>
      <c r="B4125" s="171">
        <v>8.7899999999999991</v>
      </c>
    </row>
    <row r="4126" spans="1:2">
      <c r="A4126" s="89">
        <v>44002.916666666664</v>
      </c>
      <c r="B4126" s="171">
        <v>8.23</v>
      </c>
    </row>
    <row r="4127" spans="1:2">
      <c r="A4127" s="89">
        <v>44002.958333333336</v>
      </c>
      <c r="B4127" s="171">
        <v>7.8</v>
      </c>
    </row>
    <row r="4128" spans="1:2">
      <c r="A4128" s="89">
        <v>44003</v>
      </c>
      <c r="B4128" s="171">
        <v>7.43</v>
      </c>
    </row>
    <row r="4129" spans="1:2">
      <c r="A4129" s="89">
        <v>44003.041666666664</v>
      </c>
      <c r="B4129" s="171">
        <v>7.27</v>
      </c>
    </row>
    <row r="4130" spans="1:2">
      <c r="A4130" s="89">
        <v>44003.083333333336</v>
      </c>
      <c r="B4130" s="171">
        <v>7.67</v>
      </c>
    </row>
    <row r="4131" spans="1:2">
      <c r="A4131" s="89">
        <v>44003.125</v>
      </c>
      <c r="B4131" s="171">
        <v>5.36</v>
      </c>
    </row>
    <row r="4132" spans="1:2">
      <c r="A4132" s="89">
        <v>44003.166666666664</v>
      </c>
      <c r="B4132" s="171">
        <v>5.0199999999999996</v>
      </c>
    </row>
    <row r="4133" spans="1:2">
      <c r="A4133" s="89">
        <v>44003.208333333336</v>
      </c>
      <c r="B4133" s="171">
        <v>6.36</v>
      </c>
    </row>
    <row r="4134" spans="1:2">
      <c r="A4134" s="89">
        <v>44003.25</v>
      </c>
      <c r="B4134" s="171">
        <v>5.0599999999999996</v>
      </c>
    </row>
    <row r="4135" spans="1:2">
      <c r="A4135" s="89">
        <v>44003.291666666664</v>
      </c>
      <c r="B4135" s="171">
        <v>4.8</v>
      </c>
    </row>
    <row r="4136" spans="1:2">
      <c r="A4136" s="89">
        <v>44003.333333333336</v>
      </c>
      <c r="B4136" s="171">
        <v>6.03</v>
      </c>
    </row>
    <row r="4137" spans="1:2">
      <c r="A4137" s="89">
        <v>44003.375</v>
      </c>
      <c r="B4137" s="171">
        <v>6.23</v>
      </c>
    </row>
    <row r="4138" spans="1:2">
      <c r="A4138" s="89">
        <v>44003.416666666664</v>
      </c>
      <c r="B4138" s="171">
        <v>7.11</v>
      </c>
    </row>
    <row r="4139" spans="1:2">
      <c r="A4139" s="89">
        <v>44003.458333333336</v>
      </c>
      <c r="B4139" s="171">
        <v>7.26</v>
      </c>
    </row>
    <row r="4140" spans="1:2">
      <c r="A4140" s="89">
        <v>44003.5</v>
      </c>
      <c r="B4140" s="171">
        <v>8.09</v>
      </c>
    </row>
    <row r="4141" spans="1:2">
      <c r="A4141" s="89">
        <v>44003.541666666664</v>
      </c>
      <c r="B4141" s="171">
        <v>8.24</v>
      </c>
    </row>
    <row r="4142" spans="1:2">
      <c r="A4142" s="89">
        <v>44003.583333333336</v>
      </c>
      <c r="B4142" s="171">
        <v>9.48</v>
      </c>
    </row>
    <row r="4143" spans="1:2">
      <c r="A4143" s="89">
        <v>44003.625</v>
      </c>
      <c r="B4143" s="171">
        <v>8.64</v>
      </c>
    </row>
    <row r="4144" spans="1:2">
      <c r="A4144" s="89">
        <v>44003.666666666664</v>
      </c>
      <c r="B4144" s="171">
        <v>11.68</v>
      </c>
    </row>
    <row r="4145" spans="1:2">
      <c r="A4145" s="89">
        <v>44003.708333333336</v>
      </c>
      <c r="B4145" s="171">
        <v>8.69</v>
      </c>
    </row>
    <row r="4146" spans="1:2">
      <c r="A4146" s="89">
        <v>44003.75</v>
      </c>
      <c r="B4146" s="171">
        <v>7.57</v>
      </c>
    </row>
    <row r="4147" spans="1:2">
      <c r="A4147" s="89">
        <v>44003.791666666664</v>
      </c>
      <c r="B4147" s="171">
        <v>11.11</v>
      </c>
    </row>
    <row r="4148" spans="1:2">
      <c r="A4148" s="89">
        <v>44003.833333333336</v>
      </c>
      <c r="B4148" s="171">
        <v>11.2</v>
      </c>
    </row>
    <row r="4149" spans="1:2">
      <c r="A4149" s="89">
        <v>44003.875</v>
      </c>
      <c r="B4149" s="171">
        <v>11.17</v>
      </c>
    </row>
    <row r="4150" spans="1:2">
      <c r="A4150" s="89">
        <v>44003.916666666664</v>
      </c>
      <c r="B4150" s="171">
        <v>10.79</v>
      </c>
    </row>
    <row r="4151" spans="1:2">
      <c r="A4151" s="89">
        <v>44003.958333333336</v>
      </c>
      <c r="B4151" s="171">
        <v>11.73</v>
      </c>
    </row>
    <row r="4152" spans="1:2">
      <c r="A4152" s="89">
        <v>44004</v>
      </c>
      <c r="B4152" s="171">
        <v>10.67</v>
      </c>
    </row>
    <row r="4153" spans="1:2">
      <c r="A4153" s="89">
        <v>44004.041666666664</v>
      </c>
      <c r="B4153" s="171">
        <v>9.94</v>
      </c>
    </row>
    <row r="4154" spans="1:2">
      <c r="A4154" s="89">
        <v>44004.083333333336</v>
      </c>
      <c r="B4154" s="171">
        <v>8.98</v>
      </c>
    </row>
    <row r="4155" spans="1:2">
      <c r="A4155" s="89">
        <v>44004.125</v>
      </c>
      <c r="B4155" s="171">
        <v>7.28</v>
      </c>
    </row>
    <row r="4156" spans="1:2">
      <c r="A4156" s="89">
        <v>44004.166666666664</v>
      </c>
      <c r="B4156" s="171">
        <v>6.54</v>
      </c>
    </row>
    <row r="4157" spans="1:2">
      <c r="A4157" s="89">
        <v>44004.208333333336</v>
      </c>
      <c r="B4157" s="171">
        <v>6.82</v>
      </c>
    </row>
    <row r="4158" spans="1:2">
      <c r="A4158" s="89">
        <v>44004.25</v>
      </c>
      <c r="B4158" s="171">
        <v>8.7100000000000009</v>
      </c>
    </row>
    <row r="4159" spans="1:2">
      <c r="A4159" s="89">
        <v>44004.291666666664</v>
      </c>
      <c r="B4159" s="171">
        <v>10.14</v>
      </c>
    </row>
    <row r="4160" spans="1:2">
      <c r="A4160" s="89">
        <v>44004.333333333336</v>
      </c>
      <c r="B4160" s="171">
        <v>7.34</v>
      </c>
    </row>
    <row r="4161" spans="1:2">
      <c r="A4161" s="89">
        <v>44004.375</v>
      </c>
      <c r="B4161" s="171">
        <v>6.53</v>
      </c>
    </row>
    <row r="4162" spans="1:2">
      <c r="A4162" s="89">
        <v>44004.416666666664</v>
      </c>
      <c r="B4162" s="171">
        <v>8.1300000000000008</v>
      </c>
    </row>
    <row r="4163" spans="1:2">
      <c r="A4163" s="89">
        <v>44004.458333333336</v>
      </c>
      <c r="B4163" s="171">
        <v>7.01</v>
      </c>
    </row>
    <row r="4164" spans="1:2">
      <c r="A4164" s="89">
        <v>44004.5</v>
      </c>
      <c r="B4164" s="171">
        <v>6.36</v>
      </c>
    </row>
    <row r="4165" spans="1:2">
      <c r="A4165" s="89">
        <v>44004.541666666664</v>
      </c>
      <c r="B4165" s="171">
        <v>6.89</v>
      </c>
    </row>
    <row r="4166" spans="1:2">
      <c r="A4166" s="89">
        <v>44004.583333333336</v>
      </c>
      <c r="B4166" s="171">
        <v>7.27</v>
      </c>
    </row>
    <row r="4167" spans="1:2">
      <c r="A4167" s="89">
        <v>44004.625</v>
      </c>
      <c r="B4167" s="171">
        <v>7.28</v>
      </c>
    </row>
    <row r="4168" spans="1:2">
      <c r="A4168" s="89">
        <v>44004.666666666664</v>
      </c>
      <c r="B4168" s="171">
        <v>7.52</v>
      </c>
    </row>
    <row r="4169" spans="1:2">
      <c r="A4169" s="89">
        <v>44004.708333333336</v>
      </c>
      <c r="B4169" s="171">
        <v>6.14</v>
      </c>
    </row>
    <row r="4170" spans="1:2">
      <c r="A4170" s="89">
        <v>44004.75</v>
      </c>
      <c r="B4170" s="171">
        <v>6.42</v>
      </c>
    </row>
    <row r="4171" spans="1:2">
      <c r="A4171" s="89">
        <v>44004.791666666664</v>
      </c>
      <c r="B4171" s="171">
        <v>7.62</v>
      </c>
    </row>
    <row r="4172" spans="1:2">
      <c r="A4172" s="89">
        <v>44004.833333333336</v>
      </c>
      <c r="B4172" s="171">
        <v>8.31</v>
      </c>
    </row>
    <row r="4173" spans="1:2">
      <c r="A4173" s="89">
        <v>44004.875</v>
      </c>
      <c r="B4173" s="171">
        <v>9.4499999999999993</v>
      </c>
    </row>
    <row r="4174" spans="1:2">
      <c r="A4174" s="89">
        <v>44004.916666666664</v>
      </c>
      <c r="B4174" s="171">
        <v>9.33</v>
      </c>
    </row>
    <row r="4175" spans="1:2">
      <c r="A4175" s="89">
        <v>44004.958333333336</v>
      </c>
      <c r="B4175" s="171">
        <v>8.84</v>
      </c>
    </row>
    <row r="4176" spans="1:2">
      <c r="A4176" s="89">
        <v>44005</v>
      </c>
      <c r="B4176" s="171">
        <v>7.76</v>
      </c>
    </row>
    <row r="4177" spans="1:2">
      <c r="A4177" s="89">
        <v>44005.041666666664</v>
      </c>
      <c r="B4177" s="171">
        <v>7.05</v>
      </c>
    </row>
    <row r="4178" spans="1:2">
      <c r="A4178" s="89">
        <v>44005.083333333336</v>
      </c>
      <c r="B4178" s="171">
        <v>7.39</v>
      </c>
    </row>
    <row r="4179" spans="1:2">
      <c r="A4179" s="89">
        <v>44005.125</v>
      </c>
      <c r="B4179" s="171">
        <v>4.95</v>
      </c>
    </row>
    <row r="4180" spans="1:2">
      <c r="A4180" s="89">
        <v>44005.166666666664</v>
      </c>
      <c r="B4180" s="171">
        <v>5.01</v>
      </c>
    </row>
    <row r="4181" spans="1:2">
      <c r="A4181" s="89">
        <v>44005.208333333336</v>
      </c>
      <c r="B4181" s="171">
        <v>4.51</v>
      </c>
    </row>
    <row r="4182" spans="1:2">
      <c r="A4182" s="89">
        <v>44005.25</v>
      </c>
      <c r="B4182" s="171">
        <v>4.4000000000000004</v>
      </c>
    </row>
    <row r="4183" spans="1:2">
      <c r="A4183" s="89">
        <v>44005.291666666664</v>
      </c>
      <c r="B4183" s="171">
        <v>4.92</v>
      </c>
    </row>
    <row r="4184" spans="1:2">
      <c r="A4184" s="89">
        <v>44005.333333333336</v>
      </c>
      <c r="B4184" s="171">
        <v>5.17</v>
      </c>
    </row>
    <row r="4185" spans="1:2">
      <c r="A4185" s="89">
        <v>44005.375</v>
      </c>
      <c r="B4185" s="171">
        <v>6.46</v>
      </c>
    </row>
    <row r="4186" spans="1:2">
      <c r="A4186" s="89">
        <v>44005.416666666664</v>
      </c>
      <c r="B4186" s="171">
        <v>5.33</v>
      </c>
    </row>
    <row r="4187" spans="1:2">
      <c r="A4187" s="89">
        <v>44005.458333333336</v>
      </c>
      <c r="B4187" s="171">
        <v>5.23</v>
      </c>
    </row>
    <row r="4188" spans="1:2">
      <c r="A4188" s="89">
        <v>44005.5</v>
      </c>
      <c r="B4188" s="171">
        <v>5.23</v>
      </c>
    </row>
    <row r="4189" spans="1:2">
      <c r="A4189" s="89">
        <v>44005.541666666664</v>
      </c>
      <c r="B4189" s="171">
        <v>5.84</v>
      </c>
    </row>
    <row r="4190" spans="1:2">
      <c r="A4190" s="89">
        <v>44005.583333333336</v>
      </c>
      <c r="B4190" s="171">
        <v>4.92</v>
      </c>
    </row>
    <row r="4191" spans="1:2">
      <c r="A4191" s="89">
        <v>44005.625</v>
      </c>
      <c r="B4191" s="171">
        <v>4.84</v>
      </c>
    </row>
    <row r="4192" spans="1:2">
      <c r="A4192" s="89">
        <v>44005.666666666664</v>
      </c>
      <c r="B4192" s="171">
        <v>4.3</v>
      </c>
    </row>
    <row r="4193" spans="1:2">
      <c r="A4193" s="89">
        <v>44005.708333333336</v>
      </c>
      <c r="B4193" s="171">
        <v>5.39</v>
      </c>
    </row>
    <row r="4194" spans="1:2">
      <c r="A4194" s="89">
        <v>44005.75</v>
      </c>
      <c r="B4194" s="171">
        <v>6.4</v>
      </c>
    </row>
    <row r="4195" spans="1:2">
      <c r="A4195" s="89">
        <v>44005.791666666664</v>
      </c>
      <c r="B4195" s="171">
        <v>5.21</v>
      </c>
    </row>
    <row r="4196" spans="1:2">
      <c r="A4196" s="89">
        <v>44005.833333333336</v>
      </c>
      <c r="B4196" s="171">
        <v>5.1100000000000003</v>
      </c>
    </row>
    <row r="4197" spans="1:2">
      <c r="A4197" s="89">
        <v>44005.875</v>
      </c>
      <c r="B4197" s="171">
        <v>7.7</v>
      </c>
    </row>
    <row r="4198" spans="1:2">
      <c r="A4198" s="89">
        <v>44005.916666666664</v>
      </c>
      <c r="B4198" s="171">
        <v>8.0500000000000007</v>
      </c>
    </row>
    <row r="4199" spans="1:2">
      <c r="A4199" s="89">
        <v>44005.958333333336</v>
      </c>
      <c r="B4199" s="171">
        <v>9.6199999999999992</v>
      </c>
    </row>
    <row r="4200" spans="1:2">
      <c r="A4200" s="89">
        <v>44006</v>
      </c>
      <c r="B4200" s="171">
        <v>8.6300000000000008</v>
      </c>
    </row>
    <row r="4201" spans="1:2">
      <c r="A4201" s="89">
        <v>44006.041666666664</v>
      </c>
      <c r="B4201" s="171">
        <v>7.76</v>
      </c>
    </row>
    <row r="4202" spans="1:2">
      <c r="A4202" s="89">
        <v>44006.083333333336</v>
      </c>
      <c r="B4202" s="171">
        <v>7.07</v>
      </c>
    </row>
    <row r="4203" spans="1:2">
      <c r="A4203" s="89">
        <v>44006.125</v>
      </c>
      <c r="B4203" s="171">
        <v>5.2</v>
      </c>
    </row>
    <row r="4204" spans="1:2">
      <c r="A4204" s="89">
        <v>44006.166666666664</v>
      </c>
      <c r="B4204" s="171">
        <v>4.3</v>
      </c>
    </row>
    <row r="4205" spans="1:2">
      <c r="A4205" s="89">
        <v>44006.208333333336</v>
      </c>
      <c r="B4205" s="171">
        <v>4.33</v>
      </c>
    </row>
    <row r="4206" spans="1:2">
      <c r="A4206" s="89">
        <v>44006.25</v>
      </c>
      <c r="B4206" s="171">
        <v>6.34</v>
      </c>
    </row>
    <row r="4207" spans="1:2">
      <c r="A4207" s="89">
        <v>44006.291666666664</v>
      </c>
      <c r="B4207" s="171">
        <v>7.07</v>
      </c>
    </row>
    <row r="4208" spans="1:2">
      <c r="A4208" s="89">
        <v>44006.333333333336</v>
      </c>
      <c r="B4208" s="171">
        <v>6.1</v>
      </c>
    </row>
    <row r="4209" spans="1:2">
      <c r="A4209" s="89">
        <v>44006.375</v>
      </c>
      <c r="B4209" s="171">
        <v>6.6</v>
      </c>
    </row>
    <row r="4210" spans="1:2">
      <c r="A4210" s="89">
        <v>44006.416666666664</v>
      </c>
      <c r="B4210" s="171">
        <v>4.43</v>
      </c>
    </row>
    <row r="4211" spans="1:2">
      <c r="A4211" s="89">
        <v>44006.458333333336</v>
      </c>
      <c r="B4211" s="171">
        <v>7.47</v>
      </c>
    </row>
    <row r="4212" spans="1:2">
      <c r="A4212" s="89">
        <v>44006.5</v>
      </c>
      <c r="B4212" s="171">
        <v>8.69</v>
      </c>
    </row>
    <row r="4213" spans="1:2">
      <c r="A4213" s="89">
        <v>44006.541666666664</v>
      </c>
      <c r="B4213" s="171">
        <v>5.71</v>
      </c>
    </row>
    <row r="4214" spans="1:2">
      <c r="A4214" s="89">
        <v>44006.583333333336</v>
      </c>
      <c r="B4214" s="171">
        <v>5.04</v>
      </c>
    </row>
    <row r="4215" spans="1:2">
      <c r="A4215" s="89">
        <v>44006.625</v>
      </c>
      <c r="B4215" s="171">
        <v>5.52</v>
      </c>
    </row>
    <row r="4216" spans="1:2">
      <c r="A4216" s="89">
        <v>44006.666666666664</v>
      </c>
      <c r="B4216" s="171">
        <v>4.05</v>
      </c>
    </row>
    <row r="4217" spans="1:2">
      <c r="A4217" s="89">
        <v>44006.708333333336</v>
      </c>
      <c r="B4217" s="171">
        <v>5.28</v>
      </c>
    </row>
    <row r="4218" spans="1:2">
      <c r="A4218" s="89">
        <v>44006.75</v>
      </c>
      <c r="B4218" s="171">
        <v>6.01</v>
      </c>
    </row>
    <row r="4219" spans="1:2">
      <c r="A4219" s="89">
        <v>44006.791666666664</v>
      </c>
      <c r="B4219" s="171">
        <v>6.01</v>
      </c>
    </row>
    <row r="4220" spans="1:2">
      <c r="A4220" s="89">
        <v>44006.833333333336</v>
      </c>
      <c r="B4220" s="171">
        <v>6.11</v>
      </c>
    </row>
    <row r="4221" spans="1:2">
      <c r="A4221" s="89">
        <v>44006.875</v>
      </c>
      <c r="B4221" s="171">
        <v>7.06</v>
      </c>
    </row>
    <row r="4222" spans="1:2">
      <c r="A4222" s="89">
        <v>44006.916666666664</v>
      </c>
      <c r="B4222" s="171">
        <v>7.69</v>
      </c>
    </row>
    <row r="4223" spans="1:2">
      <c r="A4223" s="89">
        <v>44006.958333333336</v>
      </c>
      <c r="B4223" s="171">
        <v>7.93</v>
      </c>
    </row>
    <row r="4224" spans="1:2">
      <c r="A4224" s="89">
        <v>44007</v>
      </c>
      <c r="B4224" s="171">
        <v>7.52</v>
      </c>
    </row>
    <row r="4225" spans="1:2">
      <c r="A4225" s="89">
        <v>44007.041666666664</v>
      </c>
      <c r="B4225" s="171">
        <v>7.8</v>
      </c>
    </row>
    <row r="4226" spans="1:2">
      <c r="A4226" s="89">
        <v>44007.083333333336</v>
      </c>
      <c r="B4226" s="171">
        <v>7.35</v>
      </c>
    </row>
    <row r="4227" spans="1:2">
      <c r="A4227" s="89">
        <v>44007.125</v>
      </c>
      <c r="B4227" s="171">
        <v>5.39</v>
      </c>
    </row>
    <row r="4228" spans="1:2">
      <c r="A4228" s="89">
        <v>44007.166666666664</v>
      </c>
      <c r="B4228" s="171">
        <v>4.79</v>
      </c>
    </row>
    <row r="4229" spans="1:2">
      <c r="A4229" s="89">
        <v>44007.208333333336</v>
      </c>
      <c r="B4229" s="171">
        <v>4.68</v>
      </c>
    </row>
    <row r="4230" spans="1:2">
      <c r="A4230" s="89">
        <v>44007.25</v>
      </c>
      <c r="B4230" s="171">
        <v>4.1100000000000003</v>
      </c>
    </row>
    <row r="4231" spans="1:2">
      <c r="A4231" s="89">
        <v>44007.291666666664</v>
      </c>
      <c r="B4231" s="171">
        <v>4.7699999999999996</v>
      </c>
    </row>
    <row r="4232" spans="1:2">
      <c r="A4232" s="89">
        <v>44007.333333333336</v>
      </c>
      <c r="B4232" s="171">
        <v>8.94</v>
      </c>
    </row>
    <row r="4233" spans="1:2">
      <c r="A4233" s="89">
        <v>44007.375</v>
      </c>
      <c r="B4233" s="171">
        <v>6.44</v>
      </c>
    </row>
    <row r="4234" spans="1:2">
      <c r="A4234" s="89">
        <v>44007.416666666664</v>
      </c>
      <c r="B4234" s="171">
        <v>6.13</v>
      </c>
    </row>
    <row r="4235" spans="1:2">
      <c r="A4235" s="89">
        <v>44007.458333333336</v>
      </c>
      <c r="B4235" s="171">
        <v>7.7</v>
      </c>
    </row>
    <row r="4236" spans="1:2">
      <c r="A4236" s="89">
        <v>44007.5</v>
      </c>
      <c r="B4236" s="171">
        <v>7.21</v>
      </c>
    </row>
    <row r="4237" spans="1:2">
      <c r="A4237" s="89">
        <v>44007.541666666664</v>
      </c>
      <c r="B4237" s="171">
        <v>8.56</v>
      </c>
    </row>
    <row r="4238" spans="1:2">
      <c r="A4238" s="89">
        <v>44007.583333333336</v>
      </c>
      <c r="B4238" s="171">
        <v>6.92</v>
      </c>
    </row>
    <row r="4239" spans="1:2">
      <c r="A4239" s="89">
        <v>44007.625</v>
      </c>
      <c r="B4239" s="171">
        <v>5.1100000000000003</v>
      </c>
    </row>
    <row r="4240" spans="1:2">
      <c r="A4240" s="89">
        <v>44007.666666666664</v>
      </c>
      <c r="B4240" s="171">
        <v>8.0299999999999994</v>
      </c>
    </row>
    <row r="4241" spans="1:2">
      <c r="A4241" s="89">
        <v>44007.708333333336</v>
      </c>
      <c r="B4241" s="171">
        <v>6.84</v>
      </c>
    </row>
    <row r="4242" spans="1:2">
      <c r="A4242" s="89">
        <v>44007.75</v>
      </c>
      <c r="B4242" s="171">
        <v>6.01</v>
      </c>
    </row>
    <row r="4243" spans="1:2">
      <c r="A4243" s="89">
        <v>44007.791666666664</v>
      </c>
      <c r="B4243" s="171">
        <v>6.25</v>
      </c>
    </row>
    <row r="4244" spans="1:2">
      <c r="A4244" s="89">
        <v>44007.833333333336</v>
      </c>
      <c r="B4244" s="171">
        <v>7.79</v>
      </c>
    </row>
    <row r="4245" spans="1:2">
      <c r="A4245" s="89">
        <v>44007.875</v>
      </c>
      <c r="B4245" s="171">
        <v>8.08</v>
      </c>
    </row>
    <row r="4246" spans="1:2">
      <c r="A4246" s="89">
        <v>44007.916666666664</v>
      </c>
      <c r="B4246" s="171">
        <v>8.34</v>
      </c>
    </row>
    <row r="4247" spans="1:2">
      <c r="A4247" s="89">
        <v>44007.958333333336</v>
      </c>
      <c r="B4247" s="171">
        <v>7.53</v>
      </c>
    </row>
    <row r="4248" spans="1:2">
      <c r="A4248" s="89">
        <v>44008</v>
      </c>
      <c r="B4248" s="171">
        <v>7.55</v>
      </c>
    </row>
    <row r="4249" spans="1:2">
      <c r="A4249" s="89">
        <v>44008.041666666664</v>
      </c>
      <c r="B4249" s="171">
        <v>7.36</v>
      </c>
    </row>
    <row r="4250" spans="1:2">
      <c r="A4250" s="89">
        <v>44008.083333333336</v>
      </c>
      <c r="B4250" s="171">
        <v>7.26</v>
      </c>
    </row>
    <row r="4251" spans="1:2">
      <c r="A4251" s="89">
        <v>44008.125</v>
      </c>
      <c r="B4251" s="171">
        <v>4.97</v>
      </c>
    </row>
    <row r="4252" spans="1:2">
      <c r="A4252" s="89">
        <v>44008.166666666664</v>
      </c>
      <c r="B4252" s="171">
        <v>5.3</v>
      </c>
    </row>
    <row r="4253" spans="1:2">
      <c r="A4253" s="89">
        <v>44008.208333333336</v>
      </c>
      <c r="B4253" s="171">
        <v>5.8</v>
      </c>
    </row>
    <row r="4254" spans="1:2">
      <c r="A4254" s="89">
        <v>44008.25</v>
      </c>
      <c r="B4254" s="171">
        <v>4.22</v>
      </c>
    </row>
    <row r="4255" spans="1:2">
      <c r="A4255" s="89">
        <v>44008.291666666664</v>
      </c>
      <c r="B4255" s="171">
        <v>4.25</v>
      </c>
    </row>
    <row r="4256" spans="1:2">
      <c r="A4256" s="89">
        <v>44008.333333333336</v>
      </c>
      <c r="B4256" s="171">
        <v>4.0599999999999996</v>
      </c>
    </row>
    <row r="4257" spans="1:2">
      <c r="A4257" s="89">
        <v>44008.375</v>
      </c>
      <c r="B4257" s="171">
        <v>3.94</v>
      </c>
    </row>
    <row r="4258" spans="1:2">
      <c r="A4258" s="89">
        <v>44008.416666666664</v>
      </c>
      <c r="B4258" s="171">
        <v>5.09</v>
      </c>
    </row>
    <row r="4259" spans="1:2">
      <c r="A4259" s="89">
        <v>44008.458333333336</v>
      </c>
      <c r="B4259" s="171">
        <v>6.41</v>
      </c>
    </row>
    <row r="4260" spans="1:2">
      <c r="A4260" s="89">
        <v>44008.5</v>
      </c>
      <c r="B4260" s="171">
        <v>5.29</v>
      </c>
    </row>
    <row r="4261" spans="1:2">
      <c r="A4261" s="89">
        <v>44008.541666666664</v>
      </c>
      <c r="B4261" s="171">
        <v>5.15</v>
      </c>
    </row>
    <row r="4262" spans="1:2">
      <c r="A4262" s="89">
        <v>44008.583333333336</v>
      </c>
      <c r="B4262" s="171">
        <v>5.96</v>
      </c>
    </row>
    <row r="4263" spans="1:2">
      <c r="A4263" s="89">
        <v>44008.625</v>
      </c>
      <c r="B4263" s="171">
        <v>5.74</v>
      </c>
    </row>
    <row r="4264" spans="1:2">
      <c r="A4264" s="89">
        <v>44008.666666666664</v>
      </c>
      <c r="B4264" s="171">
        <v>7.15</v>
      </c>
    </row>
    <row r="4265" spans="1:2">
      <c r="A4265" s="89">
        <v>44008.708333333336</v>
      </c>
      <c r="B4265" s="171">
        <v>6.12</v>
      </c>
    </row>
    <row r="4266" spans="1:2">
      <c r="A4266" s="89">
        <v>44008.75</v>
      </c>
      <c r="B4266" s="171">
        <v>6.49</v>
      </c>
    </row>
    <row r="4267" spans="1:2">
      <c r="A4267" s="89">
        <v>44008.791666666664</v>
      </c>
      <c r="B4267" s="171">
        <v>6.54</v>
      </c>
    </row>
    <row r="4268" spans="1:2">
      <c r="A4268" s="89">
        <v>44008.833333333336</v>
      </c>
      <c r="B4268" s="171">
        <v>7.22</v>
      </c>
    </row>
    <row r="4269" spans="1:2">
      <c r="A4269" s="89">
        <v>44008.875</v>
      </c>
      <c r="B4269" s="171">
        <v>9.35</v>
      </c>
    </row>
    <row r="4270" spans="1:2">
      <c r="A4270" s="89">
        <v>44008.916666666664</v>
      </c>
      <c r="B4270" s="171">
        <v>9.59</v>
      </c>
    </row>
    <row r="4271" spans="1:2">
      <c r="A4271" s="89">
        <v>44008.958333333336</v>
      </c>
      <c r="B4271" s="171">
        <v>10.55</v>
      </c>
    </row>
    <row r="4272" spans="1:2">
      <c r="A4272" s="89">
        <v>44009</v>
      </c>
      <c r="B4272" s="171">
        <v>9.49</v>
      </c>
    </row>
    <row r="4273" spans="1:2">
      <c r="A4273" s="89">
        <v>44009.041666666664</v>
      </c>
      <c r="B4273" s="171">
        <v>9.1999999999999993</v>
      </c>
    </row>
    <row r="4274" spans="1:2">
      <c r="A4274" s="89">
        <v>44009.083333333336</v>
      </c>
      <c r="B4274" s="171">
        <v>8.44</v>
      </c>
    </row>
    <row r="4275" spans="1:2">
      <c r="A4275" s="89">
        <v>44009.125</v>
      </c>
      <c r="B4275" s="171">
        <v>6.87</v>
      </c>
    </row>
    <row r="4276" spans="1:2">
      <c r="A4276" s="89">
        <v>44009.166666666664</v>
      </c>
      <c r="B4276" s="171">
        <v>6.24</v>
      </c>
    </row>
    <row r="4277" spans="1:2">
      <c r="A4277" s="89">
        <v>44009.208333333336</v>
      </c>
      <c r="B4277" s="171">
        <v>8.36</v>
      </c>
    </row>
    <row r="4278" spans="1:2">
      <c r="A4278" s="89">
        <v>44009.25</v>
      </c>
      <c r="B4278" s="171">
        <v>7.44</v>
      </c>
    </row>
    <row r="4279" spans="1:2">
      <c r="A4279" s="89">
        <v>44009.291666666664</v>
      </c>
      <c r="B4279" s="171">
        <v>7.29</v>
      </c>
    </row>
    <row r="4280" spans="1:2">
      <c r="A4280" s="89">
        <v>44009.333333333336</v>
      </c>
      <c r="B4280" s="171">
        <v>6.6</v>
      </c>
    </row>
    <row r="4281" spans="1:2">
      <c r="A4281" s="89">
        <v>44009.375</v>
      </c>
      <c r="B4281" s="171">
        <v>7.51</v>
      </c>
    </row>
    <row r="4282" spans="1:2">
      <c r="A4282" s="89">
        <v>44009.416666666664</v>
      </c>
      <c r="B4282" s="171">
        <v>6.99</v>
      </c>
    </row>
    <row r="4283" spans="1:2">
      <c r="A4283" s="89">
        <v>44009.458333333336</v>
      </c>
      <c r="B4283" s="171">
        <v>6.2</v>
      </c>
    </row>
    <row r="4284" spans="1:2">
      <c r="A4284" s="89">
        <v>44009.5</v>
      </c>
      <c r="B4284" s="171">
        <v>6.6</v>
      </c>
    </row>
    <row r="4285" spans="1:2">
      <c r="A4285" s="89">
        <v>44009.541666666664</v>
      </c>
      <c r="B4285" s="171">
        <v>7.17</v>
      </c>
    </row>
    <row r="4286" spans="1:2">
      <c r="A4286" s="89">
        <v>44009.583333333336</v>
      </c>
      <c r="B4286" s="171">
        <v>6.21</v>
      </c>
    </row>
    <row r="4287" spans="1:2">
      <c r="A4287" s="89">
        <v>44009.625</v>
      </c>
      <c r="B4287" s="171">
        <v>5.21</v>
      </c>
    </row>
    <row r="4288" spans="1:2">
      <c r="A4288" s="89">
        <v>44009.666666666664</v>
      </c>
      <c r="B4288" s="171">
        <v>5.6</v>
      </c>
    </row>
    <row r="4289" spans="1:2">
      <c r="A4289" s="89">
        <v>44009.708333333336</v>
      </c>
      <c r="B4289" s="171">
        <v>6.46</v>
      </c>
    </row>
    <row r="4290" spans="1:2">
      <c r="A4290" s="89">
        <v>44009.75</v>
      </c>
      <c r="B4290" s="171">
        <v>7.95</v>
      </c>
    </row>
    <row r="4291" spans="1:2">
      <c r="A4291" s="89">
        <v>44009.791666666664</v>
      </c>
      <c r="B4291" s="171">
        <v>7.45</v>
      </c>
    </row>
    <row r="4292" spans="1:2">
      <c r="A4292" s="89">
        <v>44009.833333333336</v>
      </c>
      <c r="B4292" s="171">
        <v>9.85</v>
      </c>
    </row>
    <row r="4293" spans="1:2">
      <c r="A4293" s="89">
        <v>44009.875</v>
      </c>
      <c r="B4293" s="171">
        <v>13.96</v>
      </c>
    </row>
    <row r="4294" spans="1:2">
      <c r="A4294" s="89">
        <v>44009.916666666664</v>
      </c>
      <c r="B4294" s="171">
        <v>11.4</v>
      </c>
    </row>
    <row r="4295" spans="1:2">
      <c r="A4295" s="89">
        <v>44009.958333333336</v>
      </c>
      <c r="B4295" s="171">
        <v>10.07</v>
      </c>
    </row>
    <row r="4296" spans="1:2">
      <c r="A4296" s="89">
        <v>44010</v>
      </c>
      <c r="B4296" s="171">
        <v>8.93</v>
      </c>
    </row>
    <row r="4297" spans="1:2">
      <c r="A4297" s="89">
        <v>44010.041666666664</v>
      </c>
      <c r="B4297" s="171">
        <v>8.67</v>
      </c>
    </row>
    <row r="4298" spans="1:2">
      <c r="A4298" s="89">
        <v>44010.083333333336</v>
      </c>
      <c r="B4298" s="171">
        <v>8.58</v>
      </c>
    </row>
    <row r="4299" spans="1:2">
      <c r="A4299" s="89">
        <v>44010.125</v>
      </c>
      <c r="B4299" s="171">
        <v>6.71</v>
      </c>
    </row>
    <row r="4300" spans="1:2">
      <c r="A4300" s="89">
        <v>44010.166666666664</v>
      </c>
      <c r="B4300" s="171">
        <v>6.18</v>
      </c>
    </row>
    <row r="4301" spans="1:2">
      <c r="A4301" s="89">
        <v>44010.208333333336</v>
      </c>
      <c r="B4301" s="171">
        <v>6.12</v>
      </c>
    </row>
    <row r="4302" spans="1:2">
      <c r="A4302" s="89">
        <v>44010.25</v>
      </c>
      <c r="B4302" s="171">
        <v>6.66</v>
      </c>
    </row>
    <row r="4303" spans="1:2">
      <c r="A4303" s="89">
        <v>44010.291666666664</v>
      </c>
      <c r="B4303" s="171">
        <v>5.6</v>
      </c>
    </row>
    <row r="4304" spans="1:2">
      <c r="A4304" s="89">
        <v>44010.333333333336</v>
      </c>
      <c r="B4304" s="171">
        <v>4.75</v>
      </c>
    </row>
    <row r="4305" spans="1:2">
      <c r="A4305" s="89">
        <v>44010.375</v>
      </c>
      <c r="B4305" s="171">
        <v>6.08</v>
      </c>
    </row>
    <row r="4306" spans="1:2">
      <c r="A4306" s="89">
        <v>44010.416666666664</v>
      </c>
      <c r="B4306" s="171">
        <v>7.43</v>
      </c>
    </row>
    <row r="4307" spans="1:2">
      <c r="A4307" s="89">
        <v>44010.458333333336</v>
      </c>
      <c r="B4307" s="171">
        <v>8.42</v>
      </c>
    </row>
    <row r="4308" spans="1:2">
      <c r="A4308" s="89">
        <v>44010.5</v>
      </c>
      <c r="B4308" s="171">
        <v>5.59</v>
      </c>
    </row>
    <row r="4309" spans="1:2">
      <c r="A4309" s="89">
        <v>44010.541666666664</v>
      </c>
      <c r="B4309" s="171">
        <v>6.12</v>
      </c>
    </row>
    <row r="4310" spans="1:2">
      <c r="A4310" s="89">
        <v>44010.583333333336</v>
      </c>
      <c r="B4310" s="171">
        <v>5.83</v>
      </c>
    </row>
    <row r="4311" spans="1:2">
      <c r="A4311" s="89">
        <v>44010.625</v>
      </c>
      <c r="B4311" s="171">
        <v>7.39</v>
      </c>
    </row>
    <row r="4312" spans="1:2">
      <c r="A4312" s="89">
        <v>44010.666666666664</v>
      </c>
      <c r="B4312" s="171">
        <v>9.2799999999999994</v>
      </c>
    </row>
    <row r="4313" spans="1:2">
      <c r="A4313" s="89">
        <v>44010.708333333336</v>
      </c>
      <c r="B4313" s="171">
        <v>9.35</v>
      </c>
    </row>
    <row r="4314" spans="1:2">
      <c r="A4314" s="89">
        <v>44010.75</v>
      </c>
      <c r="B4314" s="171">
        <v>10.62</v>
      </c>
    </row>
    <row r="4315" spans="1:2">
      <c r="A4315" s="89">
        <v>44010.791666666664</v>
      </c>
      <c r="B4315" s="171">
        <v>11.48</v>
      </c>
    </row>
    <row r="4316" spans="1:2">
      <c r="A4316" s="89">
        <v>44010.833333333336</v>
      </c>
      <c r="B4316" s="171">
        <v>10.14</v>
      </c>
    </row>
    <row r="4317" spans="1:2">
      <c r="A4317" s="89">
        <v>44010.875</v>
      </c>
      <c r="B4317" s="171">
        <v>10.23</v>
      </c>
    </row>
    <row r="4318" spans="1:2">
      <c r="A4318" s="89">
        <v>44010.916666666664</v>
      </c>
      <c r="B4318" s="171">
        <v>11.21</v>
      </c>
    </row>
    <row r="4319" spans="1:2">
      <c r="A4319" s="89">
        <v>44010.958333333336</v>
      </c>
      <c r="B4319" s="171">
        <v>10.58</v>
      </c>
    </row>
    <row r="4320" spans="1:2">
      <c r="A4320" s="89">
        <v>44011</v>
      </c>
      <c r="B4320" s="171">
        <v>9.34</v>
      </c>
    </row>
    <row r="4321" spans="1:2">
      <c r="A4321" s="89">
        <v>44011.041666666664</v>
      </c>
      <c r="B4321" s="171">
        <v>9.0299999999999994</v>
      </c>
    </row>
    <row r="4322" spans="1:2">
      <c r="A4322" s="89">
        <v>44011.083333333336</v>
      </c>
      <c r="B4322" s="171">
        <v>9.98</v>
      </c>
    </row>
    <row r="4323" spans="1:2">
      <c r="A4323" s="89">
        <v>44011.125</v>
      </c>
      <c r="B4323" s="171">
        <v>8.34</v>
      </c>
    </row>
    <row r="4324" spans="1:2">
      <c r="A4324" s="89">
        <v>44011.166666666664</v>
      </c>
      <c r="B4324" s="171">
        <v>6.44</v>
      </c>
    </row>
    <row r="4325" spans="1:2">
      <c r="A4325" s="89">
        <v>44011.208333333336</v>
      </c>
      <c r="B4325" s="171">
        <v>6.51</v>
      </c>
    </row>
    <row r="4326" spans="1:2">
      <c r="A4326" s="89">
        <v>44011.25</v>
      </c>
      <c r="B4326" s="171">
        <v>8.25</v>
      </c>
    </row>
    <row r="4327" spans="1:2">
      <c r="A4327" s="89">
        <v>44011.291666666664</v>
      </c>
      <c r="B4327" s="171">
        <v>7.56</v>
      </c>
    </row>
    <row r="4328" spans="1:2">
      <c r="A4328" s="89">
        <v>44011.333333333336</v>
      </c>
      <c r="B4328" s="171">
        <v>6.63</v>
      </c>
    </row>
    <row r="4329" spans="1:2">
      <c r="A4329" s="89">
        <v>44011.375</v>
      </c>
      <c r="B4329" s="171">
        <v>5.5</v>
      </c>
    </row>
    <row r="4330" spans="1:2">
      <c r="A4330" s="89">
        <v>44011.416666666664</v>
      </c>
      <c r="B4330" s="171">
        <v>6.18</v>
      </c>
    </row>
    <row r="4331" spans="1:2">
      <c r="A4331" s="89">
        <v>44011.458333333336</v>
      </c>
      <c r="B4331" s="171">
        <v>5.89</v>
      </c>
    </row>
    <row r="4332" spans="1:2">
      <c r="A4332" s="89">
        <v>44011.5</v>
      </c>
      <c r="B4332" s="171">
        <v>6.08</v>
      </c>
    </row>
    <row r="4333" spans="1:2">
      <c r="A4333" s="89">
        <v>44011.541666666664</v>
      </c>
      <c r="B4333" s="171">
        <v>5.74</v>
      </c>
    </row>
    <row r="4334" spans="1:2">
      <c r="A4334" s="89">
        <v>44011.583333333336</v>
      </c>
      <c r="B4334" s="171">
        <v>6.24</v>
      </c>
    </row>
    <row r="4335" spans="1:2">
      <c r="A4335" s="89">
        <v>44011.625</v>
      </c>
      <c r="B4335" s="171">
        <v>6.25</v>
      </c>
    </row>
    <row r="4336" spans="1:2">
      <c r="A4336" s="89">
        <v>44011.666666666664</v>
      </c>
      <c r="B4336" s="171">
        <v>6.51</v>
      </c>
    </row>
    <row r="4337" spans="1:2">
      <c r="A4337" s="89">
        <v>44011.708333333336</v>
      </c>
      <c r="B4337" s="171">
        <v>8.58</v>
      </c>
    </row>
    <row r="4338" spans="1:2">
      <c r="A4338" s="89">
        <v>44011.75</v>
      </c>
      <c r="B4338" s="171">
        <v>8.36</v>
      </c>
    </row>
    <row r="4339" spans="1:2">
      <c r="A4339" s="89">
        <v>44011.791666666664</v>
      </c>
      <c r="B4339" s="171">
        <v>6.6</v>
      </c>
    </row>
    <row r="4340" spans="1:2">
      <c r="A4340" s="89">
        <v>44011.833333333336</v>
      </c>
      <c r="B4340" s="171">
        <v>7.78</v>
      </c>
    </row>
    <row r="4341" spans="1:2">
      <c r="A4341" s="89">
        <v>44011.875</v>
      </c>
      <c r="B4341" s="171">
        <v>10.17</v>
      </c>
    </row>
    <row r="4342" spans="1:2">
      <c r="A4342" s="89">
        <v>44011.916666666664</v>
      </c>
      <c r="B4342" s="171">
        <v>9.83</v>
      </c>
    </row>
    <row r="4343" spans="1:2">
      <c r="A4343" s="89">
        <v>44011.958333333336</v>
      </c>
      <c r="B4343" s="171">
        <v>8.5299999999999994</v>
      </c>
    </row>
    <row r="4344" spans="1:2">
      <c r="A4344" s="89">
        <v>44012</v>
      </c>
      <c r="B4344" s="171">
        <v>8.35</v>
      </c>
    </row>
    <row r="4345" spans="1:2">
      <c r="A4345" s="89">
        <v>44012.041666666664</v>
      </c>
      <c r="B4345" s="171">
        <v>8.32</v>
      </c>
    </row>
    <row r="4346" spans="1:2">
      <c r="A4346" s="89">
        <v>44012.083333333336</v>
      </c>
      <c r="B4346" s="171">
        <v>8.27</v>
      </c>
    </row>
    <row r="4347" spans="1:2">
      <c r="A4347" s="89">
        <v>44012.125</v>
      </c>
      <c r="B4347" s="171">
        <v>7.72</v>
      </c>
    </row>
    <row r="4348" spans="1:2">
      <c r="A4348" s="89">
        <v>44012.166666666664</v>
      </c>
      <c r="B4348" s="171">
        <v>6.66</v>
      </c>
    </row>
    <row r="4349" spans="1:2">
      <c r="A4349" s="89">
        <v>44012.208333333336</v>
      </c>
      <c r="B4349" s="171">
        <v>7.5</v>
      </c>
    </row>
    <row r="4350" spans="1:2">
      <c r="A4350" s="89">
        <v>44012.25</v>
      </c>
      <c r="B4350" s="171">
        <v>8.8000000000000007</v>
      </c>
    </row>
    <row r="4351" spans="1:2">
      <c r="A4351" s="89">
        <v>44012.291666666664</v>
      </c>
      <c r="B4351" s="171">
        <v>9.07</v>
      </c>
    </row>
    <row r="4352" spans="1:2">
      <c r="A4352" s="89">
        <v>44012.333333333336</v>
      </c>
      <c r="B4352" s="171">
        <v>9.19</v>
      </c>
    </row>
    <row r="4353" spans="1:2">
      <c r="A4353" s="89">
        <v>44012.375</v>
      </c>
      <c r="B4353" s="171">
        <v>7.52</v>
      </c>
    </row>
    <row r="4354" spans="1:2">
      <c r="A4354" s="89">
        <v>44012.416666666664</v>
      </c>
      <c r="B4354" s="171">
        <v>7.04</v>
      </c>
    </row>
    <row r="4355" spans="1:2">
      <c r="A4355" s="89">
        <v>44012.458333333336</v>
      </c>
      <c r="B4355" s="171">
        <v>8.5500000000000007</v>
      </c>
    </row>
    <row r="4356" spans="1:2">
      <c r="A4356" s="89">
        <v>44012.5</v>
      </c>
      <c r="B4356" s="171">
        <v>12.05</v>
      </c>
    </row>
    <row r="4357" spans="1:2">
      <c r="A4357" s="89">
        <v>44012.541666666664</v>
      </c>
      <c r="B4357" s="171">
        <v>9.82</v>
      </c>
    </row>
    <row r="4358" spans="1:2">
      <c r="A4358" s="89">
        <v>44012.583333333336</v>
      </c>
      <c r="B4358" s="171">
        <v>6.62</v>
      </c>
    </row>
    <row r="4359" spans="1:2">
      <c r="A4359" s="89">
        <v>44012.625</v>
      </c>
      <c r="B4359" s="171">
        <v>5.98</v>
      </c>
    </row>
    <row r="4360" spans="1:2">
      <c r="A4360" s="89">
        <v>44012.666666666664</v>
      </c>
      <c r="B4360" s="171">
        <v>6.84</v>
      </c>
    </row>
    <row r="4361" spans="1:2">
      <c r="A4361" s="89">
        <v>44012.708333333336</v>
      </c>
      <c r="B4361" s="171">
        <v>7.88</v>
      </c>
    </row>
    <row r="4362" spans="1:2">
      <c r="A4362" s="89">
        <v>44012.75</v>
      </c>
      <c r="B4362" s="171">
        <v>9.65</v>
      </c>
    </row>
    <row r="4363" spans="1:2">
      <c r="A4363" s="89">
        <v>44012.791666666664</v>
      </c>
      <c r="B4363" s="171">
        <v>7.73</v>
      </c>
    </row>
    <row r="4364" spans="1:2">
      <c r="A4364" s="89">
        <v>44012.833333333336</v>
      </c>
      <c r="B4364" s="171">
        <v>7.52</v>
      </c>
    </row>
    <row r="4365" spans="1:2">
      <c r="A4365" s="89">
        <v>44012.875</v>
      </c>
      <c r="B4365" s="171">
        <v>9.9700000000000006</v>
      </c>
    </row>
    <row r="4366" spans="1:2">
      <c r="A4366" s="89">
        <v>44012.916666666664</v>
      </c>
      <c r="B4366" s="171">
        <v>10.24</v>
      </c>
    </row>
    <row r="4367" spans="1:2">
      <c r="A4367" s="89">
        <v>44012.958333333336</v>
      </c>
      <c r="B4367" s="171">
        <v>9.81</v>
      </c>
    </row>
    <row r="4368" spans="1:2">
      <c r="A4368" s="89">
        <v>44013</v>
      </c>
      <c r="B4368" s="171">
        <v>9.61</v>
      </c>
    </row>
    <row r="4369" spans="1:2">
      <c r="A4369" s="89">
        <v>44013.041666666664</v>
      </c>
      <c r="B4369" s="171">
        <v>9.23</v>
      </c>
    </row>
    <row r="4370" spans="1:2">
      <c r="A4370" s="89">
        <v>44013.083333333336</v>
      </c>
      <c r="B4370" s="171">
        <v>9.4700000000000006</v>
      </c>
    </row>
    <row r="4371" spans="1:2">
      <c r="A4371" s="89">
        <v>44013.125</v>
      </c>
      <c r="B4371" s="171">
        <v>7.53</v>
      </c>
    </row>
    <row r="4372" spans="1:2">
      <c r="A4372" s="89">
        <v>44013.166666666664</v>
      </c>
      <c r="B4372" s="171">
        <v>6.35</v>
      </c>
    </row>
    <row r="4373" spans="1:2">
      <c r="A4373" s="89">
        <v>44013.208333333336</v>
      </c>
      <c r="B4373" s="171">
        <v>6.62</v>
      </c>
    </row>
    <row r="4374" spans="1:2">
      <c r="A4374" s="89">
        <v>44013.25</v>
      </c>
      <c r="B4374" s="171">
        <v>6.66</v>
      </c>
    </row>
    <row r="4375" spans="1:2">
      <c r="A4375" s="89">
        <v>44013.291666666664</v>
      </c>
      <c r="B4375" s="171">
        <v>7.74</v>
      </c>
    </row>
    <row r="4376" spans="1:2">
      <c r="A4376" s="89">
        <v>44013.333333333336</v>
      </c>
      <c r="B4376" s="171">
        <v>9.5299999999999994</v>
      </c>
    </row>
    <row r="4377" spans="1:2">
      <c r="A4377" s="89">
        <v>44013.375</v>
      </c>
      <c r="B4377" s="171">
        <v>8.3000000000000007</v>
      </c>
    </row>
    <row r="4378" spans="1:2">
      <c r="A4378" s="89">
        <v>44013.416666666664</v>
      </c>
      <c r="B4378" s="171">
        <v>8.1199999999999992</v>
      </c>
    </row>
    <row r="4379" spans="1:2">
      <c r="A4379" s="89">
        <v>44013.458333333336</v>
      </c>
      <c r="B4379" s="171">
        <v>10.01</v>
      </c>
    </row>
    <row r="4380" spans="1:2">
      <c r="A4380" s="89">
        <v>44013.5</v>
      </c>
      <c r="B4380" s="171">
        <v>9.3800000000000008</v>
      </c>
    </row>
    <row r="4381" spans="1:2">
      <c r="A4381" s="89">
        <v>44013.541666666664</v>
      </c>
      <c r="B4381" s="171">
        <v>8.81</v>
      </c>
    </row>
    <row r="4382" spans="1:2">
      <c r="A4382" s="89">
        <v>44013.583333333336</v>
      </c>
      <c r="B4382" s="171">
        <v>11.62</v>
      </c>
    </row>
    <row r="4383" spans="1:2">
      <c r="A4383" s="89">
        <v>44013.625</v>
      </c>
      <c r="B4383" s="171">
        <v>10.8</v>
      </c>
    </row>
    <row r="4384" spans="1:2">
      <c r="A4384" s="89">
        <v>44013.666666666664</v>
      </c>
      <c r="B4384" s="171">
        <v>11.03</v>
      </c>
    </row>
    <row r="4385" spans="1:2">
      <c r="A4385" s="89">
        <v>44013.708333333336</v>
      </c>
      <c r="B4385" s="171">
        <v>10.64</v>
      </c>
    </row>
    <row r="4386" spans="1:2">
      <c r="A4386" s="89">
        <v>44013.75</v>
      </c>
      <c r="B4386" s="171">
        <v>11.73</v>
      </c>
    </row>
    <row r="4387" spans="1:2">
      <c r="A4387" s="89">
        <v>44013.791666666664</v>
      </c>
      <c r="B4387" s="171">
        <v>12.27</v>
      </c>
    </row>
    <row r="4388" spans="1:2">
      <c r="A4388" s="89">
        <v>44013.833333333336</v>
      </c>
      <c r="B4388" s="171">
        <v>12.29</v>
      </c>
    </row>
    <row r="4389" spans="1:2">
      <c r="A4389" s="89">
        <v>44013.875</v>
      </c>
      <c r="B4389" s="171">
        <v>11.79</v>
      </c>
    </row>
    <row r="4390" spans="1:2">
      <c r="A4390" s="89">
        <v>44013.916666666664</v>
      </c>
      <c r="B4390" s="171">
        <v>11.99</v>
      </c>
    </row>
    <row r="4391" spans="1:2">
      <c r="A4391" s="89">
        <v>44013.958333333336</v>
      </c>
      <c r="B4391" s="171">
        <v>11.89</v>
      </c>
    </row>
    <row r="4392" spans="1:2">
      <c r="A4392" s="89">
        <v>44014</v>
      </c>
      <c r="B4392" s="171">
        <v>9.8000000000000007</v>
      </c>
    </row>
    <row r="4393" spans="1:2">
      <c r="A4393" s="89">
        <v>44014.041666666664</v>
      </c>
      <c r="B4393" s="171">
        <v>9.5399999999999991</v>
      </c>
    </row>
    <row r="4394" spans="1:2">
      <c r="A4394" s="89">
        <v>44014.083333333336</v>
      </c>
      <c r="B4394" s="171">
        <v>9.64</v>
      </c>
    </row>
    <row r="4395" spans="1:2">
      <c r="A4395" s="89">
        <v>44014.125</v>
      </c>
      <c r="B4395" s="171">
        <v>7.74</v>
      </c>
    </row>
    <row r="4396" spans="1:2">
      <c r="A4396" s="89">
        <v>44014.166666666664</v>
      </c>
      <c r="B4396" s="171">
        <v>7.07</v>
      </c>
    </row>
    <row r="4397" spans="1:2">
      <c r="A4397" s="89">
        <v>44014.208333333336</v>
      </c>
      <c r="B4397" s="171">
        <v>6.74</v>
      </c>
    </row>
    <row r="4398" spans="1:2">
      <c r="A4398" s="89">
        <v>44014.25</v>
      </c>
      <c r="B4398" s="171">
        <v>7.38</v>
      </c>
    </row>
    <row r="4399" spans="1:2">
      <c r="A4399" s="89">
        <v>44014.291666666664</v>
      </c>
      <c r="B4399" s="171">
        <v>8.0299999999999994</v>
      </c>
    </row>
    <row r="4400" spans="1:2">
      <c r="A4400" s="89">
        <v>44014.333333333336</v>
      </c>
      <c r="B4400" s="171">
        <v>8.76</v>
      </c>
    </row>
    <row r="4401" spans="1:2">
      <c r="A4401" s="89">
        <v>44014.375</v>
      </c>
      <c r="B4401" s="171">
        <v>9.5</v>
      </c>
    </row>
    <row r="4402" spans="1:2">
      <c r="A4402" s="89">
        <v>44014.416666666664</v>
      </c>
      <c r="B4402" s="171">
        <v>8.65</v>
      </c>
    </row>
    <row r="4403" spans="1:2">
      <c r="A4403" s="89">
        <v>44014.458333333336</v>
      </c>
      <c r="B4403" s="171">
        <v>8.64</v>
      </c>
    </row>
    <row r="4404" spans="1:2">
      <c r="A4404" s="89">
        <v>44014.5</v>
      </c>
      <c r="B4404" s="171">
        <v>9.15</v>
      </c>
    </row>
    <row r="4405" spans="1:2">
      <c r="A4405" s="89">
        <v>44014.541666666664</v>
      </c>
      <c r="B4405" s="171">
        <v>9.36</v>
      </c>
    </row>
    <row r="4406" spans="1:2">
      <c r="A4406" s="89">
        <v>44014.583333333336</v>
      </c>
      <c r="B4406" s="171">
        <v>8.94</v>
      </c>
    </row>
    <row r="4407" spans="1:2">
      <c r="A4407" s="89">
        <v>44014.625</v>
      </c>
      <c r="B4407" s="171">
        <v>8.85</v>
      </c>
    </row>
    <row r="4408" spans="1:2">
      <c r="A4408" s="89">
        <v>44014.666666666664</v>
      </c>
      <c r="B4408" s="171">
        <v>8.35</v>
      </c>
    </row>
    <row r="4409" spans="1:2">
      <c r="A4409" s="89">
        <v>44014.708333333336</v>
      </c>
      <c r="B4409" s="171">
        <v>7.3</v>
      </c>
    </row>
    <row r="4410" spans="1:2">
      <c r="A4410" s="89">
        <v>44014.75</v>
      </c>
      <c r="B4410" s="171">
        <v>6.67</v>
      </c>
    </row>
    <row r="4411" spans="1:2">
      <c r="A4411" s="89">
        <v>44014.791666666664</v>
      </c>
      <c r="B4411" s="171">
        <v>6</v>
      </c>
    </row>
    <row r="4412" spans="1:2">
      <c r="A4412" s="89">
        <v>44014.833333333336</v>
      </c>
      <c r="B4412" s="171">
        <v>9.59</v>
      </c>
    </row>
    <row r="4413" spans="1:2">
      <c r="A4413" s="89">
        <v>44014.875</v>
      </c>
      <c r="B4413" s="171">
        <v>10.57</v>
      </c>
    </row>
    <row r="4414" spans="1:2">
      <c r="A4414" s="89">
        <v>44014.916666666664</v>
      </c>
      <c r="B4414" s="171">
        <v>9.9700000000000006</v>
      </c>
    </row>
    <row r="4415" spans="1:2">
      <c r="A4415" s="89">
        <v>44014.958333333336</v>
      </c>
      <c r="B4415" s="171">
        <v>9.83</v>
      </c>
    </row>
    <row r="4416" spans="1:2">
      <c r="A4416" s="89">
        <v>44015</v>
      </c>
      <c r="B4416" s="171">
        <v>8.8800000000000008</v>
      </c>
    </row>
    <row r="4417" spans="1:2">
      <c r="A4417" s="89">
        <v>44015.041666666664</v>
      </c>
      <c r="B4417" s="171">
        <v>9</v>
      </c>
    </row>
    <row r="4418" spans="1:2">
      <c r="A4418" s="89">
        <v>44015.083333333336</v>
      </c>
      <c r="B4418" s="171">
        <v>9.02</v>
      </c>
    </row>
    <row r="4419" spans="1:2">
      <c r="A4419" s="89">
        <v>44015.125</v>
      </c>
      <c r="B4419" s="171">
        <v>7.82</v>
      </c>
    </row>
    <row r="4420" spans="1:2">
      <c r="A4420" s="89">
        <v>44015.166666666664</v>
      </c>
      <c r="B4420" s="171">
        <v>7.28</v>
      </c>
    </row>
    <row r="4421" spans="1:2">
      <c r="A4421" s="89">
        <v>44015.208333333336</v>
      </c>
      <c r="B4421" s="171">
        <v>6.75</v>
      </c>
    </row>
    <row r="4422" spans="1:2">
      <c r="A4422" s="89">
        <v>44015.25</v>
      </c>
      <c r="B4422" s="171">
        <v>6.5</v>
      </c>
    </row>
    <row r="4423" spans="1:2">
      <c r="A4423" s="89">
        <v>44015.291666666664</v>
      </c>
      <c r="B4423" s="171">
        <v>6.27</v>
      </c>
    </row>
    <row r="4424" spans="1:2">
      <c r="A4424" s="89">
        <v>44015.333333333336</v>
      </c>
      <c r="B4424" s="171">
        <v>6.39</v>
      </c>
    </row>
    <row r="4425" spans="1:2">
      <c r="A4425" s="89">
        <v>44015.375</v>
      </c>
      <c r="B4425" s="171">
        <v>13.02</v>
      </c>
    </row>
    <row r="4426" spans="1:2">
      <c r="A4426" s="89">
        <v>44015.416666666664</v>
      </c>
      <c r="B4426" s="171">
        <v>11.09</v>
      </c>
    </row>
    <row r="4427" spans="1:2">
      <c r="A4427" s="89">
        <v>44015.458333333336</v>
      </c>
      <c r="B4427" s="171">
        <v>8.41</v>
      </c>
    </row>
    <row r="4428" spans="1:2">
      <c r="A4428" s="89">
        <v>44015.5</v>
      </c>
      <c r="B4428" s="171">
        <v>8.31</v>
      </c>
    </row>
    <row r="4429" spans="1:2">
      <c r="A4429" s="89">
        <v>44015.541666666664</v>
      </c>
      <c r="B4429" s="171">
        <v>9.19</v>
      </c>
    </row>
    <row r="4430" spans="1:2">
      <c r="A4430" s="89">
        <v>44015.583333333336</v>
      </c>
      <c r="B4430" s="171">
        <v>8.7100000000000009</v>
      </c>
    </row>
    <row r="4431" spans="1:2">
      <c r="A4431" s="89">
        <v>44015.625</v>
      </c>
      <c r="B4431" s="171">
        <v>8.2100000000000009</v>
      </c>
    </row>
    <row r="4432" spans="1:2">
      <c r="A4432" s="89">
        <v>44015.666666666664</v>
      </c>
      <c r="B4432" s="171">
        <v>7.2</v>
      </c>
    </row>
    <row r="4433" spans="1:2">
      <c r="A4433" s="89">
        <v>44015.708333333336</v>
      </c>
      <c r="B4433" s="171">
        <v>8.0299999999999994</v>
      </c>
    </row>
    <row r="4434" spans="1:2">
      <c r="A4434" s="89">
        <v>44015.75</v>
      </c>
      <c r="B4434" s="171">
        <v>9.77</v>
      </c>
    </row>
    <row r="4435" spans="1:2">
      <c r="A4435" s="89">
        <v>44015.791666666664</v>
      </c>
      <c r="B4435" s="171">
        <v>9.23</v>
      </c>
    </row>
    <row r="4436" spans="1:2">
      <c r="A4436" s="89">
        <v>44015.833333333336</v>
      </c>
      <c r="B4436" s="171">
        <v>8.64</v>
      </c>
    </row>
    <row r="4437" spans="1:2">
      <c r="A4437" s="89">
        <v>44015.875</v>
      </c>
      <c r="B4437" s="171">
        <v>10.49</v>
      </c>
    </row>
    <row r="4438" spans="1:2">
      <c r="A4438" s="89">
        <v>44015.916666666664</v>
      </c>
      <c r="B4438" s="171">
        <v>11.49</v>
      </c>
    </row>
    <row r="4439" spans="1:2">
      <c r="A4439" s="89">
        <v>44015.958333333336</v>
      </c>
      <c r="B4439" s="171">
        <v>11.48</v>
      </c>
    </row>
    <row r="4440" spans="1:2">
      <c r="A4440" s="89">
        <v>44016</v>
      </c>
      <c r="B4440" s="171">
        <v>10.57</v>
      </c>
    </row>
    <row r="4441" spans="1:2">
      <c r="A4441" s="89">
        <v>44016.041666666664</v>
      </c>
      <c r="B4441" s="171">
        <v>10.3</v>
      </c>
    </row>
    <row r="4442" spans="1:2">
      <c r="A4442" s="89">
        <v>44016.083333333336</v>
      </c>
      <c r="B4442" s="171">
        <v>9.7899999999999991</v>
      </c>
    </row>
    <row r="4443" spans="1:2">
      <c r="A4443" s="89">
        <v>44016.125</v>
      </c>
      <c r="B4443" s="171">
        <v>7.9</v>
      </c>
    </row>
    <row r="4444" spans="1:2">
      <c r="A4444" s="89">
        <v>44016.166666666664</v>
      </c>
      <c r="B4444" s="171">
        <v>8.7799999999999994</v>
      </c>
    </row>
    <row r="4445" spans="1:2">
      <c r="A4445" s="89">
        <v>44016.208333333336</v>
      </c>
      <c r="B4445" s="171">
        <v>8.6</v>
      </c>
    </row>
    <row r="4446" spans="1:2">
      <c r="A4446" s="89">
        <v>44016.25</v>
      </c>
      <c r="B4446" s="171">
        <v>9.0500000000000007</v>
      </c>
    </row>
    <row r="4447" spans="1:2">
      <c r="A4447" s="89">
        <v>44016.291666666664</v>
      </c>
      <c r="B4447" s="171">
        <v>9.01</v>
      </c>
    </row>
    <row r="4448" spans="1:2">
      <c r="A4448" s="89">
        <v>44016.333333333336</v>
      </c>
      <c r="B4448" s="171">
        <v>7.47</v>
      </c>
    </row>
    <row r="4449" spans="1:2">
      <c r="A4449" s="89">
        <v>44016.375</v>
      </c>
      <c r="B4449" s="171">
        <v>6.55</v>
      </c>
    </row>
    <row r="4450" spans="1:2">
      <c r="A4450" s="89">
        <v>44016.416666666664</v>
      </c>
      <c r="B4450" s="171">
        <v>6.52</v>
      </c>
    </row>
    <row r="4451" spans="1:2">
      <c r="A4451" s="89">
        <v>44016.458333333336</v>
      </c>
      <c r="B4451" s="171">
        <v>7.48</v>
      </c>
    </row>
    <row r="4452" spans="1:2">
      <c r="A4452" s="89">
        <v>44016.5</v>
      </c>
      <c r="B4452" s="171">
        <v>7.97</v>
      </c>
    </row>
    <row r="4453" spans="1:2">
      <c r="A4453" s="89">
        <v>44016.541666666664</v>
      </c>
      <c r="B4453" s="171">
        <v>10.63</v>
      </c>
    </row>
    <row r="4454" spans="1:2">
      <c r="A4454" s="89">
        <v>44016.583333333336</v>
      </c>
      <c r="B4454" s="171">
        <v>10.67</v>
      </c>
    </row>
    <row r="4455" spans="1:2">
      <c r="A4455" s="89">
        <v>44016.625</v>
      </c>
      <c r="B4455" s="171">
        <v>9.7200000000000006</v>
      </c>
    </row>
    <row r="4456" spans="1:2">
      <c r="A4456" s="89">
        <v>44016.666666666664</v>
      </c>
      <c r="B4456" s="171">
        <v>9.67</v>
      </c>
    </row>
    <row r="4457" spans="1:2">
      <c r="A4457" s="89">
        <v>44016.708333333336</v>
      </c>
      <c r="B4457" s="171">
        <v>10.25</v>
      </c>
    </row>
    <row r="4458" spans="1:2">
      <c r="A4458" s="89">
        <v>44016.75</v>
      </c>
      <c r="B4458" s="171">
        <v>10.89</v>
      </c>
    </row>
    <row r="4459" spans="1:2">
      <c r="A4459" s="89">
        <v>44016.791666666664</v>
      </c>
      <c r="B4459" s="171">
        <v>11.19</v>
      </c>
    </row>
    <row r="4460" spans="1:2">
      <c r="A4460" s="89">
        <v>44016.833333333336</v>
      </c>
      <c r="B4460" s="171">
        <v>12.16</v>
      </c>
    </row>
    <row r="4461" spans="1:2">
      <c r="A4461" s="89">
        <v>44016.875</v>
      </c>
      <c r="B4461" s="171">
        <v>13.81</v>
      </c>
    </row>
    <row r="4462" spans="1:2">
      <c r="A4462" s="89">
        <v>44016.916666666664</v>
      </c>
      <c r="B4462" s="171">
        <v>15.04</v>
      </c>
    </row>
    <row r="4463" spans="1:2">
      <c r="A4463" s="89">
        <v>44016.958333333336</v>
      </c>
      <c r="B4463" s="171">
        <v>14.82</v>
      </c>
    </row>
    <row r="4464" spans="1:2">
      <c r="A4464" s="89">
        <v>44017</v>
      </c>
      <c r="B4464" s="171">
        <v>12.74</v>
      </c>
    </row>
    <row r="4465" spans="1:2">
      <c r="A4465" s="89">
        <v>44017.041666666664</v>
      </c>
      <c r="B4465" s="171">
        <v>12.53</v>
      </c>
    </row>
    <row r="4466" spans="1:2">
      <c r="A4466" s="89">
        <v>44017.083333333336</v>
      </c>
      <c r="B4466" s="171">
        <v>11.72</v>
      </c>
    </row>
    <row r="4467" spans="1:2">
      <c r="A4467" s="89">
        <v>44017.125</v>
      </c>
      <c r="B4467" s="171">
        <v>9.77</v>
      </c>
    </row>
    <row r="4468" spans="1:2">
      <c r="A4468" s="89">
        <v>44017.166666666664</v>
      </c>
      <c r="B4468" s="171">
        <v>8.33</v>
      </c>
    </row>
    <row r="4469" spans="1:2">
      <c r="A4469" s="89">
        <v>44017.208333333336</v>
      </c>
      <c r="B4469" s="171">
        <v>8.81</v>
      </c>
    </row>
    <row r="4470" spans="1:2">
      <c r="A4470" s="89">
        <v>44017.25</v>
      </c>
      <c r="B4470" s="171">
        <v>8.83</v>
      </c>
    </row>
    <row r="4471" spans="1:2">
      <c r="A4471" s="89">
        <v>44017.291666666664</v>
      </c>
      <c r="B4471" s="171">
        <v>9.0299999999999994</v>
      </c>
    </row>
    <row r="4472" spans="1:2">
      <c r="A4472" s="89">
        <v>44017.333333333336</v>
      </c>
      <c r="B4472" s="171">
        <v>7.25</v>
      </c>
    </row>
    <row r="4473" spans="1:2">
      <c r="A4473" s="89">
        <v>44017.375</v>
      </c>
      <c r="B4473" s="171">
        <v>9.7899999999999991</v>
      </c>
    </row>
    <row r="4474" spans="1:2">
      <c r="A4474" s="89">
        <v>44017.416666666664</v>
      </c>
      <c r="B4474" s="171">
        <v>7.82</v>
      </c>
    </row>
    <row r="4475" spans="1:2">
      <c r="A4475" s="89">
        <v>44017.458333333336</v>
      </c>
      <c r="B4475" s="171">
        <v>11.89</v>
      </c>
    </row>
    <row r="4476" spans="1:2">
      <c r="A4476" s="89">
        <v>44017.5</v>
      </c>
      <c r="B4476" s="171">
        <v>7.82</v>
      </c>
    </row>
    <row r="4477" spans="1:2">
      <c r="A4477" s="89">
        <v>44017.541666666664</v>
      </c>
      <c r="B4477" s="171">
        <v>8.57</v>
      </c>
    </row>
    <row r="4478" spans="1:2">
      <c r="A4478" s="89">
        <v>44017.583333333336</v>
      </c>
      <c r="B4478" s="171">
        <v>8.6</v>
      </c>
    </row>
    <row r="4479" spans="1:2">
      <c r="A4479" s="89">
        <v>44017.625</v>
      </c>
      <c r="B4479" s="171">
        <v>8.6999999999999993</v>
      </c>
    </row>
    <row r="4480" spans="1:2">
      <c r="A4480" s="89">
        <v>44017.666666666664</v>
      </c>
      <c r="B4480" s="171">
        <v>9.31</v>
      </c>
    </row>
    <row r="4481" spans="1:2">
      <c r="A4481" s="89">
        <v>44017.708333333336</v>
      </c>
      <c r="B4481" s="171">
        <v>9.85</v>
      </c>
    </row>
    <row r="4482" spans="1:2">
      <c r="A4482" s="89">
        <v>44017.75</v>
      </c>
      <c r="B4482" s="171">
        <v>7.61</v>
      </c>
    </row>
    <row r="4483" spans="1:2">
      <c r="A4483" s="89">
        <v>44017.791666666664</v>
      </c>
      <c r="B4483" s="171">
        <v>8.91</v>
      </c>
    </row>
    <row r="4484" spans="1:2">
      <c r="A4484" s="89">
        <v>44017.833333333336</v>
      </c>
      <c r="B4484" s="171">
        <v>10.72</v>
      </c>
    </row>
    <row r="4485" spans="1:2">
      <c r="A4485" s="89">
        <v>44017.875</v>
      </c>
      <c r="B4485" s="171">
        <v>11.15</v>
      </c>
    </row>
    <row r="4486" spans="1:2">
      <c r="A4486" s="89">
        <v>44017.916666666664</v>
      </c>
      <c r="B4486" s="171">
        <v>11.1</v>
      </c>
    </row>
    <row r="4487" spans="1:2">
      <c r="A4487" s="89">
        <v>44017.958333333336</v>
      </c>
      <c r="B4487" s="171">
        <v>11.1</v>
      </c>
    </row>
    <row r="4488" spans="1:2">
      <c r="A4488" s="89">
        <v>44018</v>
      </c>
      <c r="B4488" s="171">
        <v>9.68</v>
      </c>
    </row>
    <row r="4489" spans="1:2">
      <c r="A4489" s="89">
        <v>44018.041666666664</v>
      </c>
      <c r="B4489" s="171">
        <v>8.9499999999999993</v>
      </c>
    </row>
    <row r="4490" spans="1:2">
      <c r="A4490" s="89">
        <v>44018.083333333336</v>
      </c>
      <c r="B4490" s="171">
        <v>8.76</v>
      </c>
    </row>
    <row r="4491" spans="1:2">
      <c r="A4491" s="89">
        <v>44018.125</v>
      </c>
      <c r="B4491" s="171">
        <v>8.17</v>
      </c>
    </row>
    <row r="4492" spans="1:2">
      <c r="A4492" s="89">
        <v>44018.166666666664</v>
      </c>
      <c r="B4492" s="171">
        <v>7.33</v>
      </c>
    </row>
    <row r="4493" spans="1:2">
      <c r="A4493" s="89">
        <v>44018.208333333336</v>
      </c>
      <c r="B4493" s="171">
        <v>8.2799999999999994</v>
      </c>
    </row>
    <row r="4494" spans="1:2">
      <c r="A4494" s="89">
        <v>44018.25</v>
      </c>
      <c r="B4494" s="171">
        <v>7.89</v>
      </c>
    </row>
    <row r="4495" spans="1:2">
      <c r="A4495" s="89">
        <v>44018.291666666664</v>
      </c>
      <c r="B4495" s="171">
        <v>8.26</v>
      </c>
    </row>
    <row r="4496" spans="1:2">
      <c r="A4496" s="89">
        <v>44018.333333333336</v>
      </c>
      <c r="B4496" s="171">
        <v>6.87</v>
      </c>
    </row>
    <row r="4497" spans="1:2">
      <c r="A4497" s="89">
        <v>44018.375</v>
      </c>
      <c r="B4497" s="171">
        <v>7.61</v>
      </c>
    </row>
    <row r="4498" spans="1:2">
      <c r="A4498" s="89">
        <v>44018.416666666664</v>
      </c>
      <c r="B4498" s="171">
        <v>8.24</v>
      </c>
    </row>
    <row r="4499" spans="1:2">
      <c r="A4499" s="89">
        <v>44018.458333333336</v>
      </c>
      <c r="B4499" s="171">
        <v>9.44</v>
      </c>
    </row>
    <row r="4500" spans="1:2">
      <c r="A4500" s="89">
        <v>44018.5</v>
      </c>
      <c r="B4500" s="171">
        <v>8.4700000000000006</v>
      </c>
    </row>
    <row r="4501" spans="1:2">
      <c r="A4501" s="89">
        <v>44018.541666666664</v>
      </c>
      <c r="B4501" s="171">
        <v>8.57</v>
      </c>
    </row>
    <row r="4502" spans="1:2">
      <c r="A4502" s="89">
        <v>44018.583333333336</v>
      </c>
      <c r="B4502" s="171">
        <v>8.66</v>
      </c>
    </row>
    <row r="4503" spans="1:2">
      <c r="A4503" s="89">
        <v>44018.625</v>
      </c>
      <c r="B4503" s="171">
        <v>8.92</v>
      </c>
    </row>
    <row r="4504" spans="1:2">
      <c r="A4504" s="89">
        <v>44018.666666666664</v>
      </c>
      <c r="B4504" s="171">
        <v>10.039999999999999</v>
      </c>
    </row>
    <row r="4505" spans="1:2">
      <c r="A4505" s="89">
        <v>44018.708333333336</v>
      </c>
      <c r="B4505" s="171">
        <v>11.22</v>
      </c>
    </row>
    <row r="4506" spans="1:2">
      <c r="A4506" s="89">
        <v>44018.75</v>
      </c>
      <c r="B4506" s="171">
        <v>13.5</v>
      </c>
    </row>
    <row r="4507" spans="1:2">
      <c r="A4507" s="89">
        <v>44018.791666666664</v>
      </c>
      <c r="B4507" s="171">
        <v>11.44</v>
      </c>
    </row>
    <row r="4508" spans="1:2">
      <c r="A4508" s="89">
        <v>44018.833333333336</v>
      </c>
      <c r="B4508" s="171">
        <v>11.19</v>
      </c>
    </row>
    <row r="4509" spans="1:2">
      <c r="A4509" s="89">
        <v>44018.875</v>
      </c>
      <c r="B4509" s="171">
        <v>13.18</v>
      </c>
    </row>
    <row r="4510" spans="1:2">
      <c r="A4510" s="89">
        <v>44018.916666666664</v>
      </c>
      <c r="B4510" s="171">
        <v>12.72</v>
      </c>
    </row>
    <row r="4511" spans="1:2">
      <c r="A4511" s="89">
        <v>44018.958333333336</v>
      </c>
      <c r="B4511" s="171">
        <v>13.66</v>
      </c>
    </row>
    <row r="4512" spans="1:2">
      <c r="A4512" s="89">
        <v>44019</v>
      </c>
      <c r="B4512" s="171">
        <v>12.43</v>
      </c>
    </row>
    <row r="4513" spans="1:2">
      <c r="A4513" s="89">
        <v>44019.041666666664</v>
      </c>
      <c r="B4513" s="171">
        <v>12.25</v>
      </c>
    </row>
    <row r="4514" spans="1:2">
      <c r="A4514" s="89">
        <v>44019.083333333336</v>
      </c>
      <c r="B4514" s="171">
        <v>12.73</v>
      </c>
    </row>
    <row r="4515" spans="1:2">
      <c r="A4515" s="89">
        <v>44019.125</v>
      </c>
      <c r="B4515" s="171">
        <v>11.11</v>
      </c>
    </row>
    <row r="4516" spans="1:2">
      <c r="A4516" s="89">
        <v>44019.166666666664</v>
      </c>
      <c r="B4516" s="171">
        <v>9.11</v>
      </c>
    </row>
    <row r="4517" spans="1:2">
      <c r="A4517" s="89">
        <v>44019.208333333336</v>
      </c>
      <c r="B4517" s="171">
        <v>8.2100000000000009</v>
      </c>
    </row>
    <row r="4518" spans="1:2">
      <c r="A4518" s="89">
        <v>44019.25</v>
      </c>
      <c r="B4518" s="171">
        <v>7.88</v>
      </c>
    </row>
    <row r="4519" spans="1:2">
      <c r="A4519" s="89">
        <v>44019.291666666664</v>
      </c>
      <c r="B4519" s="171">
        <v>7.81</v>
      </c>
    </row>
    <row r="4520" spans="1:2">
      <c r="A4520" s="89">
        <v>44019.333333333336</v>
      </c>
      <c r="B4520" s="171">
        <v>8.2899999999999991</v>
      </c>
    </row>
    <row r="4521" spans="1:2">
      <c r="A4521" s="89">
        <v>44019.375</v>
      </c>
      <c r="B4521" s="171">
        <v>7.94</v>
      </c>
    </row>
    <row r="4522" spans="1:2">
      <c r="A4522" s="89">
        <v>44019.416666666664</v>
      </c>
      <c r="B4522" s="171">
        <v>8.7100000000000009</v>
      </c>
    </row>
    <row r="4523" spans="1:2">
      <c r="A4523" s="89">
        <v>44019.458333333336</v>
      </c>
      <c r="B4523" s="171">
        <v>7.12</v>
      </c>
    </row>
    <row r="4524" spans="1:2">
      <c r="A4524" s="89">
        <v>44019.5</v>
      </c>
      <c r="B4524" s="171">
        <v>7.26</v>
      </c>
    </row>
    <row r="4525" spans="1:2">
      <c r="A4525" s="89">
        <v>44019.541666666664</v>
      </c>
      <c r="B4525" s="171">
        <v>9.0500000000000007</v>
      </c>
    </row>
    <row r="4526" spans="1:2">
      <c r="A4526" s="89">
        <v>44019.583333333336</v>
      </c>
      <c r="B4526" s="171">
        <v>9.0500000000000007</v>
      </c>
    </row>
    <row r="4527" spans="1:2">
      <c r="A4527" s="89">
        <v>44019.625</v>
      </c>
      <c r="B4527" s="171">
        <v>9.82</v>
      </c>
    </row>
    <row r="4528" spans="1:2">
      <c r="A4528" s="89">
        <v>44019.666666666664</v>
      </c>
      <c r="B4528" s="171">
        <v>10.26</v>
      </c>
    </row>
    <row r="4529" spans="1:2">
      <c r="A4529" s="89">
        <v>44019.708333333336</v>
      </c>
      <c r="B4529" s="171">
        <v>7.89</v>
      </c>
    </row>
    <row r="4530" spans="1:2">
      <c r="A4530" s="89">
        <v>44019.75</v>
      </c>
      <c r="B4530" s="171">
        <v>7.53</v>
      </c>
    </row>
    <row r="4531" spans="1:2">
      <c r="A4531" s="89">
        <v>44019.791666666664</v>
      </c>
      <c r="B4531" s="171">
        <v>8.5500000000000007</v>
      </c>
    </row>
    <row r="4532" spans="1:2">
      <c r="A4532" s="89">
        <v>44019.833333333336</v>
      </c>
      <c r="B4532" s="171">
        <v>11.59</v>
      </c>
    </row>
    <row r="4533" spans="1:2">
      <c r="A4533" s="89">
        <v>44019.875</v>
      </c>
      <c r="B4533" s="171">
        <v>13.42</v>
      </c>
    </row>
    <row r="4534" spans="1:2">
      <c r="A4534" s="89">
        <v>44019.916666666664</v>
      </c>
      <c r="B4534" s="171">
        <v>11.16</v>
      </c>
    </row>
    <row r="4535" spans="1:2">
      <c r="A4535" s="89">
        <v>44019.958333333336</v>
      </c>
      <c r="B4535" s="171">
        <v>11.79</v>
      </c>
    </row>
    <row r="4536" spans="1:2">
      <c r="A4536" s="89">
        <v>44020</v>
      </c>
      <c r="B4536" s="171">
        <v>10.47</v>
      </c>
    </row>
    <row r="4537" spans="1:2">
      <c r="A4537" s="89">
        <v>44020.041666666664</v>
      </c>
      <c r="B4537" s="171">
        <v>10.210000000000001</v>
      </c>
    </row>
    <row r="4538" spans="1:2">
      <c r="A4538" s="89">
        <v>44020.083333333336</v>
      </c>
      <c r="B4538" s="171">
        <v>12.31</v>
      </c>
    </row>
    <row r="4539" spans="1:2">
      <c r="A4539" s="89">
        <v>44020.125</v>
      </c>
      <c r="B4539" s="171">
        <v>10.97</v>
      </c>
    </row>
    <row r="4540" spans="1:2">
      <c r="A4540" s="89">
        <v>44020.166666666664</v>
      </c>
      <c r="B4540" s="171">
        <v>8.9499999999999993</v>
      </c>
    </row>
    <row r="4541" spans="1:2">
      <c r="A4541" s="89">
        <v>44020.208333333336</v>
      </c>
      <c r="B4541" s="171">
        <v>8.41</v>
      </c>
    </row>
    <row r="4542" spans="1:2">
      <c r="A4542" s="89">
        <v>44020.25</v>
      </c>
      <c r="B4542" s="171">
        <v>7.11</v>
      </c>
    </row>
    <row r="4543" spans="1:2">
      <c r="A4543" s="89">
        <v>44020.291666666664</v>
      </c>
      <c r="B4543" s="171">
        <v>7.34</v>
      </c>
    </row>
    <row r="4544" spans="1:2">
      <c r="A4544" s="89">
        <v>44020.333333333336</v>
      </c>
      <c r="B4544" s="171">
        <v>8.5500000000000007</v>
      </c>
    </row>
    <row r="4545" spans="1:2">
      <c r="A4545" s="89">
        <v>44020.375</v>
      </c>
      <c r="B4545" s="171">
        <v>6.81</v>
      </c>
    </row>
    <row r="4546" spans="1:2">
      <c r="A4546" s="89">
        <v>44020.416666666664</v>
      </c>
      <c r="B4546" s="171">
        <v>7.53</v>
      </c>
    </row>
    <row r="4547" spans="1:2">
      <c r="A4547" s="89">
        <v>44020.458333333336</v>
      </c>
      <c r="B4547" s="171">
        <v>8.99</v>
      </c>
    </row>
    <row r="4548" spans="1:2">
      <c r="A4548" s="89">
        <v>44020.5</v>
      </c>
      <c r="B4548" s="171">
        <v>7.88</v>
      </c>
    </row>
    <row r="4549" spans="1:2">
      <c r="A4549" s="89">
        <v>44020.541666666664</v>
      </c>
      <c r="B4549" s="171">
        <v>7.19</v>
      </c>
    </row>
    <row r="4550" spans="1:2">
      <c r="A4550" s="89">
        <v>44020.583333333336</v>
      </c>
      <c r="B4550" s="171">
        <v>8.02</v>
      </c>
    </row>
    <row r="4551" spans="1:2">
      <c r="A4551" s="89">
        <v>44020.625</v>
      </c>
      <c r="B4551" s="171">
        <v>6.24</v>
      </c>
    </row>
    <row r="4552" spans="1:2">
      <c r="A4552" s="89">
        <v>44020.666666666664</v>
      </c>
      <c r="B4552" s="171">
        <v>8.52</v>
      </c>
    </row>
    <row r="4553" spans="1:2">
      <c r="A4553" s="89">
        <v>44020.708333333336</v>
      </c>
      <c r="B4553" s="171">
        <v>8.9499999999999993</v>
      </c>
    </row>
    <row r="4554" spans="1:2">
      <c r="A4554" s="89">
        <v>44020.75</v>
      </c>
      <c r="B4554" s="171">
        <v>9.2799999999999994</v>
      </c>
    </row>
    <row r="4555" spans="1:2">
      <c r="A4555" s="89">
        <v>44020.791666666664</v>
      </c>
      <c r="B4555" s="171">
        <v>10.86</v>
      </c>
    </row>
    <row r="4556" spans="1:2">
      <c r="A4556" s="89">
        <v>44020.833333333336</v>
      </c>
      <c r="B4556" s="171">
        <v>13.27</v>
      </c>
    </row>
    <row r="4557" spans="1:2">
      <c r="A4557" s="89">
        <v>44020.875</v>
      </c>
      <c r="B4557" s="171">
        <v>11.51</v>
      </c>
    </row>
    <row r="4558" spans="1:2">
      <c r="A4558" s="89">
        <v>44020.916666666664</v>
      </c>
      <c r="B4558" s="171">
        <v>10.73</v>
      </c>
    </row>
    <row r="4559" spans="1:2">
      <c r="A4559" s="89">
        <v>44020.958333333336</v>
      </c>
      <c r="B4559" s="171">
        <v>11.2</v>
      </c>
    </row>
    <row r="4560" spans="1:2">
      <c r="A4560" s="89">
        <v>44021</v>
      </c>
      <c r="B4560" s="171">
        <v>11.02</v>
      </c>
    </row>
    <row r="4561" spans="1:2">
      <c r="A4561" s="89">
        <v>44021.041666666664</v>
      </c>
      <c r="B4561" s="171">
        <v>10.85</v>
      </c>
    </row>
    <row r="4562" spans="1:2">
      <c r="A4562" s="89">
        <v>44021.083333333336</v>
      </c>
      <c r="B4562" s="171">
        <v>10.65</v>
      </c>
    </row>
    <row r="4563" spans="1:2">
      <c r="A4563" s="89">
        <v>44021.125</v>
      </c>
      <c r="B4563" s="171">
        <v>8.65</v>
      </c>
    </row>
    <row r="4564" spans="1:2">
      <c r="A4564" s="89">
        <v>44021.166666666664</v>
      </c>
      <c r="B4564" s="171">
        <v>7.38</v>
      </c>
    </row>
    <row r="4565" spans="1:2">
      <c r="A4565" s="89">
        <v>44021.208333333336</v>
      </c>
      <c r="B4565" s="171">
        <v>7.55</v>
      </c>
    </row>
    <row r="4566" spans="1:2">
      <c r="A4566" s="89">
        <v>44021.25</v>
      </c>
      <c r="B4566" s="171">
        <v>7.13</v>
      </c>
    </row>
    <row r="4567" spans="1:2">
      <c r="A4567" s="89">
        <v>44021.291666666664</v>
      </c>
      <c r="B4567" s="171">
        <v>8.01</v>
      </c>
    </row>
    <row r="4568" spans="1:2">
      <c r="A4568" s="89">
        <v>44021.333333333336</v>
      </c>
      <c r="B4568" s="171">
        <v>8.17</v>
      </c>
    </row>
    <row r="4569" spans="1:2">
      <c r="A4569" s="89">
        <v>44021.375</v>
      </c>
      <c r="B4569" s="171">
        <v>9.35</v>
      </c>
    </row>
    <row r="4570" spans="1:2">
      <c r="A4570" s="89">
        <v>44021.416666666664</v>
      </c>
      <c r="B4570" s="171">
        <v>6.55</v>
      </c>
    </row>
    <row r="4571" spans="1:2">
      <c r="A4571" s="89">
        <v>44021.458333333336</v>
      </c>
      <c r="B4571" s="171">
        <v>7.42</v>
      </c>
    </row>
    <row r="4572" spans="1:2">
      <c r="A4572" s="89">
        <v>44021.5</v>
      </c>
      <c r="B4572" s="171">
        <v>8.39</v>
      </c>
    </row>
    <row r="4573" spans="1:2">
      <c r="A4573" s="89">
        <v>44021.541666666664</v>
      </c>
      <c r="B4573" s="171">
        <v>7.55</v>
      </c>
    </row>
    <row r="4574" spans="1:2">
      <c r="A4574" s="89">
        <v>44021.583333333336</v>
      </c>
      <c r="B4574" s="171">
        <v>9.56</v>
      </c>
    </row>
    <row r="4575" spans="1:2">
      <c r="A4575" s="89">
        <v>44021.625</v>
      </c>
      <c r="B4575" s="171">
        <v>9.85</v>
      </c>
    </row>
    <row r="4576" spans="1:2">
      <c r="A4576" s="89">
        <v>44021.666666666664</v>
      </c>
      <c r="B4576" s="171">
        <v>9.66</v>
      </c>
    </row>
    <row r="4577" spans="1:2">
      <c r="A4577" s="89">
        <v>44021.708333333336</v>
      </c>
      <c r="B4577" s="171">
        <v>11.57</v>
      </c>
    </row>
    <row r="4578" spans="1:2">
      <c r="A4578" s="89">
        <v>44021.75</v>
      </c>
      <c r="B4578" s="171">
        <v>11.86</v>
      </c>
    </row>
    <row r="4579" spans="1:2">
      <c r="A4579" s="89">
        <v>44021.791666666664</v>
      </c>
      <c r="B4579" s="171">
        <v>10.83</v>
      </c>
    </row>
    <row r="4580" spans="1:2">
      <c r="A4580" s="89">
        <v>44021.833333333336</v>
      </c>
      <c r="B4580" s="171">
        <v>10.41</v>
      </c>
    </row>
    <row r="4581" spans="1:2">
      <c r="A4581" s="89">
        <v>44021.875</v>
      </c>
      <c r="B4581" s="171">
        <v>11.93</v>
      </c>
    </row>
    <row r="4582" spans="1:2">
      <c r="A4582" s="89">
        <v>44021.916666666664</v>
      </c>
      <c r="B4582" s="171">
        <v>13.02</v>
      </c>
    </row>
    <row r="4583" spans="1:2">
      <c r="A4583" s="89">
        <v>44021.958333333336</v>
      </c>
      <c r="B4583" s="171">
        <v>10.79</v>
      </c>
    </row>
    <row r="4584" spans="1:2">
      <c r="A4584" s="89">
        <v>44022</v>
      </c>
      <c r="B4584" s="171">
        <v>9.9700000000000006</v>
      </c>
    </row>
    <row r="4585" spans="1:2">
      <c r="A4585" s="89">
        <v>44022.041666666664</v>
      </c>
      <c r="B4585" s="171">
        <v>8.86</v>
      </c>
    </row>
    <row r="4586" spans="1:2">
      <c r="A4586" s="89">
        <v>44022.083333333336</v>
      </c>
      <c r="B4586" s="171">
        <v>8.75</v>
      </c>
    </row>
    <row r="4587" spans="1:2">
      <c r="A4587" s="89">
        <v>44022.125</v>
      </c>
      <c r="B4587" s="171">
        <v>7.12</v>
      </c>
    </row>
    <row r="4588" spans="1:2">
      <c r="A4588" s="89">
        <v>44022.166666666664</v>
      </c>
      <c r="B4588" s="171">
        <v>8.61</v>
      </c>
    </row>
    <row r="4589" spans="1:2">
      <c r="A4589" s="89">
        <v>44022.208333333336</v>
      </c>
      <c r="B4589" s="171">
        <v>9.15</v>
      </c>
    </row>
    <row r="4590" spans="1:2">
      <c r="A4590" s="89">
        <v>44022.25</v>
      </c>
      <c r="B4590" s="171">
        <v>5.75</v>
      </c>
    </row>
    <row r="4591" spans="1:2">
      <c r="A4591" s="89">
        <v>44022.291666666664</v>
      </c>
      <c r="B4591" s="171">
        <v>5.94</v>
      </c>
    </row>
    <row r="4592" spans="1:2">
      <c r="A4592" s="89">
        <v>44022.333333333336</v>
      </c>
      <c r="B4592" s="171">
        <v>8.5299999999999994</v>
      </c>
    </row>
    <row r="4593" spans="1:2">
      <c r="A4593" s="89">
        <v>44022.375</v>
      </c>
      <c r="B4593" s="171">
        <v>7.36</v>
      </c>
    </row>
    <row r="4594" spans="1:2">
      <c r="A4594" s="89">
        <v>44022.416666666664</v>
      </c>
      <c r="B4594" s="171">
        <v>5.66</v>
      </c>
    </row>
    <row r="4595" spans="1:2">
      <c r="A4595" s="89">
        <v>44022.458333333336</v>
      </c>
      <c r="B4595" s="171">
        <v>6.19</v>
      </c>
    </row>
    <row r="4596" spans="1:2">
      <c r="A4596" s="89">
        <v>44022.5</v>
      </c>
      <c r="B4596" s="171">
        <v>6.29</v>
      </c>
    </row>
    <row r="4597" spans="1:2">
      <c r="A4597" s="89">
        <v>44022.541666666664</v>
      </c>
      <c r="B4597" s="171">
        <v>5.93</v>
      </c>
    </row>
    <row r="4598" spans="1:2">
      <c r="A4598" s="89">
        <v>44022.583333333336</v>
      </c>
      <c r="B4598" s="171">
        <v>5.26</v>
      </c>
    </row>
    <row r="4599" spans="1:2">
      <c r="A4599" s="89">
        <v>44022.625</v>
      </c>
      <c r="B4599" s="171">
        <v>5.73</v>
      </c>
    </row>
    <row r="4600" spans="1:2">
      <c r="A4600" s="89">
        <v>44022.666666666664</v>
      </c>
      <c r="B4600" s="171">
        <v>4.92</v>
      </c>
    </row>
    <row r="4601" spans="1:2">
      <c r="A4601" s="89">
        <v>44022.708333333336</v>
      </c>
      <c r="B4601" s="171">
        <v>4.71</v>
      </c>
    </row>
    <row r="4602" spans="1:2">
      <c r="A4602" s="89">
        <v>44022.75</v>
      </c>
      <c r="B4602" s="171">
        <v>4.7</v>
      </c>
    </row>
    <row r="4603" spans="1:2">
      <c r="A4603" s="89">
        <v>44022.791666666664</v>
      </c>
      <c r="B4603" s="171">
        <v>4.8099999999999996</v>
      </c>
    </row>
    <row r="4604" spans="1:2">
      <c r="A4604" s="89">
        <v>44022.833333333336</v>
      </c>
      <c r="B4604" s="171">
        <v>4.7699999999999996</v>
      </c>
    </row>
    <row r="4605" spans="1:2">
      <c r="A4605" s="89">
        <v>44022.875</v>
      </c>
      <c r="B4605" s="171">
        <v>7.11</v>
      </c>
    </row>
    <row r="4606" spans="1:2">
      <c r="A4606" s="89">
        <v>44022.916666666664</v>
      </c>
      <c r="B4606" s="171">
        <v>6.84</v>
      </c>
    </row>
    <row r="4607" spans="1:2">
      <c r="A4607" s="89">
        <v>44022.958333333336</v>
      </c>
      <c r="B4607" s="171">
        <v>6.2</v>
      </c>
    </row>
    <row r="4608" spans="1:2">
      <c r="A4608" s="89">
        <v>44023</v>
      </c>
      <c r="B4608" s="171">
        <v>6.1</v>
      </c>
    </row>
    <row r="4609" spans="1:2">
      <c r="A4609" s="89">
        <v>44023.041666666664</v>
      </c>
      <c r="B4609" s="171">
        <v>6.74</v>
      </c>
    </row>
    <row r="4610" spans="1:2">
      <c r="A4610" s="89">
        <v>44023.083333333336</v>
      </c>
      <c r="B4610" s="171">
        <v>6.06</v>
      </c>
    </row>
    <row r="4611" spans="1:2">
      <c r="A4611" s="89">
        <v>44023.125</v>
      </c>
      <c r="B4611" s="171">
        <v>4.83</v>
      </c>
    </row>
    <row r="4612" spans="1:2">
      <c r="A4612" s="89">
        <v>44023.166666666664</v>
      </c>
      <c r="B4612" s="171">
        <v>3.96</v>
      </c>
    </row>
    <row r="4613" spans="1:2">
      <c r="A4613" s="89">
        <v>44023.208333333336</v>
      </c>
      <c r="B4613" s="171">
        <v>3.94</v>
      </c>
    </row>
    <row r="4614" spans="1:2">
      <c r="A4614" s="89">
        <v>44023.25</v>
      </c>
      <c r="B4614" s="171">
        <v>3.85</v>
      </c>
    </row>
    <row r="4615" spans="1:2">
      <c r="A4615" s="89">
        <v>44023.291666666664</v>
      </c>
      <c r="B4615" s="171">
        <v>4.01</v>
      </c>
    </row>
    <row r="4616" spans="1:2">
      <c r="A4616" s="89">
        <v>44023.333333333336</v>
      </c>
      <c r="B4616" s="171">
        <v>3.45</v>
      </c>
    </row>
    <row r="4617" spans="1:2">
      <c r="A4617" s="89">
        <v>44023.375</v>
      </c>
      <c r="B4617" s="171">
        <v>7.8</v>
      </c>
    </row>
    <row r="4618" spans="1:2">
      <c r="A4618" s="89">
        <v>44023.416666666664</v>
      </c>
      <c r="B4618" s="171">
        <v>6.93</v>
      </c>
    </row>
    <row r="4619" spans="1:2">
      <c r="A4619" s="89">
        <v>44023.458333333336</v>
      </c>
      <c r="B4619" s="171">
        <v>8.5500000000000007</v>
      </c>
    </row>
    <row r="4620" spans="1:2">
      <c r="A4620" s="89">
        <v>44023.5</v>
      </c>
      <c r="B4620" s="171">
        <v>9.56</v>
      </c>
    </row>
    <row r="4621" spans="1:2">
      <c r="A4621" s="89">
        <v>44023.541666666664</v>
      </c>
      <c r="B4621" s="171">
        <v>8.86</v>
      </c>
    </row>
    <row r="4622" spans="1:2">
      <c r="A4622" s="89">
        <v>44023.583333333336</v>
      </c>
      <c r="B4622" s="171">
        <v>10.96</v>
      </c>
    </row>
    <row r="4623" spans="1:2">
      <c r="A4623" s="89">
        <v>44023.625</v>
      </c>
      <c r="B4623" s="171">
        <v>9.11</v>
      </c>
    </row>
    <row r="4624" spans="1:2">
      <c r="A4624" s="89">
        <v>44023.666666666664</v>
      </c>
      <c r="B4624" s="171">
        <v>10.95</v>
      </c>
    </row>
    <row r="4625" spans="1:2">
      <c r="A4625" s="89">
        <v>44023.708333333336</v>
      </c>
      <c r="B4625" s="171">
        <v>9.98</v>
      </c>
    </row>
    <row r="4626" spans="1:2">
      <c r="A4626" s="89">
        <v>44023.75</v>
      </c>
      <c r="B4626" s="171">
        <v>8.25</v>
      </c>
    </row>
    <row r="4627" spans="1:2">
      <c r="A4627" s="89">
        <v>44023.791666666664</v>
      </c>
      <c r="B4627" s="171">
        <v>7.33</v>
      </c>
    </row>
    <row r="4628" spans="1:2">
      <c r="A4628" s="89">
        <v>44023.833333333336</v>
      </c>
      <c r="B4628" s="171">
        <v>9.27</v>
      </c>
    </row>
    <row r="4629" spans="1:2">
      <c r="A4629" s="89">
        <v>44023.875</v>
      </c>
      <c r="B4629" s="171">
        <v>11.57</v>
      </c>
    </row>
    <row r="4630" spans="1:2">
      <c r="A4630" s="89">
        <v>44023.916666666664</v>
      </c>
      <c r="B4630" s="171">
        <v>11.68</v>
      </c>
    </row>
    <row r="4631" spans="1:2">
      <c r="A4631" s="89">
        <v>44023.958333333336</v>
      </c>
      <c r="B4631" s="171">
        <v>8.9700000000000006</v>
      </c>
    </row>
    <row r="4632" spans="1:2">
      <c r="A4632" s="89">
        <v>44024</v>
      </c>
      <c r="B4632" s="171">
        <v>8.67</v>
      </c>
    </row>
    <row r="4633" spans="1:2">
      <c r="A4633" s="89">
        <v>44024.041666666664</v>
      </c>
      <c r="B4633" s="171">
        <v>8.98</v>
      </c>
    </row>
    <row r="4634" spans="1:2">
      <c r="A4634" s="89">
        <v>44024.083333333336</v>
      </c>
      <c r="B4634" s="171">
        <v>8.66</v>
      </c>
    </row>
    <row r="4635" spans="1:2">
      <c r="A4635" s="89">
        <v>44024.125</v>
      </c>
      <c r="B4635" s="171">
        <v>8.52</v>
      </c>
    </row>
    <row r="4636" spans="1:2">
      <c r="A4636" s="89">
        <v>44024.166666666664</v>
      </c>
      <c r="B4636" s="171">
        <v>6.75</v>
      </c>
    </row>
    <row r="4637" spans="1:2">
      <c r="A4637" s="89">
        <v>44024.208333333336</v>
      </c>
      <c r="B4637" s="171">
        <v>6.79</v>
      </c>
    </row>
    <row r="4638" spans="1:2">
      <c r="A4638" s="89">
        <v>44024.25</v>
      </c>
      <c r="B4638" s="171">
        <v>6.31</v>
      </c>
    </row>
    <row r="4639" spans="1:2">
      <c r="A4639" s="89">
        <v>44024.291666666664</v>
      </c>
      <c r="B4639" s="171">
        <v>6.77</v>
      </c>
    </row>
    <row r="4640" spans="1:2">
      <c r="A4640" s="89">
        <v>44024.333333333336</v>
      </c>
      <c r="B4640" s="171">
        <v>7.29</v>
      </c>
    </row>
    <row r="4641" spans="1:2">
      <c r="A4641" s="89">
        <v>44024.375</v>
      </c>
      <c r="B4641" s="171">
        <v>8</v>
      </c>
    </row>
    <row r="4642" spans="1:2">
      <c r="A4642" s="89">
        <v>44024.416666666664</v>
      </c>
      <c r="B4642" s="171">
        <v>8.15</v>
      </c>
    </row>
    <row r="4643" spans="1:2">
      <c r="A4643" s="89">
        <v>44024.458333333336</v>
      </c>
      <c r="B4643" s="171">
        <v>7.74</v>
      </c>
    </row>
    <row r="4644" spans="1:2">
      <c r="A4644" s="89">
        <v>44024.5</v>
      </c>
      <c r="B4644" s="171">
        <v>6.92</v>
      </c>
    </row>
    <row r="4645" spans="1:2">
      <c r="A4645" s="89">
        <v>44024.541666666664</v>
      </c>
      <c r="B4645" s="171">
        <v>7.97</v>
      </c>
    </row>
    <row r="4646" spans="1:2">
      <c r="A4646" s="89">
        <v>44024.583333333336</v>
      </c>
      <c r="B4646" s="171">
        <v>8.0500000000000007</v>
      </c>
    </row>
    <row r="4647" spans="1:2">
      <c r="A4647" s="89">
        <v>44024.625</v>
      </c>
      <c r="B4647" s="171">
        <v>8</v>
      </c>
    </row>
    <row r="4648" spans="1:2">
      <c r="A4648" s="89">
        <v>44024.666666666664</v>
      </c>
      <c r="B4648" s="171">
        <v>7.47</v>
      </c>
    </row>
    <row r="4649" spans="1:2">
      <c r="A4649" s="89">
        <v>44024.708333333336</v>
      </c>
      <c r="B4649" s="171">
        <v>7.69</v>
      </c>
    </row>
    <row r="4650" spans="1:2">
      <c r="A4650" s="89">
        <v>44024.75</v>
      </c>
      <c r="B4650" s="171">
        <v>8.67</v>
      </c>
    </row>
    <row r="4651" spans="1:2">
      <c r="A4651" s="89">
        <v>44024.791666666664</v>
      </c>
      <c r="B4651" s="171">
        <v>7.03</v>
      </c>
    </row>
    <row r="4652" spans="1:2">
      <c r="A4652" s="89">
        <v>44024.833333333336</v>
      </c>
      <c r="B4652" s="171">
        <v>9.2799999999999994</v>
      </c>
    </row>
    <row r="4653" spans="1:2">
      <c r="A4653" s="89">
        <v>44024.875</v>
      </c>
      <c r="B4653" s="171">
        <v>11.66</v>
      </c>
    </row>
    <row r="4654" spans="1:2">
      <c r="A4654" s="89">
        <v>44024.916666666664</v>
      </c>
      <c r="B4654" s="171">
        <v>12.07</v>
      </c>
    </row>
    <row r="4655" spans="1:2">
      <c r="A4655" s="89">
        <v>44024.958333333336</v>
      </c>
      <c r="B4655" s="171">
        <v>11.99</v>
      </c>
    </row>
    <row r="4656" spans="1:2">
      <c r="A4656" s="89">
        <v>44025</v>
      </c>
      <c r="B4656" s="171">
        <v>11.59</v>
      </c>
    </row>
    <row r="4657" spans="1:2">
      <c r="A4657" s="89">
        <v>44025.041666666664</v>
      </c>
      <c r="B4657" s="171">
        <v>11.18</v>
      </c>
    </row>
    <row r="4658" spans="1:2">
      <c r="A4658" s="89">
        <v>44025.083333333336</v>
      </c>
      <c r="B4658" s="171">
        <v>9.8699999999999992</v>
      </c>
    </row>
    <row r="4659" spans="1:2">
      <c r="A4659" s="89">
        <v>44025.125</v>
      </c>
      <c r="B4659" s="171">
        <v>8.51</v>
      </c>
    </row>
    <row r="4660" spans="1:2">
      <c r="A4660" s="89">
        <v>44025.166666666664</v>
      </c>
      <c r="B4660" s="171">
        <v>6.39</v>
      </c>
    </row>
    <row r="4661" spans="1:2">
      <c r="A4661" s="89">
        <v>44025.208333333336</v>
      </c>
      <c r="B4661" s="171">
        <v>6.86</v>
      </c>
    </row>
    <row r="4662" spans="1:2">
      <c r="A4662" s="89">
        <v>44025.25</v>
      </c>
      <c r="B4662" s="171">
        <v>7.14</v>
      </c>
    </row>
    <row r="4663" spans="1:2">
      <c r="A4663" s="89">
        <v>44025.291666666664</v>
      </c>
      <c r="B4663" s="171">
        <v>6.86</v>
      </c>
    </row>
    <row r="4664" spans="1:2">
      <c r="A4664" s="89">
        <v>44025.333333333336</v>
      </c>
      <c r="B4664" s="171">
        <v>7.45</v>
      </c>
    </row>
    <row r="4665" spans="1:2">
      <c r="A4665" s="89">
        <v>44025.375</v>
      </c>
      <c r="B4665" s="171">
        <v>5.99</v>
      </c>
    </row>
    <row r="4666" spans="1:2">
      <c r="A4666" s="89">
        <v>44025.416666666664</v>
      </c>
      <c r="B4666" s="171">
        <v>5.74</v>
      </c>
    </row>
    <row r="4667" spans="1:2">
      <c r="A4667" s="89">
        <v>44025.458333333336</v>
      </c>
      <c r="B4667" s="171">
        <v>6.18</v>
      </c>
    </row>
    <row r="4668" spans="1:2">
      <c r="A4668" s="89">
        <v>44025.5</v>
      </c>
      <c r="B4668" s="171">
        <v>6.2</v>
      </c>
    </row>
    <row r="4669" spans="1:2">
      <c r="A4669" s="89">
        <v>44025.541666666664</v>
      </c>
      <c r="B4669" s="171">
        <v>7.48</v>
      </c>
    </row>
    <row r="4670" spans="1:2">
      <c r="A4670" s="89">
        <v>44025.583333333336</v>
      </c>
      <c r="B4670" s="171">
        <v>9.14</v>
      </c>
    </row>
    <row r="4671" spans="1:2">
      <c r="A4671" s="89">
        <v>44025.625</v>
      </c>
      <c r="B4671" s="171">
        <v>8.1300000000000008</v>
      </c>
    </row>
    <row r="4672" spans="1:2">
      <c r="A4672" s="89">
        <v>44025.666666666664</v>
      </c>
      <c r="B4672" s="171">
        <v>8.06</v>
      </c>
    </row>
    <row r="4673" spans="1:2">
      <c r="A4673" s="89">
        <v>44025.708333333336</v>
      </c>
      <c r="B4673" s="171">
        <v>9.39</v>
      </c>
    </row>
    <row r="4674" spans="1:2">
      <c r="A4674" s="89">
        <v>44025.75</v>
      </c>
      <c r="B4674" s="171">
        <v>10.35</v>
      </c>
    </row>
    <row r="4675" spans="1:2">
      <c r="A4675" s="89">
        <v>44025.791666666664</v>
      </c>
      <c r="B4675" s="171">
        <v>9.01</v>
      </c>
    </row>
    <row r="4676" spans="1:2">
      <c r="A4676" s="89">
        <v>44025.833333333336</v>
      </c>
      <c r="B4676" s="171">
        <v>8.35</v>
      </c>
    </row>
    <row r="4677" spans="1:2">
      <c r="A4677" s="89">
        <v>44025.875</v>
      </c>
      <c r="B4677" s="171">
        <v>11.97</v>
      </c>
    </row>
    <row r="4678" spans="1:2">
      <c r="A4678" s="89">
        <v>44025.916666666664</v>
      </c>
      <c r="B4678" s="171">
        <v>13.42</v>
      </c>
    </row>
    <row r="4679" spans="1:2">
      <c r="A4679" s="89">
        <v>44025.958333333336</v>
      </c>
      <c r="B4679" s="171">
        <v>13.12</v>
      </c>
    </row>
    <row r="4680" spans="1:2">
      <c r="A4680" s="89">
        <v>44026</v>
      </c>
      <c r="B4680" s="171">
        <v>13.04</v>
      </c>
    </row>
    <row r="4681" spans="1:2">
      <c r="A4681" s="89">
        <v>44026.041666666664</v>
      </c>
      <c r="B4681" s="171">
        <v>12.51</v>
      </c>
    </row>
    <row r="4682" spans="1:2">
      <c r="A4682" s="89">
        <v>44026.083333333336</v>
      </c>
      <c r="B4682" s="171">
        <v>11.16</v>
      </c>
    </row>
    <row r="4683" spans="1:2">
      <c r="A4683" s="89">
        <v>44026.125</v>
      </c>
      <c r="B4683" s="171">
        <v>7.94</v>
      </c>
    </row>
    <row r="4684" spans="1:2">
      <c r="A4684" s="89">
        <v>44026.166666666664</v>
      </c>
      <c r="B4684" s="171">
        <v>5.95</v>
      </c>
    </row>
    <row r="4685" spans="1:2">
      <c r="A4685" s="89">
        <v>44026.208333333336</v>
      </c>
      <c r="B4685" s="171">
        <v>7.93</v>
      </c>
    </row>
    <row r="4686" spans="1:2">
      <c r="A4686" s="89">
        <v>44026.25</v>
      </c>
      <c r="B4686" s="171">
        <v>6.9</v>
      </c>
    </row>
    <row r="4687" spans="1:2">
      <c r="A4687" s="89">
        <v>44026.291666666664</v>
      </c>
      <c r="B4687" s="171">
        <v>7.41</v>
      </c>
    </row>
    <row r="4688" spans="1:2">
      <c r="A4688" s="89">
        <v>44026.333333333336</v>
      </c>
      <c r="B4688" s="171">
        <v>11.27</v>
      </c>
    </row>
    <row r="4689" spans="1:2">
      <c r="A4689" s="89">
        <v>44026.375</v>
      </c>
      <c r="B4689" s="171">
        <v>10.56</v>
      </c>
    </row>
    <row r="4690" spans="1:2">
      <c r="A4690" s="89">
        <v>44026.416666666664</v>
      </c>
      <c r="B4690" s="171">
        <v>10.210000000000001</v>
      </c>
    </row>
    <row r="4691" spans="1:2">
      <c r="A4691" s="89">
        <v>44026.458333333336</v>
      </c>
      <c r="B4691" s="171">
        <v>10.74</v>
      </c>
    </row>
    <row r="4692" spans="1:2">
      <c r="A4692" s="89">
        <v>44026.5</v>
      </c>
      <c r="B4692" s="171">
        <v>9.4600000000000009</v>
      </c>
    </row>
    <row r="4693" spans="1:2">
      <c r="A4693" s="89">
        <v>44026.541666666664</v>
      </c>
      <c r="B4693" s="171">
        <v>7.44</v>
      </c>
    </row>
    <row r="4694" spans="1:2">
      <c r="A4694" s="89">
        <v>44026.583333333336</v>
      </c>
      <c r="B4694" s="171">
        <v>6.3</v>
      </c>
    </row>
    <row r="4695" spans="1:2">
      <c r="A4695" s="89">
        <v>44026.625</v>
      </c>
      <c r="B4695" s="171">
        <v>7.66</v>
      </c>
    </row>
    <row r="4696" spans="1:2">
      <c r="A4696" s="89">
        <v>44026.666666666664</v>
      </c>
      <c r="B4696" s="171">
        <v>5.27</v>
      </c>
    </row>
    <row r="4697" spans="1:2">
      <c r="A4697" s="89">
        <v>44026.708333333336</v>
      </c>
      <c r="B4697" s="171">
        <v>6.34</v>
      </c>
    </row>
    <row r="4698" spans="1:2">
      <c r="A4698" s="89">
        <v>44026.75</v>
      </c>
      <c r="B4698" s="171">
        <v>8.64</v>
      </c>
    </row>
    <row r="4699" spans="1:2">
      <c r="A4699" s="89">
        <v>44026.791666666664</v>
      </c>
      <c r="B4699" s="171">
        <v>9.57</v>
      </c>
    </row>
    <row r="4700" spans="1:2">
      <c r="A4700" s="89">
        <v>44026.833333333336</v>
      </c>
      <c r="B4700" s="171">
        <v>9.66</v>
      </c>
    </row>
    <row r="4701" spans="1:2">
      <c r="A4701" s="89">
        <v>44026.875</v>
      </c>
      <c r="B4701" s="171">
        <v>13.18</v>
      </c>
    </row>
    <row r="4702" spans="1:2">
      <c r="A4702" s="89">
        <v>44026.916666666664</v>
      </c>
      <c r="B4702" s="171">
        <v>13.31</v>
      </c>
    </row>
    <row r="4703" spans="1:2">
      <c r="A4703" s="89">
        <v>44026.958333333336</v>
      </c>
      <c r="B4703" s="171">
        <v>12.14</v>
      </c>
    </row>
    <row r="4704" spans="1:2">
      <c r="A4704" s="89">
        <v>44027</v>
      </c>
      <c r="B4704" s="171">
        <v>10.94</v>
      </c>
    </row>
    <row r="4705" spans="1:2">
      <c r="A4705" s="89">
        <v>44027.041666666664</v>
      </c>
      <c r="B4705" s="171">
        <v>10.15</v>
      </c>
    </row>
    <row r="4706" spans="1:2">
      <c r="A4706" s="89">
        <v>44027.083333333336</v>
      </c>
      <c r="B4706" s="171">
        <v>9.4700000000000006</v>
      </c>
    </row>
    <row r="4707" spans="1:2">
      <c r="A4707" s="89">
        <v>44027.125</v>
      </c>
      <c r="B4707" s="171">
        <v>7.96</v>
      </c>
    </row>
    <row r="4708" spans="1:2">
      <c r="A4708" s="89">
        <v>44027.166666666664</v>
      </c>
      <c r="B4708" s="171">
        <v>6.61</v>
      </c>
    </row>
    <row r="4709" spans="1:2">
      <c r="A4709" s="89">
        <v>44027.208333333336</v>
      </c>
      <c r="B4709" s="171">
        <v>6.57</v>
      </c>
    </row>
    <row r="4710" spans="1:2">
      <c r="A4710" s="89">
        <v>44027.25</v>
      </c>
      <c r="B4710" s="171">
        <v>7.56</v>
      </c>
    </row>
    <row r="4711" spans="1:2">
      <c r="A4711" s="89">
        <v>44027.291666666664</v>
      </c>
      <c r="B4711" s="171">
        <v>10.6</v>
      </c>
    </row>
    <row r="4712" spans="1:2">
      <c r="A4712" s="89">
        <v>44027.333333333336</v>
      </c>
      <c r="B4712" s="171">
        <v>11.16</v>
      </c>
    </row>
    <row r="4713" spans="1:2">
      <c r="A4713" s="89">
        <v>44027.375</v>
      </c>
      <c r="B4713" s="171">
        <v>10.71</v>
      </c>
    </row>
    <row r="4714" spans="1:2">
      <c r="A4714" s="89">
        <v>44027.416666666664</v>
      </c>
      <c r="B4714" s="171">
        <v>8.35</v>
      </c>
    </row>
    <row r="4715" spans="1:2">
      <c r="A4715" s="89">
        <v>44027.458333333336</v>
      </c>
      <c r="B4715" s="171">
        <v>10.039999999999999</v>
      </c>
    </row>
    <row r="4716" spans="1:2">
      <c r="A4716" s="89">
        <v>44027.5</v>
      </c>
      <c r="B4716" s="171">
        <v>11.67</v>
      </c>
    </row>
    <row r="4717" spans="1:2">
      <c r="A4717" s="89">
        <v>44027.541666666664</v>
      </c>
      <c r="B4717" s="171">
        <v>8.06</v>
      </c>
    </row>
    <row r="4718" spans="1:2">
      <c r="A4718" s="89">
        <v>44027.583333333336</v>
      </c>
      <c r="B4718" s="171">
        <v>8.07</v>
      </c>
    </row>
    <row r="4719" spans="1:2">
      <c r="A4719" s="89">
        <v>44027.625</v>
      </c>
      <c r="B4719" s="171">
        <v>9.35</v>
      </c>
    </row>
    <row r="4720" spans="1:2">
      <c r="A4720" s="89">
        <v>44027.666666666664</v>
      </c>
      <c r="B4720" s="171">
        <v>9.1999999999999993</v>
      </c>
    </row>
    <row r="4721" spans="1:2">
      <c r="A4721" s="89">
        <v>44027.708333333336</v>
      </c>
      <c r="B4721" s="171">
        <v>9.1199999999999992</v>
      </c>
    </row>
    <row r="4722" spans="1:2">
      <c r="A4722" s="89">
        <v>44027.75</v>
      </c>
      <c r="B4722" s="171">
        <v>8.48</v>
      </c>
    </row>
    <row r="4723" spans="1:2">
      <c r="A4723" s="89">
        <v>44027.791666666664</v>
      </c>
      <c r="B4723" s="171">
        <v>10.17</v>
      </c>
    </row>
    <row r="4724" spans="1:2">
      <c r="A4724" s="89">
        <v>44027.833333333336</v>
      </c>
      <c r="B4724" s="171">
        <v>10.85</v>
      </c>
    </row>
    <row r="4725" spans="1:2">
      <c r="A4725" s="89">
        <v>44027.875</v>
      </c>
      <c r="B4725" s="171">
        <v>11.64</v>
      </c>
    </row>
    <row r="4726" spans="1:2">
      <c r="A4726" s="89">
        <v>44027.916666666664</v>
      </c>
      <c r="B4726" s="171">
        <v>9.61</v>
      </c>
    </row>
    <row r="4727" spans="1:2">
      <c r="A4727" s="89">
        <v>44027.958333333336</v>
      </c>
      <c r="B4727" s="171">
        <v>9.94</v>
      </c>
    </row>
    <row r="4728" spans="1:2">
      <c r="A4728" s="89">
        <v>44028</v>
      </c>
      <c r="B4728" s="171">
        <v>10.89</v>
      </c>
    </row>
    <row r="4729" spans="1:2">
      <c r="A4729" s="89">
        <v>44028.041666666664</v>
      </c>
      <c r="B4729" s="171">
        <v>10.14</v>
      </c>
    </row>
    <row r="4730" spans="1:2">
      <c r="A4730" s="89">
        <v>44028.083333333336</v>
      </c>
      <c r="B4730" s="171">
        <v>9.27</v>
      </c>
    </row>
    <row r="4731" spans="1:2">
      <c r="A4731" s="89">
        <v>44028.125</v>
      </c>
      <c r="B4731" s="171">
        <v>8.73</v>
      </c>
    </row>
    <row r="4732" spans="1:2">
      <c r="A4732" s="89">
        <v>44028.166666666664</v>
      </c>
      <c r="B4732" s="171">
        <v>7.55</v>
      </c>
    </row>
    <row r="4733" spans="1:2">
      <c r="A4733" s="89">
        <v>44028.208333333336</v>
      </c>
      <c r="B4733" s="171">
        <v>6.2</v>
      </c>
    </row>
    <row r="4734" spans="1:2">
      <c r="A4734" s="89">
        <v>44028.25</v>
      </c>
      <c r="B4734" s="171">
        <v>6.24</v>
      </c>
    </row>
    <row r="4735" spans="1:2">
      <c r="A4735" s="89">
        <v>44028.291666666664</v>
      </c>
      <c r="B4735" s="171">
        <v>8.36</v>
      </c>
    </row>
    <row r="4736" spans="1:2">
      <c r="A4736" s="89">
        <v>44028.333333333336</v>
      </c>
      <c r="B4736" s="171">
        <v>8.2100000000000009</v>
      </c>
    </row>
    <row r="4737" spans="1:2">
      <c r="A4737" s="89">
        <v>44028.375</v>
      </c>
      <c r="B4737" s="171">
        <v>8.57</v>
      </c>
    </row>
    <row r="4738" spans="1:2">
      <c r="A4738" s="89">
        <v>44028.416666666664</v>
      </c>
      <c r="B4738" s="171">
        <v>6.72</v>
      </c>
    </row>
    <row r="4739" spans="1:2">
      <c r="A4739" s="89">
        <v>44028.458333333336</v>
      </c>
      <c r="B4739" s="171">
        <v>7.18</v>
      </c>
    </row>
    <row r="4740" spans="1:2">
      <c r="A4740" s="89">
        <v>44028.5</v>
      </c>
      <c r="B4740" s="171">
        <v>7.37</v>
      </c>
    </row>
    <row r="4741" spans="1:2">
      <c r="A4741" s="89">
        <v>44028.541666666664</v>
      </c>
      <c r="B4741" s="171">
        <v>8.1300000000000008</v>
      </c>
    </row>
    <row r="4742" spans="1:2">
      <c r="A4742" s="89">
        <v>44028.583333333336</v>
      </c>
      <c r="B4742" s="171">
        <v>7.49</v>
      </c>
    </row>
    <row r="4743" spans="1:2">
      <c r="A4743" s="89">
        <v>44028.625</v>
      </c>
      <c r="B4743" s="171">
        <v>6.36</v>
      </c>
    </row>
    <row r="4744" spans="1:2">
      <c r="A4744" s="89">
        <v>44028.666666666664</v>
      </c>
      <c r="B4744" s="171">
        <v>6.87</v>
      </c>
    </row>
    <row r="4745" spans="1:2">
      <c r="A4745" s="89">
        <v>44028.708333333336</v>
      </c>
      <c r="B4745" s="171">
        <v>7.62</v>
      </c>
    </row>
    <row r="4746" spans="1:2">
      <c r="A4746" s="89">
        <v>44028.75</v>
      </c>
      <c r="B4746" s="171">
        <v>7.1</v>
      </c>
    </row>
    <row r="4747" spans="1:2">
      <c r="A4747" s="89">
        <v>44028.791666666664</v>
      </c>
      <c r="B4747" s="171">
        <v>8.99</v>
      </c>
    </row>
    <row r="4748" spans="1:2">
      <c r="A4748" s="89">
        <v>44028.833333333336</v>
      </c>
      <c r="B4748" s="171">
        <v>8.16</v>
      </c>
    </row>
    <row r="4749" spans="1:2">
      <c r="A4749" s="89">
        <v>44028.875</v>
      </c>
      <c r="B4749" s="171">
        <v>9.56</v>
      </c>
    </row>
    <row r="4750" spans="1:2">
      <c r="A4750" s="89">
        <v>44028.916666666664</v>
      </c>
      <c r="B4750" s="171">
        <v>11.04</v>
      </c>
    </row>
    <row r="4751" spans="1:2">
      <c r="A4751" s="89">
        <v>44028.958333333336</v>
      </c>
      <c r="B4751" s="171">
        <v>10.95</v>
      </c>
    </row>
    <row r="4752" spans="1:2">
      <c r="A4752" s="89">
        <v>44029</v>
      </c>
      <c r="B4752" s="171">
        <v>9.32</v>
      </c>
    </row>
    <row r="4753" spans="1:2">
      <c r="A4753" s="89">
        <v>44029.041666666664</v>
      </c>
      <c r="B4753" s="171">
        <v>8.76</v>
      </c>
    </row>
    <row r="4754" spans="1:2">
      <c r="A4754" s="89">
        <v>44029.083333333336</v>
      </c>
      <c r="B4754" s="171">
        <v>8.5299999999999994</v>
      </c>
    </row>
    <row r="4755" spans="1:2">
      <c r="A4755" s="89">
        <v>44029.125</v>
      </c>
      <c r="B4755" s="171">
        <v>8.2799999999999994</v>
      </c>
    </row>
    <row r="4756" spans="1:2">
      <c r="A4756" s="89">
        <v>44029.166666666664</v>
      </c>
      <c r="B4756" s="171">
        <v>6.57</v>
      </c>
    </row>
    <row r="4757" spans="1:2">
      <c r="A4757" s="89">
        <v>44029.208333333336</v>
      </c>
      <c r="B4757" s="171">
        <v>7.48</v>
      </c>
    </row>
    <row r="4758" spans="1:2">
      <c r="A4758" s="89">
        <v>44029.25</v>
      </c>
      <c r="B4758" s="171">
        <v>7.55</v>
      </c>
    </row>
    <row r="4759" spans="1:2">
      <c r="A4759" s="89">
        <v>44029.291666666664</v>
      </c>
      <c r="B4759" s="171">
        <v>8.9600000000000009</v>
      </c>
    </row>
    <row r="4760" spans="1:2">
      <c r="A4760" s="89">
        <v>44029.333333333336</v>
      </c>
      <c r="B4760" s="171">
        <v>8.2899999999999991</v>
      </c>
    </row>
    <row r="4761" spans="1:2">
      <c r="A4761" s="89">
        <v>44029.375</v>
      </c>
      <c r="B4761" s="171">
        <v>7.58</v>
      </c>
    </row>
    <row r="4762" spans="1:2">
      <c r="A4762" s="89">
        <v>44029.416666666664</v>
      </c>
      <c r="B4762" s="171">
        <v>7.76</v>
      </c>
    </row>
    <row r="4763" spans="1:2">
      <c r="A4763" s="89">
        <v>44029.458333333336</v>
      </c>
      <c r="B4763" s="171">
        <v>9.1999999999999993</v>
      </c>
    </row>
    <row r="4764" spans="1:2">
      <c r="A4764" s="89">
        <v>44029.5</v>
      </c>
      <c r="B4764" s="171">
        <v>8.07</v>
      </c>
    </row>
    <row r="4765" spans="1:2">
      <c r="A4765" s="89">
        <v>44029.541666666664</v>
      </c>
      <c r="B4765" s="171">
        <v>8.5299999999999994</v>
      </c>
    </row>
    <row r="4766" spans="1:2">
      <c r="A4766" s="89">
        <v>44029.583333333336</v>
      </c>
      <c r="B4766" s="171">
        <v>8.06</v>
      </c>
    </row>
    <row r="4767" spans="1:2">
      <c r="A4767" s="89">
        <v>44029.625</v>
      </c>
      <c r="B4767" s="171">
        <v>9.6</v>
      </c>
    </row>
    <row r="4768" spans="1:2">
      <c r="A4768" s="89">
        <v>44029.666666666664</v>
      </c>
      <c r="B4768" s="171">
        <v>9.8000000000000007</v>
      </c>
    </row>
    <row r="4769" spans="1:2">
      <c r="A4769" s="89">
        <v>44029.708333333336</v>
      </c>
      <c r="B4769" s="171">
        <v>10.029999999999999</v>
      </c>
    </row>
    <row r="4770" spans="1:2">
      <c r="A4770" s="89">
        <v>44029.75</v>
      </c>
      <c r="B4770" s="171">
        <v>10.1</v>
      </c>
    </row>
    <row r="4771" spans="1:2">
      <c r="A4771" s="89">
        <v>44029.791666666664</v>
      </c>
      <c r="B4771" s="171">
        <v>12.19</v>
      </c>
    </row>
    <row r="4772" spans="1:2">
      <c r="A4772" s="89">
        <v>44029.833333333336</v>
      </c>
      <c r="B4772" s="171">
        <v>13.36</v>
      </c>
    </row>
    <row r="4773" spans="1:2">
      <c r="A4773" s="89">
        <v>44029.875</v>
      </c>
      <c r="B4773" s="171">
        <v>15.39</v>
      </c>
    </row>
    <row r="4774" spans="1:2">
      <c r="A4774" s="89">
        <v>44029.916666666664</v>
      </c>
      <c r="B4774" s="171">
        <v>15.44</v>
      </c>
    </row>
    <row r="4775" spans="1:2">
      <c r="A4775" s="89">
        <v>44029.958333333336</v>
      </c>
      <c r="B4775" s="171">
        <v>14.13</v>
      </c>
    </row>
    <row r="4776" spans="1:2">
      <c r="A4776" s="89">
        <v>44030</v>
      </c>
      <c r="B4776" s="171">
        <v>12.9</v>
      </c>
    </row>
    <row r="4777" spans="1:2">
      <c r="A4777" s="89">
        <v>44030.041666666664</v>
      </c>
      <c r="B4777" s="171">
        <v>12.61</v>
      </c>
    </row>
    <row r="4778" spans="1:2">
      <c r="A4778" s="89">
        <v>44030.083333333336</v>
      </c>
      <c r="B4778" s="171">
        <v>12.87</v>
      </c>
    </row>
    <row r="4779" spans="1:2">
      <c r="A4779" s="89">
        <v>44030.125</v>
      </c>
      <c r="B4779" s="171">
        <v>12.14</v>
      </c>
    </row>
    <row r="4780" spans="1:2">
      <c r="A4780" s="89">
        <v>44030.166666666664</v>
      </c>
      <c r="B4780" s="171">
        <v>11.02</v>
      </c>
    </row>
    <row r="4781" spans="1:2">
      <c r="A4781" s="89">
        <v>44030.208333333336</v>
      </c>
      <c r="B4781" s="171">
        <v>10.210000000000001</v>
      </c>
    </row>
    <row r="4782" spans="1:2">
      <c r="A4782" s="89">
        <v>44030.25</v>
      </c>
      <c r="B4782" s="171">
        <v>9.89</v>
      </c>
    </row>
    <row r="4783" spans="1:2">
      <c r="A4783" s="89">
        <v>44030.291666666664</v>
      </c>
      <c r="B4783" s="171">
        <v>11.01</v>
      </c>
    </row>
    <row r="4784" spans="1:2">
      <c r="A4784" s="89">
        <v>44030.333333333336</v>
      </c>
      <c r="B4784" s="171">
        <v>10.36</v>
      </c>
    </row>
    <row r="4785" spans="1:2">
      <c r="A4785" s="89">
        <v>44030.375</v>
      </c>
      <c r="B4785" s="171">
        <v>9.92</v>
      </c>
    </row>
    <row r="4786" spans="1:2">
      <c r="A4786" s="89">
        <v>44030.416666666664</v>
      </c>
      <c r="B4786" s="171">
        <v>10.43</v>
      </c>
    </row>
    <row r="4787" spans="1:2">
      <c r="A4787" s="89">
        <v>44030.458333333336</v>
      </c>
      <c r="B4787" s="171">
        <v>9.6999999999999993</v>
      </c>
    </row>
    <row r="4788" spans="1:2">
      <c r="A4788" s="89">
        <v>44030.5</v>
      </c>
      <c r="B4788" s="171">
        <v>10.34</v>
      </c>
    </row>
    <row r="4789" spans="1:2">
      <c r="A4789" s="89">
        <v>44030.541666666664</v>
      </c>
      <c r="B4789" s="171">
        <v>10.41</v>
      </c>
    </row>
    <row r="4790" spans="1:2">
      <c r="A4790" s="89">
        <v>44030.583333333336</v>
      </c>
      <c r="B4790" s="171">
        <v>8.8699999999999992</v>
      </c>
    </row>
    <row r="4791" spans="1:2">
      <c r="A4791" s="89">
        <v>44030.625</v>
      </c>
      <c r="B4791" s="171">
        <v>7.77</v>
      </c>
    </row>
    <row r="4792" spans="1:2">
      <c r="A4792" s="89">
        <v>44030.666666666664</v>
      </c>
      <c r="B4792" s="171">
        <v>8.58</v>
      </c>
    </row>
    <row r="4793" spans="1:2">
      <c r="A4793" s="89">
        <v>44030.708333333336</v>
      </c>
      <c r="B4793" s="171">
        <v>8.91</v>
      </c>
    </row>
    <row r="4794" spans="1:2">
      <c r="A4794" s="89">
        <v>44030.75</v>
      </c>
      <c r="B4794" s="171">
        <v>8.27</v>
      </c>
    </row>
    <row r="4795" spans="1:2">
      <c r="A4795" s="89">
        <v>44030.791666666664</v>
      </c>
      <c r="B4795" s="171">
        <v>8.5399999999999991</v>
      </c>
    </row>
    <row r="4796" spans="1:2">
      <c r="A4796" s="89">
        <v>44030.833333333336</v>
      </c>
      <c r="B4796" s="171">
        <v>11.19</v>
      </c>
    </row>
    <row r="4797" spans="1:2">
      <c r="A4797" s="89">
        <v>44030.875</v>
      </c>
      <c r="B4797" s="171">
        <v>14.21</v>
      </c>
    </row>
    <row r="4798" spans="1:2">
      <c r="A4798" s="89">
        <v>44030.916666666664</v>
      </c>
      <c r="B4798" s="171">
        <v>13.68</v>
      </c>
    </row>
    <row r="4799" spans="1:2">
      <c r="A4799" s="89">
        <v>44030.958333333336</v>
      </c>
      <c r="B4799" s="171">
        <v>12.81</v>
      </c>
    </row>
    <row r="4800" spans="1:2">
      <c r="A4800" s="89">
        <v>44031</v>
      </c>
      <c r="B4800" s="171">
        <v>12.03</v>
      </c>
    </row>
    <row r="4801" spans="1:2">
      <c r="A4801" s="89">
        <v>44031.041666666664</v>
      </c>
      <c r="B4801" s="171">
        <v>12.54</v>
      </c>
    </row>
    <row r="4802" spans="1:2">
      <c r="A4802" s="89">
        <v>44031.083333333336</v>
      </c>
      <c r="B4802" s="171">
        <v>11.29</v>
      </c>
    </row>
    <row r="4803" spans="1:2">
      <c r="A4803" s="89">
        <v>44031.125</v>
      </c>
      <c r="B4803" s="171">
        <v>10.9</v>
      </c>
    </row>
    <row r="4804" spans="1:2">
      <c r="A4804" s="89">
        <v>44031.166666666664</v>
      </c>
      <c r="B4804" s="171">
        <v>9.1</v>
      </c>
    </row>
    <row r="4805" spans="1:2">
      <c r="A4805" s="89">
        <v>44031.208333333336</v>
      </c>
      <c r="B4805" s="171">
        <v>7.74</v>
      </c>
    </row>
    <row r="4806" spans="1:2">
      <c r="A4806" s="89">
        <v>44031.25</v>
      </c>
      <c r="B4806" s="171">
        <v>8.08</v>
      </c>
    </row>
    <row r="4807" spans="1:2">
      <c r="A4807" s="89">
        <v>44031.291666666664</v>
      </c>
      <c r="B4807" s="171">
        <v>9.56</v>
      </c>
    </row>
    <row r="4808" spans="1:2">
      <c r="A4808" s="89">
        <v>44031.333333333336</v>
      </c>
      <c r="B4808" s="171">
        <v>9.6199999999999992</v>
      </c>
    </row>
    <row r="4809" spans="1:2">
      <c r="A4809" s="89">
        <v>44031.375</v>
      </c>
      <c r="B4809" s="171">
        <v>8.14</v>
      </c>
    </row>
    <row r="4810" spans="1:2">
      <c r="A4810" s="89">
        <v>44031.416666666664</v>
      </c>
      <c r="B4810" s="171">
        <v>8.42</v>
      </c>
    </row>
    <row r="4811" spans="1:2">
      <c r="A4811" s="89">
        <v>44031.458333333336</v>
      </c>
      <c r="B4811" s="171">
        <v>7.84</v>
      </c>
    </row>
    <row r="4812" spans="1:2">
      <c r="A4812" s="89">
        <v>44031.5</v>
      </c>
      <c r="B4812" s="171">
        <v>9.08</v>
      </c>
    </row>
    <row r="4813" spans="1:2">
      <c r="A4813" s="89">
        <v>44031.541666666664</v>
      </c>
      <c r="B4813" s="171">
        <v>11.07</v>
      </c>
    </row>
    <row r="4814" spans="1:2">
      <c r="A4814" s="89">
        <v>44031.583333333336</v>
      </c>
      <c r="B4814" s="171">
        <v>10.3</v>
      </c>
    </row>
    <row r="4815" spans="1:2">
      <c r="A4815" s="89">
        <v>44031.625</v>
      </c>
      <c r="B4815" s="171">
        <v>8.0500000000000007</v>
      </c>
    </row>
    <row r="4816" spans="1:2">
      <c r="A4816" s="89">
        <v>44031.666666666664</v>
      </c>
      <c r="B4816" s="171">
        <v>9.39</v>
      </c>
    </row>
    <row r="4817" spans="1:2">
      <c r="A4817" s="89">
        <v>44031.708333333336</v>
      </c>
      <c r="B4817" s="171">
        <v>8.3699999999999992</v>
      </c>
    </row>
    <row r="4818" spans="1:2">
      <c r="A4818" s="89">
        <v>44031.75</v>
      </c>
      <c r="B4818" s="171">
        <v>9.24</v>
      </c>
    </row>
    <row r="4819" spans="1:2">
      <c r="A4819" s="89">
        <v>44031.791666666664</v>
      </c>
      <c r="B4819" s="171">
        <v>9.68</v>
      </c>
    </row>
    <row r="4820" spans="1:2">
      <c r="A4820" s="89">
        <v>44031.833333333336</v>
      </c>
      <c r="B4820" s="171">
        <v>10.6</v>
      </c>
    </row>
    <row r="4821" spans="1:2">
      <c r="A4821" s="89">
        <v>44031.875</v>
      </c>
      <c r="B4821" s="171">
        <v>14.21</v>
      </c>
    </row>
    <row r="4822" spans="1:2">
      <c r="A4822" s="89">
        <v>44031.916666666664</v>
      </c>
      <c r="B4822" s="171">
        <v>14.74</v>
      </c>
    </row>
    <row r="4823" spans="1:2">
      <c r="A4823" s="89">
        <v>44031.958333333336</v>
      </c>
      <c r="B4823" s="171">
        <v>14.75</v>
      </c>
    </row>
    <row r="4824" spans="1:2">
      <c r="A4824" s="89">
        <v>44032</v>
      </c>
      <c r="B4824" s="171">
        <v>14.38</v>
      </c>
    </row>
    <row r="4825" spans="1:2">
      <c r="A4825" s="89">
        <v>44032.041666666664</v>
      </c>
      <c r="B4825" s="171">
        <v>12.71</v>
      </c>
    </row>
    <row r="4826" spans="1:2">
      <c r="A4826" s="89">
        <v>44032.083333333336</v>
      </c>
      <c r="B4826" s="171">
        <v>12.51</v>
      </c>
    </row>
    <row r="4827" spans="1:2">
      <c r="A4827" s="89">
        <v>44032.125</v>
      </c>
      <c r="B4827" s="171">
        <v>12.14</v>
      </c>
    </row>
    <row r="4828" spans="1:2">
      <c r="A4828" s="89">
        <v>44032.166666666664</v>
      </c>
      <c r="B4828" s="171">
        <v>10.94</v>
      </c>
    </row>
    <row r="4829" spans="1:2">
      <c r="A4829" s="89">
        <v>44032.208333333336</v>
      </c>
      <c r="B4829" s="171">
        <v>9.77</v>
      </c>
    </row>
    <row r="4830" spans="1:2">
      <c r="A4830" s="89">
        <v>44032.25</v>
      </c>
      <c r="B4830" s="171">
        <v>10</v>
      </c>
    </row>
    <row r="4831" spans="1:2">
      <c r="A4831" s="89">
        <v>44032.291666666664</v>
      </c>
      <c r="B4831" s="171">
        <v>10.11</v>
      </c>
    </row>
    <row r="4832" spans="1:2">
      <c r="A4832" s="89">
        <v>44032.333333333336</v>
      </c>
      <c r="B4832" s="171">
        <v>10.92</v>
      </c>
    </row>
    <row r="4833" spans="1:2">
      <c r="A4833" s="89">
        <v>44032.375</v>
      </c>
      <c r="B4833" s="171">
        <v>11.35</v>
      </c>
    </row>
    <row r="4834" spans="1:2">
      <c r="A4834" s="89">
        <v>44032.416666666664</v>
      </c>
      <c r="B4834" s="171">
        <v>10.8</v>
      </c>
    </row>
    <row r="4835" spans="1:2">
      <c r="A4835" s="89">
        <v>44032.458333333336</v>
      </c>
      <c r="B4835" s="171">
        <v>8.82</v>
      </c>
    </row>
    <row r="4836" spans="1:2">
      <c r="A4836" s="89">
        <v>44032.5</v>
      </c>
      <c r="B4836" s="171">
        <v>8.3699999999999992</v>
      </c>
    </row>
    <row r="4837" spans="1:2">
      <c r="A4837" s="89">
        <v>44032.541666666664</v>
      </c>
      <c r="B4837" s="171">
        <v>8.2100000000000009</v>
      </c>
    </row>
    <row r="4838" spans="1:2">
      <c r="A4838" s="89">
        <v>44032.583333333336</v>
      </c>
      <c r="B4838" s="171">
        <v>8.75</v>
      </c>
    </row>
    <row r="4839" spans="1:2">
      <c r="A4839" s="89">
        <v>44032.625</v>
      </c>
      <c r="B4839" s="171">
        <v>10.07</v>
      </c>
    </row>
    <row r="4840" spans="1:2">
      <c r="A4840" s="89">
        <v>44032.666666666664</v>
      </c>
      <c r="B4840" s="171">
        <v>10.63</v>
      </c>
    </row>
    <row r="4841" spans="1:2">
      <c r="A4841" s="89">
        <v>44032.708333333336</v>
      </c>
      <c r="B4841" s="171">
        <v>11.46</v>
      </c>
    </row>
    <row r="4842" spans="1:2">
      <c r="A4842" s="89">
        <v>44032.75</v>
      </c>
      <c r="B4842" s="171">
        <v>10.86</v>
      </c>
    </row>
    <row r="4843" spans="1:2">
      <c r="A4843" s="89">
        <v>44032.791666666664</v>
      </c>
      <c r="B4843" s="171">
        <v>11.3</v>
      </c>
    </row>
    <row r="4844" spans="1:2">
      <c r="A4844" s="89">
        <v>44032.833333333336</v>
      </c>
      <c r="B4844" s="171">
        <v>11</v>
      </c>
    </row>
    <row r="4845" spans="1:2">
      <c r="A4845" s="89">
        <v>44032.875</v>
      </c>
      <c r="B4845" s="171">
        <v>13.18</v>
      </c>
    </row>
    <row r="4846" spans="1:2">
      <c r="A4846" s="89">
        <v>44032.916666666664</v>
      </c>
      <c r="B4846" s="171">
        <v>11.12</v>
      </c>
    </row>
    <row r="4847" spans="1:2">
      <c r="A4847" s="89">
        <v>44032.958333333336</v>
      </c>
      <c r="B4847" s="171">
        <v>10.89</v>
      </c>
    </row>
    <row r="4848" spans="1:2">
      <c r="A4848" s="89">
        <v>44033</v>
      </c>
      <c r="B4848" s="171">
        <v>11.37</v>
      </c>
    </row>
    <row r="4849" spans="1:2">
      <c r="A4849" s="89">
        <v>44033.041666666664</v>
      </c>
      <c r="B4849" s="171">
        <v>10.38</v>
      </c>
    </row>
    <row r="4850" spans="1:2">
      <c r="A4850" s="89">
        <v>44033.083333333336</v>
      </c>
      <c r="B4850" s="171">
        <v>10.82</v>
      </c>
    </row>
    <row r="4851" spans="1:2">
      <c r="A4851" s="89">
        <v>44033.125</v>
      </c>
      <c r="B4851" s="171">
        <v>10.050000000000001</v>
      </c>
    </row>
    <row r="4852" spans="1:2">
      <c r="A4852" s="89">
        <v>44033.166666666664</v>
      </c>
      <c r="B4852" s="171">
        <v>8.7899999999999991</v>
      </c>
    </row>
    <row r="4853" spans="1:2">
      <c r="A4853" s="89">
        <v>44033.208333333336</v>
      </c>
      <c r="B4853" s="171">
        <v>8.1999999999999993</v>
      </c>
    </row>
    <row r="4854" spans="1:2">
      <c r="A4854" s="89">
        <v>44033.25</v>
      </c>
      <c r="B4854" s="171">
        <v>8.31</v>
      </c>
    </row>
    <row r="4855" spans="1:2">
      <c r="A4855" s="89">
        <v>44033.291666666664</v>
      </c>
      <c r="B4855" s="171">
        <v>8.27</v>
      </c>
    </row>
    <row r="4856" spans="1:2">
      <c r="A4856" s="89">
        <v>44033.333333333336</v>
      </c>
      <c r="B4856" s="171">
        <v>9.2899999999999991</v>
      </c>
    </row>
    <row r="4857" spans="1:2">
      <c r="A4857" s="89">
        <v>44033.375</v>
      </c>
      <c r="B4857" s="171">
        <v>8.09</v>
      </c>
    </row>
    <row r="4858" spans="1:2">
      <c r="A4858" s="89">
        <v>44033.416666666664</v>
      </c>
      <c r="B4858" s="171">
        <v>7.79</v>
      </c>
    </row>
    <row r="4859" spans="1:2">
      <c r="A4859" s="89">
        <v>44033.458333333336</v>
      </c>
      <c r="B4859" s="171">
        <v>9.3699999999999992</v>
      </c>
    </row>
    <row r="4860" spans="1:2">
      <c r="A4860" s="89">
        <v>44033.5</v>
      </c>
      <c r="B4860" s="171">
        <v>9.44</v>
      </c>
    </row>
    <row r="4861" spans="1:2">
      <c r="A4861" s="89">
        <v>44033.541666666664</v>
      </c>
      <c r="B4861" s="171">
        <v>8.24</v>
      </c>
    </row>
    <row r="4862" spans="1:2">
      <c r="A4862" s="89">
        <v>44033.583333333336</v>
      </c>
      <c r="B4862" s="171">
        <v>8.4600000000000009</v>
      </c>
    </row>
    <row r="4863" spans="1:2">
      <c r="A4863" s="89">
        <v>44033.625</v>
      </c>
      <c r="B4863" s="171">
        <v>6.64</v>
      </c>
    </row>
    <row r="4864" spans="1:2">
      <c r="A4864" s="89">
        <v>44033.666666666664</v>
      </c>
      <c r="B4864" s="171">
        <v>6.93</v>
      </c>
    </row>
    <row r="4865" spans="1:2">
      <c r="A4865" s="89">
        <v>44033.708333333336</v>
      </c>
      <c r="B4865" s="171">
        <v>6.24</v>
      </c>
    </row>
    <row r="4866" spans="1:2">
      <c r="A4866" s="89">
        <v>44033.75</v>
      </c>
      <c r="B4866" s="171">
        <v>8.75</v>
      </c>
    </row>
    <row r="4867" spans="1:2">
      <c r="A4867" s="89">
        <v>44033.791666666664</v>
      </c>
      <c r="B4867" s="171">
        <v>9.1999999999999993</v>
      </c>
    </row>
    <row r="4868" spans="1:2">
      <c r="A4868" s="89">
        <v>44033.833333333336</v>
      </c>
      <c r="B4868" s="171">
        <v>8.9600000000000009</v>
      </c>
    </row>
    <row r="4869" spans="1:2">
      <c r="A4869" s="89">
        <v>44033.875</v>
      </c>
      <c r="B4869" s="171">
        <v>14.2</v>
      </c>
    </row>
    <row r="4870" spans="1:2">
      <c r="A4870" s="89">
        <v>44033.916666666664</v>
      </c>
      <c r="B4870" s="171">
        <v>13.8</v>
      </c>
    </row>
    <row r="4871" spans="1:2">
      <c r="A4871" s="89">
        <v>44033.958333333336</v>
      </c>
      <c r="B4871" s="171">
        <v>11.86</v>
      </c>
    </row>
    <row r="4872" spans="1:2">
      <c r="A4872" s="89">
        <v>44034</v>
      </c>
      <c r="B4872" s="171">
        <v>10.17</v>
      </c>
    </row>
    <row r="4873" spans="1:2">
      <c r="A4873" s="89">
        <v>44034.041666666664</v>
      </c>
      <c r="B4873" s="171">
        <v>10.25</v>
      </c>
    </row>
    <row r="4874" spans="1:2">
      <c r="A4874" s="89">
        <v>44034.083333333336</v>
      </c>
      <c r="B4874" s="171">
        <v>9.31</v>
      </c>
    </row>
    <row r="4875" spans="1:2">
      <c r="A4875" s="89">
        <v>44034.125</v>
      </c>
      <c r="B4875" s="171">
        <v>8.58</v>
      </c>
    </row>
    <row r="4876" spans="1:2">
      <c r="A4876" s="89">
        <v>44034.166666666664</v>
      </c>
      <c r="B4876" s="171">
        <v>7.18</v>
      </c>
    </row>
    <row r="4877" spans="1:2">
      <c r="A4877" s="89">
        <v>44034.208333333336</v>
      </c>
      <c r="B4877" s="171">
        <v>6.46</v>
      </c>
    </row>
    <row r="4878" spans="1:2">
      <c r="A4878" s="89">
        <v>44034.25</v>
      </c>
      <c r="B4878" s="171">
        <v>7.74</v>
      </c>
    </row>
    <row r="4879" spans="1:2">
      <c r="A4879" s="89">
        <v>44034.291666666664</v>
      </c>
      <c r="B4879" s="171">
        <v>8.9</v>
      </c>
    </row>
    <row r="4880" spans="1:2">
      <c r="A4880" s="89">
        <v>44034.333333333336</v>
      </c>
      <c r="B4880" s="171">
        <v>8.6</v>
      </c>
    </row>
    <row r="4881" spans="1:2">
      <c r="A4881" s="89">
        <v>44034.375</v>
      </c>
      <c r="B4881" s="171">
        <v>8.64</v>
      </c>
    </row>
    <row r="4882" spans="1:2">
      <c r="A4882" s="89">
        <v>44034.416666666664</v>
      </c>
      <c r="B4882" s="171">
        <v>9.1300000000000008</v>
      </c>
    </row>
    <row r="4883" spans="1:2">
      <c r="A4883" s="89">
        <v>44034.458333333336</v>
      </c>
      <c r="B4883" s="171">
        <v>8.9600000000000009</v>
      </c>
    </row>
    <row r="4884" spans="1:2">
      <c r="A4884" s="89">
        <v>44034.5</v>
      </c>
      <c r="B4884" s="171">
        <v>9.65</v>
      </c>
    </row>
    <row r="4885" spans="1:2">
      <c r="A4885" s="89">
        <v>44034.541666666664</v>
      </c>
      <c r="B4885" s="171">
        <v>9.73</v>
      </c>
    </row>
    <row r="4886" spans="1:2">
      <c r="A4886" s="89">
        <v>44034.583333333336</v>
      </c>
      <c r="B4886" s="171">
        <v>8.68</v>
      </c>
    </row>
    <row r="4887" spans="1:2">
      <c r="A4887" s="89">
        <v>44034.625</v>
      </c>
      <c r="B4887" s="171">
        <v>6.52</v>
      </c>
    </row>
    <row r="4888" spans="1:2">
      <c r="A4888" s="89">
        <v>44034.666666666664</v>
      </c>
      <c r="B4888" s="171">
        <v>6.58</v>
      </c>
    </row>
    <row r="4889" spans="1:2">
      <c r="A4889" s="89">
        <v>44034.708333333336</v>
      </c>
      <c r="B4889" s="171">
        <v>5.76</v>
      </c>
    </row>
    <row r="4890" spans="1:2">
      <c r="A4890" s="89">
        <v>44034.75</v>
      </c>
      <c r="B4890" s="171">
        <v>6.41</v>
      </c>
    </row>
    <row r="4891" spans="1:2">
      <c r="A4891" s="89">
        <v>44034.791666666664</v>
      </c>
      <c r="B4891" s="171">
        <v>6.64</v>
      </c>
    </row>
    <row r="4892" spans="1:2">
      <c r="A4892" s="89">
        <v>44034.833333333336</v>
      </c>
      <c r="B4892" s="171">
        <v>9.2200000000000006</v>
      </c>
    </row>
    <row r="4893" spans="1:2">
      <c r="A4893" s="89">
        <v>44034.875</v>
      </c>
      <c r="B4893" s="171">
        <v>10.65</v>
      </c>
    </row>
    <row r="4894" spans="1:2">
      <c r="A4894" s="89">
        <v>44034.916666666664</v>
      </c>
      <c r="B4894" s="171">
        <v>10.89</v>
      </c>
    </row>
    <row r="4895" spans="1:2">
      <c r="A4895" s="89">
        <v>44034.958333333336</v>
      </c>
      <c r="B4895" s="171">
        <v>11.57</v>
      </c>
    </row>
    <row r="4896" spans="1:2">
      <c r="A4896" s="89">
        <v>44035</v>
      </c>
      <c r="B4896" s="171">
        <v>11.55</v>
      </c>
    </row>
    <row r="4897" spans="1:2">
      <c r="A4897" s="89">
        <v>44035.041666666664</v>
      </c>
      <c r="B4897" s="171">
        <v>10.97</v>
      </c>
    </row>
    <row r="4898" spans="1:2">
      <c r="A4898" s="89">
        <v>44035.083333333336</v>
      </c>
      <c r="B4898" s="171">
        <v>11.32</v>
      </c>
    </row>
    <row r="4899" spans="1:2">
      <c r="A4899" s="89">
        <v>44035.125</v>
      </c>
      <c r="B4899" s="171">
        <v>11.26</v>
      </c>
    </row>
    <row r="4900" spans="1:2">
      <c r="A4900" s="89">
        <v>44035.166666666664</v>
      </c>
      <c r="B4900" s="171">
        <v>8.6199999999999992</v>
      </c>
    </row>
    <row r="4901" spans="1:2">
      <c r="A4901" s="89">
        <v>44035.208333333336</v>
      </c>
      <c r="B4901" s="171">
        <v>8.69</v>
      </c>
    </row>
    <row r="4902" spans="1:2">
      <c r="A4902" s="89">
        <v>44035.25</v>
      </c>
      <c r="B4902" s="171">
        <v>8.3000000000000007</v>
      </c>
    </row>
    <row r="4903" spans="1:2">
      <c r="A4903" s="89">
        <v>44035.291666666664</v>
      </c>
      <c r="B4903" s="171">
        <v>8</v>
      </c>
    </row>
    <row r="4904" spans="1:2">
      <c r="A4904" s="89">
        <v>44035.333333333336</v>
      </c>
      <c r="B4904" s="171">
        <v>8.01</v>
      </c>
    </row>
    <row r="4905" spans="1:2">
      <c r="A4905" s="89">
        <v>44035.375</v>
      </c>
      <c r="B4905" s="171">
        <v>8.52</v>
      </c>
    </row>
    <row r="4906" spans="1:2">
      <c r="A4906" s="89">
        <v>44035.416666666664</v>
      </c>
      <c r="B4906" s="171">
        <v>7.85</v>
      </c>
    </row>
    <row r="4907" spans="1:2">
      <c r="A4907" s="89">
        <v>44035.458333333336</v>
      </c>
      <c r="B4907" s="171">
        <v>7.92</v>
      </c>
    </row>
    <row r="4908" spans="1:2">
      <c r="A4908" s="89">
        <v>44035.5</v>
      </c>
      <c r="B4908" s="171">
        <v>7.13</v>
      </c>
    </row>
    <row r="4909" spans="1:2">
      <c r="A4909" s="89">
        <v>44035.541666666664</v>
      </c>
      <c r="B4909" s="171">
        <v>7.14</v>
      </c>
    </row>
    <row r="4910" spans="1:2">
      <c r="A4910" s="89">
        <v>44035.583333333336</v>
      </c>
      <c r="B4910" s="171">
        <v>7.04</v>
      </c>
    </row>
    <row r="4911" spans="1:2">
      <c r="A4911" s="89">
        <v>44035.625</v>
      </c>
      <c r="B4911" s="171">
        <v>7.08</v>
      </c>
    </row>
    <row r="4912" spans="1:2">
      <c r="A4912" s="89">
        <v>44035.666666666664</v>
      </c>
      <c r="B4912" s="171">
        <v>7.51</v>
      </c>
    </row>
    <row r="4913" spans="1:2">
      <c r="A4913" s="89">
        <v>44035.708333333336</v>
      </c>
      <c r="B4913" s="171">
        <v>13.07</v>
      </c>
    </row>
    <row r="4914" spans="1:2">
      <c r="A4914" s="89">
        <v>44035.75</v>
      </c>
      <c r="B4914" s="171">
        <v>12.99</v>
      </c>
    </row>
    <row r="4915" spans="1:2">
      <c r="A4915" s="89">
        <v>44035.791666666664</v>
      </c>
      <c r="B4915" s="171">
        <v>9.15</v>
      </c>
    </row>
    <row r="4916" spans="1:2">
      <c r="A4916" s="89">
        <v>44035.833333333336</v>
      </c>
      <c r="B4916" s="171">
        <v>7.79</v>
      </c>
    </row>
    <row r="4917" spans="1:2">
      <c r="A4917" s="89">
        <v>44035.875</v>
      </c>
      <c r="B4917" s="171">
        <v>9.48</v>
      </c>
    </row>
    <row r="4918" spans="1:2">
      <c r="A4918" s="89">
        <v>44035.916666666664</v>
      </c>
      <c r="B4918" s="171">
        <v>9.92</v>
      </c>
    </row>
    <row r="4919" spans="1:2">
      <c r="A4919" s="89">
        <v>44035.958333333336</v>
      </c>
      <c r="B4919" s="171">
        <v>8.44</v>
      </c>
    </row>
    <row r="4920" spans="1:2">
      <c r="A4920" s="89">
        <v>44036</v>
      </c>
      <c r="B4920" s="171">
        <v>9.15</v>
      </c>
    </row>
    <row r="4921" spans="1:2">
      <c r="A4921" s="89">
        <v>44036.041666666664</v>
      </c>
      <c r="B4921" s="171">
        <v>9.08</v>
      </c>
    </row>
    <row r="4922" spans="1:2">
      <c r="A4922" s="89">
        <v>44036.083333333336</v>
      </c>
      <c r="B4922" s="171">
        <v>9.5299999999999994</v>
      </c>
    </row>
    <row r="4923" spans="1:2">
      <c r="A4923" s="89">
        <v>44036.125</v>
      </c>
      <c r="B4923" s="171">
        <v>8.81</v>
      </c>
    </row>
    <row r="4924" spans="1:2">
      <c r="A4924" s="89">
        <v>44036.166666666664</v>
      </c>
      <c r="B4924" s="171">
        <v>9</v>
      </c>
    </row>
    <row r="4925" spans="1:2">
      <c r="A4925" s="89">
        <v>44036.208333333336</v>
      </c>
      <c r="B4925" s="171">
        <v>7.36</v>
      </c>
    </row>
    <row r="4926" spans="1:2">
      <c r="A4926" s="89">
        <v>44036.25</v>
      </c>
      <c r="B4926" s="171">
        <v>7.6</v>
      </c>
    </row>
    <row r="4927" spans="1:2">
      <c r="A4927" s="89">
        <v>44036.291666666664</v>
      </c>
      <c r="B4927" s="171">
        <v>7.48</v>
      </c>
    </row>
    <row r="4928" spans="1:2">
      <c r="A4928" s="89">
        <v>44036.333333333336</v>
      </c>
      <c r="B4928" s="171">
        <v>8.56</v>
      </c>
    </row>
    <row r="4929" spans="1:2">
      <c r="A4929" s="89">
        <v>44036.375</v>
      </c>
      <c r="B4929" s="171">
        <v>9.86</v>
      </c>
    </row>
    <row r="4930" spans="1:2">
      <c r="A4930" s="89">
        <v>44036.416666666664</v>
      </c>
      <c r="B4930" s="171">
        <v>9.86</v>
      </c>
    </row>
    <row r="4931" spans="1:2">
      <c r="A4931" s="89">
        <v>44036.458333333336</v>
      </c>
      <c r="B4931" s="171">
        <v>7.63</v>
      </c>
    </row>
    <row r="4932" spans="1:2">
      <c r="A4932" s="89">
        <v>44036.5</v>
      </c>
      <c r="B4932" s="171">
        <v>6.65</v>
      </c>
    </row>
    <row r="4933" spans="1:2">
      <c r="A4933" s="89">
        <v>44036.541666666664</v>
      </c>
      <c r="B4933" s="171">
        <v>5.67</v>
      </c>
    </row>
    <row r="4934" spans="1:2">
      <c r="A4934" s="89">
        <v>44036.583333333336</v>
      </c>
      <c r="B4934" s="171">
        <v>7.15</v>
      </c>
    </row>
    <row r="4935" spans="1:2">
      <c r="A4935" s="89">
        <v>44036.625</v>
      </c>
      <c r="B4935" s="171">
        <v>6.45</v>
      </c>
    </row>
    <row r="4936" spans="1:2">
      <c r="A4936" s="89">
        <v>44036.666666666664</v>
      </c>
      <c r="B4936" s="171">
        <v>6.66</v>
      </c>
    </row>
    <row r="4937" spans="1:2">
      <c r="A4937" s="89">
        <v>44036.708333333336</v>
      </c>
      <c r="B4937" s="171">
        <v>6.73</v>
      </c>
    </row>
    <row r="4938" spans="1:2">
      <c r="A4938" s="89">
        <v>44036.75</v>
      </c>
      <c r="B4938" s="171">
        <v>8.0299999999999994</v>
      </c>
    </row>
    <row r="4939" spans="1:2">
      <c r="A4939" s="89">
        <v>44036.791666666664</v>
      </c>
      <c r="B4939" s="171">
        <v>7.46</v>
      </c>
    </row>
    <row r="4940" spans="1:2">
      <c r="A4940" s="89">
        <v>44036.833333333336</v>
      </c>
      <c r="B4940" s="171">
        <v>8.25</v>
      </c>
    </row>
    <row r="4941" spans="1:2">
      <c r="A4941" s="89">
        <v>44036.875</v>
      </c>
      <c r="B4941" s="171">
        <v>9.7899999999999991</v>
      </c>
    </row>
    <row r="4942" spans="1:2">
      <c r="A4942" s="89">
        <v>44036.916666666664</v>
      </c>
      <c r="B4942" s="171">
        <v>9.18</v>
      </c>
    </row>
    <row r="4943" spans="1:2">
      <c r="A4943" s="89">
        <v>44036.958333333336</v>
      </c>
      <c r="B4943" s="171">
        <v>9.67</v>
      </c>
    </row>
    <row r="4944" spans="1:2">
      <c r="A4944" s="89">
        <v>44037</v>
      </c>
      <c r="B4944" s="171">
        <v>9.26</v>
      </c>
    </row>
    <row r="4945" spans="1:2">
      <c r="A4945" s="89">
        <v>44037.041666666664</v>
      </c>
      <c r="B4945" s="171">
        <v>9.56</v>
      </c>
    </row>
    <row r="4946" spans="1:2">
      <c r="A4946" s="89">
        <v>44037.083333333336</v>
      </c>
      <c r="B4946" s="171">
        <v>9.01</v>
      </c>
    </row>
    <row r="4947" spans="1:2">
      <c r="A4947" s="89">
        <v>44037.125</v>
      </c>
      <c r="B4947" s="171">
        <v>9.1300000000000008</v>
      </c>
    </row>
    <row r="4948" spans="1:2">
      <c r="A4948" s="89">
        <v>44037.166666666664</v>
      </c>
      <c r="B4948" s="171">
        <v>6.87</v>
      </c>
    </row>
    <row r="4949" spans="1:2">
      <c r="A4949" s="89">
        <v>44037.208333333336</v>
      </c>
      <c r="B4949" s="171">
        <v>6.82</v>
      </c>
    </row>
    <row r="4950" spans="1:2">
      <c r="A4950" s="89">
        <v>44037.25</v>
      </c>
      <c r="B4950" s="171">
        <v>6.29</v>
      </c>
    </row>
    <row r="4951" spans="1:2">
      <c r="A4951" s="89">
        <v>44037.291666666664</v>
      </c>
      <c r="B4951" s="171">
        <v>6.05</v>
      </c>
    </row>
    <row r="4952" spans="1:2">
      <c r="A4952" s="89">
        <v>44037.333333333336</v>
      </c>
      <c r="B4952" s="171">
        <v>7.16</v>
      </c>
    </row>
    <row r="4953" spans="1:2">
      <c r="A4953" s="89">
        <v>44037.375</v>
      </c>
      <c r="B4953" s="171">
        <v>7.57</v>
      </c>
    </row>
    <row r="4954" spans="1:2">
      <c r="A4954" s="89">
        <v>44037.416666666664</v>
      </c>
      <c r="B4954" s="171">
        <v>7.24</v>
      </c>
    </row>
    <row r="4955" spans="1:2">
      <c r="A4955" s="89">
        <v>44037.458333333336</v>
      </c>
      <c r="B4955" s="171">
        <v>8.76</v>
      </c>
    </row>
    <row r="4956" spans="1:2">
      <c r="A4956" s="89">
        <v>44037.5</v>
      </c>
      <c r="B4956" s="171">
        <v>6.12</v>
      </c>
    </row>
    <row r="4957" spans="1:2">
      <c r="A4957" s="89">
        <v>44037.541666666664</v>
      </c>
      <c r="B4957" s="171">
        <v>5.29</v>
      </c>
    </row>
    <row r="4958" spans="1:2">
      <c r="A4958" s="89">
        <v>44037.583333333336</v>
      </c>
      <c r="B4958" s="171">
        <v>5.2</v>
      </c>
    </row>
    <row r="4959" spans="1:2">
      <c r="A4959" s="89">
        <v>44037.625</v>
      </c>
      <c r="B4959" s="171">
        <v>4.0999999999999996</v>
      </c>
    </row>
    <row r="4960" spans="1:2">
      <c r="A4960" s="89">
        <v>44037.666666666664</v>
      </c>
      <c r="B4960" s="171">
        <v>7.13</v>
      </c>
    </row>
    <row r="4961" spans="1:2">
      <c r="A4961" s="89">
        <v>44037.708333333336</v>
      </c>
      <c r="B4961" s="171">
        <v>7.97</v>
      </c>
    </row>
    <row r="4962" spans="1:2">
      <c r="A4962" s="89">
        <v>44037.75</v>
      </c>
      <c r="B4962" s="171">
        <v>7.24</v>
      </c>
    </row>
    <row r="4963" spans="1:2">
      <c r="A4963" s="89">
        <v>44037.791666666664</v>
      </c>
      <c r="B4963" s="171">
        <v>8.86</v>
      </c>
    </row>
    <row r="4964" spans="1:2">
      <c r="A4964" s="89">
        <v>44037.833333333336</v>
      </c>
      <c r="B4964" s="171">
        <v>10.02</v>
      </c>
    </row>
    <row r="4965" spans="1:2">
      <c r="A4965" s="89">
        <v>44037.875</v>
      </c>
      <c r="B4965" s="171">
        <v>12.03</v>
      </c>
    </row>
    <row r="4966" spans="1:2">
      <c r="A4966" s="89">
        <v>44037.916666666664</v>
      </c>
      <c r="B4966" s="171">
        <v>9.9700000000000006</v>
      </c>
    </row>
    <row r="4967" spans="1:2">
      <c r="A4967" s="89">
        <v>44037.958333333336</v>
      </c>
      <c r="B4967" s="171">
        <v>9.41</v>
      </c>
    </row>
    <row r="4968" spans="1:2">
      <c r="A4968" s="89">
        <v>44038</v>
      </c>
      <c r="B4968" s="171">
        <v>10.14</v>
      </c>
    </row>
    <row r="4969" spans="1:2">
      <c r="A4969" s="89">
        <v>44038.041666666664</v>
      </c>
      <c r="B4969" s="171">
        <v>9.19</v>
      </c>
    </row>
    <row r="4970" spans="1:2">
      <c r="A4970" s="89">
        <v>44038.083333333336</v>
      </c>
      <c r="B4970" s="171">
        <v>9.17</v>
      </c>
    </row>
    <row r="4971" spans="1:2">
      <c r="A4971" s="89">
        <v>44038.125</v>
      </c>
      <c r="B4971" s="171">
        <v>9.4600000000000009</v>
      </c>
    </row>
    <row r="4972" spans="1:2">
      <c r="A4972" s="89">
        <v>44038.166666666664</v>
      </c>
      <c r="B4972" s="171">
        <v>6.99</v>
      </c>
    </row>
    <row r="4973" spans="1:2">
      <c r="A4973" s="89">
        <v>44038.208333333336</v>
      </c>
      <c r="B4973" s="171">
        <v>6.95</v>
      </c>
    </row>
    <row r="4974" spans="1:2">
      <c r="A4974" s="89">
        <v>44038.25</v>
      </c>
      <c r="B4974" s="171">
        <v>7.12</v>
      </c>
    </row>
    <row r="4975" spans="1:2">
      <c r="A4975" s="89">
        <v>44038.291666666664</v>
      </c>
      <c r="B4975" s="171">
        <v>7.96</v>
      </c>
    </row>
    <row r="4976" spans="1:2">
      <c r="A4976" s="89">
        <v>44038.333333333336</v>
      </c>
      <c r="B4976" s="171">
        <v>6.26</v>
      </c>
    </row>
    <row r="4977" spans="1:2">
      <c r="A4977" s="89">
        <v>44038.375</v>
      </c>
      <c r="B4977" s="171">
        <v>6.94</v>
      </c>
    </row>
    <row r="4978" spans="1:2">
      <c r="A4978" s="89">
        <v>44038.416666666664</v>
      </c>
      <c r="B4978" s="171">
        <v>6.87</v>
      </c>
    </row>
    <row r="4979" spans="1:2">
      <c r="A4979" s="89">
        <v>44038.458333333336</v>
      </c>
      <c r="B4979" s="171">
        <v>6.89</v>
      </c>
    </row>
    <row r="4980" spans="1:2">
      <c r="A4980" s="89">
        <v>44038.5</v>
      </c>
      <c r="B4980" s="171">
        <v>7.61</v>
      </c>
    </row>
    <row r="4981" spans="1:2">
      <c r="A4981" s="89">
        <v>44038.541666666664</v>
      </c>
      <c r="B4981" s="171">
        <v>7.53</v>
      </c>
    </row>
    <row r="4982" spans="1:2">
      <c r="A4982" s="89">
        <v>44038.583333333336</v>
      </c>
      <c r="B4982" s="171">
        <v>7.31</v>
      </c>
    </row>
    <row r="4983" spans="1:2">
      <c r="A4983" s="89">
        <v>44038.625</v>
      </c>
      <c r="B4983" s="171">
        <v>7.59</v>
      </c>
    </row>
    <row r="4984" spans="1:2">
      <c r="A4984" s="89">
        <v>44038.666666666664</v>
      </c>
      <c r="B4984" s="171">
        <v>8.19</v>
      </c>
    </row>
    <row r="4985" spans="1:2">
      <c r="A4985" s="89">
        <v>44038.708333333336</v>
      </c>
      <c r="B4985" s="171">
        <v>9.92</v>
      </c>
    </row>
    <row r="4986" spans="1:2">
      <c r="A4986" s="89">
        <v>44038.75</v>
      </c>
      <c r="B4986" s="171">
        <v>8.64</v>
      </c>
    </row>
    <row r="4987" spans="1:2">
      <c r="A4987" s="89">
        <v>44038.791666666664</v>
      </c>
      <c r="B4987" s="171">
        <v>8.23</v>
      </c>
    </row>
    <row r="4988" spans="1:2">
      <c r="A4988" s="89">
        <v>44038.833333333336</v>
      </c>
      <c r="B4988" s="171">
        <v>11.72</v>
      </c>
    </row>
    <row r="4989" spans="1:2">
      <c r="A4989" s="89">
        <v>44038.875</v>
      </c>
      <c r="B4989" s="171">
        <v>14.42</v>
      </c>
    </row>
    <row r="4990" spans="1:2">
      <c r="A4990" s="89">
        <v>44038.916666666664</v>
      </c>
      <c r="B4990" s="171">
        <v>13.36</v>
      </c>
    </row>
    <row r="4991" spans="1:2">
      <c r="A4991" s="89">
        <v>44038.958333333336</v>
      </c>
      <c r="B4991" s="171">
        <v>11.54</v>
      </c>
    </row>
    <row r="4992" spans="1:2">
      <c r="A4992" s="89">
        <v>44039</v>
      </c>
      <c r="B4992" s="171">
        <v>11.38</v>
      </c>
    </row>
    <row r="4993" spans="1:2">
      <c r="A4993" s="89">
        <v>44039.041666666664</v>
      </c>
      <c r="B4993" s="171">
        <v>10.97</v>
      </c>
    </row>
    <row r="4994" spans="1:2">
      <c r="A4994" s="89">
        <v>44039.083333333336</v>
      </c>
      <c r="B4994" s="171">
        <v>10.37</v>
      </c>
    </row>
    <row r="4995" spans="1:2">
      <c r="A4995" s="89">
        <v>44039.125</v>
      </c>
      <c r="B4995" s="171">
        <v>9.89</v>
      </c>
    </row>
    <row r="4996" spans="1:2">
      <c r="A4996" s="89">
        <v>44039.166666666664</v>
      </c>
      <c r="B4996" s="171">
        <v>8.4700000000000006</v>
      </c>
    </row>
    <row r="4997" spans="1:2">
      <c r="A4997" s="89">
        <v>44039.208333333336</v>
      </c>
      <c r="B4997" s="171">
        <v>8.1999999999999993</v>
      </c>
    </row>
    <row r="4998" spans="1:2">
      <c r="A4998" s="89">
        <v>44039.25</v>
      </c>
      <c r="B4998" s="171">
        <v>7.86</v>
      </c>
    </row>
    <row r="4999" spans="1:2">
      <c r="A4999" s="89">
        <v>44039.291666666664</v>
      </c>
      <c r="B4999" s="171">
        <v>7.89</v>
      </c>
    </row>
    <row r="5000" spans="1:2">
      <c r="A5000" s="89">
        <v>44039.333333333336</v>
      </c>
      <c r="B5000" s="171">
        <v>8.0399999999999991</v>
      </c>
    </row>
    <row r="5001" spans="1:2">
      <c r="A5001" s="89">
        <v>44039.375</v>
      </c>
      <c r="B5001" s="171">
        <v>8.69</v>
      </c>
    </row>
    <row r="5002" spans="1:2">
      <c r="A5002" s="89">
        <v>44039.416666666664</v>
      </c>
      <c r="B5002" s="171">
        <v>7.8</v>
      </c>
    </row>
    <row r="5003" spans="1:2">
      <c r="A5003" s="89">
        <v>44039.458333333336</v>
      </c>
      <c r="B5003" s="171">
        <v>7.45</v>
      </c>
    </row>
    <row r="5004" spans="1:2">
      <c r="A5004" s="89">
        <v>44039.5</v>
      </c>
      <c r="B5004" s="171">
        <v>6.24</v>
      </c>
    </row>
    <row r="5005" spans="1:2">
      <c r="A5005" s="89">
        <v>44039.541666666664</v>
      </c>
      <c r="B5005" s="171">
        <v>5.94</v>
      </c>
    </row>
    <row r="5006" spans="1:2">
      <c r="A5006" s="89">
        <v>44039.583333333336</v>
      </c>
      <c r="B5006" s="171">
        <v>6.99</v>
      </c>
    </row>
    <row r="5007" spans="1:2">
      <c r="A5007" s="89">
        <v>44039.625</v>
      </c>
      <c r="B5007" s="171">
        <v>6.55</v>
      </c>
    </row>
    <row r="5008" spans="1:2">
      <c r="A5008" s="89">
        <v>44039.666666666664</v>
      </c>
      <c r="B5008" s="171">
        <v>6.07</v>
      </c>
    </row>
    <row r="5009" spans="1:2">
      <c r="A5009" s="89">
        <v>44039.708333333336</v>
      </c>
      <c r="B5009" s="171">
        <v>7.73</v>
      </c>
    </row>
    <row r="5010" spans="1:2">
      <c r="A5010" s="89">
        <v>44039.75</v>
      </c>
      <c r="B5010" s="171">
        <v>5.87</v>
      </c>
    </row>
    <row r="5011" spans="1:2">
      <c r="A5011" s="89">
        <v>44039.791666666664</v>
      </c>
      <c r="B5011" s="171">
        <v>7.28</v>
      </c>
    </row>
    <row r="5012" spans="1:2">
      <c r="A5012" s="89">
        <v>44039.833333333336</v>
      </c>
      <c r="B5012" s="171">
        <v>8.73</v>
      </c>
    </row>
    <row r="5013" spans="1:2">
      <c r="A5013" s="89">
        <v>44039.875</v>
      </c>
      <c r="B5013" s="171">
        <v>11.38</v>
      </c>
    </row>
    <row r="5014" spans="1:2">
      <c r="A5014" s="89">
        <v>44039.916666666664</v>
      </c>
      <c r="B5014" s="171">
        <v>9</v>
      </c>
    </row>
    <row r="5015" spans="1:2">
      <c r="A5015" s="89">
        <v>44039.958333333336</v>
      </c>
      <c r="B5015" s="171">
        <v>9.35</v>
      </c>
    </row>
    <row r="5016" spans="1:2">
      <c r="A5016" s="89">
        <v>44040</v>
      </c>
      <c r="B5016" s="171">
        <v>7.93</v>
      </c>
    </row>
    <row r="5017" spans="1:2">
      <c r="A5017" s="89">
        <v>44040.041666666664</v>
      </c>
      <c r="B5017" s="171">
        <v>8.7899999999999991</v>
      </c>
    </row>
    <row r="5018" spans="1:2">
      <c r="A5018" s="89">
        <v>44040.083333333336</v>
      </c>
      <c r="B5018" s="171">
        <v>8.17</v>
      </c>
    </row>
    <row r="5019" spans="1:2">
      <c r="A5019" s="89">
        <v>44040.125</v>
      </c>
      <c r="B5019" s="171">
        <v>8.16</v>
      </c>
    </row>
    <row r="5020" spans="1:2">
      <c r="A5020" s="89">
        <v>44040.166666666664</v>
      </c>
      <c r="B5020" s="171">
        <v>6.56</v>
      </c>
    </row>
    <row r="5021" spans="1:2">
      <c r="A5021" s="89">
        <v>44040.208333333336</v>
      </c>
      <c r="B5021" s="171">
        <v>6.23</v>
      </c>
    </row>
    <row r="5022" spans="1:2">
      <c r="A5022" s="89">
        <v>44040.25</v>
      </c>
      <c r="B5022" s="171">
        <v>6.89</v>
      </c>
    </row>
    <row r="5023" spans="1:2">
      <c r="A5023" s="89">
        <v>44040.291666666664</v>
      </c>
      <c r="B5023" s="171">
        <v>6.36</v>
      </c>
    </row>
    <row r="5024" spans="1:2">
      <c r="A5024" s="89">
        <v>44040.333333333336</v>
      </c>
      <c r="B5024" s="171">
        <v>6.68</v>
      </c>
    </row>
    <row r="5025" spans="1:2">
      <c r="A5025" s="89">
        <v>44040.375</v>
      </c>
      <c r="B5025" s="171">
        <v>5.88</v>
      </c>
    </row>
    <row r="5026" spans="1:2">
      <c r="A5026" s="89">
        <v>44040.416666666664</v>
      </c>
      <c r="B5026" s="171">
        <v>5.3</v>
      </c>
    </row>
    <row r="5027" spans="1:2">
      <c r="A5027" s="89">
        <v>44040.458333333336</v>
      </c>
      <c r="B5027" s="171">
        <v>5.1100000000000003</v>
      </c>
    </row>
    <row r="5028" spans="1:2">
      <c r="A5028" s="89">
        <v>44040.5</v>
      </c>
      <c r="B5028" s="171">
        <v>4.28</v>
      </c>
    </row>
    <row r="5029" spans="1:2">
      <c r="A5029" s="89">
        <v>44040.541666666664</v>
      </c>
      <c r="B5029" s="171">
        <v>6.47</v>
      </c>
    </row>
    <row r="5030" spans="1:2">
      <c r="A5030" s="89">
        <v>44040.583333333336</v>
      </c>
      <c r="B5030" s="171">
        <v>5.34</v>
      </c>
    </row>
    <row r="5031" spans="1:2">
      <c r="A5031" s="89">
        <v>44040.625</v>
      </c>
      <c r="B5031" s="171">
        <v>5.37</v>
      </c>
    </row>
    <row r="5032" spans="1:2">
      <c r="A5032" s="89">
        <v>44040.666666666664</v>
      </c>
      <c r="B5032" s="171">
        <v>5.87</v>
      </c>
    </row>
    <row r="5033" spans="1:2">
      <c r="A5033" s="89">
        <v>44040.708333333336</v>
      </c>
      <c r="B5033" s="171">
        <v>4.8600000000000003</v>
      </c>
    </row>
    <row r="5034" spans="1:2">
      <c r="A5034" s="89">
        <v>44040.75</v>
      </c>
      <c r="B5034" s="171">
        <v>5.25</v>
      </c>
    </row>
    <row r="5035" spans="1:2">
      <c r="A5035" s="89">
        <v>44040.791666666664</v>
      </c>
      <c r="B5035" s="171">
        <v>6.28</v>
      </c>
    </row>
    <row r="5036" spans="1:2">
      <c r="A5036" s="89">
        <v>44040.833333333336</v>
      </c>
      <c r="B5036" s="171">
        <v>6.73</v>
      </c>
    </row>
    <row r="5037" spans="1:2">
      <c r="A5037" s="89">
        <v>44040.875</v>
      </c>
      <c r="B5037" s="171">
        <v>11.28</v>
      </c>
    </row>
    <row r="5038" spans="1:2">
      <c r="A5038" s="89">
        <v>44040.916666666664</v>
      </c>
      <c r="B5038" s="171">
        <v>10.91</v>
      </c>
    </row>
    <row r="5039" spans="1:2">
      <c r="A5039" s="89">
        <v>44040.958333333336</v>
      </c>
      <c r="B5039" s="171">
        <v>9.6999999999999993</v>
      </c>
    </row>
    <row r="5040" spans="1:2">
      <c r="A5040" s="89">
        <v>44041</v>
      </c>
      <c r="B5040" s="171">
        <v>8.8000000000000007</v>
      </c>
    </row>
    <row r="5041" spans="1:2">
      <c r="A5041" s="89">
        <v>44041.041666666664</v>
      </c>
      <c r="B5041" s="171">
        <v>7.06</v>
      </c>
    </row>
    <row r="5042" spans="1:2">
      <c r="A5042" s="89">
        <v>44041.083333333336</v>
      </c>
      <c r="B5042" s="171">
        <v>6.77</v>
      </c>
    </row>
    <row r="5043" spans="1:2">
      <c r="A5043" s="89">
        <v>44041.125</v>
      </c>
      <c r="B5043" s="171">
        <v>7.25</v>
      </c>
    </row>
    <row r="5044" spans="1:2">
      <c r="A5044" s="89">
        <v>44041.166666666664</v>
      </c>
      <c r="B5044" s="171">
        <v>5.59</v>
      </c>
    </row>
    <row r="5045" spans="1:2">
      <c r="A5045" s="89">
        <v>44041.208333333336</v>
      </c>
      <c r="B5045" s="171">
        <v>5.49</v>
      </c>
    </row>
    <row r="5046" spans="1:2">
      <c r="A5046" s="89">
        <v>44041.25</v>
      </c>
      <c r="B5046" s="171">
        <v>5.16</v>
      </c>
    </row>
    <row r="5047" spans="1:2">
      <c r="A5047" s="89">
        <v>44041.291666666664</v>
      </c>
      <c r="B5047" s="171">
        <v>4.62</v>
      </c>
    </row>
    <row r="5048" spans="1:2">
      <c r="A5048" s="89">
        <v>44041.333333333336</v>
      </c>
      <c r="B5048" s="171">
        <v>4.9400000000000004</v>
      </c>
    </row>
    <row r="5049" spans="1:2">
      <c r="A5049" s="89">
        <v>44041.375</v>
      </c>
      <c r="B5049" s="171">
        <v>3.94</v>
      </c>
    </row>
    <row r="5050" spans="1:2">
      <c r="A5050" s="89">
        <v>44041.416666666664</v>
      </c>
      <c r="B5050" s="171">
        <v>6.21</v>
      </c>
    </row>
    <row r="5051" spans="1:2">
      <c r="A5051" s="89">
        <v>44041.458333333336</v>
      </c>
      <c r="B5051" s="171">
        <v>5.26</v>
      </c>
    </row>
    <row r="5052" spans="1:2">
      <c r="A5052" s="89">
        <v>44041.5</v>
      </c>
      <c r="B5052" s="171">
        <v>6.29</v>
      </c>
    </row>
    <row r="5053" spans="1:2">
      <c r="A5053" s="89">
        <v>44041.541666666664</v>
      </c>
      <c r="B5053" s="171">
        <v>4.71</v>
      </c>
    </row>
    <row r="5054" spans="1:2">
      <c r="A5054" s="89">
        <v>44041.583333333336</v>
      </c>
      <c r="B5054" s="171">
        <v>5.9</v>
      </c>
    </row>
    <row r="5055" spans="1:2">
      <c r="A5055" s="89">
        <v>44041.625</v>
      </c>
      <c r="B5055" s="171">
        <v>6.49</v>
      </c>
    </row>
    <row r="5056" spans="1:2">
      <c r="A5056" s="89">
        <v>44041.666666666664</v>
      </c>
      <c r="B5056" s="171">
        <v>7.39</v>
      </c>
    </row>
    <row r="5057" spans="1:2">
      <c r="A5057" s="89">
        <v>44041.708333333336</v>
      </c>
      <c r="B5057" s="171">
        <v>7.67</v>
      </c>
    </row>
    <row r="5058" spans="1:2">
      <c r="A5058" s="89">
        <v>44041.75</v>
      </c>
      <c r="B5058" s="171">
        <v>6.92</v>
      </c>
    </row>
    <row r="5059" spans="1:2">
      <c r="A5059" s="89">
        <v>44041.791666666664</v>
      </c>
      <c r="B5059" s="171">
        <v>6.42</v>
      </c>
    </row>
    <row r="5060" spans="1:2">
      <c r="A5060" s="89">
        <v>44041.833333333336</v>
      </c>
      <c r="B5060" s="171">
        <v>7.36</v>
      </c>
    </row>
    <row r="5061" spans="1:2">
      <c r="A5061" s="89">
        <v>44041.875</v>
      </c>
      <c r="B5061" s="171">
        <v>11.38</v>
      </c>
    </row>
    <row r="5062" spans="1:2">
      <c r="A5062" s="89">
        <v>44041.916666666664</v>
      </c>
      <c r="B5062" s="171">
        <v>10.14</v>
      </c>
    </row>
    <row r="5063" spans="1:2">
      <c r="A5063" s="89">
        <v>44041.958333333336</v>
      </c>
      <c r="B5063" s="171">
        <v>8.4700000000000006</v>
      </c>
    </row>
    <row r="5064" spans="1:2">
      <c r="A5064" s="89">
        <v>44042</v>
      </c>
      <c r="B5064" s="171">
        <v>8.65</v>
      </c>
    </row>
    <row r="5065" spans="1:2">
      <c r="A5065" s="89">
        <v>44042.041666666664</v>
      </c>
      <c r="B5065" s="171">
        <v>7.23</v>
      </c>
    </row>
    <row r="5066" spans="1:2">
      <c r="A5066" s="89">
        <v>44042.083333333336</v>
      </c>
      <c r="B5066" s="171">
        <v>7.88</v>
      </c>
    </row>
    <row r="5067" spans="1:2">
      <c r="A5067" s="89">
        <v>44042.125</v>
      </c>
      <c r="B5067" s="171">
        <v>6.88</v>
      </c>
    </row>
    <row r="5068" spans="1:2">
      <c r="A5068" s="89">
        <v>44042.166666666664</v>
      </c>
      <c r="B5068" s="171">
        <v>5.22</v>
      </c>
    </row>
    <row r="5069" spans="1:2">
      <c r="A5069" s="89">
        <v>44042.208333333336</v>
      </c>
      <c r="B5069" s="171">
        <v>5.37</v>
      </c>
    </row>
    <row r="5070" spans="1:2">
      <c r="A5070" s="89">
        <v>44042.25</v>
      </c>
      <c r="B5070" s="171">
        <v>5.94</v>
      </c>
    </row>
    <row r="5071" spans="1:2">
      <c r="A5071" s="89">
        <v>44042.291666666664</v>
      </c>
      <c r="B5071" s="171">
        <v>5.91</v>
      </c>
    </row>
    <row r="5072" spans="1:2">
      <c r="A5072" s="89">
        <v>44042.333333333336</v>
      </c>
      <c r="B5072" s="171">
        <v>5.32</v>
      </c>
    </row>
    <row r="5073" spans="1:2">
      <c r="A5073" s="89">
        <v>44042.375</v>
      </c>
      <c r="B5073" s="171">
        <v>6.97</v>
      </c>
    </row>
    <row r="5074" spans="1:2">
      <c r="A5074" s="89">
        <v>44042.416666666664</v>
      </c>
      <c r="B5074" s="171">
        <v>6.43</v>
      </c>
    </row>
    <row r="5075" spans="1:2">
      <c r="A5075" s="89">
        <v>44042.458333333336</v>
      </c>
      <c r="B5075" s="171">
        <v>6.09</v>
      </c>
    </row>
    <row r="5076" spans="1:2">
      <c r="A5076" s="89">
        <v>44042.5</v>
      </c>
      <c r="B5076" s="171">
        <v>6.17</v>
      </c>
    </row>
    <row r="5077" spans="1:2">
      <c r="A5077" s="89">
        <v>44042.541666666664</v>
      </c>
      <c r="B5077" s="171">
        <v>6.91</v>
      </c>
    </row>
    <row r="5078" spans="1:2">
      <c r="A5078" s="89">
        <v>44042.583333333336</v>
      </c>
      <c r="B5078" s="171">
        <v>7.54</v>
      </c>
    </row>
    <row r="5079" spans="1:2">
      <c r="A5079" s="89">
        <v>44042.625</v>
      </c>
      <c r="B5079" s="171">
        <v>6.75</v>
      </c>
    </row>
    <row r="5080" spans="1:2">
      <c r="A5080" s="89">
        <v>44042.666666666664</v>
      </c>
      <c r="B5080" s="171">
        <v>8.56</v>
      </c>
    </row>
    <row r="5081" spans="1:2">
      <c r="A5081" s="89">
        <v>44042.708333333336</v>
      </c>
      <c r="B5081" s="171">
        <v>6.74</v>
      </c>
    </row>
    <row r="5082" spans="1:2">
      <c r="A5082" s="89">
        <v>44042.75</v>
      </c>
      <c r="B5082" s="171">
        <v>8.15</v>
      </c>
    </row>
    <row r="5083" spans="1:2">
      <c r="A5083" s="89">
        <v>44042.791666666664</v>
      </c>
      <c r="B5083" s="171">
        <v>6.65</v>
      </c>
    </row>
    <row r="5084" spans="1:2">
      <c r="A5084" s="89">
        <v>44042.833333333336</v>
      </c>
      <c r="B5084" s="171">
        <v>7.65</v>
      </c>
    </row>
    <row r="5085" spans="1:2">
      <c r="A5085" s="89">
        <v>44042.875</v>
      </c>
      <c r="B5085" s="171">
        <v>8.65</v>
      </c>
    </row>
    <row r="5086" spans="1:2">
      <c r="A5086" s="89">
        <v>44042.916666666664</v>
      </c>
      <c r="B5086" s="171">
        <v>8.34</v>
      </c>
    </row>
    <row r="5087" spans="1:2">
      <c r="A5087" s="89">
        <v>44042.958333333336</v>
      </c>
      <c r="B5087" s="171">
        <v>7.87</v>
      </c>
    </row>
    <row r="5088" spans="1:2">
      <c r="A5088" s="89">
        <v>44043</v>
      </c>
      <c r="B5088" s="171">
        <v>7.69</v>
      </c>
    </row>
    <row r="5089" spans="1:2">
      <c r="A5089" s="89">
        <v>44043.041666666664</v>
      </c>
      <c r="B5089" s="171">
        <v>8.84</v>
      </c>
    </row>
    <row r="5090" spans="1:2">
      <c r="A5090" s="89">
        <v>44043.083333333336</v>
      </c>
      <c r="B5090" s="171">
        <v>7.91</v>
      </c>
    </row>
    <row r="5091" spans="1:2">
      <c r="A5091" s="89">
        <v>44043.125</v>
      </c>
      <c r="B5091" s="171">
        <v>8.41</v>
      </c>
    </row>
    <row r="5092" spans="1:2">
      <c r="A5092" s="89">
        <v>44043.166666666664</v>
      </c>
      <c r="B5092" s="171">
        <v>5.54</v>
      </c>
    </row>
    <row r="5093" spans="1:2">
      <c r="A5093" s="89">
        <v>44043.208333333336</v>
      </c>
      <c r="B5093" s="171">
        <v>5</v>
      </c>
    </row>
    <row r="5094" spans="1:2">
      <c r="A5094" s="89">
        <v>44043.25</v>
      </c>
      <c r="B5094" s="171">
        <v>5.17</v>
      </c>
    </row>
    <row r="5095" spans="1:2">
      <c r="A5095" s="89">
        <v>44043.291666666664</v>
      </c>
      <c r="B5095" s="171">
        <v>6.33</v>
      </c>
    </row>
    <row r="5096" spans="1:2">
      <c r="A5096" s="89">
        <v>44043.333333333336</v>
      </c>
      <c r="B5096" s="171">
        <v>7.76</v>
      </c>
    </row>
    <row r="5097" spans="1:2">
      <c r="A5097" s="89">
        <v>44043.375</v>
      </c>
      <c r="B5097" s="171">
        <v>7.59</v>
      </c>
    </row>
    <row r="5098" spans="1:2">
      <c r="A5098" s="89">
        <v>44043.416666666664</v>
      </c>
      <c r="B5098" s="171">
        <v>6.88</v>
      </c>
    </row>
    <row r="5099" spans="1:2">
      <c r="A5099" s="89">
        <v>44043.458333333336</v>
      </c>
      <c r="B5099" s="171">
        <v>6.28</v>
      </c>
    </row>
    <row r="5100" spans="1:2">
      <c r="A5100" s="89">
        <v>44043.5</v>
      </c>
      <c r="B5100" s="171">
        <v>6.29</v>
      </c>
    </row>
    <row r="5101" spans="1:2">
      <c r="A5101" s="89">
        <v>44043.541666666664</v>
      </c>
      <c r="B5101" s="171">
        <v>6.11</v>
      </c>
    </row>
    <row r="5102" spans="1:2">
      <c r="A5102" s="89">
        <v>44043.583333333336</v>
      </c>
      <c r="B5102" s="171">
        <v>4.29</v>
      </c>
    </row>
    <row r="5103" spans="1:2">
      <c r="A5103" s="89">
        <v>44043.625</v>
      </c>
      <c r="B5103" s="171">
        <v>4.57</v>
      </c>
    </row>
    <row r="5104" spans="1:2">
      <c r="A5104" s="89">
        <v>44043.666666666664</v>
      </c>
      <c r="B5104" s="171">
        <v>6.99</v>
      </c>
    </row>
    <row r="5105" spans="1:2">
      <c r="A5105" s="89">
        <v>44043.708333333336</v>
      </c>
      <c r="B5105" s="171">
        <v>6.29</v>
      </c>
    </row>
    <row r="5106" spans="1:2">
      <c r="A5106" s="89">
        <v>44043.75</v>
      </c>
      <c r="B5106" s="171">
        <v>6.48</v>
      </c>
    </row>
    <row r="5107" spans="1:2">
      <c r="A5107" s="89">
        <v>44043.791666666664</v>
      </c>
      <c r="B5107" s="171">
        <v>6.42</v>
      </c>
    </row>
    <row r="5108" spans="1:2">
      <c r="A5108" s="89">
        <v>44043.833333333336</v>
      </c>
      <c r="B5108" s="171">
        <v>9.6300000000000008</v>
      </c>
    </row>
    <row r="5109" spans="1:2">
      <c r="A5109" s="89">
        <v>44043.875</v>
      </c>
      <c r="B5109" s="171">
        <v>12.74</v>
      </c>
    </row>
    <row r="5110" spans="1:2">
      <c r="A5110" s="89">
        <v>44043.916666666664</v>
      </c>
      <c r="B5110" s="171">
        <v>10.83</v>
      </c>
    </row>
    <row r="5111" spans="1:2">
      <c r="A5111" s="89">
        <v>44043.958333333336</v>
      </c>
      <c r="B5111" s="171">
        <v>9.4499999999999993</v>
      </c>
    </row>
    <row r="5112" spans="1:2">
      <c r="A5112" s="89">
        <v>44044</v>
      </c>
      <c r="B5112" s="171">
        <v>8.1300000000000008</v>
      </c>
    </row>
    <row r="5113" spans="1:2">
      <c r="A5113" s="89">
        <v>44044.041666666664</v>
      </c>
      <c r="B5113" s="171">
        <v>8.9499999999999993</v>
      </c>
    </row>
    <row r="5114" spans="1:2">
      <c r="A5114" s="89">
        <v>44044.083333333336</v>
      </c>
      <c r="B5114" s="171">
        <v>9.2200000000000006</v>
      </c>
    </row>
    <row r="5115" spans="1:2">
      <c r="A5115" s="89">
        <v>44044.125</v>
      </c>
      <c r="B5115" s="171">
        <v>8.7200000000000006</v>
      </c>
    </row>
    <row r="5116" spans="1:2">
      <c r="A5116" s="89">
        <v>44044.166666666664</v>
      </c>
      <c r="B5116" s="171">
        <v>6.58</v>
      </c>
    </row>
    <row r="5117" spans="1:2">
      <c r="A5117" s="89">
        <v>44044.208333333336</v>
      </c>
      <c r="B5117" s="171">
        <v>5.98</v>
      </c>
    </row>
    <row r="5118" spans="1:2">
      <c r="A5118" s="89">
        <v>44044.25</v>
      </c>
      <c r="B5118" s="171">
        <v>6.72</v>
      </c>
    </row>
    <row r="5119" spans="1:2">
      <c r="A5119" s="89">
        <v>44044.291666666664</v>
      </c>
      <c r="B5119" s="171">
        <v>9.2799999999999994</v>
      </c>
    </row>
    <row r="5120" spans="1:2">
      <c r="A5120" s="89">
        <v>44044.333333333336</v>
      </c>
      <c r="B5120" s="171">
        <v>7.51</v>
      </c>
    </row>
    <row r="5121" spans="1:2">
      <c r="A5121" s="89">
        <v>44044.375</v>
      </c>
      <c r="B5121" s="171">
        <v>5.93</v>
      </c>
    </row>
    <row r="5122" spans="1:2">
      <c r="A5122" s="89">
        <v>44044.416666666664</v>
      </c>
      <c r="B5122" s="171">
        <v>4.46</v>
      </c>
    </row>
    <row r="5123" spans="1:2">
      <c r="A5123" s="89">
        <v>44044.458333333336</v>
      </c>
      <c r="B5123" s="171">
        <v>5.2</v>
      </c>
    </row>
    <row r="5124" spans="1:2">
      <c r="A5124" s="89">
        <v>44044.5</v>
      </c>
      <c r="B5124" s="171">
        <v>5.57</v>
      </c>
    </row>
    <row r="5125" spans="1:2">
      <c r="A5125" s="89">
        <v>44044.541666666664</v>
      </c>
      <c r="B5125" s="171">
        <v>4.55</v>
      </c>
    </row>
    <row r="5126" spans="1:2">
      <c r="A5126" s="89">
        <v>44044.583333333336</v>
      </c>
      <c r="B5126" s="171">
        <v>5.42</v>
      </c>
    </row>
    <row r="5127" spans="1:2">
      <c r="A5127" s="89">
        <v>44044.625</v>
      </c>
      <c r="B5127" s="171">
        <v>5.08</v>
      </c>
    </row>
    <row r="5128" spans="1:2">
      <c r="A5128" s="89">
        <v>44044.666666666664</v>
      </c>
      <c r="B5128" s="171">
        <v>5.28</v>
      </c>
    </row>
    <row r="5129" spans="1:2">
      <c r="A5129" s="89">
        <v>44044.708333333336</v>
      </c>
      <c r="B5129" s="171">
        <v>6.67</v>
      </c>
    </row>
    <row r="5130" spans="1:2">
      <c r="A5130" s="89">
        <v>44044.75</v>
      </c>
      <c r="B5130" s="171">
        <v>6.59</v>
      </c>
    </row>
    <row r="5131" spans="1:2">
      <c r="A5131" s="89">
        <v>44044.791666666664</v>
      </c>
      <c r="B5131" s="171">
        <v>7.27</v>
      </c>
    </row>
    <row r="5132" spans="1:2">
      <c r="A5132" s="89">
        <v>44044.833333333336</v>
      </c>
      <c r="B5132" s="171">
        <v>8.1</v>
      </c>
    </row>
    <row r="5133" spans="1:2">
      <c r="A5133" s="89">
        <v>44044.875</v>
      </c>
      <c r="B5133" s="171">
        <v>9.27</v>
      </c>
    </row>
    <row r="5134" spans="1:2">
      <c r="A5134" s="89">
        <v>44044.916666666664</v>
      </c>
      <c r="B5134" s="171">
        <v>8.7899999999999991</v>
      </c>
    </row>
    <row r="5135" spans="1:2">
      <c r="A5135" s="89">
        <v>44044.958333333336</v>
      </c>
      <c r="B5135" s="171">
        <v>7.61</v>
      </c>
    </row>
    <row r="5136" spans="1:2">
      <c r="A5136" s="89">
        <v>44045</v>
      </c>
      <c r="B5136" s="171">
        <v>7.66</v>
      </c>
    </row>
    <row r="5137" spans="1:2">
      <c r="A5137" s="89">
        <v>44045.041666666664</v>
      </c>
      <c r="B5137" s="171">
        <v>8</v>
      </c>
    </row>
    <row r="5138" spans="1:2">
      <c r="A5138" s="89">
        <v>44045.083333333336</v>
      </c>
      <c r="B5138" s="171">
        <v>7.79</v>
      </c>
    </row>
    <row r="5139" spans="1:2">
      <c r="A5139" s="89">
        <v>44045.125</v>
      </c>
      <c r="B5139" s="171">
        <v>7.39</v>
      </c>
    </row>
    <row r="5140" spans="1:2">
      <c r="A5140" s="89">
        <v>44045.166666666664</v>
      </c>
      <c r="B5140" s="171">
        <v>5.92</v>
      </c>
    </row>
    <row r="5141" spans="1:2">
      <c r="A5141" s="89">
        <v>44045.208333333336</v>
      </c>
      <c r="B5141" s="171">
        <v>4.88</v>
      </c>
    </row>
    <row r="5142" spans="1:2">
      <c r="A5142" s="89">
        <v>44045.25</v>
      </c>
      <c r="B5142" s="171">
        <v>5.46</v>
      </c>
    </row>
    <row r="5143" spans="1:2">
      <c r="A5143" s="89">
        <v>44045.291666666664</v>
      </c>
      <c r="B5143" s="171">
        <v>6.4</v>
      </c>
    </row>
    <row r="5144" spans="1:2">
      <c r="A5144" s="89">
        <v>44045.333333333336</v>
      </c>
      <c r="B5144" s="171">
        <v>4.54</v>
      </c>
    </row>
    <row r="5145" spans="1:2">
      <c r="A5145" s="89">
        <v>44045.375</v>
      </c>
      <c r="B5145" s="171">
        <v>5.04</v>
      </c>
    </row>
    <row r="5146" spans="1:2">
      <c r="A5146" s="89">
        <v>44045.416666666664</v>
      </c>
      <c r="B5146" s="171">
        <v>5.64</v>
      </c>
    </row>
    <row r="5147" spans="1:2">
      <c r="A5147" s="89">
        <v>44045.458333333336</v>
      </c>
      <c r="B5147" s="171">
        <v>4.4800000000000004</v>
      </c>
    </row>
    <row r="5148" spans="1:2">
      <c r="A5148" s="89">
        <v>44045.5</v>
      </c>
      <c r="B5148" s="171">
        <v>5.88</v>
      </c>
    </row>
    <row r="5149" spans="1:2">
      <c r="A5149" s="89">
        <v>44045.541666666664</v>
      </c>
      <c r="B5149" s="171">
        <v>6.25</v>
      </c>
    </row>
    <row r="5150" spans="1:2">
      <c r="A5150" s="89">
        <v>44045.583333333336</v>
      </c>
      <c r="B5150" s="171">
        <v>5.99</v>
      </c>
    </row>
    <row r="5151" spans="1:2">
      <c r="A5151" s="89">
        <v>44045.625</v>
      </c>
      <c r="B5151" s="171">
        <v>5.7</v>
      </c>
    </row>
    <row r="5152" spans="1:2">
      <c r="A5152" s="89">
        <v>44045.666666666664</v>
      </c>
      <c r="B5152" s="171">
        <v>5.8</v>
      </c>
    </row>
    <row r="5153" spans="1:2">
      <c r="A5153" s="89">
        <v>44045.708333333336</v>
      </c>
      <c r="B5153" s="171">
        <v>5.63</v>
      </c>
    </row>
    <row r="5154" spans="1:2">
      <c r="A5154" s="89">
        <v>44045.75</v>
      </c>
      <c r="B5154" s="171">
        <v>5.47</v>
      </c>
    </row>
    <row r="5155" spans="1:2">
      <c r="A5155" s="89">
        <v>44045.791666666664</v>
      </c>
      <c r="B5155" s="171">
        <v>6.58</v>
      </c>
    </row>
    <row r="5156" spans="1:2">
      <c r="A5156" s="89">
        <v>44045.833333333336</v>
      </c>
      <c r="B5156" s="171">
        <v>7.25</v>
      </c>
    </row>
    <row r="5157" spans="1:2">
      <c r="A5157" s="89">
        <v>44045.875</v>
      </c>
      <c r="B5157" s="171">
        <v>9.59</v>
      </c>
    </row>
    <row r="5158" spans="1:2">
      <c r="A5158" s="89">
        <v>44045.916666666664</v>
      </c>
      <c r="B5158" s="171">
        <v>9.08</v>
      </c>
    </row>
    <row r="5159" spans="1:2">
      <c r="A5159" s="89">
        <v>44045.958333333336</v>
      </c>
      <c r="B5159" s="171">
        <v>8.32</v>
      </c>
    </row>
    <row r="5160" spans="1:2">
      <c r="A5160" s="89">
        <v>44046</v>
      </c>
      <c r="B5160" s="171">
        <v>7.4</v>
      </c>
    </row>
    <row r="5161" spans="1:2">
      <c r="A5161" s="89">
        <v>44046.041666666664</v>
      </c>
      <c r="B5161" s="171">
        <v>7.86</v>
      </c>
    </row>
    <row r="5162" spans="1:2">
      <c r="A5162" s="89">
        <v>44046.083333333336</v>
      </c>
      <c r="B5162" s="171">
        <v>7.5</v>
      </c>
    </row>
    <row r="5163" spans="1:2">
      <c r="A5163" s="89">
        <v>44046.125</v>
      </c>
      <c r="B5163" s="171">
        <v>7.2</v>
      </c>
    </row>
    <row r="5164" spans="1:2">
      <c r="A5164" s="89">
        <v>44046.166666666664</v>
      </c>
      <c r="B5164" s="171">
        <v>6.07</v>
      </c>
    </row>
    <row r="5165" spans="1:2">
      <c r="A5165" s="89">
        <v>44046.208333333336</v>
      </c>
      <c r="B5165" s="171">
        <v>6.33</v>
      </c>
    </row>
    <row r="5166" spans="1:2">
      <c r="A5166" s="89">
        <v>44046.25</v>
      </c>
      <c r="B5166" s="171">
        <v>7.86</v>
      </c>
    </row>
    <row r="5167" spans="1:2">
      <c r="A5167" s="89">
        <v>44046.291666666664</v>
      </c>
      <c r="B5167" s="171">
        <v>7.64</v>
      </c>
    </row>
    <row r="5168" spans="1:2">
      <c r="A5168" s="89">
        <v>44046.333333333336</v>
      </c>
      <c r="B5168" s="171">
        <v>6.05</v>
      </c>
    </row>
    <row r="5169" spans="1:2">
      <c r="A5169" s="89">
        <v>44046.375</v>
      </c>
      <c r="B5169" s="171">
        <v>5.1100000000000003</v>
      </c>
    </row>
    <row r="5170" spans="1:2">
      <c r="A5170" s="89">
        <v>44046.416666666664</v>
      </c>
      <c r="B5170" s="171">
        <v>4.33</v>
      </c>
    </row>
    <row r="5171" spans="1:2">
      <c r="A5171" s="89">
        <v>44046.458333333336</v>
      </c>
      <c r="B5171" s="171">
        <v>5.03</v>
      </c>
    </row>
    <row r="5172" spans="1:2">
      <c r="A5172" s="89">
        <v>44046.5</v>
      </c>
      <c r="B5172" s="171">
        <v>5.01</v>
      </c>
    </row>
    <row r="5173" spans="1:2">
      <c r="A5173" s="89">
        <v>44046.541666666664</v>
      </c>
      <c r="B5173" s="171">
        <v>5.12</v>
      </c>
    </row>
    <row r="5174" spans="1:2">
      <c r="A5174" s="89">
        <v>44046.583333333336</v>
      </c>
      <c r="B5174" s="171">
        <v>4.42</v>
      </c>
    </row>
    <row r="5175" spans="1:2">
      <c r="A5175" s="89">
        <v>44046.625</v>
      </c>
      <c r="B5175" s="171">
        <v>4.6900000000000004</v>
      </c>
    </row>
    <row r="5176" spans="1:2">
      <c r="A5176" s="89">
        <v>44046.666666666664</v>
      </c>
      <c r="B5176" s="171">
        <v>5.3</v>
      </c>
    </row>
    <row r="5177" spans="1:2">
      <c r="A5177" s="89">
        <v>44046.708333333336</v>
      </c>
      <c r="B5177" s="171">
        <v>8.31</v>
      </c>
    </row>
    <row r="5178" spans="1:2">
      <c r="A5178" s="89">
        <v>44046.75</v>
      </c>
      <c r="B5178" s="171">
        <v>9.7799999999999994</v>
      </c>
    </row>
    <row r="5179" spans="1:2">
      <c r="A5179" s="89">
        <v>44046.791666666664</v>
      </c>
      <c r="B5179" s="171">
        <v>8.31</v>
      </c>
    </row>
    <row r="5180" spans="1:2">
      <c r="A5180" s="89">
        <v>44046.833333333336</v>
      </c>
      <c r="B5180" s="171">
        <v>9.49</v>
      </c>
    </row>
    <row r="5181" spans="1:2">
      <c r="A5181" s="89">
        <v>44046.875</v>
      </c>
      <c r="B5181" s="171">
        <v>10.69</v>
      </c>
    </row>
    <row r="5182" spans="1:2">
      <c r="A5182" s="89">
        <v>44046.916666666664</v>
      </c>
      <c r="B5182" s="171">
        <v>9.98</v>
      </c>
    </row>
    <row r="5183" spans="1:2">
      <c r="A5183" s="89">
        <v>44046.958333333336</v>
      </c>
      <c r="B5183" s="171">
        <v>10.14</v>
      </c>
    </row>
    <row r="5184" spans="1:2">
      <c r="A5184" s="89">
        <v>44047</v>
      </c>
      <c r="B5184" s="171">
        <v>11.13</v>
      </c>
    </row>
    <row r="5185" spans="1:2">
      <c r="A5185" s="89">
        <v>44047.041666666664</v>
      </c>
      <c r="B5185" s="171">
        <v>9.73</v>
      </c>
    </row>
    <row r="5186" spans="1:2">
      <c r="A5186" s="89">
        <v>44047.083333333336</v>
      </c>
      <c r="B5186" s="171">
        <v>9.23</v>
      </c>
    </row>
    <row r="5187" spans="1:2">
      <c r="A5187" s="89">
        <v>44047.125</v>
      </c>
      <c r="B5187" s="171">
        <v>9.4600000000000009</v>
      </c>
    </row>
    <row r="5188" spans="1:2">
      <c r="A5188" s="89">
        <v>44047.166666666664</v>
      </c>
      <c r="B5188" s="171">
        <v>7.38</v>
      </c>
    </row>
    <row r="5189" spans="1:2">
      <c r="A5189" s="89">
        <v>44047.208333333336</v>
      </c>
      <c r="B5189" s="171">
        <v>5.78</v>
      </c>
    </row>
    <row r="5190" spans="1:2">
      <c r="A5190" s="89">
        <v>44047.25</v>
      </c>
      <c r="B5190" s="171">
        <v>6.98</v>
      </c>
    </row>
    <row r="5191" spans="1:2">
      <c r="A5191" s="89">
        <v>44047.291666666664</v>
      </c>
      <c r="B5191" s="171">
        <v>6.37</v>
      </c>
    </row>
    <row r="5192" spans="1:2">
      <c r="A5192" s="89">
        <v>44047.333333333336</v>
      </c>
      <c r="B5192" s="171">
        <v>6.58</v>
      </c>
    </row>
    <row r="5193" spans="1:2">
      <c r="A5193" s="89">
        <v>44047.375</v>
      </c>
      <c r="B5193" s="171">
        <v>6.33</v>
      </c>
    </row>
    <row r="5194" spans="1:2">
      <c r="A5194" s="89">
        <v>44047.416666666664</v>
      </c>
      <c r="B5194" s="171">
        <v>8.8000000000000007</v>
      </c>
    </row>
    <row r="5195" spans="1:2">
      <c r="A5195" s="89">
        <v>44047.458333333336</v>
      </c>
      <c r="B5195" s="171">
        <v>9.3000000000000007</v>
      </c>
    </row>
    <row r="5196" spans="1:2">
      <c r="A5196" s="89">
        <v>44047.5</v>
      </c>
      <c r="B5196" s="171">
        <v>5.04</v>
      </c>
    </row>
    <row r="5197" spans="1:2">
      <c r="A5197" s="89">
        <v>44047.541666666664</v>
      </c>
      <c r="B5197" s="171">
        <v>6.03</v>
      </c>
    </row>
    <row r="5198" spans="1:2">
      <c r="A5198" s="89">
        <v>44047.583333333336</v>
      </c>
      <c r="B5198" s="171">
        <v>7.85</v>
      </c>
    </row>
    <row r="5199" spans="1:2">
      <c r="A5199" s="89">
        <v>44047.625</v>
      </c>
      <c r="B5199" s="171">
        <v>8.7799999999999994</v>
      </c>
    </row>
    <row r="5200" spans="1:2">
      <c r="A5200" s="89">
        <v>44047.666666666664</v>
      </c>
      <c r="B5200" s="171">
        <v>9.85</v>
      </c>
    </row>
    <row r="5201" spans="1:2">
      <c r="A5201" s="89">
        <v>44047.708333333336</v>
      </c>
      <c r="B5201" s="171">
        <v>7.99</v>
      </c>
    </row>
    <row r="5202" spans="1:2">
      <c r="A5202" s="89">
        <v>44047.75</v>
      </c>
      <c r="B5202" s="171">
        <v>8.6300000000000008</v>
      </c>
    </row>
    <row r="5203" spans="1:2">
      <c r="A5203" s="89">
        <v>44047.791666666664</v>
      </c>
      <c r="B5203" s="171">
        <v>8.09</v>
      </c>
    </row>
    <row r="5204" spans="1:2">
      <c r="A5204" s="89">
        <v>44047.833333333336</v>
      </c>
      <c r="B5204" s="171">
        <v>8.8000000000000007</v>
      </c>
    </row>
    <row r="5205" spans="1:2">
      <c r="A5205" s="89">
        <v>44047.875</v>
      </c>
      <c r="B5205" s="171">
        <v>11.78</v>
      </c>
    </row>
    <row r="5206" spans="1:2">
      <c r="A5206" s="89">
        <v>44047.916666666664</v>
      </c>
      <c r="B5206" s="171">
        <v>10.33</v>
      </c>
    </row>
    <row r="5207" spans="1:2">
      <c r="A5207" s="89">
        <v>44047.958333333336</v>
      </c>
      <c r="B5207" s="171">
        <v>9.61</v>
      </c>
    </row>
    <row r="5208" spans="1:2">
      <c r="A5208" s="89">
        <v>44048</v>
      </c>
      <c r="B5208" s="171">
        <v>8.6999999999999993</v>
      </c>
    </row>
    <row r="5209" spans="1:2">
      <c r="A5209" s="89">
        <v>44048.041666666664</v>
      </c>
      <c r="B5209" s="171">
        <v>8.2899999999999991</v>
      </c>
    </row>
    <row r="5210" spans="1:2">
      <c r="A5210" s="89">
        <v>44048.083333333336</v>
      </c>
      <c r="B5210" s="171">
        <v>8.67</v>
      </c>
    </row>
    <row r="5211" spans="1:2">
      <c r="A5211" s="89">
        <v>44048.125</v>
      </c>
      <c r="B5211" s="171">
        <v>8.14</v>
      </c>
    </row>
    <row r="5212" spans="1:2">
      <c r="A5212" s="89">
        <v>44048.166666666664</v>
      </c>
      <c r="B5212" s="171">
        <v>7.65</v>
      </c>
    </row>
    <row r="5213" spans="1:2">
      <c r="A5213" s="89">
        <v>44048.208333333336</v>
      </c>
      <c r="B5213" s="171">
        <v>7.52</v>
      </c>
    </row>
    <row r="5214" spans="1:2">
      <c r="A5214" s="89">
        <v>44048.25</v>
      </c>
      <c r="B5214" s="171">
        <v>5.97</v>
      </c>
    </row>
    <row r="5215" spans="1:2">
      <c r="A5215" s="89">
        <v>44048.291666666664</v>
      </c>
      <c r="B5215" s="171">
        <v>6.19</v>
      </c>
    </row>
    <row r="5216" spans="1:2">
      <c r="A5216" s="89">
        <v>44048.333333333336</v>
      </c>
      <c r="B5216" s="171">
        <v>6.94</v>
      </c>
    </row>
    <row r="5217" spans="1:2">
      <c r="A5217" s="89">
        <v>44048.375</v>
      </c>
      <c r="B5217" s="171">
        <v>7.91</v>
      </c>
    </row>
    <row r="5218" spans="1:2">
      <c r="A5218" s="89">
        <v>44048.416666666664</v>
      </c>
      <c r="B5218" s="171">
        <v>7.51</v>
      </c>
    </row>
    <row r="5219" spans="1:2">
      <c r="A5219" s="89">
        <v>44048.458333333336</v>
      </c>
      <c r="B5219" s="171">
        <v>6.62</v>
      </c>
    </row>
    <row r="5220" spans="1:2">
      <c r="A5220" s="89">
        <v>44048.5</v>
      </c>
      <c r="B5220" s="171">
        <v>7.94</v>
      </c>
    </row>
    <row r="5221" spans="1:2">
      <c r="A5221" s="89">
        <v>44048.541666666664</v>
      </c>
      <c r="B5221" s="171">
        <v>7.29</v>
      </c>
    </row>
    <row r="5222" spans="1:2">
      <c r="A5222" s="89">
        <v>44048.583333333336</v>
      </c>
      <c r="B5222" s="171">
        <v>9.01</v>
      </c>
    </row>
    <row r="5223" spans="1:2">
      <c r="A5223" s="89">
        <v>44048.625</v>
      </c>
      <c r="B5223" s="171">
        <v>10.33</v>
      </c>
    </row>
    <row r="5224" spans="1:2">
      <c r="A5224" s="89">
        <v>44048.666666666664</v>
      </c>
      <c r="B5224" s="171">
        <v>9.18</v>
      </c>
    </row>
    <row r="5225" spans="1:2">
      <c r="A5225" s="89">
        <v>44048.708333333336</v>
      </c>
      <c r="B5225" s="171">
        <v>10.25</v>
      </c>
    </row>
    <row r="5226" spans="1:2">
      <c r="A5226" s="89">
        <v>44048.75</v>
      </c>
      <c r="B5226" s="171">
        <v>9.32</v>
      </c>
    </row>
    <row r="5227" spans="1:2">
      <c r="A5227" s="89">
        <v>44048.791666666664</v>
      </c>
      <c r="B5227" s="171">
        <v>9.5399999999999991</v>
      </c>
    </row>
    <row r="5228" spans="1:2">
      <c r="A5228" s="89">
        <v>44048.833333333336</v>
      </c>
      <c r="B5228" s="171">
        <v>10.57</v>
      </c>
    </row>
    <row r="5229" spans="1:2">
      <c r="A5229" s="89">
        <v>44048.875</v>
      </c>
      <c r="B5229" s="171">
        <v>10.97</v>
      </c>
    </row>
    <row r="5230" spans="1:2">
      <c r="A5230" s="89">
        <v>44048.916666666664</v>
      </c>
      <c r="B5230" s="171">
        <v>9.5500000000000007</v>
      </c>
    </row>
    <row r="5231" spans="1:2">
      <c r="A5231" s="89">
        <v>44048.958333333336</v>
      </c>
      <c r="B5231" s="171">
        <v>11.21</v>
      </c>
    </row>
    <row r="5232" spans="1:2">
      <c r="A5232" s="89">
        <v>44049</v>
      </c>
      <c r="B5232" s="171">
        <v>10.61</v>
      </c>
    </row>
    <row r="5233" spans="1:2">
      <c r="A5233" s="89">
        <v>44049.041666666664</v>
      </c>
      <c r="B5233" s="171">
        <v>9.67</v>
      </c>
    </row>
    <row r="5234" spans="1:2">
      <c r="A5234" s="89">
        <v>44049.083333333336</v>
      </c>
      <c r="B5234" s="171">
        <v>9.52</v>
      </c>
    </row>
    <row r="5235" spans="1:2">
      <c r="A5235" s="89">
        <v>44049.125</v>
      </c>
      <c r="B5235" s="171">
        <v>9.01</v>
      </c>
    </row>
    <row r="5236" spans="1:2">
      <c r="A5236" s="89">
        <v>44049.166666666664</v>
      </c>
      <c r="B5236" s="171">
        <v>7.74</v>
      </c>
    </row>
    <row r="5237" spans="1:2">
      <c r="A5237" s="89">
        <v>44049.208333333336</v>
      </c>
      <c r="B5237" s="171">
        <v>7.36</v>
      </c>
    </row>
    <row r="5238" spans="1:2">
      <c r="A5238" s="89">
        <v>44049.25</v>
      </c>
      <c r="B5238" s="171">
        <v>7.84</v>
      </c>
    </row>
    <row r="5239" spans="1:2">
      <c r="A5239" s="89">
        <v>44049.291666666664</v>
      </c>
      <c r="B5239" s="171">
        <v>8.73</v>
      </c>
    </row>
    <row r="5240" spans="1:2">
      <c r="A5240" s="89">
        <v>44049.333333333336</v>
      </c>
      <c r="B5240" s="171">
        <v>7.5</v>
      </c>
    </row>
    <row r="5241" spans="1:2">
      <c r="A5241" s="89">
        <v>44049.375</v>
      </c>
      <c r="B5241" s="171">
        <v>7.89</v>
      </c>
    </row>
    <row r="5242" spans="1:2">
      <c r="A5242" s="89">
        <v>44049.416666666664</v>
      </c>
      <c r="B5242" s="171">
        <v>8.84</v>
      </c>
    </row>
    <row r="5243" spans="1:2">
      <c r="A5243" s="89">
        <v>44049.458333333336</v>
      </c>
      <c r="B5243" s="171">
        <v>9.81</v>
      </c>
    </row>
    <row r="5244" spans="1:2">
      <c r="A5244" s="89">
        <v>44049.5</v>
      </c>
      <c r="B5244" s="171">
        <v>7.3</v>
      </c>
    </row>
    <row r="5245" spans="1:2">
      <c r="A5245" s="89">
        <v>44049.541666666664</v>
      </c>
      <c r="B5245" s="171">
        <v>8.44</v>
      </c>
    </row>
    <row r="5246" spans="1:2">
      <c r="A5246" s="89">
        <v>44049.583333333336</v>
      </c>
      <c r="B5246" s="171">
        <v>8.82</v>
      </c>
    </row>
    <row r="5247" spans="1:2">
      <c r="A5247" s="89">
        <v>44049.625</v>
      </c>
      <c r="B5247" s="171">
        <v>8.26</v>
      </c>
    </row>
    <row r="5248" spans="1:2">
      <c r="A5248" s="89">
        <v>44049.666666666664</v>
      </c>
      <c r="B5248" s="171">
        <v>10.039999999999999</v>
      </c>
    </row>
    <row r="5249" spans="1:2">
      <c r="A5249" s="89">
        <v>44049.708333333336</v>
      </c>
      <c r="B5249" s="171">
        <v>10.119999999999999</v>
      </c>
    </row>
    <row r="5250" spans="1:2">
      <c r="A5250" s="89">
        <v>44049.75</v>
      </c>
      <c r="B5250" s="171">
        <v>10.72</v>
      </c>
    </row>
    <row r="5251" spans="1:2">
      <c r="A5251" s="89">
        <v>44049.791666666664</v>
      </c>
      <c r="B5251" s="171">
        <v>12.06</v>
      </c>
    </row>
    <row r="5252" spans="1:2">
      <c r="A5252" s="89">
        <v>44049.833333333336</v>
      </c>
      <c r="B5252" s="171">
        <v>14.89</v>
      </c>
    </row>
    <row r="5253" spans="1:2">
      <c r="A5253" s="89">
        <v>44049.875</v>
      </c>
      <c r="B5253" s="171">
        <v>12.64</v>
      </c>
    </row>
    <row r="5254" spans="1:2">
      <c r="A5254" s="89">
        <v>44049.916666666664</v>
      </c>
      <c r="B5254" s="171">
        <v>11.45</v>
      </c>
    </row>
    <row r="5255" spans="1:2">
      <c r="A5255" s="89">
        <v>44049.958333333336</v>
      </c>
      <c r="B5255" s="171">
        <v>11.01</v>
      </c>
    </row>
    <row r="5256" spans="1:2">
      <c r="A5256" s="89">
        <v>44050</v>
      </c>
      <c r="B5256" s="171">
        <v>11.14</v>
      </c>
    </row>
    <row r="5257" spans="1:2">
      <c r="A5257" s="89">
        <v>44050.041666666664</v>
      </c>
      <c r="B5257" s="171">
        <v>10.220000000000001</v>
      </c>
    </row>
    <row r="5258" spans="1:2">
      <c r="A5258" s="89">
        <v>44050.083333333336</v>
      </c>
      <c r="B5258" s="171">
        <v>11.5</v>
      </c>
    </row>
    <row r="5259" spans="1:2">
      <c r="A5259" s="89">
        <v>44050.125</v>
      </c>
      <c r="B5259" s="171">
        <v>10.85</v>
      </c>
    </row>
    <row r="5260" spans="1:2">
      <c r="A5260" s="89">
        <v>44050.166666666664</v>
      </c>
      <c r="B5260" s="171">
        <v>10.119999999999999</v>
      </c>
    </row>
    <row r="5261" spans="1:2">
      <c r="A5261" s="89">
        <v>44050.208333333336</v>
      </c>
      <c r="B5261" s="171">
        <v>9.1</v>
      </c>
    </row>
    <row r="5262" spans="1:2">
      <c r="A5262" s="89">
        <v>44050.25</v>
      </c>
      <c r="B5262" s="171">
        <v>10.8</v>
      </c>
    </row>
    <row r="5263" spans="1:2">
      <c r="A5263" s="89">
        <v>44050.291666666664</v>
      </c>
      <c r="B5263" s="171">
        <v>9.2799999999999994</v>
      </c>
    </row>
    <row r="5264" spans="1:2">
      <c r="A5264" s="89">
        <v>44050.333333333336</v>
      </c>
      <c r="B5264" s="171">
        <v>11.33</v>
      </c>
    </row>
    <row r="5265" spans="1:2">
      <c r="A5265" s="89">
        <v>44050.375</v>
      </c>
      <c r="B5265" s="171">
        <v>10.199999999999999</v>
      </c>
    </row>
    <row r="5266" spans="1:2">
      <c r="A5266" s="89">
        <v>44050.416666666664</v>
      </c>
      <c r="B5266" s="171">
        <v>13.62</v>
      </c>
    </row>
    <row r="5267" spans="1:2">
      <c r="A5267" s="89">
        <v>44050.458333333336</v>
      </c>
      <c r="B5267" s="171">
        <v>11.92</v>
      </c>
    </row>
    <row r="5268" spans="1:2">
      <c r="A5268" s="89">
        <v>44050.5</v>
      </c>
      <c r="B5268" s="171">
        <v>10.130000000000001</v>
      </c>
    </row>
    <row r="5269" spans="1:2">
      <c r="A5269" s="89">
        <v>44050.541666666664</v>
      </c>
      <c r="B5269" s="171">
        <v>9.3800000000000008</v>
      </c>
    </row>
    <row r="5270" spans="1:2">
      <c r="A5270" s="89">
        <v>44050.583333333336</v>
      </c>
      <c r="B5270" s="171">
        <v>10.8</v>
      </c>
    </row>
    <row r="5271" spans="1:2">
      <c r="A5271" s="89">
        <v>44050.625</v>
      </c>
      <c r="B5271" s="171">
        <v>10.44</v>
      </c>
    </row>
    <row r="5272" spans="1:2">
      <c r="A5272" s="89">
        <v>44050.666666666664</v>
      </c>
      <c r="B5272" s="171">
        <v>10.54</v>
      </c>
    </row>
    <row r="5273" spans="1:2">
      <c r="A5273" s="89">
        <v>44050.708333333336</v>
      </c>
      <c r="B5273" s="171">
        <v>11.59</v>
      </c>
    </row>
    <row r="5274" spans="1:2">
      <c r="A5274" s="89">
        <v>44050.75</v>
      </c>
      <c r="B5274" s="171">
        <v>14.51</v>
      </c>
    </row>
    <row r="5275" spans="1:2">
      <c r="A5275" s="89">
        <v>44050.791666666664</v>
      </c>
      <c r="B5275" s="171">
        <v>15.89</v>
      </c>
    </row>
    <row r="5276" spans="1:2">
      <c r="A5276" s="89">
        <v>44050.833333333336</v>
      </c>
      <c r="B5276" s="171">
        <v>15.76</v>
      </c>
    </row>
    <row r="5277" spans="1:2">
      <c r="A5277" s="89">
        <v>44050.875</v>
      </c>
      <c r="B5277" s="171">
        <v>15.89</v>
      </c>
    </row>
    <row r="5278" spans="1:2">
      <c r="A5278" s="89">
        <v>44050.916666666664</v>
      </c>
      <c r="B5278" s="171">
        <v>15.06</v>
      </c>
    </row>
    <row r="5279" spans="1:2">
      <c r="A5279" s="89">
        <v>44050.958333333336</v>
      </c>
      <c r="B5279" s="171">
        <v>14.77</v>
      </c>
    </row>
    <row r="5280" spans="1:2">
      <c r="A5280" s="89">
        <v>44051</v>
      </c>
      <c r="B5280" s="171">
        <v>14.25</v>
      </c>
    </row>
    <row r="5281" spans="1:2">
      <c r="A5281" s="89">
        <v>44051.041666666664</v>
      </c>
      <c r="B5281" s="171">
        <v>14.07</v>
      </c>
    </row>
    <row r="5282" spans="1:2">
      <c r="A5282" s="89">
        <v>44051.083333333336</v>
      </c>
      <c r="B5282" s="171">
        <v>14.4</v>
      </c>
    </row>
    <row r="5283" spans="1:2">
      <c r="A5283" s="89">
        <v>44051.125</v>
      </c>
      <c r="B5283" s="171">
        <v>14.53</v>
      </c>
    </row>
    <row r="5284" spans="1:2">
      <c r="A5284" s="89">
        <v>44051.166666666664</v>
      </c>
      <c r="B5284" s="171">
        <v>13.17</v>
      </c>
    </row>
    <row r="5285" spans="1:2">
      <c r="A5285" s="89">
        <v>44051.208333333336</v>
      </c>
      <c r="B5285" s="171">
        <v>11.46</v>
      </c>
    </row>
    <row r="5286" spans="1:2">
      <c r="A5286" s="89">
        <v>44051.25</v>
      </c>
      <c r="B5286" s="171">
        <v>11.45</v>
      </c>
    </row>
    <row r="5287" spans="1:2">
      <c r="A5287" s="89">
        <v>44051.291666666664</v>
      </c>
      <c r="B5287" s="171">
        <v>16.149999999999999</v>
      </c>
    </row>
    <row r="5288" spans="1:2">
      <c r="A5288" s="89">
        <v>44051.333333333336</v>
      </c>
      <c r="B5288" s="171">
        <v>16.97</v>
      </c>
    </row>
    <row r="5289" spans="1:2">
      <c r="A5289" s="89">
        <v>44051.375</v>
      </c>
      <c r="B5289" s="171">
        <v>16.29</v>
      </c>
    </row>
    <row r="5290" spans="1:2">
      <c r="A5290" s="89">
        <v>44051.416666666664</v>
      </c>
      <c r="B5290" s="171">
        <v>16.68</v>
      </c>
    </row>
    <row r="5291" spans="1:2">
      <c r="A5291" s="89">
        <v>44051.458333333336</v>
      </c>
      <c r="B5291" s="171">
        <v>14.02</v>
      </c>
    </row>
    <row r="5292" spans="1:2">
      <c r="A5292" s="89">
        <v>44051.5</v>
      </c>
      <c r="B5292" s="171">
        <v>16.45</v>
      </c>
    </row>
    <row r="5293" spans="1:2">
      <c r="A5293" s="89">
        <v>44051.541666666664</v>
      </c>
      <c r="B5293" s="171">
        <v>14</v>
      </c>
    </row>
    <row r="5294" spans="1:2">
      <c r="A5294" s="89">
        <v>44051.583333333336</v>
      </c>
      <c r="B5294" s="171">
        <v>12.66</v>
      </c>
    </row>
    <row r="5295" spans="1:2">
      <c r="A5295" s="89">
        <v>44051.625</v>
      </c>
      <c r="B5295" s="171">
        <v>12.67</v>
      </c>
    </row>
    <row r="5296" spans="1:2">
      <c r="A5296" s="89">
        <v>44051.666666666664</v>
      </c>
      <c r="B5296" s="171">
        <v>14.99</v>
      </c>
    </row>
    <row r="5297" spans="1:2">
      <c r="A5297" s="89">
        <v>44051.708333333336</v>
      </c>
      <c r="B5297" s="171">
        <v>16.329999999999998</v>
      </c>
    </row>
    <row r="5298" spans="1:2">
      <c r="A5298" s="89">
        <v>44051.75</v>
      </c>
      <c r="B5298" s="171">
        <v>15.91</v>
      </c>
    </row>
    <row r="5299" spans="1:2">
      <c r="A5299" s="89">
        <v>44051.791666666664</v>
      </c>
      <c r="B5299" s="171">
        <v>18.47</v>
      </c>
    </row>
    <row r="5300" spans="1:2">
      <c r="A5300" s="89">
        <v>44051.833333333336</v>
      </c>
      <c r="B5300" s="171">
        <v>18.45</v>
      </c>
    </row>
    <row r="5301" spans="1:2">
      <c r="A5301" s="89">
        <v>44051.875</v>
      </c>
      <c r="B5301" s="171">
        <v>20.32</v>
      </c>
    </row>
    <row r="5302" spans="1:2">
      <c r="A5302" s="89">
        <v>44051.916666666664</v>
      </c>
      <c r="B5302" s="171">
        <v>20.51</v>
      </c>
    </row>
    <row r="5303" spans="1:2">
      <c r="A5303" s="89">
        <v>44051.958333333336</v>
      </c>
      <c r="B5303" s="171">
        <v>18.88</v>
      </c>
    </row>
    <row r="5304" spans="1:2">
      <c r="A5304" s="89">
        <v>44052</v>
      </c>
      <c r="B5304" s="171">
        <v>18.91</v>
      </c>
    </row>
    <row r="5305" spans="1:2">
      <c r="A5305" s="89">
        <v>44052.041666666664</v>
      </c>
      <c r="B5305" s="171">
        <v>18.86</v>
      </c>
    </row>
    <row r="5306" spans="1:2">
      <c r="A5306" s="89">
        <v>44052.083333333336</v>
      </c>
      <c r="B5306" s="171">
        <v>18.2</v>
      </c>
    </row>
    <row r="5307" spans="1:2">
      <c r="A5307" s="89">
        <v>44052.125</v>
      </c>
      <c r="B5307" s="171">
        <v>17.670000000000002</v>
      </c>
    </row>
    <row r="5308" spans="1:2">
      <c r="A5308" s="89">
        <v>44052.166666666664</v>
      </c>
      <c r="B5308" s="171">
        <v>16.260000000000002</v>
      </c>
    </row>
    <row r="5309" spans="1:2">
      <c r="A5309" s="89">
        <v>44052.208333333336</v>
      </c>
      <c r="B5309" s="171">
        <v>15.66</v>
      </c>
    </row>
    <row r="5310" spans="1:2">
      <c r="A5310" s="89">
        <v>44052.25</v>
      </c>
      <c r="B5310" s="171">
        <v>14.72</v>
      </c>
    </row>
    <row r="5311" spans="1:2">
      <c r="A5311" s="89">
        <v>44052.291666666664</v>
      </c>
      <c r="B5311" s="171">
        <v>15.88</v>
      </c>
    </row>
    <row r="5312" spans="1:2">
      <c r="A5312" s="89">
        <v>44052.333333333336</v>
      </c>
      <c r="B5312" s="171">
        <v>18.34</v>
      </c>
    </row>
    <row r="5313" spans="1:2">
      <c r="A5313" s="89">
        <v>44052.375</v>
      </c>
      <c r="B5313" s="171">
        <v>14.81</v>
      </c>
    </row>
    <row r="5314" spans="1:2">
      <c r="A5314" s="89">
        <v>44052.416666666664</v>
      </c>
      <c r="B5314" s="171">
        <v>15.07</v>
      </c>
    </row>
    <row r="5315" spans="1:2">
      <c r="A5315" s="89">
        <v>44052.458333333336</v>
      </c>
      <c r="B5315" s="171">
        <v>19.29</v>
      </c>
    </row>
    <row r="5316" spans="1:2">
      <c r="A5316" s="89">
        <v>44052.5</v>
      </c>
      <c r="B5316" s="171">
        <v>17.989999999999998</v>
      </c>
    </row>
    <row r="5317" spans="1:2">
      <c r="A5317" s="89">
        <v>44052.541666666664</v>
      </c>
      <c r="B5317" s="171">
        <v>18.63</v>
      </c>
    </row>
    <row r="5318" spans="1:2">
      <c r="A5318" s="89">
        <v>44052.583333333336</v>
      </c>
      <c r="B5318" s="171">
        <v>15.55</v>
      </c>
    </row>
    <row r="5319" spans="1:2">
      <c r="A5319" s="89">
        <v>44052.625</v>
      </c>
      <c r="B5319" s="171">
        <v>13.43</v>
      </c>
    </row>
    <row r="5320" spans="1:2">
      <c r="A5320" s="89">
        <v>44052.666666666664</v>
      </c>
      <c r="B5320" s="171">
        <v>14.6</v>
      </c>
    </row>
    <row r="5321" spans="1:2">
      <c r="A5321" s="89">
        <v>44052.708333333336</v>
      </c>
      <c r="B5321" s="171">
        <v>16.95</v>
      </c>
    </row>
    <row r="5322" spans="1:2">
      <c r="A5322" s="89">
        <v>44052.75</v>
      </c>
      <c r="B5322" s="171">
        <v>17.940000000000001</v>
      </c>
    </row>
    <row r="5323" spans="1:2">
      <c r="A5323" s="89">
        <v>44052.791666666664</v>
      </c>
      <c r="B5323" s="171">
        <v>17.96</v>
      </c>
    </row>
    <row r="5324" spans="1:2">
      <c r="A5324" s="89">
        <v>44052.833333333336</v>
      </c>
      <c r="B5324" s="171">
        <v>20.76</v>
      </c>
    </row>
    <row r="5325" spans="1:2">
      <c r="A5325" s="89">
        <v>44052.875</v>
      </c>
      <c r="B5325" s="171">
        <v>20.81</v>
      </c>
    </row>
    <row r="5326" spans="1:2">
      <c r="A5326" s="89">
        <v>44052.916666666664</v>
      </c>
      <c r="B5326" s="171">
        <v>19.91</v>
      </c>
    </row>
    <row r="5327" spans="1:2">
      <c r="A5327" s="89">
        <v>44052.958333333336</v>
      </c>
      <c r="B5327" s="171">
        <v>19.59</v>
      </c>
    </row>
    <row r="5328" spans="1:2">
      <c r="A5328" s="89">
        <v>44053</v>
      </c>
      <c r="B5328" s="171">
        <v>19.489999999999998</v>
      </c>
    </row>
    <row r="5329" spans="1:2">
      <c r="A5329" s="89">
        <v>44053.041666666664</v>
      </c>
      <c r="B5329" s="171">
        <v>19.559999999999999</v>
      </c>
    </row>
    <row r="5330" spans="1:2">
      <c r="A5330" s="89">
        <v>44053.083333333336</v>
      </c>
      <c r="B5330" s="171">
        <v>19.48</v>
      </c>
    </row>
    <row r="5331" spans="1:2">
      <c r="A5331" s="89">
        <v>44053.125</v>
      </c>
      <c r="B5331" s="171">
        <v>18.989999999999998</v>
      </c>
    </row>
    <row r="5332" spans="1:2">
      <c r="A5332" s="89">
        <v>44053.166666666664</v>
      </c>
      <c r="B5332" s="171">
        <v>17.239999999999998</v>
      </c>
    </row>
    <row r="5333" spans="1:2">
      <c r="A5333" s="89">
        <v>44053.208333333336</v>
      </c>
      <c r="B5333" s="171">
        <v>18.16</v>
      </c>
    </row>
    <row r="5334" spans="1:2">
      <c r="A5334" s="89">
        <v>44053.25</v>
      </c>
      <c r="B5334" s="171">
        <v>17.62</v>
      </c>
    </row>
    <row r="5335" spans="1:2">
      <c r="A5335" s="89">
        <v>44053.291666666664</v>
      </c>
      <c r="B5335" s="171">
        <v>16.71</v>
      </c>
    </row>
    <row r="5336" spans="1:2">
      <c r="A5336" s="89">
        <v>44053.333333333336</v>
      </c>
      <c r="B5336" s="171">
        <v>14.84</v>
      </c>
    </row>
    <row r="5337" spans="1:2">
      <c r="A5337" s="89">
        <v>44053.375</v>
      </c>
      <c r="B5337" s="171">
        <v>15.46</v>
      </c>
    </row>
    <row r="5338" spans="1:2">
      <c r="A5338" s="89">
        <v>44053.416666666664</v>
      </c>
      <c r="B5338" s="171">
        <v>19.07</v>
      </c>
    </row>
    <row r="5339" spans="1:2">
      <c r="A5339" s="89">
        <v>44053.458333333336</v>
      </c>
      <c r="B5339" s="171">
        <v>15.75</v>
      </c>
    </row>
    <row r="5340" spans="1:2">
      <c r="A5340" s="89">
        <v>44053.5</v>
      </c>
      <c r="B5340" s="171">
        <v>13.48</v>
      </c>
    </row>
    <row r="5341" spans="1:2">
      <c r="A5341" s="89">
        <v>44053.541666666664</v>
      </c>
      <c r="B5341" s="171">
        <v>13.31</v>
      </c>
    </row>
    <row r="5342" spans="1:2">
      <c r="A5342" s="89">
        <v>44053.583333333336</v>
      </c>
      <c r="B5342" s="171">
        <v>11.87</v>
      </c>
    </row>
    <row r="5343" spans="1:2">
      <c r="A5343" s="89">
        <v>44053.625</v>
      </c>
      <c r="B5343" s="171">
        <v>13.71</v>
      </c>
    </row>
    <row r="5344" spans="1:2">
      <c r="A5344" s="89">
        <v>44053.666666666664</v>
      </c>
      <c r="B5344" s="171">
        <v>13.7</v>
      </c>
    </row>
    <row r="5345" spans="1:2">
      <c r="A5345" s="89">
        <v>44053.708333333336</v>
      </c>
      <c r="B5345" s="171">
        <v>15.17</v>
      </c>
    </row>
    <row r="5346" spans="1:2">
      <c r="A5346" s="89">
        <v>44053.75</v>
      </c>
      <c r="B5346" s="171">
        <v>15.57</v>
      </c>
    </row>
    <row r="5347" spans="1:2">
      <c r="A5347" s="89">
        <v>44053.791666666664</v>
      </c>
      <c r="B5347" s="171">
        <v>16.14</v>
      </c>
    </row>
    <row r="5348" spans="1:2">
      <c r="A5348" s="89">
        <v>44053.833333333336</v>
      </c>
      <c r="B5348" s="171">
        <v>18.989999999999998</v>
      </c>
    </row>
    <row r="5349" spans="1:2">
      <c r="A5349" s="89">
        <v>44053.875</v>
      </c>
      <c r="B5349" s="171">
        <v>21.16</v>
      </c>
    </row>
    <row r="5350" spans="1:2">
      <c r="A5350" s="89">
        <v>44053.916666666664</v>
      </c>
      <c r="B5350" s="171">
        <v>20.89</v>
      </c>
    </row>
    <row r="5351" spans="1:2">
      <c r="A5351" s="89">
        <v>44053.958333333336</v>
      </c>
      <c r="B5351" s="171">
        <v>19.63</v>
      </c>
    </row>
    <row r="5352" spans="1:2">
      <c r="A5352" s="89">
        <v>44054</v>
      </c>
      <c r="B5352" s="171">
        <v>19.239999999999998</v>
      </c>
    </row>
    <row r="5353" spans="1:2">
      <c r="A5353" s="89">
        <v>44054.041666666664</v>
      </c>
      <c r="B5353" s="171">
        <v>16.97</v>
      </c>
    </row>
    <row r="5354" spans="1:2">
      <c r="A5354" s="89">
        <v>44054.083333333336</v>
      </c>
      <c r="B5354" s="171">
        <v>17.52</v>
      </c>
    </row>
    <row r="5355" spans="1:2">
      <c r="A5355" s="89">
        <v>44054.125</v>
      </c>
      <c r="B5355" s="171">
        <v>17.14</v>
      </c>
    </row>
    <row r="5356" spans="1:2">
      <c r="A5356" s="89">
        <v>44054.166666666664</v>
      </c>
      <c r="B5356" s="171">
        <v>15.48</v>
      </c>
    </row>
    <row r="5357" spans="1:2">
      <c r="A5357" s="89">
        <v>44054.208333333336</v>
      </c>
      <c r="B5357" s="171">
        <v>15.19</v>
      </c>
    </row>
    <row r="5358" spans="1:2">
      <c r="A5358" s="89">
        <v>44054.25</v>
      </c>
      <c r="B5358" s="171">
        <v>14.29</v>
      </c>
    </row>
    <row r="5359" spans="1:2">
      <c r="A5359" s="89">
        <v>44054.291666666664</v>
      </c>
      <c r="B5359" s="171">
        <v>14.85</v>
      </c>
    </row>
    <row r="5360" spans="1:2">
      <c r="A5360" s="89">
        <v>44054.333333333336</v>
      </c>
      <c r="B5360" s="171">
        <v>15.01</v>
      </c>
    </row>
    <row r="5361" spans="1:2">
      <c r="A5361" s="89">
        <v>44054.375</v>
      </c>
      <c r="B5361" s="171">
        <v>15.33</v>
      </c>
    </row>
    <row r="5362" spans="1:2">
      <c r="A5362" s="89">
        <v>44054.416666666664</v>
      </c>
      <c r="B5362" s="171">
        <v>14.07</v>
      </c>
    </row>
    <row r="5363" spans="1:2">
      <c r="A5363" s="89">
        <v>44054.458333333336</v>
      </c>
      <c r="B5363" s="171">
        <v>14.04</v>
      </c>
    </row>
    <row r="5364" spans="1:2">
      <c r="A5364" s="89">
        <v>44054.5</v>
      </c>
      <c r="B5364" s="171">
        <v>16.96</v>
      </c>
    </row>
    <row r="5365" spans="1:2">
      <c r="A5365" s="89">
        <v>44054.541666666664</v>
      </c>
      <c r="B5365" s="171">
        <v>15.87</v>
      </c>
    </row>
    <row r="5366" spans="1:2">
      <c r="A5366" s="89">
        <v>44054.583333333336</v>
      </c>
      <c r="B5366" s="171">
        <v>17.18</v>
      </c>
    </row>
    <row r="5367" spans="1:2">
      <c r="A5367" s="89">
        <v>44054.625</v>
      </c>
      <c r="B5367" s="171">
        <v>17.13</v>
      </c>
    </row>
    <row r="5368" spans="1:2">
      <c r="A5368" s="89">
        <v>44054.666666666664</v>
      </c>
      <c r="B5368" s="171">
        <v>16.440000000000001</v>
      </c>
    </row>
    <row r="5369" spans="1:2">
      <c r="A5369" s="89">
        <v>44054.708333333336</v>
      </c>
      <c r="B5369" s="171">
        <v>15.61</v>
      </c>
    </row>
    <row r="5370" spans="1:2">
      <c r="A5370" s="89">
        <v>44054.75</v>
      </c>
      <c r="B5370" s="171">
        <v>16.59</v>
      </c>
    </row>
    <row r="5371" spans="1:2">
      <c r="A5371" s="89">
        <v>44054.791666666664</v>
      </c>
      <c r="B5371" s="171">
        <v>16.41</v>
      </c>
    </row>
    <row r="5372" spans="1:2">
      <c r="A5372" s="89">
        <v>44054.833333333336</v>
      </c>
      <c r="B5372" s="171">
        <v>17.55</v>
      </c>
    </row>
    <row r="5373" spans="1:2">
      <c r="A5373" s="89">
        <v>44054.875</v>
      </c>
      <c r="B5373" s="171">
        <v>17.72</v>
      </c>
    </row>
    <row r="5374" spans="1:2">
      <c r="A5374" s="89">
        <v>44054.916666666664</v>
      </c>
      <c r="B5374" s="171">
        <v>17.53</v>
      </c>
    </row>
    <row r="5375" spans="1:2">
      <c r="A5375" s="89">
        <v>44054.958333333336</v>
      </c>
      <c r="B5375" s="171">
        <v>16.27</v>
      </c>
    </row>
    <row r="5376" spans="1:2">
      <c r="A5376" s="89">
        <v>44055</v>
      </c>
      <c r="B5376" s="171">
        <v>14.55</v>
      </c>
    </row>
    <row r="5377" spans="1:2">
      <c r="A5377" s="89">
        <v>44055.041666666664</v>
      </c>
      <c r="B5377" s="171">
        <v>14.32</v>
      </c>
    </row>
    <row r="5378" spans="1:2">
      <c r="A5378" s="89">
        <v>44055.083333333336</v>
      </c>
      <c r="B5378" s="171">
        <v>15.25</v>
      </c>
    </row>
    <row r="5379" spans="1:2">
      <c r="A5379" s="89">
        <v>44055.125</v>
      </c>
      <c r="B5379" s="171">
        <v>14.77</v>
      </c>
    </row>
    <row r="5380" spans="1:2">
      <c r="A5380" s="89">
        <v>44055.166666666664</v>
      </c>
      <c r="B5380" s="171">
        <v>14.17</v>
      </c>
    </row>
    <row r="5381" spans="1:2">
      <c r="A5381" s="89">
        <v>44055.208333333336</v>
      </c>
      <c r="B5381" s="171">
        <v>11.71</v>
      </c>
    </row>
    <row r="5382" spans="1:2">
      <c r="A5382" s="89">
        <v>44055.25</v>
      </c>
      <c r="B5382" s="171">
        <v>11.97</v>
      </c>
    </row>
    <row r="5383" spans="1:2">
      <c r="A5383" s="89">
        <v>44055.291666666664</v>
      </c>
      <c r="B5383" s="171">
        <v>12.16</v>
      </c>
    </row>
    <row r="5384" spans="1:2">
      <c r="A5384" s="89">
        <v>44055.333333333336</v>
      </c>
      <c r="B5384" s="171">
        <v>12.64</v>
      </c>
    </row>
    <row r="5385" spans="1:2">
      <c r="A5385" s="89">
        <v>44055.375</v>
      </c>
      <c r="B5385" s="171">
        <v>12.37</v>
      </c>
    </row>
    <row r="5386" spans="1:2">
      <c r="A5386" s="89">
        <v>44055.416666666664</v>
      </c>
      <c r="B5386" s="171">
        <v>12.1</v>
      </c>
    </row>
    <row r="5387" spans="1:2">
      <c r="A5387" s="89">
        <v>44055.458333333336</v>
      </c>
      <c r="B5387" s="171">
        <v>9.5399999999999991</v>
      </c>
    </row>
    <row r="5388" spans="1:2">
      <c r="A5388" s="89">
        <v>44055.5</v>
      </c>
      <c r="B5388" s="171">
        <v>10.4</v>
      </c>
    </row>
    <row r="5389" spans="1:2">
      <c r="A5389" s="89">
        <v>44055.541666666664</v>
      </c>
      <c r="B5389" s="171">
        <v>13.85</v>
      </c>
    </row>
    <row r="5390" spans="1:2">
      <c r="A5390" s="89">
        <v>44055.583333333336</v>
      </c>
      <c r="B5390" s="171">
        <v>13.61</v>
      </c>
    </row>
    <row r="5391" spans="1:2">
      <c r="A5391" s="89">
        <v>44055.625</v>
      </c>
      <c r="B5391" s="171">
        <v>14.34</v>
      </c>
    </row>
    <row r="5392" spans="1:2">
      <c r="A5392" s="89">
        <v>44055.666666666664</v>
      </c>
      <c r="B5392" s="171">
        <v>12.72</v>
      </c>
    </row>
    <row r="5393" spans="1:2">
      <c r="A5393" s="89">
        <v>44055.708333333336</v>
      </c>
      <c r="B5393" s="171">
        <v>12.33</v>
      </c>
    </row>
    <row r="5394" spans="1:2">
      <c r="A5394" s="89">
        <v>44055.75</v>
      </c>
      <c r="B5394" s="171">
        <v>12.96</v>
      </c>
    </row>
    <row r="5395" spans="1:2">
      <c r="A5395" s="89">
        <v>44055.791666666664</v>
      </c>
      <c r="B5395" s="171">
        <v>13.57</v>
      </c>
    </row>
    <row r="5396" spans="1:2">
      <c r="A5396" s="89">
        <v>44055.833333333336</v>
      </c>
      <c r="B5396" s="171">
        <v>14.9</v>
      </c>
    </row>
    <row r="5397" spans="1:2">
      <c r="A5397" s="89">
        <v>44055.875</v>
      </c>
      <c r="B5397" s="171">
        <v>15.78</v>
      </c>
    </row>
    <row r="5398" spans="1:2">
      <c r="A5398" s="89">
        <v>44055.916666666664</v>
      </c>
      <c r="B5398" s="171">
        <v>14.92</v>
      </c>
    </row>
    <row r="5399" spans="1:2">
      <c r="A5399" s="89">
        <v>44055.958333333336</v>
      </c>
      <c r="B5399" s="171">
        <v>15.87</v>
      </c>
    </row>
    <row r="5400" spans="1:2">
      <c r="A5400" s="89">
        <v>44056</v>
      </c>
      <c r="B5400" s="171">
        <v>15.33</v>
      </c>
    </row>
    <row r="5401" spans="1:2">
      <c r="A5401" s="89">
        <v>44056.041666666664</v>
      </c>
      <c r="B5401" s="171">
        <v>14.96</v>
      </c>
    </row>
    <row r="5402" spans="1:2">
      <c r="A5402" s="89">
        <v>44056.083333333336</v>
      </c>
      <c r="B5402" s="171">
        <v>13.79</v>
      </c>
    </row>
    <row r="5403" spans="1:2">
      <c r="A5403" s="89">
        <v>44056.125</v>
      </c>
      <c r="B5403" s="171">
        <v>14.34</v>
      </c>
    </row>
    <row r="5404" spans="1:2">
      <c r="A5404" s="89">
        <v>44056.166666666664</v>
      </c>
      <c r="B5404" s="171">
        <v>12.55</v>
      </c>
    </row>
    <row r="5405" spans="1:2">
      <c r="A5405" s="89">
        <v>44056.208333333336</v>
      </c>
      <c r="B5405" s="171">
        <v>11.34</v>
      </c>
    </row>
    <row r="5406" spans="1:2">
      <c r="A5406" s="89">
        <v>44056.25</v>
      </c>
      <c r="B5406" s="171">
        <v>11.03</v>
      </c>
    </row>
    <row r="5407" spans="1:2">
      <c r="A5407" s="89">
        <v>44056.291666666664</v>
      </c>
      <c r="B5407" s="171">
        <v>10.99</v>
      </c>
    </row>
    <row r="5408" spans="1:2">
      <c r="A5408" s="89">
        <v>44056.333333333336</v>
      </c>
      <c r="B5408" s="171">
        <v>10.210000000000001</v>
      </c>
    </row>
    <row r="5409" spans="1:2">
      <c r="A5409" s="89">
        <v>44056.375</v>
      </c>
      <c r="B5409" s="171">
        <v>11.4</v>
      </c>
    </row>
    <row r="5410" spans="1:2">
      <c r="A5410" s="89">
        <v>44056.416666666664</v>
      </c>
      <c r="B5410" s="171">
        <v>13.34</v>
      </c>
    </row>
    <row r="5411" spans="1:2">
      <c r="A5411" s="89">
        <v>44056.458333333336</v>
      </c>
      <c r="B5411" s="171">
        <v>13.82</v>
      </c>
    </row>
    <row r="5412" spans="1:2">
      <c r="A5412" s="89">
        <v>44056.5</v>
      </c>
      <c r="B5412" s="171">
        <v>12.5</v>
      </c>
    </row>
    <row r="5413" spans="1:2">
      <c r="A5413" s="89">
        <v>44056.541666666664</v>
      </c>
      <c r="B5413" s="171">
        <v>13.63</v>
      </c>
    </row>
    <row r="5414" spans="1:2">
      <c r="A5414" s="89">
        <v>44056.583333333336</v>
      </c>
      <c r="B5414" s="171">
        <v>15.22</v>
      </c>
    </row>
    <row r="5415" spans="1:2">
      <c r="A5415" s="89">
        <v>44056.625</v>
      </c>
      <c r="B5415" s="171">
        <v>17.13</v>
      </c>
    </row>
    <row r="5416" spans="1:2">
      <c r="A5416" s="89">
        <v>44056.666666666664</v>
      </c>
      <c r="B5416" s="171">
        <v>12.82</v>
      </c>
    </row>
    <row r="5417" spans="1:2">
      <c r="A5417" s="89">
        <v>44056.708333333336</v>
      </c>
      <c r="B5417" s="171">
        <v>13.49</v>
      </c>
    </row>
    <row r="5418" spans="1:2">
      <c r="A5418" s="89">
        <v>44056.75</v>
      </c>
      <c r="B5418" s="171">
        <v>13.65</v>
      </c>
    </row>
    <row r="5419" spans="1:2">
      <c r="A5419" s="89">
        <v>44056.791666666664</v>
      </c>
      <c r="B5419" s="171">
        <v>13.73</v>
      </c>
    </row>
    <row r="5420" spans="1:2">
      <c r="A5420" s="89">
        <v>44056.833333333336</v>
      </c>
      <c r="B5420" s="171">
        <v>16.489999999999998</v>
      </c>
    </row>
    <row r="5421" spans="1:2">
      <c r="A5421" s="89">
        <v>44056.875</v>
      </c>
      <c r="B5421" s="171">
        <v>16.399999999999999</v>
      </c>
    </row>
    <row r="5422" spans="1:2">
      <c r="A5422" s="89">
        <v>44056.916666666664</v>
      </c>
      <c r="B5422" s="171">
        <v>14.59</v>
      </c>
    </row>
    <row r="5423" spans="1:2">
      <c r="A5423" s="89">
        <v>44056.958333333336</v>
      </c>
      <c r="B5423" s="171">
        <v>13.26</v>
      </c>
    </row>
    <row r="5424" spans="1:2">
      <c r="A5424" s="89">
        <v>44057</v>
      </c>
      <c r="B5424" s="171">
        <v>12.61</v>
      </c>
    </row>
    <row r="5425" spans="1:2">
      <c r="A5425" s="89">
        <v>44057.041666666664</v>
      </c>
      <c r="B5425" s="171">
        <v>13.29</v>
      </c>
    </row>
    <row r="5426" spans="1:2">
      <c r="A5426" s="89">
        <v>44057.083333333336</v>
      </c>
      <c r="B5426" s="171">
        <v>13.1</v>
      </c>
    </row>
    <row r="5427" spans="1:2">
      <c r="A5427" s="89">
        <v>44057.125</v>
      </c>
      <c r="B5427" s="171">
        <v>13.42</v>
      </c>
    </row>
    <row r="5428" spans="1:2">
      <c r="A5428" s="89">
        <v>44057.166666666664</v>
      </c>
      <c r="B5428" s="171">
        <v>12.6</v>
      </c>
    </row>
    <row r="5429" spans="1:2">
      <c r="A5429" s="89">
        <v>44057.208333333336</v>
      </c>
      <c r="B5429" s="171">
        <v>10.68</v>
      </c>
    </row>
    <row r="5430" spans="1:2">
      <c r="A5430" s="89">
        <v>44057.25</v>
      </c>
      <c r="B5430" s="171">
        <v>11.43</v>
      </c>
    </row>
    <row r="5431" spans="1:2">
      <c r="A5431" s="89">
        <v>44057.291666666664</v>
      </c>
      <c r="B5431" s="171">
        <v>11.7</v>
      </c>
    </row>
    <row r="5432" spans="1:2">
      <c r="A5432" s="89">
        <v>44057.333333333336</v>
      </c>
      <c r="B5432" s="171">
        <v>10.47</v>
      </c>
    </row>
    <row r="5433" spans="1:2">
      <c r="A5433" s="89">
        <v>44057.375</v>
      </c>
      <c r="B5433" s="171">
        <v>11.22</v>
      </c>
    </row>
    <row r="5434" spans="1:2">
      <c r="A5434" s="89">
        <v>44057.416666666664</v>
      </c>
      <c r="B5434" s="171">
        <v>8.84</v>
      </c>
    </row>
    <row r="5435" spans="1:2">
      <c r="A5435" s="89">
        <v>44057.458333333336</v>
      </c>
      <c r="B5435" s="171">
        <v>8.83</v>
      </c>
    </row>
    <row r="5436" spans="1:2">
      <c r="A5436" s="89">
        <v>44057.5</v>
      </c>
      <c r="B5436" s="171">
        <v>8.14</v>
      </c>
    </row>
    <row r="5437" spans="1:2">
      <c r="A5437" s="89">
        <v>44057.541666666664</v>
      </c>
      <c r="B5437" s="171">
        <v>7.83</v>
      </c>
    </row>
    <row r="5438" spans="1:2">
      <c r="A5438" s="89">
        <v>44057.583333333336</v>
      </c>
      <c r="B5438" s="171">
        <v>7.26</v>
      </c>
    </row>
    <row r="5439" spans="1:2">
      <c r="A5439" s="89">
        <v>44057.625</v>
      </c>
      <c r="B5439" s="171">
        <v>6.13</v>
      </c>
    </row>
    <row r="5440" spans="1:2">
      <c r="A5440" s="89">
        <v>44057.666666666664</v>
      </c>
      <c r="B5440" s="171">
        <v>6.32</v>
      </c>
    </row>
    <row r="5441" spans="1:2">
      <c r="A5441" s="89">
        <v>44057.708333333336</v>
      </c>
      <c r="B5441" s="171">
        <v>8.74</v>
      </c>
    </row>
    <row r="5442" spans="1:2">
      <c r="A5442" s="89">
        <v>44057.75</v>
      </c>
      <c r="B5442" s="171">
        <v>8.58</v>
      </c>
    </row>
    <row r="5443" spans="1:2">
      <c r="A5443" s="89">
        <v>44057.791666666664</v>
      </c>
      <c r="B5443" s="171">
        <v>8.77</v>
      </c>
    </row>
    <row r="5444" spans="1:2">
      <c r="A5444" s="89">
        <v>44057.833333333336</v>
      </c>
      <c r="B5444" s="171">
        <v>12.32</v>
      </c>
    </row>
    <row r="5445" spans="1:2">
      <c r="A5445" s="89">
        <v>44057.875</v>
      </c>
      <c r="B5445" s="171">
        <v>11.33</v>
      </c>
    </row>
    <row r="5446" spans="1:2">
      <c r="A5446" s="89">
        <v>44057.916666666664</v>
      </c>
      <c r="B5446" s="171">
        <v>11.04</v>
      </c>
    </row>
    <row r="5447" spans="1:2">
      <c r="A5447" s="89">
        <v>44057.958333333336</v>
      </c>
      <c r="B5447" s="171">
        <v>10.59</v>
      </c>
    </row>
    <row r="5448" spans="1:2">
      <c r="A5448" s="89">
        <v>44058</v>
      </c>
      <c r="B5448" s="171">
        <v>11.08</v>
      </c>
    </row>
    <row r="5449" spans="1:2">
      <c r="A5449" s="89">
        <v>44058.041666666664</v>
      </c>
      <c r="B5449" s="171">
        <v>11.07</v>
      </c>
    </row>
    <row r="5450" spans="1:2">
      <c r="A5450" s="89">
        <v>44058.083333333336</v>
      </c>
      <c r="B5450" s="171">
        <v>9.9</v>
      </c>
    </row>
    <row r="5451" spans="1:2">
      <c r="A5451" s="89">
        <v>44058.125</v>
      </c>
      <c r="B5451" s="171">
        <v>10.23</v>
      </c>
    </row>
    <row r="5452" spans="1:2">
      <c r="A5452" s="89">
        <v>44058.166666666664</v>
      </c>
      <c r="B5452" s="171">
        <v>8.7899999999999991</v>
      </c>
    </row>
    <row r="5453" spans="1:2">
      <c r="A5453" s="89">
        <v>44058.208333333336</v>
      </c>
      <c r="B5453" s="171">
        <v>7.69</v>
      </c>
    </row>
    <row r="5454" spans="1:2">
      <c r="A5454" s="89">
        <v>44058.25</v>
      </c>
      <c r="B5454" s="171">
        <v>7.43</v>
      </c>
    </row>
    <row r="5455" spans="1:2">
      <c r="A5455" s="89">
        <v>44058.291666666664</v>
      </c>
      <c r="B5455" s="171">
        <v>7.07</v>
      </c>
    </row>
    <row r="5456" spans="1:2">
      <c r="A5456" s="89">
        <v>44058.333333333336</v>
      </c>
      <c r="B5456" s="171">
        <v>6.26</v>
      </c>
    </row>
    <row r="5457" spans="1:2">
      <c r="A5457" s="89">
        <v>44058.375</v>
      </c>
      <c r="B5457" s="171">
        <v>7.48</v>
      </c>
    </row>
    <row r="5458" spans="1:2">
      <c r="A5458" s="89">
        <v>44058.416666666664</v>
      </c>
      <c r="B5458" s="171">
        <v>6.95</v>
      </c>
    </row>
    <row r="5459" spans="1:2">
      <c r="A5459" s="89">
        <v>44058.458333333336</v>
      </c>
      <c r="B5459" s="171">
        <v>9.9600000000000009</v>
      </c>
    </row>
    <row r="5460" spans="1:2">
      <c r="A5460" s="89">
        <v>44058.5</v>
      </c>
      <c r="B5460" s="171">
        <v>11.09</v>
      </c>
    </row>
    <row r="5461" spans="1:2">
      <c r="A5461" s="89">
        <v>44058.541666666664</v>
      </c>
      <c r="B5461" s="171">
        <v>11.08</v>
      </c>
    </row>
    <row r="5462" spans="1:2">
      <c r="A5462" s="89">
        <v>44058.583333333336</v>
      </c>
      <c r="B5462" s="171">
        <v>10.7</v>
      </c>
    </row>
    <row r="5463" spans="1:2">
      <c r="A5463" s="89">
        <v>44058.625</v>
      </c>
      <c r="B5463" s="171">
        <v>10.74</v>
      </c>
    </row>
    <row r="5464" spans="1:2">
      <c r="A5464" s="89">
        <v>44058.666666666664</v>
      </c>
      <c r="B5464" s="171">
        <v>10.54</v>
      </c>
    </row>
    <row r="5465" spans="1:2">
      <c r="A5465" s="89">
        <v>44058.708333333336</v>
      </c>
      <c r="B5465" s="171">
        <v>8.76</v>
      </c>
    </row>
    <row r="5466" spans="1:2">
      <c r="A5466" s="89">
        <v>44058.75</v>
      </c>
      <c r="B5466" s="171">
        <v>9.75</v>
      </c>
    </row>
    <row r="5467" spans="1:2">
      <c r="A5467" s="89">
        <v>44058.791666666664</v>
      </c>
      <c r="B5467" s="171">
        <v>10.18</v>
      </c>
    </row>
    <row r="5468" spans="1:2">
      <c r="A5468" s="89">
        <v>44058.833333333336</v>
      </c>
      <c r="B5468" s="171">
        <v>12.43</v>
      </c>
    </row>
    <row r="5469" spans="1:2">
      <c r="A5469" s="89">
        <v>44058.875</v>
      </c>
      <c r="B5469" s="171">
        <v>11.3</v>
      </c>
    </row>
    <row r="5470" spans="1:2">
      <c r="A5470" s="89">
        <v>44058.916666666664</v>
      </c>
      <c r="B5470" s="171">
        <v>11.44</v>
      </c>
    </row>
    <row r="5471" spans="1:2">
      <c r="A5471" s="89">
        <v>44058.958333333336</v>
      </c>
      <c r="B5471" s="171">
        <v>11.39</v>
      </c>
    </row>
    <row r="5472" spans="1:2">
      <c r="A5472" s="89">
        <v>44059</v>
      </c>
      <c r="B5472" s="171">
        <v>9.66</v>
      </c>
    </row>
    <row r="5473" spans="1:2">
      <c r="A5473" s="89">
        <v>44059.041666666664</v>
      </c>
      <c r="B5473" s="171">
        <v>9.82</v>
      </c>
    </row>
    <row r="5474" spans="1:2">
      <c r="A5474" s="89">
        <v>44059.083333333336</v>
      </c>
      <c r="B5474" s="171">
        <v>9.82</v>
      </c>
    </row>
    <row r="5475" spans="1:2">
      <c r="A5475" s="89">
        <v>44059.125</v>
      </c>
      <c r="B5475" s="171">
        <v>9.92</v>
      </c>
    </row>
    <row r="5476" spans="1:2">
      <c r="A5476" s="89">
        <v>44059.166666666664</v>
      </c>
      <c r="B5476" s="171">
        <v>9.4600000000000009</v>
      </c>
    </row>
    <row r="5477" spans="1:2">
      <c r="A5477" s="89">
        <v>44059.208333333336</v>
      </c>
      <c r="B5477" s="171">
        <v>9.6300000000000008</v>
      </c>
    </row>
    <row r="5478" spans="1:2">
      <c r="A5478" s="89">
        <v>44059.25</v>
      </c>
      <c r="B5478" s="171">
        <v>8.0500000000000007</v>
      </c>
    </row>
    <row r="5479" spans="1:2">
      <c r="A5479" s="89">
        <v>44059.291666666664</v>
      </c>
      <c r="B5479" s="171">
        <v>9.6300000000000008</v>
      </c>
    </row>
    <row r="5480" spans="1:2">
      <c r="A5480" s="89">
        <v>44059.333333333336</v>
      </c>
      <c r="B5480" s="171">
        <v>11.49</v>
      </c>
    </row>
    <row r="5481" spans="1:2">
      <c r="A5481" s="89">
        <v>44059.375</v>
      </c>
      <c r="B5481" s="171">
        <v>9.06</v>
      </c>
    </row>
    <row r="5482" spans="1:2">
      <c r="A5482" s="89">
        <v>44059.416666666664</v>
      </c>
      <c r="B5482" s="171">
        <v>7.39</v>
      </c>
    </row>
    <row r="5483" spans="1:2">
      <c r="A5483" s="89">
        <v>44059.458333333336</v>
      </c>
      <c r="B5483" s="171">
        <v>7.54</v>
      </c>
    </row>
    <row r="5484" spans="1:2">
      <c r="A5484" s="89">
        <v>44059.5</v>
      </c>
      <c r="B5484" s="171">
        <v>7.97</v>
      </c>
    </row>
    <row r="5485" spans="1:2">
      <c r="A5485" s="89">
        <v>44059.541666666664</v>
      </c>
      <c r="B5485" s="171">
        <v>6.68</v>
      </c>
    </row>
    <row r="5486" spans="1:2">
      <c r="A5486" s="89">
        <v>44059.583333333336</v>
      </c>
      <c r="B5486" s="171">
        <v>6.52</v>
      </c>
    </row>
    <row r="5487" spans="1:2">
      <c r="A5487" s="89">
        <v>44059.625</v>
      </c>
      <c r="B5487" s="171">
        <v>6.77</v>
      </c>
    </row>
    <row r="5488" spans="1:2">
      <c r="A5488" s="89">
        <v>44059.666666666664</v>
      </c>
      <c r="B5488" s="171">
        <v>7</v>
      </c>
    </row>
    <row r="5489" spans="1:2">
      <c r="A5489" s="89">
        <v>44059.708333333336</v>
      </c>
      <c r="B5489" s="171">
        <v>7.29</v>
      </c>
    </row>
    <row r="5490" spans="1:2">
      <c r="A5490" s="89">
        <v>44059.75</v>
      </c>
      <c r="B5490" s="171">
        <v>8.2200000000000006</v>
      </c>
    </row>
    <row r="5491" spans="1:2">
      <c r="A5491" s="89">
        <v>44059.791666666664</v>
      </c>
      <c r="B5491" s="171">
        <v>8.1199999999999992</v>
      </c>
    </row>
    <row r="5492" spans="1:2">
      <c r="A5492" s="89">
        <v>44059.833333333336</v>
      </c>
      <c r="B5492" s="171">
        <v>11.74</v>
      </c>
    </row>
    <row r="5493" spans="1:2">
      <c r="A5493" s="89">
        <v>44059.875</v>
      </c>
      <c r="B5493" s="171">
        <v>12.97</v>
      </c>
    </row>
    <row r="5494" spans="1:2">
      <c r="A5494" s="89">
        <v>44059.916666666664</v>
      </c>
      <c r="B5494" s="171">
        <v>10.94</v>
      </c>
    </row>
    <row r="5495" spans="1:2">
      <c r="A5495" s="89">
        <v>44059.958333333336</v>
      </c>
      <c r="B5495" s="171">
        <v>10.199999999999999</v>
      </c>
    </row>
    <row r="5496" spans="1:2">
      <c r="A5496" s="89">
        <v>44060</v>
      </c>
      <c r="B5496" s="171">
        <v>10.54</v>
      </c>
    </row>
    <row r="5497" spans="1:2">
      <c r="A5497" s="89">
        <v>44060.041666666664</v>
      </c>
      <c r="B5497" s="171">
        <v>10.26</v>
      </c>
    </row>
    <row r="5498" spans="1:2">
      <c r="A5498" s="89">
        <v>44060.083333333336</v>
      </c>
      <c r="B5498" s="171">
        <v>9.85</v>
      </c>
    </row>
    <row r="5499" spans="1:2">
      <c r="A5499" s="89">
        <v>44060.125</v>
      </c>
      <c r="B5499" s="171">
        <v>10.99</v>
      </c>
    </row>
    <row r="5500" spans="1:2">
      <c r="A5500" s="89">
        <v>44060.166666666664</v>
      </c>
      <c r="B5500" s="171">
        <v>10.59</v>
      </c>
    </row>
    <row r="5501" spans="1:2">
      <c r="A5501" s="89">
        <v>44060.208333333336</v>
      </c>
      <c r="B5501" s="171">
        <v>8</v>
      </c>
    </row>
    <row r="5502" spans="1:2">
      <c r="A5502" s="89">
        <v>44060.25</v>
      </c>
      <c r="B5502" s="171">
        <v>7.34</v>
      </c>
    </row>
    <row r="5503" spans="1:2">
      <c r="A5503" s="89">
        <v>44060.291666666664</v>
      </c>
      <c r="B5503" s="171">
        <v>8.44</v>
      </c>
    </row>
    <row r="5504" spans="1:2">
      <c r="A5504" s="89">
        <v>44060.333333333336</v>
      </c>
      <c r="B5504" s="171">
        <v>9.73</v>
      </c>
    </row>
    <row r="5505" spans="1:2">
      <c r="A5505" s="89">
        <v>44060.375</v>
      </c>
      <c r="B5505" s="171">
        <v>8.85</v>
      </c>
    </row>
    <row r="5506" spans="1:2">
      <c r="A5506" s="89">
        <v>44060.416666666664</v>
      </c>
      <c r="B5506" s="171">
        <v>6.77</v>
      </c>
    </row>
    <row r="5507" spans="1:2">
      <c r="A5507" s="89">
        <v>44060.458333333336</v>
      </c>
      <c r="B5507" s="171">
        <v>7.44</v>
      </c>
    </row>
    <row r="5508" spans="1:2">
      <c r="A5508" s="89">
        <v>44060.5</v>
      </c>
      <c r="B5508" s="171">
        <v>8.85</v>
      </c>
    </row>
    <row r="5509" spans="1:2">
      <c r="A5509" s="89">
        <v>44060.541666666664</v>
      </c>
      <c r="B5509" s="171">
        <v>9.09</v>
      </c>
    </row>
    <row r="5510" spans="1:2">
      <c r="A5510" s="89">
        <v>44060.583333333336</v>
      </c>
      <c r="B5510" s="171">
        <v>8.35</v>
      </c>
    </row>
    <row r="5511" spans="1:2">
      <c r="A5511" s="89">
        <v>44060.625</v>
      </c>
      <c r="B5511" s="171">
        <v>8.0399999999999991</v>
      </c>
    </row>
    <row r="5512" spans="1:2">
      <c r="A5512" s="89">
        <v>44060.666666666664</v>
      </c>
      <c r="B5512" s="171">
        <v>8.76</v>
      </c>
    </row>
    <row r="5513" spans="1:2">
      <c r="A5513" s="89">
        <v>44060.708333333336</v>
      </c>
      <c r="B5513" s="171">
        <v>10.039999999999999</v>
      </c>
    </row>
    <row r="5514" spans="1:2">
      <c r="A5514" s="89">
        <v>44060.75</v>
      </c>
      <c r="B5514" s="171">
        <v>9.4</v>
      </c>
    </row>
    <row r="5515" spans="1:2">
      <c r="A5515" s="89">
        <v>44060.791666666664</v>
      </c>
      <c r="B5515" s="171">
        <v>10.52</v>
      </c>
    </row>
    <row r="5516" spans="1:2">
      <c r="A5516" s="89">
        <v>44060.833333333336</v>
      </c>
      <c r="B5516" s="171">
        <v>13.72</v>
      </c>
    </row>
    <row r="5517" spans="1:2">
      <c r="A5517" s="89">
        <v>44060.875</v>
      </c>
      <c r="B5517" s="171">
        <v>15.87</v>
      </c>
    </row>
    <row r="5518" spans="1:2">
      <c r="A5518" s="89">
        <v>44060.916666666664</v>
      </c>
      <c r="B5518" s="171">
        <v>15.66</v>
      </c>
    </row>
    <row r="5519" spans="1:2">
      <c r="A5519" s="89">
        <v>44060.958333333336</v>
      </c>
      <c r="B5519" s="171">
        <v>13.97</v>
      </c>
    </row>
    <row r="5520" spans="1:2">
      <c r="A5520" s="89">
        <v>44061</v>
      </c>
      <c r="B5520" s="171">
        <v>14.59</v>
      </c>
    </row>
    <row r="5521" spans="1:2">
      <c r="A5521" s="89">
        <v>44061.041666666664</v>
      </c>
      <c r="B5521" s="171">
        <v>12.7</v>
      </c>
    </row>
    <row r="5522" spans="1:2">
      <c r="A5522" s="89">
        <v>44061.083333333336</v>
      </c>
      <c r="B5522" s="171">
        <v>12.54</v>
      </c>
    </row>
    <row r="5523" spans="1:2">
      <c r="A5523" s="89">
        <v>44061.125</v>
      </c>
      <c r="B5523" s="171">
        <v>12.74</v>
      </c>
    </row>
    <row r="5524" spans="1:2">
      <c r="A5524" s="89">
        <v>44061.166666666664</v>
      </c>
      <c r="B5524" s="171">
        <v>11.58</v>
      </c>
    </row>
    <row r="5525" spans="1:2">
      <c r="A5525" s="89">
        <v>44061.208333333336</v>
      </c>
      <c r="B5525" s="171">
        <v>10.93</v>
      </c>
    </row>
    <row r="5526" spans="1:2">
      <c r="A5526" s="89">
        <v>44061.25</v>
      </c>
      <c r="B5526" s="171">
        <v>11.23</v>
      </c>
    </row>
    <row r="5527" spans="1:2">
      <c r="A5527" s="89">
        <v>44061.291666666664</v>
      </c>
      <c r="B5527" s="171">
        <v>13.28</v>
      </c>
    </row>
    <row r="5528" spans="1:2">
      <c r="A5528" s="89">
        <v>44061.333333333336</v>
      </c>
      <c r="B5528" s="171">
        <v>11.55</v>
      </c>
    </row>
    <row r="5529" spans="1:2">
      <c r="A5529" s="89">
        <v>44061.375</v>
      </c>
      <c r="B5529" s="171">
        <v>9.49</v>
      </c>
    </row>
    <row r="5530" spans="1:2">
      <c r="A5530" s="89">
        <v>44061.416666666664</v>
      </c>
      <c r="B5530" s="171">
        <v>9.25</v>
      </c>
    </row>
    <row r="5531" spans="1:2">
      <c r="A5531" s="89">
        <v>44061.458333333336</v>
      </c>
      <c r="B5531" s="171">
        <v>10.37</v>
      </c>
    </row>
    <row r="5532" spans="1:2">
      <c r="A5532" s="89">
        <v>44061.5</v>
      </c>
      <c r="B5532" s="171">
        <v>9.48</v>
      </c>
    </row>
    <row r="5533" spans="1:2">
      <c r="A5533" s="89">
        <v>44061.541666666664</v>
      </c>
      <c r="B5533" s="171">
        <v>7.83</v>
      </c>
    </row>
    <row r="5534" spans="1:2">
      <c r="A5534" s="89">
        <v>44061.583333333336</v>
      </c>
      <c r="B5534" s="171">
        <v>7.24</v>
      </c>
    </row>
    <row r="5535" spans="1:2">
      <c r="A5535" s="89">
        <v>44061.625</v>
      </c>
      <c r="B5535" s="171">
        <v>6.96</v>
      </c>
    </row>
    <row r="5536" spans="1:2">
      <c r="A5536" s="89">
        <v>44061.666666666664</v>
      </c>
      <c r="B5536" s="171">
        <v>6.15</v>
      </c>
    </row>
    <row r="5537" spans="1:2">
      <c r="A5537" s="89">
        <v>44061.708333333336</v>
      </c>
      <c r="B5537" s="171">
        <v>7.08</v>
      </c>
    </row>
    <row r="5538" spans="1:2">
      <c r="A5538" s="89">
        <v>44061.75</v>
      </c>
      <c r="B5538" s="171">
        <v>7.18</v>
      </c>
    </row>
    <row r="5539" spans="1:2">
      <c r="A5539" s="89">
        <v>44061.791666666664</v>
      </c>
      <c r="B5539" s="171">
        <v>9.51</v>
      </c>
    </row>
    <row r="5540" spans="1:2">
      <c r="A5540" s="89">
        <v>44061.833333333336</v>
      </c>
      <c r="B5540" s="171">
        <v>10.73</v>
      </c>
    </row>
    <row r="5541" spans="1:2">
      <c r="A5541" s="89">
        <v>44061.875</v>
      </c>
      <c r="B5541" s="171">
        <v>9.67</v>
      </c>
    </row>
    <row r="5542" spans="1:2">
      <c r="A5542" s="89">
        <v>44061.916666666664</v>
      </c>
      <c r="B5542" s="171">
        <v>9.7200000000000006</v>
      </c>
    </row>
    <row r="5543" spans="1:2">
      <c r="A5543" s="89">
        <v>44061.958333333336</v>
      </c>
      <c r="B5543" s="171">
        <v>9.3000000000000007</v>
      </c>
    </row>
    <row r="5544" spans="1:2">
      <c r="A5544" s="89">
        <v>44062</v>
      </c>
      <c r="B5544" s="171">
        <v>9.67</v>
      </c>
    </row>
    <row r="5545" spans="1:2">
      <c r="A5545" s="89">
        <v>44062.041666666664</v>
      </c>
      <c r="B5545" s="171">
        <v>10.029999999999999</v>
      </c>
    </row>
    <row r="5546" spans="1:2">
      <c r="A5546" s="89">
        <v>44062.083333333336</v>
      </c>
      <c r="B5546" s="171">
        <v>9.56</v>
      </c>
    </row>
    <row r="5547" spans="1:2">
      <c r="A5547" s="89">
        <v>44062.125</v>
      </c>
      <c r="B5547" s="171">
        <v>9.44</v>
      </c>
    </row>
    <row r="5548" spans="1:2">
      <c r="A5548" s="89">
        <v>44062.166666666664</v>
      </c>
      <c r="B5548" s="171">
        <v>8.9</v>
      </c>
    </row>
    <row r="5549" spans="1:2">
      <c r="A5549" s="89">
        <v>44062.208333333336</v>
      </c>
      <c r="B5549" s="171">
        <v>7.03</v>
      </c>
    </row>
    <row r="5550" spans="1:2">
      <c r="A5550" s="89">
        <v>44062.25</v>
      </c>
      <c r="B5550" s="171">
        <v>7.33</v>
      </c>
    </row>
    <row r="5551" spans="1:2">
      <c r="A5551" s="89">
        <v>44062.291666666664</v>
      </c>
      <c r="B5551" s="171">
        <v>6.26</v>
      </c>
    </row>
    <row r="5552" spans="1:2">
      <c r="A5552" s="89">
        <v>44062.333333333336</v>
      </c>
      <c r="B5552" s="171">
        <v>7.1</v>
      </c>
    </row>
    <row r="5553" spans="1:2">
      <c r="A5553" s="89">
        <v>44062.375</v>
      </c>
      <c r="B5553" s="171">
        <v>7.27</v>
      </c>
    </row>
    <row r="5554" spans="1:2">
      <c r="A5554" s="89">
        <v>44062.416666666664</v>
      </c>
      <c r="B5554" s="171">
        <v>6.36</v>
      </c>
    </row>
    <row r="5555" spans="1:2">
      <c r="A5555" s="89">
        <v>44062.458333333336</v>
      </c>
      <c r="B5555" s="171">
        <v>6.67</v>
      </c>
    </row>
    <row r="5556" spans="1:2">
      <c r="A5556" s="89">
        <v>44062.5</v>
      </c>
      <c r="B5556" s="171">
        <v>9.41</v>
      </c>
    </row>
    <row r="5557" spans="1:2">
      <c r="A5557" s="89">
        <v>44062.541666666664</v>
      </c>
      <c r="B5557" s="171">
        <v>7.33</v>
      </c>
    </row>
    <row r="5558" spans="1:2">
      <c r="A5558" s="89">
        <v>44062.583333333336</v>
      </c>
      <c r="B5558" s="171">
        <v>4.8600000000000003</v>
      </c>
    </row>
    <row r="5559" spans="1:2">
      <c r="A5559" s="89">
        <v>44062.625</v>
      </c>
      <c r="B5559" s="171">
        <v>5.14</v>
      </c>
    </row>
    <row r="5560" spans="1:2">
      <c r="A5560" s="89">
        <v>44062.666666666664</v>
      </c>
      <c r="B5560" s="171">
        <v>3.19</v>
      </c>
    </row>
    <row r="5561" spans="1:2">
      <c r="A5561" s="89">
        <v>44062.708333333336</v>
      </c>
      <c r="B5561" s="171">
        <v>3.57</v>
      </c>
    </row>
    <row r="5562" spans="1:2">
      <c r="A5562" s="89">
        <v>44062.75</v>
      </c>
      <c r="B5562" s="171">
        <v>6.01</v>
      </c>
    </row>
    <row r="5563" spans="1:2">
      <c r="A5563" s="89">
        <v>44062.791666666664</v>
      </c>
      <c r="B5563" s="171">
        <v>6.25</v>
      </c>
    </row>
    <row r="5564" spans="1:2">
      <c r="A5564" s="89">
        <v>44062.833333333336</v>
      </c>
      <c r="B5564" s="171">
        <v>8.4499999999999993</v>
      </c>
    </row>
    <row r="5565" spans="1:2">
      <c r="A5565" s="89">
        <v>44062.875</v>
      </c>
      <c r="B5565" s="171">
        <v>8.75</v>
      </c>
    </row>
    <row r="5566" spans="1:2">
      <c r="A5566" s="89">
        <v>44062.916666666664</v>
      </c>
      <c r="B5566" s="171">
        <v>8.7799999999999994</v>
      </c>
    </row>
    <row r="5567" spans="1:2">
      <c r="A5567" s="89">
        <v>44062.958333333336</v>
      </c>
      <c r="B5567" s="171">
        <v>7.97</v>
      </c>
    </row>
    <row r="5568" spans="1:2">
      <c r="A5568" s="89">
        <v>44063</v>
      </c>
      <c r="B5568" s="171">
        <v>7.79</v>
      </c>
    </row>
    <row r="5569" spans="1:2">
      <c r="A5569" s="89">
        <v>44063.041666666664</v>
      </c>
      <c r="B5569" s="171">
        <v>7.15</v>
      </c>
    </row>
    <row r="5570" spans="1:2">
      <c r="A5570" s="89">
        <v>44063.083333333336</v>
      </c>
      <c r="B5570" s="171">
        <v>7.46</v>
      </c>
    </row>
    <row r="5571" spans="1:2">
      <c r="A5571" s="89">
        <v>44063.125</v>
      </c>
      <c r="B5571" s="171">
        <v>6.52</v>
      </c>
    </row>
    <row r="5572" spans="1:2">
      <c r="A5572" s="89">
        <v>44063.166666666664</v>
      </c>
      <c r="B5572" s="171">
        <v>6.58</v>
      </c>
    </row>
    <row r="5573" spans="1:2">
      <c r="A5573" s="89">
        <v>44063.208333333336</v>
      </c>
      <c r="B5573" s="171">
        <v>4.93</v>
      </c>
    </row>
    <row r="5574" spans="1:2">
      <c r="A5574" s="89">
        <v>44063.25</v>
      </c>
      <c r="B5574" s="171">
        <v>4.34</v>
      </c>
    </row>
    <row r="5575" spans="1:2">
      <c r="A5575" s="89">
        <v>44063.291666666664</v>
      </c>
      <c r="B5575" s="171">
        <v>5.09</v>
      </c>
    </row>
    <row r="5576" spans="1:2">
      <c r="A5576" s="89">
        <v>44063.333333333336</v>
      </c>
      <c r="B5576" s="171">
        <v>5.09</v>
      </c>
    </row>
    <row r="5577" spans="1:2">
      <c r="A5577" s="89">
        <v>44063.375</v>
      </c>
      <c r="B5577" s="171">
        <v>5.51</v>
      </c>
    </row>
    <row r="5578" spans="1:2">
      <c r="A5578" s="89">
        <v>44063.416666666664</v>
      </c>
      <c r="B5578" s="171">
        <v>5.32</v>
      </c>
    </row>
    <row r="5579" spans="1:2">
      <c r="A5579" s="89">
        <v>44063.458333333336</v>
      </c>
      <c r="B5579" s="171">
        <v>6.07</v>
      </c>
    </row>
    <row r="5580" spans="1:2">
      <c r="A5580" s="89">
        <v>44063.5</v>
      </c>
      <c r="B5580" s="171">
        <v>8.06</v>
      </c>
    </row>
    <row r="5581" spans="1:2">
      <c r="A5581" s="89">
        <v>44063.541666666664</v>
      </c>
      <c r="B5581" s="171">
        <v>6.62</v>
      </c>
    </row>
    <row r="5582" spans="1:2">
      <c r="A5582" s="89">
        <v>44063.583333333336</v>
      </c>
      <c r="B5582" s="171">
        <v>5.22</v>
      </c>
    </row>
    <row r="5583" spans="1:2">
      <c r="A5583" s="89">
        <v>44063.625</v>
      </c>
      <c r="B5583" s="171">
        <v>7.22</v>
      </c>
    </row>
    <row r="5584" spans="1:2">
      <c r="A5584" s="89">
        <v>44063.666666666664</v>
      </c>
      <c r="B5584" s="171">
        <v>8.6</v>
      </c>
    </row>
    <row r="5585" spans="1:2">
      <c r="A5585" s="89">
        <v>44063.708333333336</v>
      </c>
      <c r="B5585" s="171">
        <v>8.2799999999999994</v>
      </c>
    </row>
    <row r="5586" spans="1:2">
      <c r="A5586" s="89">
        <v>44063.75</v>
      </c>
      <c r="B5586" s="171">
        <v>8.16</v>
      </c>
    </row>
    <row r="5587" spans="1:2">
      <c r="A5587" s="89">
        <v>44063.791666666664</v>
      </c>
      <c r="B5587" s="171">
        <v>9.52</v>
      </c>
    </row>
    <row r="5588" spans="1:2">
      <c r="A5588" s="89">
        <v>44063.833333333336</v>
      </c>
      <c r="B5588" s="171">
        <v>10.130000000000001</v>
      </c>
    </row>
    <row r="5589" spans="1:2">
      <c r="A5589" s="89">
        <v>44063.875</v>
      </c>
      <c r="B5589" s="171">
        <v>9.82</v>
      </c>
    </row>
    <row r="5590" spans="1:2">
      <c r="A5590" s="89">
        <v>44063.916666666664</v>
      </c>
      <c r="B5590" s="171">
        <v>9.07</v>
      </c>
    </row>
    <row r="5591" spans="1:2">
      <c r="A5591" s="89">
        <v>44063.958333333336</v>
      </c>
      <c r="B5591" s="171">
        <v>9.3800000000000008</v>
      </c>
    </row>
    <row r="5592" spans="1:2">
      <c r="A5592" s="89">
        <v>44064</v>
      </c>
      <c r="B5592" s="171">
        <v>9.11</v>
      </c>
    </row>
    <row r="5593" spans="1:2">
      <c r="A5593" s="89">
        <v>44064.041666666664</v>
      </c>
      <c r="B5593" s="171">
        <v>8.99</v>
      </c>
    </row>
    <row r="5594" spans="1:2">
      <c r="A5594" s="89">
        <v>44064.083333333336</v>
      </c>
      <c r="B5594" s="171">
        <v>9.74</v>
      </c>
    </row>
    <row r="5595" spans="1:2">
      <c r="A5595" s="89">
        <v>44064.125</v>
      </c>
      <c r="B5595" s="171">
        <v>9.1</v>
      </c>
    </row>
    <row r="5596" spans="1:2">
      <c r="A5596" s="89">
        <v>44064.166666666664</v>
      </c>
      <c r="B5596" s="171">
        <v>8.4499999999999993</v>
      </c>
    </row>
    <row r="5597" spans="1:2">
      <c r="A5597" s="89">
        <v>44064.208333333336</v>
      </c>
      <c r="B5597" s="171">
        <v>7.47</v>
      </c>
    </row>
    <row r="5598" spans="1:2">
      <c r="A5598" s="89">
        <v>44064.25</v>
      </c>
      <c r="B5598" s="171">
        <v>7.76</v>
      </c>
    </row>
    <row r="5599" spans="1:2">
      <c r="A5599" s="89">
        <v>44064.291666666664</v>
      </c>
      <c r="B5599" s="171">
        <v>9.0299999999999994</v>
      </c>
    </row>
    <row r="5600" spans="1:2">
      <c r="A5600" s="89">
        <v>44064.333333333336</v>
      </c>
      <c r="B5600" s="171">
        <v>7.11</v>
      </c>
    </row>
    <row r="5601" spans="1:2">
      <c r="A5601" s="89">
        <v>44064.375</v>
      </c>
      <c r="B5601" s="171">
        <v>8.16</v>
      </c>
    </row>
    <row r="5602" spans="1:2">
      <c r="A5602" s="89">
        <v>44064.416666666664</v>
      </c>
      <c r="B5602" s="171">
        <v>8.0299999999999994</v>
      </c>
    </row>
    <row r="5603" spans="1:2">
      <c r="A5603" s="89">
        <v>44064.458333333336</v>
      </c>
      <c r="B5603" s="171">
        <v>8.31</v>
      </c>
    </row>
    <row r="5604" spans="1:2">
      <c r="A5604" s="89">
        <v>44064.5</v>
      </c>
      <c r="B5604" s="171">
        <v>6.25</v>
      </c>
    </row>
    <row r="5605" spans="1:2">
      <c r="A5605" s="89">
        <v>44064.541666666664</v>
      </c>
      <c r="B5605" s="171">
        <v>6.55</v>
      </c>
    </row>
    <row r="5606" spans="1:2">
      <c r="A5606" s="89">
        <v>44064.583333333336</v>
      </c>
      <c r="B5606" s="171">
        <v>6.43</v>
      </c>
    </row>
    <row r="5607" spans="1:2">
      <c r="A5607" s="89">
        <v>44064.625</v>
      </c>
      <c r="B5607" s="171">
        <v>7.12</v>
      </c>
    </row>
    <row r="5608" spans="1:2">
      <c r="A5608" s="89">
        <v>44064.666666666664</v>
      </c>
      <c r="B5608" s="171">
        <v>6.86</v>
      </c>
    </row>
    <row r="5609" spans="1:2">
      <c r="A5609" s="89">
        <v>44064.708333333336</v>
      </c>
      <c r="B5609" s="171">
        <v>7.26</v>
      </c>
    </row>
    <row r="5610" spans="1:2">
      <c r="A5610" s="89">
        <v>44064.75</v>
      </c>
      <c r="B5610" s="171">
        <v>8.8800000000000008</v>
      </c>
    </row>
    <row r="5611" spans="1:2">
      <c r="A5611" s="89">
        <v>44064.791666666664</v>
      </c>
      <c r="B5611" s="171">
        <v>12.31</v>
      </c>
    </row>
    <row r="5612" spans="1:2">
      <c r="A5612" s="89">
        <v>44064.833333333336</v>
      </c>
      <c r="B5612" s="171">
        <v>13.13</v>
      </c>
    </row>
    <row r="5613" spans="1:2">
      <c r="A5613" s="89">
        <v>44064.875</v>
      </c>
      <c r="B5613" s="171">
        <v>10.78</v>
      </c>
    </row>
    <row r="5614" spans="1:2">
      <c r="A5614" s="89">
        <v>44064.916666666664</v>
      </c>
      <c r="B5614" s="171">
        <v>9.7799999999999994</v>
      </c>
    </row>
    <row r="5615" spans="1:2">
      <c r="A5615" s="89">
        <v>44064.958333333336</v>
      </c>
      <c r="B5615" s="171">
        <v>9.8699999999999992</v>
      </c>
    </row>
    <row r="5616" spans="1:2">
      <c r="A5616" s="89">
        <v>44065</v>
      </c>
      <c r="B5616" s="171">
        <v>9.82</v>
      </c>
    </row>
    <row r="5617" spans="1:2">
      <c r="A5617" s="89">
        <v>44065.041666666664</v>
      </c>
      <c r="B5617" s="171">
        <v>8.98</v>
      </c>
    </row>
    <row r="5618" spans="1:2">
      <c r="A5618" s="89">
        <v>44065.083333333336</v>
      </c>
      <c r="B5618" s="171">
        <v>9.59</v>
      </c>
    </row>
    <row r="5619" spans="1:2">
      <c r="A5619" s="89">
        <v>44065.125</v>
      </c>
      <c r="B5619" s="171">
        <v>8.26</v>
      </c>
    </row>
    <row r="5620" spans="1:2">
      <c r="A5620" s="89">
        <v>44065.166666666664</v>
      </c>
      <c r="B5620" s="171">
        <v>9.16</v>
      </c>
    </row>
    <row r="5621" spans="1:2">
      <c r="A5621" s="89">
        <v>44065.208333333336</v>
      </c>
      <c r="B5621" s="171">
        <v>7.27</v>
      </c>
    </row>
    <row r="5622" spans="1:2">
      <c r="A5622" s="89">
        <v>44065.25</v>
      </c>
      <c r="B5622" s="171">
        <v>5.8</v>
      </c>
    </row>
    <row r="5623" spans="1:2">
      <c r="A5623" s="89">
        <v>44065.291666666664</v>
      </c>
      <c r="B5623" s="171">
        <v>8.4</v>
      </c>
    </row>
    <row r="5624" spans="1:2">
      <c r="A5624" s="89">
        <v>44065.333333333336</v>
      </c>
      <c r="B5624" s="171">
        <v>9.24</v>
      </c>
    </row>
    <row r="5625" spans="1:2">
      <c r="A5625" s="89">
        <v>44065.375</v>
      </c>
      <c r="B5625" s="171">
        <v>10.220000000000001</v>
      </c>
    </row>
    <row r="5626" spans="1:2">
      <c r="A5626" s="89">
        <v>44065.416666666664</v>
      </c>
      <c r="B5626" s="171">
        <v>11.33</v>
      </c>
    </row>
    <row r="5627" spans="1:2">
      <c r="A5627" s="89">
        <v>44065.458333333336</v>
      </c>
      <c r="B5627" s="171">
        <v>8.23</v>
      </c>
    </row>
    <row r="5628" spans="1:2">
      <c r="A5628" s="89">
        <v>44065.5</v>
      </c>
      <c r="B5628" s="171">
        <v>7.68</v>
      </c>
    </row>
    <row r="5629" spans="1:2">
      <c r="A5629" s="89">
        <v>44065.541666666664</v>
      </c>
      <c r="B5629" s="171">
        <v>6.88</v>
      </c>
    </row>
    <row r="5630" spans="1:2">
      <c r="A5630" s="89">
        <v>44065.583333333336</v>
      </c>
      <c r="B5630" s="171">
        <v>7.8</v>
      </c>
    </row>
    <row r="5631" spans="1:2">
      <c r="A5631" s="89">
        <v>44065.625</v>
      </c>
      <c r="B5631" s="171">
        <v>10.88</v>
      </c>
    </row>
    <row r="5632" spans="1:2">
      <c r="A5632" s="89">
        <v>44065.666666666664</v>
      </c>
      <c r="B5632" s="171">
        <v>12.03</v>
      </c>
    </row>
    <row r="5633" spans="1:2">
      <c r="A5633" s="89">
        <v>44065.708333333336</v>
      </c>
      <c r="B5633" s="171">
        <v>10.48</v>
      </c>
    </row>
    <row r="5634" spans="1:2">
      <c r="A5634" s="89">
        <v>44065.75</v>
      </c>
      <c r="B5634" s="171">
        <v>8.27</v>
      </c>
    </row>
    <row r="5635" spans="1:2">
      <c r="A5635" s="89">
        <v>44065.791666666664</v>
      </c>
      <c r="B5635" s="171">
        <v>11.53</v>
      </c>
    </row>
    <row r="5636" spans="1:2">
      <c r="A5636" s="89">
        <v>44065.833333333336</v>
      </c>
      <c r="B5636" s="171">
        <v>14.07</v>
      </c>
    </row>
    <row r="5637" spans="1:2">
      <c r="A5637" s="89">
        <v>44065.875</v>
      </c>
      <c r="B5637" s="171">
        <v>10.17</v>
      </c>
    </row>
    <row r="5638" spans="1:2">
      <c r="A5638" s="89">
        <v>44065.916666666664</v>
      </c>
      <c r="B5638" s="171">
        <v>10.61</v>
      </c>
    </row>
    <row r="5639" spans="1:2">
      <c r="A5639" s="89">
        <v>44065.958333333336</v>
      </c>
      <c r="B5639" s="171">
        <v>8.61</v>
      </c>
    </row>
    <row r="5640" spans="1:2">
      <c r="A5640" s="89">
        <v>44066</v>
      </c>
      <c r="B5640" s="171">
        <v>9.27</v>
      </c>
    </row>
    <row r="5641" spans="1:2">
      <c r="A5641" s="89">
        <v>44066.041666666664</v>
      </c>
      <c r="B5641" s="171">
        <v>9.5299999999999994</v>
      </c>
    </row>
    <row r="5642" spans="1:2">
      <c r="A5642" s="89">
        <v>44066.083333333336</v>
      </c>
      <c r="B5642" s="171">
        <v>8.8699999999999992</v>
      </c>
    </row>
    <row r="5643" spans="1:2">
      <c r="A5643" s="89">
        <v>44066.125</v>
      </c>
      <c r="B5643" s="171">
        <v>8.7899999999999991</v>
      </c>
    </row>
    <row r="5644" spans="1:2">
      <c r="A5644" s="89">
        <v>44066.166666666664</v>
      </c>
      <c r="B5644" s="171">
        <v>8.4499999999999993</v>
      </c>
    </row>
    <row r="5645" spans="1:2">
      <c r="A5645" s="89">
        <v>44066.208333333336</v>
      </c>
      <c r="B5645" s="171">
        <v>7.03</v>
      </c>
    </row>
    <row r="5646" spans="1:2">
      <c r="A5646" s="89">
        <v>44066.25</v>
      </c>
      <c r="B5646" s="171">
        <v>7.08</v>
      </c>
    </row>
    <row r="5647" spans="1:2">
      <c r="A5647" s="89">
        <v>44066.291666666664</v>
      </c>
      <c r="B5647" s="171">
        <v>8.64</v>
      </c>
    </row>
    <row r="5648" spans="1:2">
      <c r="A5648" s="89">
        <v>44066.333333333336</v>
      </c>
      <c r="B5648" s="171">
        <v>9.19</v>
      </c>
    </row>
    <row r="5649" spans="1:2">
      <c r="A5649" s="89">
        <v>44066.375</v>
      </c>
      <c r="B5649" s="171">
        <v>7.33</v>
      </c>
    </row>
    <row r="5650" spans="1:2">
      <c r="A5650" s="89">
        <v>44066.416666666664</v>
      </c>
      <c r="B5650" s="171">
        <v>6.27</v>
      </c>
    </row>
    <row r="5651" spans="1:2">
      <c r="A5651" s="89">
        <v>44066.458333333336</v>
      </c>
      <c r="B5651" s="171">
        <v>5.91</v>
      </c>
    </row>
    <row r="5652" spans="1:2">
      <c r="A5652" s="89">
        <v>44066.5</v>
      </c>
      <c r="B5652" s="171">
        <v>5.37</v>
      </c>
    </row>
    <row r="5653" spans="1:2">
      <c r="A5653" s="89">
        <v>44066.541666666664</v>
      </c>
      <c r="B5653" s="171">
        <v>5.96</v>
      </c>
    </row>
    <row r="5654" spans="1:2">
      <c r="A5654" s="89">
        <v>44066.583333333336</v>
      </c>
      <c r="B5654" s="171">
        <v>5.74</v>
      </c>
    </row>
    <row r="5655" spans="1:2">
      <c r="A5655" s="89">
        <v>44066.625</v>
      </c>
      <c r="B5655" s="171">
        <v>5.92</v>
      </c>
    </row>
    <row r="5656" spans="1:2">
      <c r="A5656" s="89">
        <v>44066.666666666664</v>
      </c>
      <c r="B5656" s="171">
        <v>5.48</v>
      </c>
    </row>
    <row r="5657" spans="1:2">
      <c r="A5657" s="89">
        <v>44066.708333333336</v>
      </c>
      <c r="B5657" s="171">
        <v>7.45</v>
      </c>
    </row>
    <row r="5658" spans="1:2">
      <c r="A5658" s="89">
        <v>44066.75</v>
      </c>
      <c r="B5658" s="171">
        <v>7.27</v>
      </c>
    </row>
    <row r="5659" spans="1:2">
      <c r="A5659" s="89">
        <v>44066.791666666664</v>
      </c>
      <c r="B5659" s="171">
        <v>8.6199999999999992</v>
      </c>
    </row>
    <row r="5660" spans="1:2">
      <c r="A5660" s="89">
        <v>44066.833333333336</v>
      </c>
      <c r="B5660" s="171">
        <v>10.7</v>
      </c>
    </row>
    <row r="5661" spans="1:2">
      <c r="A5661" s="89">
        <v>44066.875</v>
      </c>
      <c r="B5661" s="171">
        <v>11.17</v>
      </c>
    </row>
    <row r="5662" spans="1:2">
      <c r="A5662" s="89">
        <v>44066.916666666664</v>
      </c>
      <c r="B5662" s="171">
        <v>11.4</v>
      </c>
    </row>
    <row r="5663" spans="1:2">
      <c r="A5663" s="89">
        <v>44066.958333333336</v>
      </c>
      <c r="B5663" s="171">
        <v>12.13</v>
      </c>
    </row>
    <row r="5664" spans="1:2">
      <c r="A5664" s="89">
        <v>44067</v>
      </c>
      <c r="B5664" s="171">
        <v>10.79</v>
      </c>
    </row>
    <row r="5665" spans="1:2">
      <c r="A5665" s="89">
        <v>44067.041666666664</v>
      </c>
      <c r="B5665" s="171">
        <v>11.23</v>
      </c>
    </row>
    <row r="5666" spans="1:2">
      <c r="A5666" s="89">
        <v>44067.083333333336</v>
      </c>
      <c r="B5666" s="171">
        <v>10.6</v>
      </c>
    </row>
    <row r="5667" spans="1:2">
      <c r="A5667" s="89">
        <v>44067.125</v>
      </c>
      <c r="B5667" s="171">
        <v>10.26</v>
      </c>
    </row>
    <row r="5668" spans="1:2">
      <c r="A5668" s="89">
        <v>44067.166666666664</v>
      </c>
      <c r="B5668" s="171">
        <v>10.62</v>
      </c>
    </row>
    <row r="5669" spans="1:2">
      <c r="A5669" s="89">
        <v>44067.208333333336</v>
      </c>
      <c r="B5669" s="171">
        <v>8.6999999999999993</v>
      </c>
    </row>
    <row r="5670" spans="1:2">
      <c r="A5670" s="89">
        <v>44067.25</v>
      </c>
      <c r="B5670" s="171">
        <v>8.86</v>
      </c>
    </row>
    <row r="5671" spans="1:2">
      <c r="A5671" s="89">
        <v>44067.291666666664</v>
      </c>
      <c r="B5671" s="171">
        <v>9.98</v>
      </c>
    </row>
    <row r="5672" spans="1:2">
      <c r="A5672" s="89">
        <v>44067.333333333336</v>
      </c>
      <c r="B5672" s="171">
        <v>8.19</v>
      </c>
    </row>
    <row r="5673" spans="1:2">
      <c r="A5673" s="89">
        <v>44067.375</v>
      </c>
      <c r="B5673" s="171">
        <v>7.35</v>
      </c>
    </row>
    <row r="5674" spans="1:2">
      <c r="A5674" s="89">
        <v>44067.416666666664</v>
      </c>
      <c r="B5674" s="171">
        <v>8.27</v>
      </c>
    </row>
    <row r="5675" spans="1:2">
      <c r="A5675" s="89">
        <v>44067.458333333336</v>
      </c>
      <c r="B5675" s="171">
        <v>7.26</v>
      </c>
    </row>
    <row r="5676" spans="1:2">
      <c r="A5676" s="89">
        <v>44067.5</v>
      </c>
      <c r="B5676" s="171">
        <v>8.0399999999999991</v>
      </c>
    </row>
    <row r="5677" spans="1:2">
      <c r="A5677" s="89">
        <v>44067.541666666664</v>
      </c>
      <c r="B5677" s="171">
        <v>7.92</v>
      </c>
    </row>
    <row r="5678" spans="1:2">
      <c r="A5678" s="89">
        <v>44067.583333333336</v>
      </c>
      <c r="B5678" s="171">
        <v>8.08</v>
      </c>
    </row>
    <row r="5679" spans="1:2">
      <c r="A5679" s="89">
        <v>44067.625</v>
      </c>
      <c r="B5679" s="171">
        <v>7.82</v>
      </c>
    </row>
    <row r="5680" spans="1:2">
      <c r="A5680" s="89">
        <v>44067.666666666664</v>
      </c>
      <c r="B5680" s="171">
        <v>6.86</v>
      </c>
    </row>
    <row r="5681" spans="1:2">
      <c r="A5681" s="89">
        <v>44067.708333333336</v>
      </c>
      <c r="B5681" s="171">
        <v>8.34</v>
      </c>
    </row>
    <row r="5682" spans="1:2">
      <c r="A5682" s="89">
        <v>44067.75</v>
      </c>
      <c r="B5682" s="171">
        <v>10.31</v>
      </c>
    </row>
    <row r="5683" spans="1:2">
      <c r="A5683" s="89">
        <v>44067.791666666664</v>
      </c>
      <c r="B5683" s="171">
        <v>12.43</v>
      </c>
    </row>
    <row r="5684" spans="1:2">
      <c r="A5684" s="89">
        <v>44067.833333333336</v>
      </c>
      <c r="B5684" s="171">
        <v>11.9</v>
      </c>
    </row>
    <row r="5685" spans="1:2">
      <c r="A5685" s="89">
        <v>44067.875</v>
      </c>
      <c r="B5685" s="171">
        <v>11.6</v>
      </c>
    </row>
    <row r="5686" spans="1:2">
      <c r="A5686" s="89">
        <v>44067.916666666664</v>
      </c>
      <c r="B5686" s="171">
        <v>10.11</v>
      </c>
    </row>
    <row r="5687" spans="1:2">
      <c r="A5687" s="89">
        <v>44067.958333333336</v>
      </c>
      <c r="B5687" s="171">
        <v>10.73</v>
      </c>
    </row>
    <row r="5688" spans="1:2">
      <c r="A5688" s="89">
        <v>44068</v>
      </c>
      <c r="B5688" s="171">
        <v>10.36</v>
      </c>
    </row>
    <row r="5689" spans="1:2">
      <c r="A5689" s="89">
        <v>44068.041666666664</v>
      </c>
      <c r="B5689" s="171">
        <v>10.52</v>
      </c>
    </row>
    <row r="5690" spans="1:2">
      <c r="A5690" s="89">
        <v>44068.083333333336</v>
      </c>
      <c r="B5690" s="171">
        <v>10.72</v>
      </c>
    </row>
    <row r="5691" spans="1:2">
      <c r="A5691" s="89">
        <v>44068.125</v>
      </c>
      <c r="B5691" s="171">
        <v>11</v>
      </c>
    </row>
    <row r="5692" spans="1:2">
      <c r="A5692" s="89">
        <v>44068.166666666664</v>
      </c>
      <c r="B5692" s="171">
        <v>10.53</v>
      </c>
    </row>
    <row r="5693" spans="1:2">
      <c r="A5693" s="89">
        <v>44068.208333333336</v>
      </c>
      <c r="B5693" s="171">
        <v>9.65</v>
      </c>
    </row>
    <row r="5694" spans="1:2">
      <c r="A5694" s="89">
        <v>44068.25</v>
      </c>
      <c r="B5694" s="171">
        <v>9.01</v>
      </c>
    </row>
    <row r="5695" spans="1:2">
      <c r="A5695" s="89">
        <v>44068.291666666664</v>
      </c>
      <c r="B5695" s="171">
        <v>6.85</v>
      </c>
    </row>
    <row r="5696" spans="1:2">
      <c r="A5696" s="89">
        <v>44068.333333333336</v>
      </c>
      <c r="B5696" s="171">
        <v>7.57</v>
      </c>
    </row>
    <row r="5697" spans="1:2">
      <c r="A5697" s="89">
        <v>44068.375</v>
      </c>
      <c r="B5697" s="171">
        <v>9.35</v>
      </c>
    </row>
    <row r="5698" spans="1:2">
      <c r="A5698" s="89">
        <v>44068.416666666664</v>
      </c>
      <c r="B5698" s="171">
        <v>8.5500000000000007</v>
      </c>
    </row>
    <row r="5699" spans="1:2">
      <c r="A5699" s="89">
        <v>44068.458333333336</v>
      </c>
      <c r="B5699" s="171">
        <v>8.23</v>
      </c>
    </row>
    <row r="5700" spans="1:2">
      <c r="A5700" s="89">
        <v>44068.5</v>
      </c>
      <c r="B5700" s="171">
        <v>9.24</v>
      </c>
    </row>
    <row r="5701" spans="1:2">
      <c r="A5701" s="89">
        <v>44068.541666666664</v>
      </c>
      <c r="B5701" s="171">
        <v>7.37</v>
      </c>
    </row>
    <row r="5702" spans="1:2">
      <c r="A5702" s="89">
        <v>44068.583333333336</v>
      </c>
      <c r="B5702" s="171">
        <v>8.9600000000000009</v>
      </c>
    </row>
    <row r="5703" spans="1:2">
      <c r="A5703" s="89">
        <v>44068.625</v>
      </c>
      <c r="B5703" s="171">
        <v>8.11</v>
      </c>
    </row>
    <row r="5704" spans="1:2">
      <c r="A5704" s="89">
        <v>44068.666666666664</v>
      </c>
      <c r="B5704" s="171">
        <v>6.82</v>
      </c>
    </row>
    <row r="5705" spans="1:2">
      <c r="A5705" s="89">
        <v>44068.708333333336</v>
      </c>
      <c r="B5705" s="171">
        <v>9.85</v>
      </c>
    </row>
    <row r="5706" spans="1:2">
      <c r="A5706" s="89">
        <v>44068.75</v>
      </c>
      <c r="B5706" s="171">
        <v>10.7</v>
      </c>
    </row>
    <row r="5707" spans="1:2">
      <c r="A5707" s="89">
        <v>44068.791666666664</v>
      </c>
      <c r="B5707" s="171">
        <v>12.75</v>
      </c>
    </row>
    <row r="5708" spans="1:2">
      <c r="A5708" s="89">
        <v>44068.833333333336</v>
      </c>
      <c r="B5708" s="171">
        <v>14.16</v>
      </c>
    </row>
    <row r="5709" spans="1:2">
      <c r="A5709" s="89">
        <v>44068.875</v>
      </c>
      <c r="B5709" s="171">
        <v>11.18</v>
      </c>
    </row>
    <row r="5710" spans="1:2">
      <c r="A5710" s="89">
        <v>44068.916666666664</v>
      </c>
      <c r="B5710" s="171">
        <v>10.81</v>
      </c>
    </row>
    <row r="5711" spans="1:2">
      <c r="A5711" s="89">
        <v>44068.958333333336</v>
      </c>
      <c r="B5711" s="171">
        <v>9.85</v>
      </c>
    </row>
    <row r="5712" spans="1:2">
      <c r="A5712" s="89">
        <v>44069</v>
      </c>
      <c r="B5712" s="171">
        <v>9.41</v>
      </c>
    </row>
    <row r="5713" spans="1:2">
      <c r="A5713" s="89">
        <v>44069.041666666664</v>
      </c>
      <c r="B5713" s="171">
        <v>9.31</v>
      </c>
    </row>
    <row r="5714" spans="1:2">
      <c r="A5714" s="89">
        <v>44069.083333333336</v>
      </c>
      <c r="B5714" s="171">
        <v>9.06</v>
      </c>
    </row>
    <row r="5715" spans="1:2">
      <c r="A5715" s="89">
        <v>44069.125</v>
      </c>
      <c r="B5715" s="171">
        <v>9.14</v>
      </c>
    </row>
    <row r="5716" spans="1:2">
      <c r="A5716" s="89">
        <v>44069.166666666664</v>
      </c>
      <c r="B5716" s="171">
        <v>9.9</v>
      </c>
    </row>
    <row r="5717" spans="1:2">
      <c r="A5717" s="89">
        <v>44069.208333333336</v>
      </c>
      <c r="B5717" s="171">
        <v>7.36</v>
      </c>
    </row>
    <row r="5718" spans="1:2">
      <c r="A5718" s="89">
        <v>44069.25</v>
      </c>
      <c r="B5718" s="171">
        <v>6.98</v>
      </c>
    </row>
    <row r="5719" spans="1:2">
      <c r="A5719" s="89">
        <v>44069.291666666664</v>
      </c>
      <c r="B5719" s="171">
        <v>8.61</v>
      </c>
    </row>
    <row r="5720" spans="1:2">
      <c r="A5720" s="89">
        <v>44069.333333333336</v>
      </c>
      <c r="B5720" s="171">
        <v>8.77</v>
      </c>
    </row>
    <row r="5721" spans="1:2">
      <c r="A5721" s="89">
        <v>44069.375</v>
      </c>
      <c r="B5721" s="171">
        <v>9.17</v>
      </c>
    </row>
    <row r="5722" spans="1:2">
      <c r="A5722" s="89">
        <v>44069.416666666664</v>
      </c>
      <c r="B5722" s="171">
        <v>9.19</v>
      </c>
    </row>
    <row r="5723" spans="1:2">
      <c r="A5723" s="89">
        <v>44069.458333333336</v>
      </c>
      <c r="B5723" s="171">
        <v>11.48</v>
      </c>
    </row>
    <row r="5724" spans="1:2">
      <c r="A5724" s="89">
        <v>44069.5</v>
      </c>
      <c r="B5724" s="171">
        <v>11.68</v>
      </c>
    </row>
    <row r="5725" spans="1:2">
      <c r="A5725" s="89">
        <v>44069.541666666664</v>
      </c>
      <c r="B5725" s="171">
        <v>9.17</v>
      </c>
    </row>
    <row r="5726" spans="1:2">
      <c r="A5726" s="89">
        <v>44069.583333333336</v>
      </c>
      <c r="B5726" s="171">
        <v>7.45</v>
      </c>
    </row>
    <row r="5727" spans="1:2">
      <c r="A5727" s="89">
        <v>44069.625</v>
      </c>
      <c r="B5727" s="171">
        <v>7.72</v>
      </c>
    </row>
    <row r="5728" spans="1:2">
      <c r="A5728" s="89">
        <v>44069.666666666664</v>
      </c>
      <c r="B5728" s="171">
        <v>8.01</v>
      </c>
    </row>
    <row r="5729" spans="1:2">
      <c r="A5729" s="89">
        <v>44069.708333333336</v>
      </c>
      <c r="B5729" s="171">
        <v>8.74</v>
      </c>
    </row>
    <row r="5730" spans="1:2">
      <c r="A5730" s="89">
        <v>44069.75</v>
      </c>
      <c r="B5730" s="171">
        <v>9.68</v>
      </c>
    </row>
    <row r="5731" spans="1:2">
      <c r="A5731" s="89">
        <v>44069.791666666664</v>
      </c>
      <c r="B5731" s="171">
        <v>11.65</v>
      </c>
    </row>
    <row r="5732" spans="1:2">
      <c r="A5732" s="89">
        <v>44069.833333333336</v>
      </c>
      <c r="B5732" s="171">
        <v>11.4</v>
      </c>
    </row>
    <row r="5733" spans="1:2">
      <c r="A5733" s="89">
        <v>44069.875</v>
      </c>
      <c r="B5733" s="171">
        <v>11.49</v>
      </c>
    </row>
    <row r="5734" spans="1:2">
      <c r="A5734" s="89">
        <v>44069.916666666664</v>
      </c>
      <c r="B5734" s="171">
        <v>11.34</v>
      </c>
    </row>
    <row r="5735" spans="1:2">
      <c r="A5735" s="89">
        <v>44069.958333333336</v>
      </c>
      <c r="B5735" s="171">
        <v>13.18</v>
      </c>
    </row>
    <row r="5736" spans="1:2">
      <c r="A5736" s="89">
        <v>44070</v>
      </c>
      <c r="B5736" s="171">
        <v>12.54</v>
      </c>
    </row>
    <row r="5737" spans="1:2">
      <c r="A5737" s="89">
        <v>44070.041666666664</v>
      </c>
      <c r="B5737" s="171">
        <v>12.68</v>
      </c>
    </row>
    <row r="5738" spans="1:2">
      <c r="A5738" s="89">
        <v>44070.083333333336</v>
      </c>
      <c r="B5738" s="171">
        <v>11.51</v>
      </c>
    </row>
    <row r="5739" spans="1:2">
      <c r="A5739" s="89">
        <v>44070.125</v>
      </c>
      <c r="B5739" s="171">
        <v>11.5</v>
      </c>
    </row>
    <row r="5740" spans="1:2">
      <c r="A5740" s="89">
        <v>44070.166666666664</v>
      </c>
      <c r="B5740" s="171">
        <v>12.38</v>
      </c>
    </row>
    <row r="5741" spans="1:2">
      <c r="A5741" s="89">
        <v>44070.208333333336</v>
      </c>
      <c r="B5741" s="171">
        <v>9.1300000000000008</v>
      </c>
    </row>
    <row r="5742" spans="1:2">
      <c r="A5742" s="89">
        <v>44070.25</v>
      </c>
      <c r="B5742" s="171">
        <v>8.89</v>
      </c>
    </row>
    <row r="5743" spans="1:2">
      <c r="A5743" s="89">
        <v>44070.291666666664</v>
      </c>
      <c r="B5743" s="171">
        <v>8.6199999999999992</v>
      </c>
    </row>
    <row r="5744" spans="1:2">
      <c r="A5744" s="89">
        <v>44070.333333333336</v>
      </c>
      <c r="B5744" s="171">
        <v>6.71</v>
      </c>
    </row>
    <row r="5745" spans="1:2">
      <c r="A5745" s="89">
        <v>44070.375</v>
      </c>
      <c r="B5745" s="171">
        <v>7.76</v>
      </c>
    </row>
    <row r="5746" spans="1:2">
      <c r="A5746" s="89">
        <v>44070.416666666664</v>
      </c>
      <c r="B5746" s="171">
        <v>9.68</v>
      </c>
    </row>
    <row r="5747" spans="1:2">
      <c r="A5747" s="89">
        <v>44070.458333333336</v>
      </c>
      <c r="B5747" s="171">
        <v>9.7899999999999991</v>
      </c>
    </row>
    <row r="5748" spans="1:2">
      <c r="A5748" s="89">
        <v>44070.5</v>
      </c>
      <c r="B5748" s="171">
        <v>10.35</v>
      </c>
    </row>
    <row r="5749" spans="1:2">
      <c r="A5749" s="89">
        <v>44070.541666666664</v>
      </c>
      <c r="B5749" s="171">
        <v>10.32</v>
      </c>
    </row>
    <row r="5750" spans="1:2">
      <c r="A5750" s="89">
        <v>44070.583333333336</v>
      </c>
      <c r="B5750" s="171">
        <v>8.65</v>
      </c>
    </row>
    <row r="5751" spans="1:2">
      <c r="A5751" s="89">
        <v>44070.625</v>
      </c>
      <c r="B5751" s="171">
        <v>6.2</v>
      </c>
    </row>
    <row r="5752" spans="1:2">
      <c r="A5752" s="89">
        <v>44070.666666666664</v>
      </c>
      <c r="B5752" s="171">
        <v>7.98</v>
      </c>
    </row>
    <row r="5753" spans="1:2">
      <c r="A5753" s="89">
        <v>44070.708333333336</v>
      </c>
      <c r="B5753" s="171">
        <v>9.09</v>
      </c>
    </row>
    <row r="5754" spans="1:2">
      <c r="A5754" s="89">
        <v>44070.75</v>
      </c>
      <c r="B5754" s="171">
        <v>11.16</v>
      </c>
    </row>
    <row r="5755" spans="1:2">
      <c r="A5755" s="89">
        <v>44070.791666666664</v>
      </c>
      <c r="B5755" s="171">
        <v>15.27</v>
      </c>
    </row>
    <row r="5756" spans="1:2">
      <c r="A5756" s="89">
        <v>44070.833333333336</v>
      </c>
      <c r="B5756" s="171">
        <v>14.74</v>
      </c>
    </row>
    <row r="5757" spans="1:2">
      <c r="A5757" s="89">
        <v>44070.875</v>
      </c>
      <c r="B5757" s="171">
        <v>13.07</v>
      </c>
    </row>
    <row r="5758" spans="1:2">
      <c r="A5758" s="89">
        <v>44070.916666666664</v>
      </c>
      <c r="B5758" s="171">
        <v>11.86</v>
      </c>
    </row>
    <row r="5759" spans="1:2">
      <c r="A5759" s="89">
        <v>44070.958333333336</v>
      </c>
      <c r="B5759" s="171">
        <v>11.8</v>
      </c>
    </row>
    <row r="5760" spans="1:2">
      <c r="A5760" s="89">
        <v>44071</v>
      </c>
      <c r="B5760" s="171">
        <v>11.48</v>
      </c>
    </row>
    <row r="5761" spans="1:2">
      <c r="A5761" s="89">
        <v>44071.041666666664</v>
      </c>
      <c r="B5761" s="171">
        <v>11.99</v>
      </c>
    </row>
    <row r="5762" spans="1:2">
      <c r="A5762" s="89">
        <v>44071.083333333336</v>
      </c>
      <c r="B5762" s="171">
        <v>10.31</v>
      </c>
    </row>
    <row r="5763" spans="1:2">
      <c r="A5763" s="89">
        <v>44071.125</v>
      </c>
      <c r="B5763" s="171">
        <v>11.5</v>
      </c>
    </row>
    <row r="5764" spans="1:2">
      <c r="A5764" s="89">
        <v>44071.166666666664</v>
      </c>
      <c r="B5764" s="171">
        <v>11.5</v>
      </c>
    </row>
    <row r="5765" spans="1:2">
      <c r="A5765" s="89">
        <v>44071.208333333336</v>
      </c>
      <c r="B5765" s="171">
        <v>11.35</v>
      </c>
    </row>
    <row r="5766" spans="1:2">
      <c r="A5766" s="89">
        <v>44071.25</v>
      </c>
      <c r="B5766" s="171">
        <v>12.31</v>
      </c>
    </row>
    <row r="5767" spans="1:2">
      <c r="A5767" s="89">
        <v>44071.291666666664</v>
      </c>
      <c r="B5767" s="171">
        <v>11.11</v>
      </c>
    </row>
    <row r="5768" spans="1:2">
      <c r="A5768" s="89">
        <v>44071.333333333336</v>
      </c>
      <c r="B5768" s="171">
        <v>8.92</v>
      </c>
    </row>
    <row r="5769" spans="1:2">
      <c r="A5769" s="89">
        <v>44071.375</v>
      </c>
      <c r="B5769" s="171">
        <v>9.06</v>
      </c>
    </row>
    <row r="5770" spans="1:2">
      <c r="A5770" s="89">
        <v>44071.416666666664</v>
      </c>
      <c r="B5770" s="171">
        <v>8.99</v>
      </c>
    </row>
    <row r="5771" spans="1:2">
      <c r="A5771" s="89">
        <v>44071.458333333336</v>
      </c>
      <c r="B5771" s="171">
        <v>10.9</v>
      </c>
    </row>
    <row r="5772" spans="1:2">
      <c r="A5772" s="89">
        <v>44071.5</v>
      </c>
      <c r="B5772" s="171">
        <v>8.5</v>
      </c>
    </row>
    <row r="5773" spans="1:2">
      <c r="A5773" s="89">
        <v>44071.541666666664</v>
      </c>
      <c r="B5773" s="171">
        <v>10.06</v>
      </c>
    </row>
    <row r="5774" spans="1:2">
      <c r="A5774" s="89">
        <v>44071.583333333336</v>
      </c>
      <c r="B5774" s="171">
        <v>11.52</v>
      </c>
    </row>
    <row r="5775" spans="1:2">
      <c r="A5775" s="89">
        <v>44071.625</v>
      </c>
      <c r="B5775" s="171">
        <v>11.13</v>
      </c>
    </row>
    <row r="5776" spans="1:2">
      <c r="A5776" s="89">
        <v>44071.666666666664</v>
      </c>
      <c r="B5776" s="171">
        <v>11.18</v>
      </c>
    </row>
    <row r="5777" spans="1:2">
      <c r="A5777" s="89">
        <v>44071.708333333336</v>
      </c>
      <c r="B5777" s="171">
        <v>10.65</v>
      </c>
    </row>
    <row r="5778" spans="1:2">
      <c r="A5778" s="89">
        <v>44071.75</v>
      </c>
      <c r="B5778" s="171">
        <v>12.38</v>
      </c>
    </row>
    <row r="5779" spans="1:2">
      <c r="A5779" s="89">
        <v>44071.791666666664</v>
      </c>
      <c r="B5779" s="171">
        <v>14.93</v>
      </c>
    </row>
    <row r="5780" spans="1:2">
      <c r="A5780" s="89">
        <v>44071.833333333336</v>
      </c>
      <c r="B5780" s="171">
        <v>17.78</v>
      </c>
    </row>
    <row r="5781" spans="1:2">
      <c r="A5781" s="89">
        <v>44071.875</v>
      </c>
      <c r="B5781" s="171">
        <v>15.43</v>
      </c>
    </row>
    <row r="5782" spans="1:2">
      <c r="A5782" s="89">
        <v>44071.916666666664</v>
      </c>
      <c r="B5782" s="171">
        <v>14.97</v>
      </c>
    </row>
    <row r="5783" spans="1:2">
      <c r="A5783" s="89">
        <v>44071.958333333336</v>
      </c>
      <c r="B5783" s="171">
        <v>14.5</v>
      </c>
    </row>
    <row r="5784" spans="1:2">
      <c r="A5784" s="89">
        <v>44072</v>
      </c>
      <c r="B5784" s="171">
        <v>13.64</v>
      </c>
    </row>
    <row r="5785" spans="1:2">
      <c r="A5785" s="89">
        <v>44072.041666666664</v>
      </c>
      <c r="B5785" s="171">
        <v>14.01</v>
      </c>
    </row>
    <row r="5786" spans="1:2">
      <c r="A5786" s="89">
        <v>44072.083333333336</v>
      </c>
      <c r="B5786" s="171">
        <v>14.25</v>
      </c>
    </row>
    <row r="5787" spans="1:2">
      <c r="A5787" s="89">
        <v>44072.125</v>
      </c>
      <c r="B5787" s="171">
        <v>12.57</v>
      </c>
    </row>
    <row r="5788" spans="1:2">
      <c r="A5788" s="89">
        <v>44072.166666666664</v>
      </c>
      <c r="B5788" s="171">
        <v>13.4</v>
      </c>
    </row>
    <row r="5789" spans="1:2">
      <c r="A5789" s="89">
        <v>44072.208333333336</v>
      </c>
      <c r="B5789" s="171">
        <v>13.12</v>
      </c>
    </row>
    <row r="5790" spans="1:2">
      <c r="A5790" s="89">
        <v>44072.25</v>
      </c>
      <c r="B5790" s="171">
        <v>12.45</v>
      </c>
    </row>
    <row r="5791" spans="1:2">
      <c r="A5791" s="89">
        <v>44072.291666666664</v>
      </c>
      <c r="B5791" s="171">
        <v>11.05</v>
      </c>
    </row>
    <row r="5792" spans="1:2">
      <c r="A5792" s="89">
        <v>44072.333333333336</v>
      </c>
      <c r="B5792" s="171">
        <v>12.97</v>
      </c>
    </row>
    <row r="5793" spans="1:2">
      <c r="A5793" s="89">
        <v>44072.375</v>
      </c>
      <c r="B5793" s="171">
        <v>9.4700000000000006</v>
      </c>
    </row>
    <row r="5794" spans="1:2">
      <c r="A5794" s="89">
        <v>44072.416666666664</v>
      </c>
      <c r="B5794" s="171">
        <v>9.52</v>
      </c>
    </row>
    <row r="5795" spans="1:2">
      <c r="A5795" s="89">
        <v>44072.458333333336</v>
      </c>
      <c r="B5795" s="171">
        <v>10.16</v>
      </c>
    </row>
    <row r="5796" spans="1:2">
      <c r="A5796" s="89">
        <v>44072.5</v>
      </c>
      <c r="B5796" s="171">
        <v>10.46</v>
      </c>
    </row>
    <row r="5797" spans="1:2">
      <c r="A5797" s="89">
        <v>44072.541666666664</v>
      </c>
      <c r="B5797" s="171">
        <v>11.09</v>
      </c>
    </row>
    <row r="5798" spans="1:2">
      <c r="A5798" s="89">
        <v>44072.583333333336</v>
      </c>
      <c r="B5798" s="171">
        <v>10.29</v>
      </c>
    </row>
    <row r="5799" spans="1:2">
      <c r="A5799" s="89">
        <v>44072.625</v>
      </c>
      <c r="B5799" s="171">
        <v>8.41</v>
      </c>
    </row>
    <row r="5800" spans="1:2">
      <c r="A5800" s="89">
        <v>44072.666666666664</v>
      </c>
      <c r="B5800" s="171">
        <v>9.24</v>
      </c>
    </row>
    <row r="5801" spans="1:2">
      <c r="A5801" s="89">
        <v>44072.708333333336</v>
      </c>
      <c r="B5801" s="171">
        <v>10.17</v>
      </c>
    </row>
    <row r="5802" spans="1:2">
      <c r="A5802" s="89">
        <v>44072.75</v>
      </c>
      <c r="B5802" s="171">
        <v>10.82</v>
      </c>
    </row>
    <row r="5803" spans="1:2">
      <c r="A5803" s="89">
        <v>44072.791666666664</v>
      </c>
      <c r="B5803" s="171">
        <v>13.13</v>
      </c>
    </row>
    <row r="5804" spans="1:2">
      <c r="A5804" s="89">
        <v>44072.833333333336</v>
      </c>
      <c r="B5804" s="171">
        <v>13.87</v>
      </c>
    </row>
    <row r="5805" spans="1:2">
      <c r="A5805" s="89">
        <v>44072.875</v>
      </c>
      <c r="B5805" s="171">
        <v>14.42</v>
      </c>
    </row>
    <row r="5806" spans="1:2">
      <c r="A5806" s="89">
        <v>44072.916666666664</v>
      </c>
      <c r="B5806" s="171">
        <v>14.46</v>
      </c>
    </row>
    <row r="5807" spans="1:2">
      <c r="A5807" s="89">
        <v>44072.958333333336</v>
      </c>
      <c r="B5807" s="171">
        <v>13.01</v>
      </c>
    </row>
    <row r="5808" spans="1:2">
      <c r="A5808" s="89">
        <v>44073</v>
      </c>
      <c r="B5808" s="171">
        <v>12.78</v>
      </c>
    </row>
    <row r="5809" spans="1:2">
      <c r="A5809" s="89">
        <v>44073.041666666664</v>
      </c>
      <c r="B5809" s="171">
        <v>10.82</v>
      </c>
    </row>
    <row r="5810" spans="1:2">
      <c r="A5810" s="89">
        <v>44073.083333333336</v>
      </c>
      <c r="B5810" s="171">
        <v>10.63</v>
      </c>
    </row>
    <row r="5811" spans="1:2">
      <c r="A5811" s="89">
        <v>44073.125</v>
      </c>
      <c r="B5811" s="171">
        <v>10.44</v>
      </c>
    </row>
    <row r="5812" spans="1:2">
      <c r="A5812" s="89">
        <v>44073.166666666664</v>
      </c>
      <c r="B5812" s="171">
        <v>10.7</v>
      </c>
    </row>
    <row r="5813" spans="1:2">
      <c r="A5813" s="89">
        <v>44073.208333333336</v>
      </c>
      <c r="B5813" s="171">
        <v>9.4499999999999993</v>
      </c>
    </row>
    <row r="5814" spans="1:2">
      <c r="A5814" s="89">
        <v>44073.25</v>
      </c>
      <c r="B5814" s="171">
        <v>11.95</v>
      </c>
    </row>
    <row r="5815" spans="1:2">
      <c r="A5815" s="89">
        <v>44073.291666666664</v>
      </c>
      <c r="B5815" s="171">
        <v>10.61</v>
      </c>
    </row>
    <row r="5816" spans="1:2">
      <c r="A5816" s="89">
        <v>44073.333333333336</v>
      </c>
      <c r="B5816" s="171">
        <v>9.31</v>
      </c>
    </row>
    <row r="5817" spans="1:2">
      <c r="A5817" s="89">
        <v>44073.375</v>
      </c>
      <c r="B5817" s="171">
        <v>7.7</v>
      </c>
    </row>
    <row r="5818" spans="1:2">
      <c r="A5818" s="89">
        <v>44073.416666666664</v>
      </c>
      <c r="B5818" s="171">
        <v>7.17</v>
      </c>
    </row>
    <row r="5819" spans="1:2">
      <c r="A5819" s="89">
        <v>44073.458333333336</v>
      </c>
      <c r="B5819" s="171">
        <v>6.88</v>
      </c>
    </row>
    <row r="5820" spans="1:2">
      <c r="A5820" s="89">
        <v>44073.5</v>
      </c>
      <c r="B5820" s="171">
        <v>7.98</v>
      </c>
    </row>
    <row r="5821" spans="1:2">
      <c r="A5821" s="89">
        <v>44073.541666666664</v>
      </c>
      <c r="B5821" s="171">
        <v>8.94</v>
      </c>
    </row>
    <row r="5822" spans="1:2">
      <c r="A5822" s="89">
        <v>44073.583333333336</v>
      </c>
      <c r="B5822" s="171">
        <v>6.77</v>
      </c>
    </row>
    <row r="5823" spans="1:2">
      <c r="A5823" s="89">
        <v>44073.625</v>
      </c>
      <c r="B5823" s="171">
        <v>6.08</v>
      </c>
    </row>
    <row r="5824" spans="1:2">
      <c r="A5824" s="89">
        <v>44073.666666666664</v>
      </c>
      <c r="B5824" s="171">
        <v>6.54</v>
      </c>
    </row>
    <row r="5825" spans="1:2">
      <c r="A5825" s="89">
        <v>44073.708333333336</v>
      </c>
      <c r="B5825" s="171">
        <v>7.98</v>
      </c>
    </row>
    <row r="5826" spans="1:2">
      <c r="A5826" s="89">
        <v>44073.75</v>
      </c>
      <c r="B5826" s="171">
        <v>8.57</v>
      </c>
    </row>
    <row r="5827" spans="1:2">
      <c r="A5827" s="89">
        <v>44073.791666666664</v>
      </c>
      <c r="B5827" s="171">
        <v>12.12</v>
      </c>
    </row>
    <row r="5828" spans="1:2">
      <c r="A5828" s="89">
        <v>44073.833333333336</v>
      </c>
      <c r="B5828" s="171">
        <v>12.41</v>
      </c>
    </row>
    <row r="5829" spans="1:2">
      <c r="A5829" s="89">
        <v>44073.875</v>
      </c>
      <c r="B5829" s="171">
        <v>11.95</v>
      </c>
    </row>
    <row r="5830" spans="1:2">
      <c r="A5830" s="89">
        <v>44073.916666666664</v>
      </c>
      <c r="B5830" s="171">
        <v>13.3</v>
      </c>
    </row>
    <row r="5831" spans="1:2">
      <c r="A5831" s="89">
        <v>44073.958333333336</v>
      </c>
      <c r="B5831" s="171">
        <v>11.24</v>
      </c>
    </row>
    <row r="5832" spans="1:2">
      <c r="A5832" s="89">
        <v>44074</v>
      </c>
      <c r="B5832" s="171">
        <v>10.96</v>
      </c>
    </row>
    <row r="5833" spans="1:2">
      <c r="A5833" s="89">
        <v>44074.041666666664</v>
      </c>
      <c r="B5833" s="171">
        <v>11.55</v>
      </c>
    </row>
    <row r="5834" spans="1:2">
      <c r="A5834" s="89">
        <v>44074.083333333336</v>
      </c>
      <c r="B5834" s="171">
        <v>10.62</v>
      </c>
    </row>
    <row r="5835" spans="1:2">
      <c r="A5835" s="89">
        <v>44074.125</v>
      </c>
      <c r="B5835" s="171">
        <v>11.37</v>
      </c>
    </row>
    <row r="5836" spans="1:2">
      <c r="A5836" s="89">
        <v>44074.166666666664</v>
      </c>
      <c r="B5836" s="171">
        <v>11.49</v>
      </c>
    </row>
    <row r="5837" spans="1:2">
      <c r="A5837" s="89">
        <v>44074.208333333336</v>
      </c>
      <c r="B5837" s="171">
        <v>9.49</v>
      </c>
    </row>
    <row r="5838" spans="1:2">
      <c r="A5838" s="89">
        <v>44074.25</v>
      </c>
      <c r="B5838" s="171">
        <v>8.9499999999999993</v>
      </c>
    </row>
    <row r="5839" spans="1:2">
      <c r="A5839" s="89">
        <v>44074.291666666664</v>
      </c>
      <c r="B5839" s="171">
        <v>9.81</v>
      </c>
    </row>
    <row r="5840" spans="1:2">
      <c r="A5840" s="89">
        <v>44074.333333333336</v>
      </c>
      <c r="B5840" s="171">
        <v>8.92</v>
      </c>
    </row>
    <row r="5841" spans="1:2">
      <c r="A5841" s="89">
        <v>44074.375</v>
      </c>
      <c r="B5841" s="171">
        <v>6.5</v>
      </c>
    </row>
    <row r="5842" spans="1:2">
      <c r="A5842" s="89">
        <v>44074.416666666664</v>
      </c>
      <c r="B5842" s="171">
        <v>5.89</v>
      </c>
    </row>
    <row r="5843" spans="1:2">
      <c r="A5843" s="89">
        <v>44074.458333333336</v>
      </c>
      <c r="B5843" s="171">
        <v>5.72</v>
      </c>
    </row>
    <row r="5844" spans="1:2">
      <c r="A5844" s="89">
        <v>44074.5</v>
      </c>
      <c r="B5844" s="171">
        <v>6.56</v>
      </c>
    </row>
    <row r="5845" spans="1:2">
      <c r="A5845" s="89">
        <v>44074.541666666664</v>
      </c>
      <c r="B5845" s="171">
        <v>6</v>
      </c>
    </row>
    <row r="5846" spans="1:2">
      <c r="A5846" s="89">
        <v>44074.583333333336</v>
      </c>
      <c r="B5846" s="171">
        <v>6.79</v>
      </c>
    </row>
    <row r="5847" spans="1:2">
      <c r="A5847" s="89">
        <v>44074.625</v>
      </c>
      <c r="B5847" s="171">
        <v>8.24</v>
      </c>
    </row>
    <row r="5848" spans="1:2">
      <c r="A5848" s="89">
        <v>44074.666666666664</v>
      </c>
      <c r="B5848" s="171">
        <v>7.43</v>
      </c>
    </row>
    <row r="5849" spans="1:2">
      <c r="A5849" s="89">
        <v>44074.708333333336</v>
      </c>
      <c r="B5849" s="171">
        <v>9.26</v>
      </c>
    </row>
    <row r="5850" spans="1:2">
      <c r="A5850" s="89">
        <v>44074.75</v>
      </c>
      <c r="B5850" s="171">
        <v>9.9700000000000006</v>
      </c>
    </row>
    <row r="5851" spans="1:2">
      <c r="A5851" s="89">
        <v>44074.791666666664</v>
      </c>
      <c r="B5851" s="171">
        <v>11.77</v>
      </c>
    </row>
    <row r="5852" spans="1:2">
      <c r="A5852" s="89">
        <v>44074.833333333336</v>
      </c>
      <c r="B5852" s="171">
        <v>14.74</v>
      </c>
    </row>
    <row r="5853" spans="1:2">
      <c r="A5853" s="89">
        <v>44074.875</v>
      </c>
      <c r="B5853" s="171">
        <v>14.65</v>
      </c>
    </row>
    <row r="5854" spans="1:2">
      <c r="A5854" s="89">
        <v>44074.916666666664</v>
      </c>
      <c r="B5854" s="171">
        <v>13.47</v>
      </c>
    </row>
    <row r="5855" spans="1:2">
      <c r="A5855" s="89">
        <v>44074.958333333336</v>
      </c>
      <c r="B5855" s="171">
        <v>13.03</v>
      </c>
    </row>
    <row r="5856" spans="1:2">
      <c r="A5856" s="89">
        <v>44075</v>
      </c>
      <c r="B5856" s="171">
        <v>13.25</v>
      </c>
    </row>
    <row r="5857" spans="1:2">
      <c r="A5857" s="89">
        <v>44075.041666666664</v>
      </c>
      <c r="B5857" s="171">
        <v>12.4</v>
      </c>
    </row>
    <row r="5858" spans="1:2">
      <c r="A5858" s="89">
        <v>44075.083333333336</v>
      </c>
      <c r="B5858" s="171">
        <v>11.56</v>
      </c>
    </row>
    <row r="5859" spans="1:2">
      <c r="A5859" s="89">
        <v>44075.125</v>
      </c>
      <c r="B5859" s="171">
        <v>10.58</v>
      </c>
    </row>
    <row r="5860" spans="1:2">
      <c r="A5860" s="89">
        <v>44075.166666666664</v>
      </c>
      <c r="B5860" s="171">
        <v>10.68</v>
      </c>
    </row>
    <row r="5861" spans="1:2">
      <c r="A5861" s="89">
        <v>44075.208333333336</v>
      </c>
      <c r="B5861" s="171">
        <v>9.34</v>
      </c>
    </row>
    <row r="5862" spans="1:2">
      <c r="A5862" s="89">
        <v>44075.25</v>
      </c>
      <c r="B5862" s="171">
        <v>9.08</v>
      </c>
    </row>
    <row r="5863" spans="1:2">
      <c r="A5863" s="89">
        <v>44075.291666666664</v>
      </c>
      <c r="B5863" s="171">
        <v>7.41</v>
      </c>
    </row>
    <row r="5864" spans="1:2">
      <c r="A5864" s="89">
        <v>44075.333333333336</v>
      </c>
      <c r="B5864" s="171">
        <v>7.55</v>
      </c>
    </row>
    <row r="5865" spans="1:2">
      <c r="A5865" s="89">
        <v>44075.375</v>
      </c>
      <c r="B5865" s="171">
        <v>6.85</v>
      </c>
    </row>
    <row r="5866" spans="1:2">
      <c r="A5866" s="89">
        <v>44075.416666666664</v>
      </c>
      <c r="B5866" s="171">
        <v>7.91</v>
      </c>
    </row>
    <row r="5867" spans="1:2">
      <c r="A5867" s="89">
        <v>44075.458333333336</v>
      </c>
      <c r="B5867" s="171">
        <v>7.54</v>
      </c>
    </row>
    <row r="5868" spans="1:2">
      <c r="A5868" s="89">
        <v>44075.5</v>
      </c>
      <c r="B5868" s="171">
        <v>7.44</v>
      </c>
    </row>
    <row r="5869" spans="1:2">
      <c r="A5869" s="89">
        <v>44075.541666666664</v>
      </c>
      <c r="B5869" s="171">
        <v>5.84</v>
      </c>
    </row>
    <row r="5870" spans="1:2">
      <c r="A5870" s="89">
        <v>44075.583333333336</v>
      </c>
      <c r="B5870" s="171">
        <v>6.11</v>
      </c>
    </row>
    <row r="5871" spans="1:2">
      <c r="A5871" s="89">
        <v>44075.625</v>
      </c>
      <c r="B5871" s="171">
        <v>4.96</v>
      </c>
    </row>
    <row r="5872" spans="1:2">
      <c r="A5872" s="89">
        <v>44075.666666666664</v>
      </c>
      <c r="B5872" s="171">
        <v>6.86</v>
      </c>
    </row>
    <row r="5873" spans="1:2">
      <c r="A5873" s="89">
        <v>44075.708333333336</v>
      </c>
      <c r="B5873" s="171">
        <v>8.14</v>
      </c>
    </row>
    <row r="5874" spans="1:2">
      <c r="A5874" s="89">
        <v>44075.75</v>
      </c>
      <c r="B5874" s="171">
        <v>7.6</v>
      </c>
    </row>
    <row r="5875" spans="1:2">
      <c r="A5875" s="89">
        <v>44075.791666666664</v>
      </c>
      <c r="B5875" s="171">
        <v>9.84</v>
      </c>
    </row>
    <row r="5876" spans="1:2">
      <c r="A5876" s="89">
        <v>44075.833333333336</v>
      </c>
      <c r="B5876" s="171">
        <v>11.13</v>
      </c>
    </row>
    <row r="5877" spans="1:2">
      <c r="A5877" s="89">
        <v>44075.875</v>
      </c>
      <c r="B5877" s="171">
        <v>12.99</v>
      </c>
    </row>
    <row r="5878" spans="1:2">
      <c r="A5878" s="89">
        <v>44075.916666666664</v>
      </c>
      <c r="B5878" s="171">
        <v>11.73</v>
      </c>
    </row>
    <row r="5879" spans="1:2">
      <c r="A5879" s="89">
        <v>44075.958333333336</v>
      </c>
      <c r="B5879" s="171">
        <v>9.89</v>
      </c>
    </row>
    <row r="5880" spans="1:2">
      <c r="A5880" s="89">
        <v>44076</v>
      </c>
      <c r="B5880" s="171">
        <v>10.220000000000001</v>
      </c>
    </row>
    <row r="5881" spans="1:2">
      <c r="A5881" s="89">
        <v>44076.041666666664</v>
      </c>
      <c r="B5881" s="171">
        <v>9.68</v>
      </c>
    </row>
    <row r="5882" spans="1:2">
      <c r="A5882" s="89">
        <v>44076.083333333336</v>
      </c>
      <c r="B5882" s="171">
        <v>9.31</v>
      </c>
    </row>
    <row r="5883" spans="1:2">
      <c r="A5883" s="89">
        <v>44076.125</v>
      </c>
      <c r="B5883" s="171">
        <v>8.84</v>
      </c>
    </row>
    <row r="5884" spans="1:2">
      <c r="A5884" s="89">
        <v>44076.166666666664</v>
      </c>
      <c r="B5884" s="171">
        <v>10.199999999999999</v>
      </c>
    </row>
    <row r="5885" spans="1:2">
      <c r="A5885" s="89">
        <v>44076.208333333336</v>
      </c>
      <c r="B5885" s="171">
        <v>8.6300000000000008</v>
      </c>
    </row>
    <row r="5886" spans="1:2">
      <c r="A5886" s="89">
        <v>44076.25</v>
      </c>
      <c r="B5886" s="171">
        <v>7.86</v>
      </c>
    </row>
    <row r="5887" spans="1:2">
      <c r="A5887" s="89">
        <v>44076.291666666664</v>
      </c>
      <c r="B5887" s="171">
        <v>8.4700000000000006</v>
      </c>
    </row>
    <row r="5888" spans="1:2">
      <c r="A5888" s="89">
        <v>44076.333333333336</v>
      </c>
      <c r="B5888" s="171">
        <v>7.32</v>
      </c>
    </row>
    <row r="5889" spans="1:2">
      <c r="A5889" s="89">
        <v>44076.375</v>
      </c>
      <c r="B5889" s="171">
        <v>6.33</v>
      </c>
    </row>
    <row r="5890" spans="1:2">
      <c r="A5890" s="89">
        <v>44076.416666666664</v>
      </c>
      <c r="B5890" s="171">
        <v>5.65</v>
      </c>
    </row>
    <row r="5891" spans="1:2">
      <c r="A5891" s="89">
        <v>44076.458333333336</v>
      </c>
      <c r="B5891" s="171">
        <v>6.91</v>
      </c>
    </row>
    <row r="5892" spans="1:2">
      <c r="A5892" s="89">
        <v>44076.5</v>
      </c>
      <c r="B5892" s="171">
        <v>5.45</v>
      </c>
    </row>
    <row r="5893" spans="1:2">
      <c r="A5893" s="89">
        <v>44076.541666666664</v>
      </c>
      <c r="B5893" s="171">
        <v>5.55</v>
      </c>
    </row>
    <row r="5894" spans="1:2">
      <c r="A5894" s="89">
        <v>44076.583333333336</v>
      </c>
      <c r="B5894" s="171">
        <v>5.7</v>
      </c>
    </row>
    <row r="5895" spans="1:2">
      <c r="A5895" s="89">
        <v>44076.625</v>
      </c>
      <c r="B5895" s="171">
        <v>5.57</v>
      </c>
    </row>
    <row r="5896" spans="1:2">
      <c r="A5896" s="89">
        <v>44076.666666666664</v>
      </c>
      <c r="B5896" s="171">
        <v>4.57</v>
      </c>
    </row>
    <row r="5897" spans="1:2">
      <c r="A5897" s="89">
        <v>44076.708333333336</v>
      </c>
      <c r="B5897" s="171">
        <v>10.17</v>
      </c>
    </row>
    <row r="5898" spans="1:2">
      <c r="A5898" s="89">
        <v>44076.75</v>
      </c>
      <c r="B5898" s="171">
        <v>9.24</v>
      </c>
    </row>
    <row r="5899" spans="1:2">
      <c r="A5899" s="89">
        <v>44076.791666666664</v>
      </c>
      <c r="B5899" s="171">
        <v>11.87</v>
      </c>
    </row>
    <row r="5900" spans="1:2">
      <c r="A5900" s="89">
        <v>44076.833333333336</v>
      </c>
      <c r="B5900" s="171">
        <v>13.64</v>
      </c>
    </row>
    <row r="5901" spans="1:2">
      <c r="A5901" s="89">
        <v>44076.875</v>
      </c>
      <c r="B5901" s="171">
        <v>13.2</v>
      </c>
    </row>
    <row r="5902" spans="1:2">
      <c r="A5902" s="89">
        <v>44076.916666666664</v>
      </c>
      <c r="B5902" s="171">
        <v>11.68</v>
      </c>
    </row>
    <row r="5903" spans="1:2">
      <c r="A5903" s="89">
        <v>44076.958333333336</v>
      </c>
      <c r="B5903" s="171">
        <v>10.79</v>
      </c>
    </row>
    <row r="5904" spans="1:2">
      <c r="A5904" s="89">
        <v>44077</v>
      </c>
      <c r="B5904" s="171">
        <v>11.3</v>
      </c>
    </row>
    <row r="5905" spans="1:2">
      <c r="A5905" s="89">
        <v>44077.041666666664</v>
      </c>
      <c r="B5905" s="171">
        <v>10.57</v>
      </c>
    </row>
    <row r="5906" spans="1:2">
      <c r="A5906" s="89">
        <v>44077.083333333336</v>
      </c>
      <c r="B5906" s="171">
        <v>10.78</v>
      </c>
    </row>
    <row r="5907" spans="1:2">
      <c r="A5907" s="89">
        <v>44077.125</v>
      </c>
      <c r="B5907" s="171">
        <v>10.84</v>
      </c>
    </row>
    <row r="5908" spans="1:2">
      <c r="A5908" s="89">
        <v>44077.166666666664</v>
      </c>
      <c r="B5908" s="171">
        <v>10.61</v>
      </c>
    </row>
    <row r="5909" spans="1:2">
      <c r="A5909" s="89">
        <v>44077.208333333336</v>
      </c>
      <c r="B5909" s="171">
        <v>9.33</v>
      </c>
    </row>
    <row r="5910" spans="1:2">
      <c r="A5910" s="89">
        <v>44077.25</v>
      </c>
      <c r="B5910" s="171">
        <v>8.2200000000000006</v>
      </c>
    </row>
    <row r="5911" spans="1:2">
      <c r="A5911" s="89">
        <v>44077.291666666664</v>
      </c>
      <c r="B5911" s="171">
        <v>10.27</v>
      </c>
    </row>
    <row r="5912" spans="1:2">
      <c r="A5912" s="89">
        <v>44077.333333333336</v>
      </c>
      <c r="B5912" s="171">
        <v>10.63</v>
      </c>
    </row>
    <row r="5913" spans="1:2">
      <c r="A5913" s="89">
        <v>44077.375</v>
      </c>
      <c r="B5913" s="171">
        <v>8.76</v>
      </c>
    </row>
    <row r="5914" spans="1:2">
      <c r="A5914" s="89">
        <v>44077.416666666664</v>
      </c>
      <c r="B5914" s="171">
        <v>8.11</v>
      </c>
    </row>
    <row r="5915" spans="1:2">
      <c r="A5915" s="89">
        <v>44077.458333333336</v>
      </c>
      <c r="B5915" s="171">
        <v>8.4</v>
      </c>
    </row>
    <row r="5916" spans="1:2">
      <c r="A5916" s="89">
        <v>44077.5</v>
      </c>
      <c r="B5916" s="171">
        <v>11.73</v>
      </c>
    </row>
    <row r="5917" spans="1:2">
      <c r="A5917" s="89">
        <v>44077.541666666664</v>
      </c>
      <c r="B5917" s="171">
        <v>9.1199999999999992</v>
      </c>
    </row>
    <row r="5918" spans="1:2">
      <c r="A5918" s="89">
        <v>44077.583333333336</v>
      </c>
      <c r="B5918" s="171">
        <v>10.06</v>
      </c>
    </row>
    <row r="5919" spans="1:2">
      <c r="A5919" s="89">
        <v>44077.625</v>
      </c>
      <c r="B5919" s="171">
        <v>10.09</v>
      </c>
    </row>
    <row r="5920" spans="1:2">
      <c r="A5920" s="89">
        <v>44077.666666666664</v>
      </c>
      <c r="B5920" s="171">
        <v>11.61</v>
      </c>
    </row>
    <row r="5921" spans="1:2">
      <c r="A5921" s="89">
        <v>44077.708333333336</v>
      </c>
      <c r="B5921" s="171">
        <v>10.62</v>
      </c>
    </row>
    <row r="5922" spans="1:2">
      <c r="A5922" s="89">
        <v>44077.75</v>
      </c>
      <c r="B5922" s="171">
        <v>12.97</v>
      </c>
    </row>
    <row r="5923" spans="1:2">
      <c r="A5923" s="89">
        <v>44077.791666666664</v>
      </c>
      <c r="B5923" s="171">
        <v>15.95</v>
      </c>
    </row>
    <row r="5924" spans="1:2">
      <c r="A5924" s="89">
        <v>44077.833333333336</v>
      </c>
      <c r="B5924" s="171">
        <v>16.45</v>
      </c>
    </row>
    <row r="5925" spans="1:2">
      <c r="A5925" s="89">
        <v>44077.875</v>
      </c>
      <c r="B5925" s="171">
        <v>16.62</v>
      </c>
    </row>
    <row r="5926" spans="1:2">
      <c r="A5926" s="89">
        <v>44077.916666666664</v>
      </c>
      <c r="B5926" s="171">
        <v>16.89</v>
      </c>
    </row>
    <row r="5927" spans="1:2">
      <c r="A5927" s="89">
        <v>44077.958333333336</v>
      </c>
      <c r="B5927" s="171">
        <v>16.23</v>
      </c>
    </row>
    <row r="5928" spans="1:2">
      <c r="A5928" s="89">
        <v>44078</v>
      </c>
      <c r="B5928" s="171">
        <v>15.18</v>
      </c>
    </row>
    <row r="5929" spans="1:2">
      <c r="A5929" s="89">
        <v>44078.041666666664</v>
      </c>
      <c r="B5929" s="171">
        <v>15.82</v>
      </c>
    </row>
    <row r="5930" spans="1:2">
      <c r="A5930" s="89">
        <v>44078.083333333336</v>
      </c>
      <c r="B5930" s="171">
        <v>15.85</v>
      </c>
    </row>
    <row r="5931" spans="1:2">
      <c r="A5931" s="89">
        <v>44078.125</v>
      </c>
      <c r="B5931" s="171">
        <v>16.64</v>
      </c>
    </row>
    <row r="5932" spans="1:2">
      <c r="A5932" s="89">
        <v>44078.166666666664</v>
      </c>
      <c r="B5932" s="171">
        <v>14.5</v>
      </c>
    </row>
    <row r="5933" spans="1:2">
      <c r="A5933" s="89">
        <v>44078.208333333336</v>
      </c>
      <c r="B5933" s="171">
        <v>13.38</v>
      </c>
    </row>
    <row r="5934" spans="1:2">
      <c r="A5934" s="89">
        <v>44078.25</v>
      </c>
      <c r="B5934" s="171">
        <v>13.17</v>
      </c>
    </row>
    <row r="5935" spans="1:2">
      <c r="A5935" s="89">
        <v>44078.291666666664</v>
      </c>
      <c r="B5935" s="171">
        <v>14.49</v>
      </c>
    </row>
    <row r="5936" spans="1:2">
      <c r="A5936" s="89">
        <v>44078.333333333336</v>
      </c>
      <c r="B5936" s="171">
        <v>13.9</v>
      </c>
    </row>
    <row r="5937" spans="1:2">
      <c r="A5937" s="89">
        <v>44078.375</v>
      </c>
      <c r="B5937" s="171">
        <v>13.66</v>
      </c>
    </row>
    <row r="5938" spans="1:2">
      <c r="A5938" s="89">
        <v>44078.416666666664</v>
      </c>
      <c r="B5938" s="171">
        <v>10.78</v>
      </c>
    </row>
    <row r="5939" spans="1:2">
      <c r="A5939" s="89">
        <v>44078.458333333336</v>
      </c>
      <c r="B5939" s="171">
        <v>8.7100000000000009</v>
      </c>
    </row>
    <row r="5940" spans="1:2">
      <c r="A5940" s="89">
        <v>44078.5</v>
      </c>
      <c r="B5940" s="171">
        <v>7.46</v>
      </c>
    </row>
    <row r="5941" spans="1:2">
      <c r="A5941" s="89">
        <v>44078.541666666664</v>
      </c>
      <c r="B5941" s="171">
        <v>5.96</v>
      </c>
    </row>
    <row r="5942" spans="1:2">
      <c r="A5942" s="89">
        <v>44078.583333333336</v>
      </c>
      <c r="B5942" s="171">
        <v>6.23</v>
      </c>
    </row>
    <row r="5943" spans="1:2">
      <c r="A5943" s="89">
        <v>44078.625</v>
      </c>
      <c r="B5943" s="171">
        <v>6.45</v>
      </c>
    </row>
    <row r="5944" spans="1:2">
      <c r="A5944" s="89">
        <v>44078.666666666664</v>
      </c>
      <c r="B5944" s="171">
        <v>6.83</v>
      </c>
    </row>
    <row r="5945" spans="1:2">
      <c r="A5945" s="89">
        <v>44078.708333333336</v>
      </c>
      <c r="B5945" s="171">
        <v>9.44</v>
      </c>
    </row>
    <row r="5946" spans="1:2">
      <c r="A5946" s="89">
        <v>44078.75</v>
      </c>
      <c r="B5946" s="171">
        <v>8.56</v>
      </c>
    </row>
    <row r="5947" spans="1:2">
      <c r="A5947" s="89">
        <v>44078.791666666664</v>
      </c>
      <c r="B5947" s="171">
        <v>11.39</v>
      </c>
    </row>
    <row r="5948" spans="1:2">
      <c r="A5948" s="89">
        <v>44078.833333333336</v>
      </c>
      <c r="B5948" s="171">
        <v>11.02</v>
      </c>
    </row>
    <row r="5949" spans="1:2">
      <c r="A5949" s="89">
        <v>44078.875</v>
      </c>
      <c r="B5949" s="171">
        <v>11.37</v>
      </c>
    </row>
    <row r="5950" spans="1:2">
      <c r="A5950" s="89">
        <v>44078.916666666664</v>
      </c>
      <c r="B5950" s="171">
        <v>12.93</v>
      </c>
    </row>
    <row r="5951" spans="1:2">
      <c r="A5951" s="89">
        <v>44078.958333333336</v>
      </c>
      <c r="B5951" s="171">
        <v>13.02</v>
      </c>
    </row>
    <row r="5952" spans="1:2">
      <c r="A5952" s="89">
        <v>44079</v>
      </c>
      <c r="B5952" s="171">
        <v>12.73</v>
      </c>
    </row>
    <row r="5953" spans="1:2">
      <c r="A5953" s="89">
        <v>44079.041666666664</v>
      </c>
      <c r="B5953" s="171">
        <v>12.78</v>
      </c>
    </row>
    <row r="5954" spans="1:2">
      <c r="A5954" s="89">
        <v>44079.083333333336</v>
      </c>
      <c r="B5954" s="171">
        <v>12.85</v>
      </c>
    </row>
    <row r="5955" spans="1:2">
      <c r="A5955" s="89">
        <v>44079.125</v>
      </c>
      <c r="B5955" s="171">
        <v>13.01</v>
      </c>
    </row>
    <row r="5956" spans="1:2">
      <c r="A5956" s="89">
        <v>44079.166666666664</v>
      </c>
      <c r="B5956" s="171">
        <v>12.69</v>
      </c>
    </row>
    <row r="5957" spans="1:2">
      <c r="A5957" s="89">
        <v>44079.208333333336</v>
      </c>
      <c r="B5957" s="171">
        <v>11.68</v>
      </c>
    </row>
    <row r="5958" spans="1:2">
      <c r="A5958" s="89">
        <v>44079.25</v>
      </c>
      <c r="B5958" s="171">
        <v>9.6</v>
      </c>
    </row>
    <row r="5959" spans="1:2">
      <c r="A5959" s="89">
        <v>44079.291666666664</v>
      </c>
      <c r="B5959" s="171">
        <v>9.6999999999999993</v>
      </c>
    </row>
    <row r="5960" spans="1:2">
      <c r="A5960" s="89">
        <v>44079.333333333336</v>
      </c>
      <c r="B5960" s="171">
        <v>10.01</v>
      </c>
    </row>
    <row r="5961" spans="1:2">
      <c r="A5961" s="89">
        <v>44079.375</v>
      </c>
      <c r="B5961" s="171">
        <v>9.3699999999999992</v>
      </c>
    </row>
    <row r="5962" spans="1:2">
      <c r="A5962" s="89">
        <v>44079.416666666664</v>
      </c>
      <c r="B5962" s="171">
        <v>8.36</v>
      </c>
    </row>
    <row r="5963" spans="1:2">
      <c r="A5963" s="89">
        <v>44079.458333333336</v>
      </c>
      <c r="B5963" s="171">
        <v>7.02</v>
      </c>
    </row>
    <row r="5964" spans="1:2">
      <c r="A5964" s="89">
        <v>44079.5</v>
      </c>
      <c r="B5964" s="171">
        <v>7.13</v>
      </c>
    </row>
    <row r="5965" spans="1:2">
      <c r="A5965" s="89">
        <v>44079.541666666664</v>
      </c>
      <c r="B5965" s="171">
        <v>7.56</v>
      </c>
    </row>
    <row r="5966" spans="1:2">
      <c r="A5966" s="89">
        <v>44079.583333333336</v>
      </c>
      <c r="B5966" s="171">
        <v>7.28</v>
      </c>
    </row>
    <row r="5967" spans="1:2">
      <c r="A5967" s="89">
        <v>44079.625</v>
      </c>
      <c r="B5967" s="171">
        <v>7.97</v>
      </c>
    </row>
    <row r="5968" spans="1:2">
      <c r="A5968" s="89">
        <v>44079.666666666664</v>
      </c>
      <c r="B5968" s="171">
        <v>8.36</v>
      </c>
    </row>
    <row r="5969" spans="1:2">
      <c r="A5969" s="89">
        <v>44079.708333333336</v>
      </c>
      <c r="B5969" s="171">
        <v>7.23</v>
      </c>
    </row>
    <row r="5970" spans="1:2">
      <c r="A5970" s="89">
        <v>44079.75</v>
      </c>
      <c r="B5970" s="171">
        <v>7.49</v>
      </c>
    </row>
    <row r="5971" spans="1:2">
      <c r="A5971" s="89">
        <v>44079.791666666664</v>
      </c>
      <c r="B5971" s="171">
        <v>13.74</v>
      </c>
    </row>
    <row r="5972" spans="1:2">
      <c r="A5972" s="89">
        <v>44079.833333333336</v>
      </c>
      <c r="B5972" s="171">
        <v>15.39</v>
      </c>
    </row>
    <row r="5973" spans="1:2">
      <c r="A5973" s="89">
        <v>44079.875</v>
      </c>
      <c r="B5973" s="171">
        <v>16.46</v>
      </c>
    </row>
    <row r="5974" spans="1:2">
      <c r="A5974" s="89">
        <v>44079.916666666664</v>
      </c>
      <c r="B5974" s="171">
        <v>14.82</v>
      </c>
    </row>
    <row r="5975" spans="1:2">
      <c r="A5975" s="89">
        <v>44079.958333333336</v>
      </c>
      <c r="B5975" s="171">
        <v>13.35</v>
      </c>
    </row>
    <row r="5976" spans="1:2">
      <c r="A5976" s="89">
        <v>44080</v>
      </c>
      <c r="B5976" s="171">
        <v>12.88</v>
      </c>
    </row>
    <row r="5977" spans="1:2">
      <c r="A5977" s="89">
        <v>44080.041666666664</v>
      </c>
      <c r="B5977" s="171">
        <v>12.43</v>
      </c>
    </row>
    <row r="5978" spans="1:2">
      <c r="A5978" s="89">
        <v>44080.083333333336</v>
      </c>
      <c r="B5978" s="171">
        <v>12.85</v>
      </c>
    </row>
    <row r="5979" spans="1:2">
      <c r="A5979" s="89">
        <v>44080.125</v>
      </c>
      <c r="B5979" s="171">
        <v>12.67</v>
      </c>
    </row>
    <row r="5980" spans="1:2">
      <c r="A5980" s="89">
        <v>44080.166666666664</v>
      </c>
      <c r="B5980" s="171">
        <v>12.81</v>
      </c>
    </row>
    <row r="5981" spans="1:2">
      <c r="A5981" s="89">
        <v>44080.208333333336</v>
      </c>
      <c r="B5981" s="171">
        <v>12.54</v>
      </c>
    </row>
    <row r="5982" spans="1:2">
      <c r="A5982" s="89">
        <v>44080.25</v>
      </c>
      <c r="B5982" s="171">
        <v>10.58</v>
      </c>
    </row>
    <row r="5983" spans="1:2">
      <c r="A5983" s="89">
        <v>44080.291666666664</v>
      </c>
      <c r="B5983" s="171">
        <v>9.6199999999999992</v>
      </c>
    </row>
    <row r="5984" spans="1:2">
      <c r="A5984" s="89">
        <v>44080.333333333336</v>
      </c>
      <c r="B5984" s="171">
        <v>9.74</v>
      </c>
    </row>
    <row r="5985" spans="1:2">
      <c r="A5985" s="89">
        <v>44080.375</v>
      </c>
      <c r="B5985" s="171">
        <v>9.86</v>
      </c>
    </row>
    <row r="5986" spans="1:2">
      <c r="A5986" s="89">
        <v>44080.416666666664</v>
      </c>
      <c r="B5986" s="171">
        <v>8.74</v>
      </c>
    </row>
    <row r="5987" spans="1:2">
      <c r="A5987" s="89">
        <v>44080.458333333336</v>
      </c>
      <c r="B5987" s="171">
        <v>9.06</v>
      </c>
    </row>
    <row r="5988" spans="1:2">
      <c r="A5988" s="89">
        <v>44080.5</v>
      </c>
      <c r="B5988" s="171">
        <v>8.6300000000000008</v>
      </c>
    </row>
    <row r="5989" spans="1:2">
      <c r="A5989" s="89">
        <v>44080.541666666664</v>
      </c>
      <c r="B5989" s="171">
        <v>9.2100000000000009</v>
      </c>
    </row>
    <row r="5990" spans="1:2">
      <c r="A5990" s="89">
        <v>44080.583333333336</v>
      </c>
      <c r="B5990" s="171">
        <v>9.14</v>
      </c>
    </row>
    <row r="5991" spans="1:2">
      <c r="A5991" s="89">
        <v>44080.625</v>
      </c>
      <c r="B5991" s="171">
        <v>8.17</v>
      </c>
    </row>
    <row r="5992" spans="1:2">
      <c r="A5992" s="89">
        <v>44080.666666666664</v>
      </c>
      <c r="B5992" s="171">
        <v>8.4700000000000006</v>
      </c>
    </row>
    <row r="5993" spans="1:2">
      <c r="A5993" s="89">
        <v>44080.708333333336</v>
      </c>
      <c r="B5993" s="171">
        <v>9.57</v>
      </c>
    </row>
    <row r="5994" spans="1:2">
      <c r="A5994" s="89">
        <v>44080.75</v>
      </c>
      <c r="B5994" s="171">
        <v>13.09</v>
      </c>
    </row>
    <row r="5995" spans="1:2">
      <c r="A5995" s="89">
        <v>44080.791666666664</v>
      </c>
      <c r="B5995" s="171">
        <v>20.11</v>
      </c>
    </row>
    <row r="5996" spans="1:2">
      <c r="A5996" s="89">
        <v>44080.833333333336</v>
      </c>
      <c r="B5996" s="171">
        <v>18.920000000000002</v>
      </c>
    </row>
    <row r="5997" spans="1:2">
      <c r="A5997" s="89">
        <v>44080.875</v>
      </c>
      <c r="B5997" s="171">
        <v>17.16</v>
      </c>
    </row>
    <row r="5998" spans="1:2">
      <c r="A5998" s="89">
        <v>44080.916666666664</v>
      </c>
      <c r="B5998" s="171">
        <v>16.14</v>
      </c>
    </row>
    <row r="5999" spans="1:2">
      <c r="A5999" s="89">
        <v>44080.958333333336</v>
      </c>
      <c r="B5999" s="171">
        <v>15.12</v>
      </c>
    </row>
    <row r="6000" spans="1:2">
      <c r="A6000" s="89">
        <v>44081</v>
      </c>
      <c r="B6000" s="171">
        <v>14.16</v>
      </c>
    </row>
    <row r="6001" spans="1:2">
      <c r="A6001" s="89">
        <v>44081.041666666664</v>
      </c>
      <c r="B6001" s="171">
        <v>13.9</v>
      </c>
    </row>
    <row r="6002" spans="1:2">
      <c r="A6002" s="89">
        <v>44081.083333333336</v>
      </c>
      <c r="B6002" s="171">
        <v>13.51</v>
      </c>
    </row>
    <row r="6003" spans="1:2">
      <c r="A6003" s="89">
        <v>44081.125</v>
      </c>
      <c r="B6003" s="171">
        <v>13.38</v>
      </c>
    </row>
    <row r="6004" spans="1:2">
      <c r="A6004" s="89">
        <v>44081.166666666664</v>
      </c>
      <c r="B6004" s="171">
        <v>13.44</v>
      </c>
    </row>
    <row r="6005" spans="1:2">
      <c r="A6005" s="89">
        <v>44081.208333333336</v>
      </c>
      <c r="B6005" s="171">
        <v>12.53</v>
      </c>
    </row>
    <row r="6006" spans="1:2">
      <c r="A6006" s="89">
        <v>44081.25</v>
      </c>
      <c r="B6006" s="171">
        <v>11.3</v>
      </c>
    </row>
    <row r="6007" spans="1:2">
      <c r="A6007" s="89">
        <v>44081.291666666664</v>
      </c>
      <c r="B6007" s="171">
        <v>13.63</v>
      </c>
    </row>
    <row r="6008" spans="1:2">
      <c r="A6008" s="89">
        <v>44081.333333333336</v>
      </c>
      <c r="B6008" s="171">
        <v>13.94</v>
      </c>
    </row>
    <row r="6009" spans="1:2">
      <c r="A6009" s="89">
        <v>44081.375</v>
      </c>
      <c r="B6009" s="171">
        <v>11.92</v>
      </c>
    </row>
    <row r="6010" spans="1:2">
      <c r="A6010" s="89">
        <v>44081.416666666664</v>
      </c>
      <c r="B6010" s="171">
        <v>10.220000000000001</v>
      </c>
    </row>
    <row r="6011" spans="1:2">
      <c r="A6011" s="89">
        <v>44081.458333333336</v>
      </c>
      <c r="B6011" s="171">
        <v>12.14</v>
      </c>
    </row>
    <row r="6012" spans="1:2">
      <c r="A6012" s="89">
        <v>44081.5</v>
      </c>
      <c r="B6012" s="171">
        <v>10.62</v>
      </c>
    </row>
    <row r="6013" spans="1:2">
      <c r="A6013" s="89">
        <v>44081.541666666664</v>
      </c>
      <c r="B6013" s="171">
        <v>8.85</v>
      </c>
    </row>
    <row r="6014" spans="1:2">
      <c r="A6014" s="89">
        <v>44081.583333333336</v>
      </c>
      <c r="B6014" s="171">
        <v>9.17</v>
      </c>
    </row>
    <row r="6015" spans="1:2">
      <c r="A6015" s="89">
        <v>44081.625</v>
      </c>
      <c r="B6015" s="171">
        <v>8.39</v>
      </c>
    </row>
    <row r="6016" spans="1:2">
      <c r="A6016" s="89">
        <v>44081.666666666664</v>
      </c>
      <c r="B6016" s="171">
        <v>7.97</v>
      </c>
    </row>
    <row r="6017" spans="1:2">
      <c r="A6017" s="89">
        <v>44081.708333333336</v>
      </c>
      <c r="B6017" s="171">
        <v>7.96</v>
      </c>
    </row>
    <row r="6018" spans="1:2">
      <c r="A6018" s="89">
        <v>44081.75</v>
      </c>
      <c r="B6018" s="171">
        <v>12.05</v>
      </c>
    </row>
    <row r="6019" spans="1:2">
      <c r="A6019" s="89">
        <v>44081.791666666664</v>
      </c>
      <c r="B6019" s="171">
        <v>16.02</v>
      </c>
    </row>
    <row r="6020" spans="1:2">
      <c r="A6020" s="89">
        <v>44081.833333333336</v>
      </c>
      <c r="B6020" s="171">
        <v>14.39</v>
      </c>
    </row>
    <row r="6021" spans="1:2">
      <c r="A6021" s="89">
        <v>44081.875</v>
      </c>
      <c r="B6021" s="171">
        <v>15.52</v>
      </c>
    </row>
    <row r="6022" spans="1:2">
      <c r="A6022" s="89">
        <v>44081.916666666664</v>
      </c>
      <c r="B6022" s="171">
        <v>14.99</v>
      </c>
    </row>
    <row r="6023" spans="1:2">
      <c r="A6023" s="89">
        <v>44081.958333333336</v>
      </c>
      <c r="B6023" s="171">
        <v>14.86</v>
      </c>
    </row>
    <row r="6024" spans="1:2">
      <c r="A6024" s="89">
        <v>44082</v>
      </c>
      <c r="B6024" s="171">
        <v>14.56</v>
      </c>
    </row>
    <row r="6025" spans="1:2">
      <c r="A6025" s="89">
        <v>44082.041666666664</v>
      </c>
      <c r="B6025" s="171">
        <v>13.99</v>
      </c>
    </row>
    <row r="6026" spans="1:2">
      <c r="A6026" s="89">
        <v>44082.083333333336</v>
      </c>
      <c r="B6026" s="171">
        <v>13.1</v>
      </c>
    </row>
    <row r="6027" spans="1:2">
      <c r="A6027" s="89">
        <v>44082.125</v>
      </c>
      <c r="B6027" s="171">
        <v>13.3</v>
      </c>
    </row>
    <row r="6028" spans="1:2">
      <c r="A6028" s="89">
        <v>44082.166666666664</v>
      </c>
      <c r="B6028" s="171">
        <v>13.33</v>
      </c>
    </row>
    <row r="6029" spans="1:2">
      <c r="A6029" s="89">
        <v>44082.208333333336</v>
      </c>
      <c r="B6029" s="171">
        <v>13.63</v>
      </c>
    </row>
    <row r="6030" spans="1:2">
      <c r="A6030" s="89">
        <v>44082.25</v>
      </c>
      <c r="B6030" s="171">
        <v>11.04</v>
      </c>
    </row>
    <row r="6031" spans="1:2">
      <c r="A6031" s="89">
        <v>44082.291666666664</v>
      </c>
      <c r="B6031" s="171">
        <v>11.61</v>
      </c>
    </row>
    <row r="6032" spans="1:2">
      <c r="A6032" s="89">
        <v>44082.333333333336</v>
      </c>
      <c r="B6032" s="171">
        <v>13.26</v>
      </c>
    </row>
    <row r="6033" spans="1:2">
      <c r="A6033" s="89">
        <v>44082.375</v>
      </c>
      <c r="B6033" s="171">
        <v>11.34</v>
      </c>
    </row>
    <row r="6034" spans="1:2">
      <c r="A6034" s="89">
        <v>44082.416666666664</v>
      </c>
      <c r="B6034" s="171">
        <v>11.77</v>
      </c>
    </row>
    <row r="6035" spans="1:2">
      <c r="A6035" s="89">
        <v>44082.458333333336</v>
      </c>
      <c r="B6035" s="171">
        <v>7.89</v>
      </c>
    </row>
    <row r="6036" spans="1:2">
      <c r="A6036" s="89">
        <v>44082.5</v>
      </c>
      <c r="B6036" s="171">
        <v>7.45</v>
      </c>
    </row>
    <row r="6037" spans="1:2">
      <c r="A6037" s="89">
        <v>44082.541666666664</v>
      </c>
      <c r="B6037" s="171">
        <v>5.46</v>
      </c>
    </row>
    <row r="6038" spans="1:2">
      <c r="A6038" s="89">
        <v>44082.583333333336</v>
      </c>
      <c r="B6038" s="171">
        <v>7.11</v>
      </c>
    </row>
    <row r="6039" spans="1:2">
      <c r="A6039" s="89">
        <v>44082.625</v>
      </c>
      <c r="B6039" s="171">
        <v>6.94</v>
      </c>
    </row>
    <row r="6040" spans="1:2">
      <c r="A6040" s="89">
        <v>44082.666666666664</v>
      </c>
      <c r="B6040" s="171">
        <v>6.75</v>
      </c>
    </row>
    <row r="6041" spans="1:2">
      <c r="A6041" s="89">
        <v>44082.708333333336</v>
      </c>
      <c r="B6041" s="171">
        <v>6.96</v>
      </c>
    </row>
    <row r="6042" spans="1:2">
      <c r="A6042" s="89">
        <v>44082.75</v>
      </c>
      <c r="B6042" s="171">
        <v>7.2</v>
      </c>
    </row>
    <row r="6043" spans="1:2">
      <c r="A6043" s="89">
        <v>44082.791666666664</v>
      </c>
      <c r="B6043" s="171">
        <v>14</v>
      </c>
    </row>
    <row r="6044" spans="1:2">
      <c r="A6044" s="89">
        <v>44082.833333333336</v>
      </c>
      <c r="B6044" s="171">
        <v>16.77</v>
      </c>
    </row>
    <row r="6045" spans="1:2">
      <c r="A6045" s="89">
        <v>44082.875</v>
      </c>
      <c r="B6045" s="171">
        <v>17.149999999999999</v>
      </c>
    </row>
    <row r="6046" spans="1:2">
      <c r="A6046" s="89">
        <v>44082.916666666664</v>
      </c>
      <c r="B6046" s="171">
        <v>15.18</v>
      </c>
    </row>
    <row r="6047" spans="1:2">
      <c r="A6047" s="89">
        <v>44082.958333333336</v>
      </c>
      <c r="B6047" s="171">
        <v>16.16</v>
      </c>
    </row>
    <row r="6048" spans="1:2">
      <c r="A6048" s="89">
        <v>44083</v>
      </c>
      <c r="B6048" s="171">
        <v>16.62</v>
      </c>
    </row>
    <row r="6049" spans="1:2">
      <c r="A6049" s="89">
        <v>44083.041666666664</v>
      </c>
      <c r="B6049" s="171">
        <v>16.579999999999998</v>
      </c>
    </row>
    <row r="6050" spans="1:2">
      <c r="A6050" s="89">
        <v>44083.083333333336</v>
      </c>
      <c r="B6050" s="171">
        <v>15.16</v>
      </c>
    </row>
    <row r="6051" spans="1:2">
      <c r="A6051" s="89">
        <v>44083.125</v>
      </c>
      <c r="B6051" s="171">
        <v>15.34</v>
      </c>
    </row>
    <row r="6052" spans="1:2">
      <c r="A6052" s="89">
        <v>44083.166666666664</v>
      </c>
      <c r="B6052" s="171">
        <v>14.58</v>
      </c>
    </row>
    <row r="6053" spans="1:2">
      <c r="A6053" s="89">
        <v>44083.208333333336</v>
      </c>
      <c r="B6053" s="171">
        <v>12.78</v>
      </c>
    </row>
    <row r="6054" spans="1:2">
      <c r="A6054" s="89">
        <v>44083.25</v>
      </c>
      <c r="B6054" s="171">
        <v>12.18</v>
      </c>
    </row>
    <row r="6055" spans="1:2">
      <c r="A6055" s="89">
        <v>44083.291666666664</v>
      </c>
      <c r="B6055" s="171">
        <v>10.73</v>
      </c>
    </row>
    <row r="6056" spans="1:2">
      <c r="A6056" s="89">
        <v>44083.333333333336</v>
      </c>
      <c r="B6056" s="171">
        <v>9.75</v>
      </c>
    </row>
    <row r="6057" spans="1:2">
      <c r="A6057" s="89">
        <v>44083.375</v>
      </c>
      <c r="B6057" s="171">
        <v>9.24</v>
      </c>
    </row>
    <row r="6058" spans="1:2">
      <c r="A6058" s="89">
        <v>44083.416666666664</v>
      </c>
      <c r="B6058" s="171">
        <v>8.6999999999999993</v>
      </c>
    </row>
    <row r="6059" spans="1:2">
      <c r="A6059" s="89">
        <v>44083.458333333336</v>
      </c>
      <c r="B6059" s="171">
        <v>6.8</v>
      </c>
    </row>
    <row r="6060" spans="1:2">
      <c r="A6060" s="89">
        <v>44083.5</v>
      </c>
      <c r="B6060" s="171">
        <v>6.7</v>
      </c>
    </row>
    <row r="6061" spans="1:2">
      <c r="A6061" s="89">
        <v>44083.541666666664</v>
      </c>
      <c r="B6061" s="171">
        <v>4.88</v>
      </c>
    </row>
    <row r="6062" spans="1:2">
      <c r="A6062" s="89">
        <v>44083.583333333336</v>
      </c>
      <c r="B6062" s="171">
        <v>5.25</v>
      </c>
    </row>
    <row r="6063" spans="1:2">
      <c r="A6063" s="89">
        <v>44083.625</v>
      </c>
      <c r="B6063" s="171">
        <v>6.11</v>
      </c>
    </row>
    <row r="6064" spans="1:2">
      <c r="A6064" s="89">
        <v>44083.666666666664</v>
      </c>
      <c r="B6064" s="171">
        <v>5.86</v>
      </c>
    </row>
    <row r="6065" spans="1:2">
      <c r="A6065" s="89">
        <v>44083.708333333336</v>
      </c>
      <c r="B6065" s="171">
        <v>7.1</v>
      </c>
    </row>
    <row r="6066" spans="1:2">
      <c r="A6066" s="89">
        <v>44083.75</v>
      </c>
      <c r="B6066" s="171">
        <v>6.02</v>
      </c>
    </row>
    <row r="6067" spans="1:2">
      <c r="A6067" s="89">
        <v>44083.791666666664</v>
      </c>
      <c r="B6067" s="171">
        <v>11.82</v>
      </c>
    </row>
    <row r="6068" spans="1:2">
      <c r="A6068" s="89">
        <v>44083.833333333336</v>
      </c>
      <c r="B6068" s="171">
        <v>13.21</v>
      </c>
    </row>
    <row r="6069" spans="1:2">
      <c r="A6069" s="89">
        <v>44083.875</v>
      </c>
      <c r="B6069" s="171">
        <v>10.63</v>
      </c>
    </row>
    <row r="6070" spans="1:2">
      <c r="A6070" s="89">
        <v>44083.916666666664</v>
      </c>
      <c r="B6070" s="171">
        <v>9.42</v>
      </c>
    </row>
    <row r="6071" spans="1:2">
      <c r="A6071" s="89">
        <v>44083.958333333336</v>
      </c>
      <c r="B6071" s="171">
        <v>9.18</v>
      </c>
    </row>
    <row r="6072" spans="1:2">
      <c r="A6072" s="89">
        <v>44084</v>
      </c>
      <c r="B6072" s="171">
        <v>10.33</v>
      </c>
    </row>
    <row r="6073" spans="1:2">
      <c r="A6073" s="89">
        <v>44084.041666666664</v>
      </c>
      <c r="B6073" s="171">
        <v>9.77</v>
      </c>
    </row>
    <row r="6074" spans="1:2">
      <c r="A6074" s="89">
        <v>44084.083333333336</v>
      </c>
      <c r="B6074" s="171">
        <v>9.11</v>
      </c>
    </row>
    <row r="6075" spans="1:2">
      <c r="A6075" s="89">
        <v>44084.125</v>
      </c>
      <c r="B6075" s="171">
        <v>8.2100000000000009</v>
      </c>
    </row>
    <row r="6076" spans="1:2">
      <c r="A6076" s="89">
        <v>44084.166666666664</v>
      </c>
      <c r="B6076" s="171">
        <v>8.9499999999999993</v>
      </c>
    </row>
    <row r="6077" spans="1:2">
      <c r="A6077" s="89">
        <v>44084.208333333336</v>
      </c>
      <c r="B6077" s="171">
        <v>9.18</v>
      </c>
    </row>
    <row r="6078" spans="1:2">
      <c r="A6078" s="89">
        <v>44084.25</v>
      </c>
      <c r="B6078" s="171">
        <v>6.52</v>
      </c>
    </row>
    <row r="6079" spans="1:2">
      <c r="A6079" s="89">
        <v>44084.291666666664</v>
      </c>
      <c r="B6079" s="171">
        <v>7.56</v>
      </c>
    </row>
    <row r="6080" spans="1:2">
      <c r="A6080" s="89">
        <v>44084.333333333336</v>
      </c>
      <c r="B6080" s="171">
        <v>6.13</v>
      </c>
    </row>
    <row r="6081" spans="1:2">
      <c r="A6081" s="89">
        <v>44084.375</v>
      </c>
      <c r="B6081" s="171">
        <v>8.69</v>
      </c>
    </row>
    <row r="6082" spans="1:2">
      <c r="A6082" s="89">
        <v>44084.416666666664</v>
      </c>
      <c r="B6082" s="171">
        <v>7.75</v>
      </c>
    </row>
    <row r="6083" spans="1:2">
      <c r="A6083" s="89">
        <v>44084.458333333336</v>
      </c>
      <c r="B6083" s="171">
        <v>7.6</v>
      </c>
    </row>
    <row r="6084" spans="1:2">
      <c r="A6084" s="89">
        <v>44084.5</v>
      </c>
      <c r="B6084" s="171">
        <v>7.5</v>
      </c>
    </row>
    <row r="6085" spans="1:2">
      <c r="A6085" s="89">
        <v>44084.541666666664</v>
      </c>
      <c r="B6085" s="171">
        <v>7.57</v>
      </c>
    </row>
    <row r="6086" spans="1:2">
      <c r="A6086" s="89">
        <v>44084.583333333336</v>
      </c>
      <c r="B6086" s="171">
        <v>10.16</v>
      </c>
    </row>
    <row r="6087" spans="1:2">
      <c r="A6087" s="89">
        <v>44084.625</v>
      </c>
      <c r="B6087" s="171">
        <v>8.49</v>
      </c>
    </row>
    <row r="6088" spans="1:2">
      <c r="A6088" s="89">
        <v>44084.666666666664</v>
      </c>
      <c r="B6088" s="171">
        <v>8.44</v>
      </c>
    </row>
    <row r="6089" spans="1:2">
      <c r="A6089" s="89">
        <v>44084.708333333336</v>
      </c>
      <c r="B6089" s="171">
        <v>7.97</v>
      </c>
    </row>
    <row r="6090" spans="1:2">
      <c r="A6090" s="89">
        <v>44084.75</v>
      </c>
      <c r="B6090" s="171">
        <v>11.13</v>
      </c>
    </row>
    <row r="6091" spans="1:2">
      <c r="A6091" s="89">
        <v>44084.791666666664</v>
      </c>
      <c r="B6091" s="171">
        <v>15.32</v>
      </c>
    </row>
    <row r="6092" spans="1:2">
      <c r="A6092" s="89">
        <v>44084.833333333336</v>
      </c>
      <c r="B6092" s="171">
        <v>15.19</v>
      </c>
    </row>
    <row r="6093" spans="1:2">
      <c r="A6093" s="89">
        <v>44084.875</v>
      </c>
      <c r="B6093" s="171">
        <v>12.33</v>
      </c>
    </row>
    <row r="6094" spans="1:2">
      <c r="A6094" s="89">
        <v>44084.916666666664</v>
      </c>
      <c r="B6094" s="171">
        <v>11.31</v>
      </c>
    </row>
    <row r="6095" spans="1:2">
      <c r="A6095" s="89">
        <v>44084.958333333336</v>
      </c>
      <c r="B6095" s="171">
        <v>11.84</v>
      </c>
    </row>
    <row r="6096" spans="1:2">
      <c r="A6096" s="89">
        <v>44085</v>
      </c>
      <c r="B6096" s="171">
        <v>11.18</v>
      </c>
    </row>
    <row r="6097" spans="1:2">
      <c r="A6097" s="89">
        <v>44085.041666666664</v>
      </c>
      <c r="B6097" s="171">
        <v>9.7100000000000009</v>
      </c>
    </row>
    <row r="6098" spans="1:2">
      <c r="A6098" s="89">
        <v>44085.083333333336</v>
      </c>
      <c r="B6098" s="171">
        <v>10.33</v>
      </c>
    </row>
    <row r="6099" spans="1:2">
      <c r="A6099" s="89">
        <v>44085.125</v>
      </c>
      <c r="B6099" s="171">
        <v>10.66</v>
      </c>
    </row>
    <row r="6100" spans="1:2">
      <c r="A6100" s="89">
        <v>44085.166666666664</v>
      </c>
      <c r="B6100" s="171">
        <v>10.39</v>
      </c>
    </row>
    <row r="6101" spans="1:2">
      <c r="A6101" s="89">
        <v>44085.208333333336</v>
      </c>
      <c r="B6101" s="171">
        <v>8.7899999999999991</v>
      </c>
    </row>
    <row r="6102" spans="1:2">
      <c r="A6102" s="89">
        <v>44085.25</v>
      </c>
      <c r="B6102" s="171">
        <v>8.2799999999999994</v>
      </c>
    </row>
    <row r="6103" spans="1:2">
      <c r="A6103" s="89">
        <v>44085.291666666664</v>
      </c>
      <c r="B6103" s="171">
        <v>9.15</v>
      </c>
    </row>
    <row r="6104" spans="1:2">
      <c r="A6104" s="89">
        <v>44085.333333333336</v>
      </c>
      <c r="B6104" s="171">
        <v>9.16</v>
      </c>
    </row>
    <row r="6105" spans="1:2">
      <c r="A6105" s="89">
        <v>44085.375</v>
      </c>
      <c r="B6105" s="171">
        <v>7.41</v>
      </c>
    </row>
    <row r="6106" spans="1:2">
      <c r="A6106" s="89">
        <v>44085.416666666664</v>
      </c>
      <c r="B6106" s="171">
        <v>8.02</v>
      </c>
    </row>
    <row r="6107" spans="1:2">
      <c r="A6107" s="89">
        <v>44085.458333333336</v>
      </c>
      <c r="B6107" s="171">
        <v>7.96</v>
      </c>
    </row>
    <row r="6108" spans="1:2">
      <c r="A6108" s="89">
        <v>44085.5</v>
      </c>
      <c r="B6108" s="171">
        <v>6.67</v>
      </c>
    </row>
    <row r="6109" spans="1:2">
      <c r="A6109" s="89">
        <v>44085.541666666664</v>
      </c>
      <c r="B6109" s="171">
        <v>7.1</v>
      </c>
    </row>
    <row r="6110" spans="1:2">
      <c r="A6110" s="89">
        <v>44085.583333333336</v>
      </c>
      <c r="B6110" s="171">
        <v>7.46</v>
      </c>
    </row>
    <row r="6111" spans="1:2">
      <c r="A6111" s="89">
        <v>44085.625</v>
      </c>
      <c r="B6111" s="171">
        <v>6.27</v>
      </c>
    </row>
    <row r="6112" spans="1:2">
      <c r="A6112" s="89">
        <v>44085.666666666664</v>
      </c>
      <c r="B6112" s="171">
        <v>8.93</v>
      </c>
    </row>
    <row r="6113" spans="1:2">
      <c r="A6113" s="89">
        <v>44085.708333333336</v>
      </c>
      <c r="B6113" s="171">
        <v>9.92</v>
      </c>
    </row>
    <row r="6114" spans="1:2">
      <c r="A6114" s="89">
        <v>44085.75</v>
      </c>
      <c r="B6114" s="171">
        <v>12.99</v>
      </c>
    </row>
    <row r="6115" spans="1:2">
      <c r="A6115" s="89">
        <v>44085.791666666664</v>
      </c>
      <c r="B6115" s="171">
        <v>16.38</v>
      </c>
    </row>
    <row r="6116" spans="1:2">
      <c r="A6116" s="89">
        <v>44085.833333333336</v>
      </c>
      <c r="B6116" s="171">
        <v>16.53</v>
      </c>
    </row>
    <row r="6117" spans="1:2">
      <c r="A6117" s="89">
        <v>44085.875</v>
      </c>
      <c r="B6117" s="171">
        <v>15.11</v>
      </c>
    </row>
    <row r="6118" spans="1:2">
      <c r="A6118" s="89">
        <v>44085.916666666664</v>
      </c>
      <c r="B6118" s="171">
        <v>12.78</v>
      </c>
    </row>
    <row r="6119" spans="1:2">
      <c r="A6119" s="89">
        <v>44085.958333333336</v>
      </c>
      <c r="B6119" s="171">
        <v>12.67</v>
      </c>
    </row>
    <row r="6120" spans="1:2">
      <c r="A6120" s="89">
        <v>44086</v>
      </c>
      <c r="B6120" s="171">
        <v>12.48</v>
      </c>
    </row>
    <row r="6121" spans="1:2">
      <c r="A6121" s="89">
        <v>44086.041666666664</v>
      </c>
      <c r="B6121" s="171">
        <v>12.76</v>
      </c>
    </row>
    <row r="6122" spans="1:2">
      <c r="A6122" s="89">
        <v>44086.083333333336</v>
      </c>
      <c r="B6122" s="171">
        <v>10.72</v>
      </c>
    </row>
    <row r="6123" spans="1:2">
      <c r="A6123" s="89">
        <v>44086.125</v>
      </c>
      <c r="B6123" s="171">
        <v>10.88</v>
      </c>
    </row>
    <row r="6124" spans="1:2">
      <c r="A6124" s="89">
        <v>44086.166666666664</v>
      </c>
      <c r="B6124" s="171">
        <v>11.66</v>
      </c>
    </row>
    <row r="6125" spans="1:2">
      <c r="A6125" s="89">
        <v>44086.208333333336</v>
      </c>
      <c r="B6125" s="171">
        <v>11.96</v>
      </c>
    </row>
    <row r="6126" spans="1:2">
      <c r="A6126" s="89">
        <v>44086.25</v>
      </c>
      <c r="B6126" s="171">
        <v>8.67</v>
      </c>
    </row>
    <row r="6127" spans="1:2">
      <c r="A6127" s="89">
        <v>44086.291666666664</v>
      </c>
      <c r="B6127" s="171">
        <v>8.65</v>
      </c>
    </row>
    <row r="6128" spans="1:2">
      <c r="A6128" s="89">
        <v>44086.333333333336</v>
      </c>
      <c r="B6128" s="171">
        <v>8.66</v>
      </c>
    </row>
    <row r="6129" spans="1:2">
      <c r="A6129" s="89">
        <v>44086.375</v>
      </c>
      <c r="B6129" s="171">
        <v>8.85</v>
      </c>
    </row>
    <row r="6130" spans="1:2">
      <c r="A6130" s="89">
        <v>44086.416666666664</v>
      </c>
      <c r="B6130" s="171">
        <v>8.17</v>
      </c>
    </row>
    <row r="6131" spans="1:2">
      <c r="A6131" s="89">
        <v>44086.458333333336</v>
      </c>
      <c r="B6131" s="171">
        <v>6.8</v>
      </c>
    </row>
    <row r="6132" spans="1:2">
      <c r="A6132" s="89">
        <v>44086.5</v>
      </c>
      <c r="B6132" s="171">
        <v>7.83</v>
      </c>
    </row>
    <row r="6133" spans="1:2">
      <c r="A6133" s="89">
        <v>44086.541666666664</v>
      </c>
      <c r="B6133" s="171">
        <v>6.79</v>
      </c>
    </row>
    <row r="6134" spans="1:2">
      <c r="A6134" s="89">
        <v>44086.583333333336</v>
      </c>
      <c r="B6134" s="171">
        <v>8.35</v>
      </c>
    </row>
    <row r="6135" spans="1:2">
      <c r="A6135" s="89">
        <v>44086.625</v>
      </c>
      <c r="B6135" s="171">
        <v>8.9499999999999993</v>
      </c>
    </row>
    <row r="6136" spans="1:2">
      <c r="A6136" s="89">
        <v>44086.666666666664</v>
      </c>
      <c r="B6136" s="171">
        <v>8.6</v>
      </c>
    </row>
    <row r="6137" spans="1:2">
      <c r="A6137" s="89">
        <v>44086.708333333336</v>
      </c>
      <c r="B6137" s="171">
        <v>7.12</v>
      </c>
    </row>
    <row r="6138" spans="1:2">
      <c r="A6138" s="89">
        <v>44086.75</v>
      </c>
      <c r="B6138" s="171">
        <v>8.98</v>
      </c>
    </row>
    <row r="6139" spans="1:2">
      <c r="A6139" s="89">
        <v>44086.791666666664</v>
      </c>
      <c r="B6139" s="171">
        <v>13.63</v>
      </c>
    </row>
    <row r="6140" spans="1:2">
      <c r="A6140" s="89">
        <v>44086.833333333336</v>
      </c>
      <c r="B6140" s="171">
        <v>12.98</v>
      </c>
    </row>
    <row r="6141" spans="1:2">
      <c r="A6141" s="89">
        <v>44086.875</v>
      </c>
      <c r="B6141" s="171">
        <v>12.47</v>
      </c>
    </row>
    <row r="6142" spans="1:2">
      <c r="A6142" s="89">
        <v>44086.916666666664</v>
      </c>
      <c r="B6142" s="171">
        <v>11.66</v>
      </c>
    </row>
    <row r="6143" spans="1:2">
      <c r="A6143" s="89">
        <v>44086.958333333336</v>
      </c>
      <c r="B6143" s="171">
        <v>12.65</v>
      </c>
    </row>
    <row r="6144" spans="1:2">
      <c r="A6144" s="89">
        <v>44087</v>
      </c>
      <c r="B6144" s="171">
        <v>12.25</v>
      </c>
    </row>
    <row r="6145" spans="1:2">
      <c r="A6145" s="89">
        <v>44087.041666666664</v>
      </c>
      <c r="B6145" s="171">
        <v>11.86</v>
      </c>
    </row>
    <row r="6146" spans="1:2">
      <c r="A6146" s="89">
        <v>44087.083333333336</v>
      </c>
      <c r="B6146" s="171">
        <v>11.42</v>
      </c>
    </row>
    <row r="6147" spans="1:2">
      <c r="A6147" s="89">
        <v>44087.125</v>
      </c>
      <c r="B6147" s="171">
        <v>11.36</v>
      </c>
    </row>
    <row r="6148" spans="1:2">
      <c r="A6148" s="89">
        <v>44087.166666666664</v>
      </c>
      <c r="B6148" s="171">
        <v>11.53</v>
      </c>
    </row>
    <row r="6149" spans="1:2">
      <c r="A6149" s="89">
        <v>44087.208333333336</v>
      </c>
      <c r="B6149" s="171">
        <v>11.01</v>
      </c>
    </row>
    <row r="6150" spans="1:2">
      <c r="A6150" s="89">
        <v>44087.25</v>
      </c>
      <c r="B6150" s="171">
        <v>10.6</v>
      </c>
    </row>
    <row r="6151" spans="1:2">
      <c r="A6151" s="89">
        <v>44087.291666666664</v>
      </c>
      <c r="B6151" s="171">
        <v>12.4</v>
      </c>
    </row>
    <row r="6152" spans="1:2">
      <c r="A6152" s="89">
        <v>44087.333333333336</v>
      </c>
      <c r="B6152" s="171">
        <v>9.7100000000000009</v>
      </c>
    </row>
    <row r="6153" spans="1:2">
      <c r="A6153" s="89">
        <v>44087.375</v>
      </c>
      <c r="B6153" s="171">
        <v>10.08</v>
      </c>
    </row>
    <row r="6154" spans="1:2">
      <c r="A6154" s="89">
        <v>44087.416666666664</v>
      </c>
      <c r="B6154" s="171">
        <v>9.23</v>
      </c>
    </row>
    <row r="6155" spans="1:2">
      <c r="A6155" s="89">
        <v>44087.458333333336</v>
      </c>
      <c r="B6155" s="171">
        <v>9.08</v>
      </c>
    </row>
    <row r="6156" spans="1:2">
      <c r="A6156" s="89">
        <v>44087.5</v>
      </c>
      <c r="B6156" s="171">
        <v>11.21</v>
      </c>
    </row>
    <row r="6157" spans="1:2">
      <c r="A6157" s="89">
        <v>44087.541666666664</v>
      </c>
      <c r="B6157" s="171">
        <v>9.41</v>
      </c>
    </row>
    <row r="6158" spans="1:2">
      <c r="A6158" s="89">
        <v>44087.583333333336</v>
      </c>
      <c r="B6158" s="171">
        <v>9.64</v>
      </c>
    </row>
    <row r="6159" spans="1:2">
      <c r="A6159" s="89">
        <v>44087.625</v>
      </c>
      <c r="B6159" s="171">
        <v>8.19</v>
      </c>
    </row>
    <row r="6160" spans="1:2">
      <c r="A6160" s="89">
        <v>44087.666666666664</v>
      </c>
      <c r="B6160" s="171">
        <v>8.14</v>
      </c>
    </row>
    <row r="6161" spans="1:2">
      <c r="A6161" s="89">
        <v>44087.708333333336</v>
      </c>
      <c r="B6161" s="171">
        <v>9.18</v>
      </c>
    </row>
    <row r="6162" spans="1:2">
      <c r="A6162" s="89">
        <v>44087.75</v>
      </c>
      <c r="B6162" s="171">
        <v>12.03</v>
      </c>
    </row>
    <row r="6163" spans="1:2">
      <c r="A6163" s="89">
        <v>44087.791666666664</v>
      </c>
      <c r="B6163" s="171">
        <v>14</v>
      </c>
    </row>
    <row r="6164" spans="1:2">
      <c r="A6164" s="89">
        <v>44087.833333333336</v>
      </c>
      <c r="B6164" s="171">
        <v>13.33</v>
      </c>
    </row>
    <row r="6165" spans="1:2">
      <c r="A6165" s="89">
        <v>44087.875</v>
      </c>
      <c r="B6165" s="171">
        <v>14.26</v>
      </c>
    </row>
    <row r="6166" spans="1:2">
      <c r="A6166" s="89">
        <v>44087.916666666664</v>
      </c>
      <c r="B6166" s="171">
        <v>13.51</v>
      </c>
    </row>
    <row r="6167" spans="1:2">
      <c r="A6167" s="89">
        <v>44087.958333333336</v>
      </c>
      <c r="B6167" s="171">
        <v>13.26</v>
      </c>
    </row>
    <row r="6168" spans="1:2">
      <c r="A6168" s="89">
        <v>44088</v>
      </c>
      <c r="B6168" s="171">
        <v>13.29</v>
      </c>
    </row>
    <row r="6169" spans="1:2">
      <c r="A6169" s="89">
        <v>44088.041666666664</v>
      </c>
      <c r="B6169" s="171">
        <v>14.21</v>
      </c>
    </row>
    <row r="6170" spans="1:2">
      <c r="A6170" s="89">
        <v>44088.083333333336</v>
      </c>
      <c r="B6170" s="171">
        <v>14.21</v>
      </c>
    </row>
    <row r="6171" spans="1:2">
      <c r="A6171" s="89">
        <v>44088.125</v>
      </c>
      <c r="B6171" s="171">
        <v>14.86</v>
      </c>
    </row>
    <row r="6172" spans="1:2">
      <c r="A6172" s="89">
        <v>44088.166666666664</v>
      </c>
      <c r="B6172" s="171">
        <v>14.32</v>
      </c>
    </row>
    <row r="6173" spans="1:2">
      <c r="A6173" s="89">
        <v>44088.208333333336</v>
      </c>
      <c r="B6173" s="171">
        <v>15.06</v>
      </c>
    </row>
    <row r="6174" spans="1:2">
      <c r="A6174" s="89">
        <v>44088.25</v>
      </c>
      <c r="B6174" s="171">
        <v>14.99</v>
      </c>
    </row>
    <row r="6175" spans="1:2">
      <c r="A6175" s="89">
        <v>44088.291666666664</v>
      </c>
      <c r="B6175" s="171">
        <v>15.83</v>
      </c>
    </row>
    <row r="6176" spans="1:2">
      <c r="A6176" s="89">
        <v>44088.333333333336</v>
      </c>
      <c r="B6176" s="171">
        <v>14.84</v>
      </c>
    </row>
    <row r="6177" spans="1:2">
      <c r="A6177" s="89">
        <v>44088.375</v>
      </c>
      <c r="B6177" s="171">
        <v>13.64</v>
      </c>
    </row>
    <row r="6178" spans="1:2">
      <c r="A6178" s="89">
        <v>44088.416666666664</v>
      </c>
      <c r="B6178" s="171">
        <v>13.61</v>
      </c>
    </row>
    <row r="6179" spans="1:2">
      <c r="A6179" s="89">
        <v>44088.458333333336</v>
      </c>
      <c r="B6179" s="171">
        <v>13.53</v>
      </c>
    </row>
    <row r="6180" spans="1:2">
      <c r="A6180" s="89">
        <v>44088.5</v>
      </c>
      <c r="B6180" s="171">
        <v>13.52</v>
      </c>
    </row>
    <row r="6181" spans="1:2">
      <c r="A6181" s="89">
        <v>44088.541666666664</v>
      </c>
      <c r="B6181" s="171">
        <v>9.77</v>
      </c>
    </row>
    <row r="6182" spans="1:2">
      <c r="A6182" s="89">
        <v>44088.583333333336</v>
      </c>
      <c r="B6182" s="171">
        <v>8.1199999999999992</v>
      </c>
    </row>
    <row r="6183" spans="1:2">
      <c r="A6183" s="89">
        <v>44088.625</v>
      </c>
      <c r="B6183" s="171">
        <v>7.05</v>
      </c>
    </row>
    <row r="6184" spans="1:2">
      <c r="A6184" s="89">
        <v>44088.666666666664</v>
      </c>
      <c r="B6184" s="171">
        <v>8.4</v>
      </c>
    </row>
    <row r="6185" spans="1:2">
      <c r="A6185" s="89">
        <v>44088.708333333336</v>
      </c>
      <c r="B6185" s="171">
        <v>9.5299999999999994</v>
      </c>
    </row>
    <row r="6186" spans="1:2">
      <c r="A6186" s="89">
        <v>44088.75</v>
      </c>
      <c r="B6186" s="171">
        <v>13.07</v>
      </c>
    </row>
    <row r="6187" spans="1:2">
      <c r="A6187" s="89">
        <v>44088.791666666664</v>
      </c>
      <c r="B6187" s="171">
        <v>14.71</v>
      </c>
    </row>
    <row r="6188" spans="1:2">
      <c r="A6188" s="89">
        <v>44088.833333333336</v>
      </c>
      <c r="B6188" s="171">
        <v>15.7</v>
      </c>
    </row>
    <row r="6189" spans="1:2">
      <c r="A6189" s="89">
        <v>44088.875</v>
      </c>
      <c r="B6189" s="171">
        <v>14.79</v>
      </c>
    </row>
    <row r="6190" spans="1:2">
      <c r="A6190" s="89">
        <v>44088.916666666664</v>
      </c>
      <c r="B6190" s="171">
        <v>15.48</v>
      </c>
    </row>
    <row r="6191" spans="1:2">
      <c r="A6191" s="89">
        <v>44088.958333333336</v>
      </c>
      <c r="B6191" s="171">
        <v>14.03</v>
      </c>
    </row>
    <row r="6192" spans="1:2">
      <c r="A6192" s="89">
        <v>44089</v>
      </c>
      <c r="B6192" s="171">
        <v>13.11</v>
      </c>
    </row>
    <row r="6193" spans="1:2">
      <c r="A6193" s="89">
        <v>44089.041666666664</v>
      </c>
      <c r="B6193" s="171">
        <v>13.25</v>
      </c>
    </row>
    <row r="6194" spans="1:2">
      <c r="A6194" s="89">
        <v>44089.083333333336</v>
      </c>
      <c r="B6194" s="171">
        <v>13.95</v>
      </c>
    </row>
    <row r="6195" spans="1:2">
      <c r="A6195" s="89">
        <v>44089.125</v>
      </c>
      <c r="B6195" s="171">
        <v>13.96</v>
      </c>
    </row>
    <row r="6196" spans="1:2">
      <c r="A6196" s="89">
        <v>44089.166666666664</v>
      </c>
      <c r="B6196" s="171">
        <v>13.45</v>
      </c>
    </row>
    <row r="6197" spans="1:2">
      <c r="A6197" s="89">
        <v>44089.208333333336</v>
      </c>
      <c r="B6197" s="171">
        <v>12.15</v>
      </c>
    </row>
    <row r="6198" spans="1:2">
      <c r="A6198" s="89">
        <v>44089.25</v>
      </c>
      <c r="B6198" s="171">
        <v>11.55</v>
      </c>
    </row>
    <row r="6199" spans="1:2">
      <c r="A6199" s="89">
        <v>44089.291666666664</v>
      </c>
      <c r="B6199" s="171">
        <v>10.6</v>
      </c>
    </row>
    <row r="6200" spans="1:2">
      <c r="A6200" s="89">
        <v>44089.333333333336</v>
      </c>
      <c r="B6200" s="171">
        <v>9.84</v>
      </c>
    </row>
    <row r="6201" spans="1:2">
      <c r="A6201" s="89">
        <v>44089.375</v>
      </c>
      <c r="B6201" s="171">
        <v>12.98</v>
      </c>
    </row>
    <row r="6202" spans="1:2">
      <c r="A6202" s="89">
        <v>44089.416666666664</v>
      </c>
      <c r="B6202" s="171">
        <v>13.53</v>
      </c>
    </row>
    <row r="6203" spans="1:2">
      <c r="A6203" s="89">
        <v>44089.458333333336</v>
      </c>
      <c r="B6203" s="171">
        <v>11.52</v>
      </c>
    </row>
    <row r="6204" spans="1:2">
      <c r="A6204" s="89">
        <v>44089.5</v>
      </c>
      <c r="B6204" s="171">
        <v>14.73</v>
      </c>
    </row>
    <row r="6205" spans="1:2">
      <c r="A6205" s="89">
        <v>44089.541666666664</v>
      </c>
      <c r="B6205" s="171">
        <v>13.91</v>
      </c>
    </row>
    <row r="6206" spans="1:2">
      <c r="A6206" s="89">
        <v>44089.583333333336</v>
      </c>
      <c r="B6206" s="171">
        <v>10.42</v>
      </c>
    </row>
    <row r="6207" spans="1:2">
      <c r="A6207" s="89">
        <v>44089.625</v>
      </c>
      <c r="B6207" s="171">
        <v>9.8000000000000007</v>
      </c>
    </row>
    <row r="6208" spans="1:2">
      <c r="A6208" s="89">
        <v>44089.666666666664</v>
      </c>
      <c r="B6208" s="171">
        <v>8.64</v>
      </c>
    </row>
    <row r="6209" spans="1:2">
      <c r="A6209" s="89">
        <v>44089.708333333336</v>
      </c>
      <c r="B6209" s="171">
        <v>10.96</v>
      </c>
    </row>
    <row r="6210" spans="1:2">
      <c r="A6210" s="89">
        <v>44089.75</v>
      </c>
      <c r="B6210" s="171">
        <v>14.47</v>
      </c>
    </row>
    <row r="6211" spans="1:2">
      <c r="A6211" s="89">
        <v>44089.791666666664</v>
      </c>
      <c r="B6211" s="171">
        <v>15.1</v>
      </c>
    </row>
    <row r="6212" spans="1:2">
      <c r="A6212" s="89">
        <v>44089.833333333336</v>
      </c>
      <c r="B6212" s="171">
        <v>17.829999999999998</v>
      </c>
    </row>
    <row r="6213" spans="1:2">
      <c r="A6213" s="89">
        <v>44089.875</v>
      </c>
      <c r="B6213" s="171">
        <v>15.32</v>
      </c>
    </row>
    <row r="6214" spans="1:2">
      <c r="A6214" s="89">
        <v>44089.916666666664</v>
      </c>
      <c r="B6214" s="171">
        <v>13.58</v>
      </c>
    </row>
    <row r="6215" spans="1:2">
      <c r="A6215" s="89">
        <v>44089.958333333336</v>
      </c>
      <c r="B6215" s="171">
        <v>13.38</v>
      </c>
    </row>
    <row r="6216" spans="1:2">
      <c r="A6216" s="89">
        <v>44090</v>
      </c>
      <c r="B6216" s="171">
        <v>11.12</v>
      </c>
    </row>
    <row r="6217" spans="1:2">
      <c r="A6217" s="89">
        <v>44090.041666666664</v>
      </c>
      <c r="B6217" s="171">
        <v>10.07</v>
      </c>
    </row>
    <row r="6218" spans="1:2">
      <c r="A6218" s="89">
        <v>44090.083333333336</v>
      </c>
      <c r="B6218" s="171">
        <v>9.94</v>
      </c>
    </row>
    <row r="6219" spans="1:2">
      <c r="A6219" s="89">
        <v>44090.125</v>
      </c>
      <c r="B6219" s="171">
        <v>10.17</v>
      </c>
    </row>
    <row r="6220" spans="1:2">
      <c r="A6220" s="89">
        <v>44090.166666666664</v>
      </c>
      <c r="B6220" s="171">
        <v>10.18</v>
      </c>
    </row>
    <row r="6221" spans="1:2">
      <c r="A6221" s="89">
        <v>44090.208333333336</v>
      </c>
      <c r="B6221" s="171">
        <v>10.43</v>
      </c>
    </row>
    <row r="6222" spans="1:2">
      <c r="A6222" s="89">
        <v>44090.25</v>
      </c>
      <c r="B6222" s="171">
        <v>7.57</v>
      </c>
    </row>
    <row r="6223" spans="1:2">
      <c r="A6223" s="89">
        <v>44090.291666666664</v>
      </c>
      <c r="B6223" s="171">
        <v>8.7899999999999991</v>
      </c>
    </row>
    <row r="6224" spans="1:2">
      <c r="A6224" s="89">
        <v>44090.333333333336</v>
      </c>
      <c r="B6224" s="171">
        <v>10.16</v>
      </c>
    </row>
    <row r="6225" spans="1:2">
      <c r="A6225" s="89">
        <v>44090.375</v>
      </c>
      <c r="B6225" s="171">
        <v>10.93</v>
      </c>
    </row>
    <row r="6226" spans="1:2">
      <c r="A6226" s="89">
        <v>44090.416666666664</v>
      </c>
      <c r="B6226" s="171">
        <v>13.19</v>
      </c>
    </row>
    <row r="6227" spans="1:2">
      <c r="A6227" s="89">
        <v>44090.458333333336</v>
      </c>
      <c r="B6227" s="171">
        <v>11.54</v>
      </c>
    </row>
    <row r="6228" spans="1:2">
      <c r="A6228" s="89">
        <v>44090.5</v>
      </c>
      <c r="B6228" s="171">
        <v>11.33</v>
      </c>
    </row>
    <row r="6229" spans="1:2">
      <c r="A6229" s="89">
        <v>44090.541666666664</v>
      </c>
      <c r="B6229" s="171">
        <v>9.7200000000000006</v>
      </c>
    </row>
    <row r="6230" spans="1:2">
      <c r="A6230" s="89">
        <v>44090.583333333336</v>
      </c>
      <c r="B6230" s="171">
        <v>9.06</v>
      </c>
    </row>
    <row r="6231" spans="1:2">
      <c r="A6231" s="89">
        <v>44090.625</v>
      </c>
      <c r="B6231" s="171">
        <v>11.46</v>
      </c>
    </row>
    <row r="6232" spans="1:2">
      <c r="A6232" s="89">
        <v>44090.666666666664</v>
      </c>
      <c r="B6232" s="171">
        <v>10.28</v>
      </c>
    </row>
    <row r="6233" spans="1:2">
      <c r="A6233" s="89">
        <v>44090.708333333336</v>
      </c>
      <c r="B6233" s="171">
        <v>10.7</v>
      </c>
    </row>
    <row r="6234" spans="1:2">
      <c r="A6234" s="89">
        <v>44090.75</v>
      </c>
      <c r="B6234" s="171">
        <v>11.83</v>
      </c>
    </row>
    <row r="6235" spans="1:2">
      <c r="A6235" s="89">
        <v>44090.791666666664</v>
      </c>
      <c r="B6235" s="171">
        <v>13.3</v>
      </c>
    </row>
    <row r="6236" spans="1:2">
      <c r="A6236" s="89">
        <v>44090.833333333336</v>
      </c>
      <c r="B6236" s="171">
        <v>13.01</v>
      </c>
    </row>
    <row r="6237" spans="1:2">
      <c r="A6237" s="89">
        <v>44090.875</v>
      </c>
      <c r="B6237" s="171">
        <v>10.83</v>
      </c>
    </row>
    <row r="6238" spans="1:2">
      <c r="A6238" s="89">
        <v>44090.916666666664</v>
      </c>
      <c r="B6238" s="171">
        <v>10.34</v>
      </c>
    </row>
    <row r="6239" spans="1:2">
      <c r="A6239" s="89">
        <v>44090.958333333336</v>
      </c>
      <c r="B6239" s="171">
        <v>11.04</v>
      </c>
    </row>
    <row r="6240" spans="1:2">
      <c r="A6240" s="89">
        <v>44091</v>
      </c>
      <c r="B6240" s="171">
        <v>11.66</v>
      </c>
    </row>
    <row r="6241" spans="1:2">
      <c r="A6241" s="89">
        <v>44091.041666666664</v>
      </c>
      <c r="B6241" s="171">
        <v>11.97</v>
      </c>
    </row>
    <row r="6242" spans="1:2">
      <c r="A6242" s="89">
        <v>44091.083333333336</v>
      </c>
      <c r="B6242" s="171">
        <v>12.45</v>
      </c>
    </row>
    <row r="6243" spans="1:2">
      <c r="A6243" s="89">
        <v>44091.125</v>
      </c>
      <c r="B6243" s="171">
        <v>11.77</v>
      </c>
    </row>
    <row r="6244" spans="1:2">
      <c r="A6244" s="89">
        <v>44091.166666666664</v>
      </c>
      <c r="B6244" s="171">
        <v>11.61</v>
      </c>
    </row>
    <row r="6245" spans="1:2">
      <c r="A6245" s="89">
        <v>44091.208333333336</v>
      </c>
      <c r="B6245" s="171">
        <v>12.05</v>
      </c>
    </row>
    <row r="6246" spans="1:2">
      <c r="A6246" s="89">
        <v>44091.25</v>
      </c>
      <c r="B6246" s="171">
        <v>10.3</v>
      </c>
    </row>
    <row r="6247" spans="1:2">
      <c r="A6247" s="89">
        <v>44091.291666666664</v>
      </c>
      <c r="B6247" s="171">
        <v>12.65</v>
      </c>
    </row>
    <row r="6248" spans="1:2">
      <c r="A6248" s="89">
        <v>44091.333333333336</v>
      </c>
      <c r="B6248" s="171">
        <v>12.97</v>
      </c>
    </row>
    <row r="6249" spans="1:2">
      <c r="A6249" s="89">
        <v>44091.375</v>
      </c>
      <c r="B6249" s="171">
        <v>10.83</v>
      </c>
    </row>
    <row r="6250" spans="1:2">
      <c r="A6250" s="89">
        <v>44091.416666666664</v>
      </c>
      <c r="B6250" s="171">
        <v>9.81</v>
      </c>
    </row>
    <row r="6251" spans="1:2">
      <c r="A6251" s="89">
        <v>44091.458333333336</v>
      </c>
      <c r="B6251" s="171">
        <v>9.99</v>
      </c>
    </row>
    <row r="6252" spans="1:2">
      <c r="A6252" s="89">
        <v>44091.5</v>
      </c>
      <c r="B6252" s="171">
        <v>7.81</v>
      </c>
    </row>
    <row r="6253" spans="1:2">
      <c r="A6253" s="89">
        <v>44091.541666666664</v>
      </c>
      <c r="B6253" s="171">
        <v>8.9</v>
      </c>
    </row>
    <row r="6254" spans="1:2">
      <c r="A6254" s="89">
        <v>44091.583333333336</v>
      </c>
      <c r="B6254" s="171">
        <v>8.2200000000000006</v>
      </c>
    </row>
    <row r="6255" spans="1:2">
      <c r="A6255" s="89">
        <v>44091.625</v>
      </c>
      <c r="B6255" s="171">
        <v>8.98</v>
      </c>
    </row>
    <row r="6256" spans="1:2">
      <c r="A6256" s="89">
        <v>44091.666666666664</v>
      </c>
      <c r="B6256" s="171">
        <v>9.93</v>
      </c>
    </row>
    <row r="6257" spans="1:2">
      <c r="A6257" s="89">
        <v>44091.708333333336</v>
      </c>
      <c r="B6257" s="171">
        <v>9.01</v>
      </c>
    </row>
    <row r="6258" spans="1:2">
      <c r="A6258" s="89">
        <v>44091.75</v>
      </c>
      <c r="B6258" s="171">
        <v>12.78</v>
      </c>
    </row>
    <row r="6259" spans="1:2">
      <c r="A6259" s="89">
        <v>44091.791666666664</v>
      </c>
      <c r="B6259" s="171">
        <v>14.41</v>
      </c>
    </row>
    <row r="6260" spans="1:2">
      <c r="A6260" s="89">
        <v>44091.833333333336</v>
      </c>
      <c r="B6260" s="171">
        <v>17.07</v>
      </c>
    </row>
    <row r="6261" spans="1:2">
      <c r="A6261" s="89">
        <v>44091.875</v>
      </c>
      <c r="B6261" s="171">
        <v>16.54</v>
      </c>
    </row>
    <row r="6262" spans="1:2">
      <c r="A6262" s="89">
        <v>44091.916666666664</v>
      </c>
      <c r="B6262" s="171">
        <v>15.85</v>
      </c>
    </row>
    <row r="6263" spans="1:2">
      <c r="A6263" s="89">
        <v>44091.958333333336</v>
      </c>
      <c r="B6263" s="171">
        <v>15.65</v>
      </c>
    </row>
    <row r="6264" spans="1:2">
      <c r="A6264" s="89">
        <v>44092</v>
      </c>
      <c r="B6264" s="171">
        <v>16.13</v>
      </c>
    </row>
    <row r="6265" spans="1:2">
      <c r="A6265" s="89">
        <v>44092.041666666664</v>
      </c>
      <c r="B6265" s="171">
        <v>15.5</v>
      </c>
    </row>
    <row r="6266" spans="1:2">
      <c r="A6266" s="89">
        <v>44092.083333333336</v>
      </c>
      <c r="B6266" s="171">
        <v>15.01</v>
      </c>
    </row>
    <row r="6267" spans="1:2">
      <c r="A6267" s="89">
        <v>44092.125</v>
      </c>
      <c r="B6267" s="171">
        <v>14.55</v>
      </c>
    </row>
    <row r="6268" spans="1:2">
      <c r="A6268" s="89">
        <v>44092.166666666664</v>
      </c>
      <c r="B6268" s="171">
        <v>13.58</v>
      </c>
    </row>
    <row r="6269" spans="1:2">
      <c r="A6269" s="89">
        <v>44092.208333333336</v>
      </c>
      <c r="B6269" s="171">
        <v>13.17</v>
      </c>
    </row>
    <row r="6270" spans="1:2">
      <c r="A6270" s="89">
        <v>44092.25</v>
      </c>
      <c r="B6270" s="171">
        <v>12.21</v>
      </c>
    </row>
    <row r="6271" spans="1:2">
      <c r="A6271" s="89">
        <v>44092.291666666664</v>
      </c>
      <c r="B6271" s="171">
        <v>11.69</v>
      </c>
    </row>
    <row r="6272" spans="1:2">
      <c r="A6272" s="89">
        <v>44092.333333333336</v>
      </c>
      <c r="B6272" s="171">
        <v>12.17</v>
      </c>
    </row>
    <row r="6273" spans="1:2">
      <c r="A6273" s="89">
        <v>44092.375</v>
      </c>
      <c r="B6273" s="171">
        <v>11.29</v>
      </c>
    </row>
    <row r="6274" spans="1:2">
      <c r="A6274" s="89">
        <v>44092.416666666664</v>
      </c>
      <c r="B6274" s="171">
        <v>10.1</v>
      </c>
    </row>
    <row r="6275" spans="1:2">
      <c r="A6275" s="89">
        <v>44092.458333333336</v>
      </c>
      <c r="B6275" s="171">
        <v>9.7899999999999991</v>
      </c>
    </row>
    <row r="6276" spans="1:2">
      <c r="A6276" s="89">
        <v>44092.5</v>
      </c>
      <c r="B6276" s="171">
        <v>10.62</v>
      </c>
    </row>
    <row r="6277" spans="1:2">
      <c r="A6277" s="89">
        <v>44092.541666666664</v>
      </c>
      <c r="B6277" s="171">
        <v>10.28</v>
      </c>
    </row>
    <row r="6278" spans="1:2">
      <c r="A6278" s="89">
        <v>44092.583333333336</v>
      </c>
      <c r="B6278" s="171">
        <v>10.16</v>
      </c>
    </row>
    <row r="6279" spans="1:2">
      <c r="A6279" s="89">
        <v>44092.625</v>
      </c>
      <c r="B6279" s="171">
        <v>9.65</v>
      </c>
    </row>
    <row r="6280" spans="1:2">
      <c r="A6280" s="89">
        <v>44092.666666666664</v>
      </c>
      <c r="B6280" s="171">
        <v>10.06</v>
      </c>
    </row>
    <row r="6281" spans="1:2">
      <c r="A6281" s="89">
        <v>44092.708333333336</v>
      </c>
      <c r="B6281" s="171">
        <v>11.59</v>
      </c>
    </row>
    <row r="6282" spans="1:2">
      <c r="A6282" s="89">
        <v>44092.75</v>
      </c>
      <c r="B6282" s="171">
        <v>14.35</v>
      </c>
    </row>
    <row r="6283" spans="1:2">
      <c r="A6283" s="89">
        <v>44092.791666666664</v>
      </c>
      <c r="B6283" s="171">
        <v>14.36</v>
      </c>
    </row>
    <row r="6284" spans="1:2">
      <c r="A6284" s="89">
        <v>44092.833333333336</v>
      </c>
      <c r="B6284" s="171">
        <v>13.98</v>
      </c>
    </row>
    <row r="6285" spans="1:2">
      <c r="A6285" s="89">
        <v>44092.875</v>
      </c>
      <c r="B6285" s="171">
        <v>13.57</v>
      </c>
    </row>
    <row r="6286" spans="1:2">
      <c r="A6286" s="89">
        <v>44092.916666666664</v>
      </c>
      <c r="B6286" s="171">
        <v>13.34</v>
      </c>
    </row>
    <row r="6287" spans="1:2">
      <c r="A6287" s="89">
        <v>44092.958333333336</v>
      </c>
      <c r="B6287" s="171">
        <v>12.84</v>
      </c>
    </row>
    <row r="6288" spans="1:2">
      <c r="A6288" s="89">
        <v>44093</v>
      </c>
      <c r="B6288" s="171">
        <v>12.8</v>
      </c>
    </row>
    <row r="6289" spans="1:2">
      <c r="A6289" s="89">
        <v>44093.041666666664</v>
      </c>
      <c r="B6289" s="171">
        <v>12.49</v>
      </c>
    </row>
    <row r="6290" spans="1:2">
      <c r="A6290" s="89">
        <v>44093.083333333336</v>
      </c>
      <c r="B6290" s="171">
        <v>12.49</v>
      </c>
    </row>
    <row r="6291" spans="1:2">
      <c r="A6291" s="89">
        <v>44093.125</v>
      </c>
      <c r="B6291" s="171">
        <v>12.96</v>
      </c>
    </row>
    <row r="6292" spans="1:2">
      <c r="A6292" s="89">
        <v>44093.166666666664</v>
      </c>
      <c r="B6292" s="171">
        <v>12.6</v>
      </c>
    </row>
    <row r="6293" spans="1:2">
      <c r="A6293" s="89">
        <v>44093.208333333336</v>
      </c>
      <c r="B6293" s="171">
        <v>12.75</v>
      </c>
    </row>
    <row r="6294" spans="1:2">
      <c r="A6294" s="89">
        <v>44093.25</v>
      </c>
      <c r="B6294" s="171">
        <v>10.7</v>
      </c>
    </row>
    <row r="6295" spans="1:2">
      <c r="A6295" s="89">
        <v>44093.291666666664</v>
      </c>
      <c r="B6295" s="171">
        <v>10.47</v>
      </c>
    </row>
    <row r="6296" spans="1:2">
      <c r="A6296" s="89">
        <v>44093.333333333336</v>
      </c>
      <c r="B6296" s="171">
        <v>10.33</v>
      </c>
    </row>
    <row r="6297" spans="1:2">
      <c r="A6297" s="89">
        <v>44093.375</v>
      </c>
      <c r="B6297" s="171">
        <v>12.7</v>
      </c>
    </row>
    <row r="6298" spans="1:2">
      <c r="A6298" s="89">
        <v>44093.416666666664</v>
      </c>
      <c r="B6298" s="171">
        <v>11.13</v>
      </c>
    </row>
    <row r="6299" spans="1:2">
      <c r="A6299" s="89">
        <v>44093.458333333336</v>
      </c>
      <c r="B6299" s="171">
        <v>10.17</v>
      </c>
    </row>
    <row r="6300" spans="1:2">
      <c r="A6300" s="89">
        <v>44093.5</v>
      </c>
      <c r="B6300" s="171">
        <v>11.27</v>
      </c>
    </row>
    <row r="6301" spans="1:2">
      <c r="A6301" s="89">
        <v>44093.541666666664</v>
      </c>
      <c r="B6301" s="171">
        <v>10.06</v>
      </c>
    </row>
    <row r="6302" spans="1:2">
      <c r="A6302" s="89">
        <v>44093.583333333336</v>
      </c>
      <c r="B6302" s="171">
        <v>9.76</v>
      </c>
    </row>
    <row r="6303" spans="1:2">
      <c r="A6303" s="89">
        <v>44093.625</v>
      </c>
      <c r="B6303" s="171">
        <v>10.32</v>
      </c>
    </row>
    <row r="6304" spans="1:2">
      <c r="A6304" s="89">
        <v>44093.666666666664</v>
      </c>
      <c r="B6304" s="171">
        <v>11.5</v>
      </c>
    </row>
    <row r="6305" spans="1:2">
      <c r="A6305" s="89">
        <v>44093.708333333336</v>
      </c>
      <c r="B6305" s="171">
        <v>13.02</v>
      </c>
    </row>
    <row r="6306" spans="1:2">
      <c r="A6306" s="89">
        <v>44093.75</v>
      </c>
      <c r="B6306" s="171">
        <v>16.899999999999999</v>
      </c>
    </row>
    <row r="6307" spans="1:2">
      <c r="A6307" s="89">
        <v>44093.791666666664</v>
      </c>
      <c r="B6307" s="171">
        <v>15.55</v>
      </c>
    </row>
    <row r="6308" spans="1:2">
      <c r="A6308" s="89">
        <v>44093.833333333336</v>
      </c>
      <c r="B6308" s="171">
        <v>15.41</v>
      </c>
    </row>
    <row r="6309" spans="1:2">
      <c r="A6309" s="89">
        <v>44093.875</v>
      </c>
      <c r="B6309" s="171">
        <v>14.64</v>
      </c>
    </row>
    <row r="6310" spans="1:2">
      <c r="A6310" s="89">
        <v>44093.916666666664</v>
      </c>
      <c r="B6310" s="171">
        <v>13.79</v>
      </c>
    </row>
    <row r="6311" spans="1:2">
      <c r="A6311" s="89">
        <v>44093.958333333336</v>
      </c>
      <c r="B6311" s="171">
        <v>14.2</v>
      </c>
    </row>
    <row r="6312" spans="1:2">
      <c r="A6312" s="89">
        <v>44094</v>
      </c>
      <c r="B6312" s="171">
        <v>14.82</v>
      </c>
    </row>
    <row r="6313" spans="1:2">
      <c r="A6313" s="89">
        <v>44094.041666666664</v>
      </c>
      <c r="B6313" s="171">
        <v>15.31</v>
      </c>
    </row>
    <row r="6314" spans="1:2">
      <c r="A6314" s="89">
        <v>44094.083333333336</v>
      </c>
      <c r="B6314" s="171">
        <v>14.35</v>
      </c>
    </row>
    <row r="6315" spans="1:2">
      <c r="A6315" s="89">
        <v>44094.125</v>
      </c>
      <c r="B6315" s="171">
        <v>13.67</v>
      </c>
    </row>
    <row r="6316" spans="1:2">
      <c r="A6316" s="89">
        <v>44094.166666666664</v>
      </c>
      <c r="B6316" s="171">
        <v>14.42</v>
      </c>
    </row>
    <row r="6317" spans="1:2">
      <c r="A6317" s="89">
        <v>44094.208333333336</v>
      </c>
      <c r="B6317" s="171">
        <v>14.84</v>
      </c>
    </row>
    <row r="6318" spans="1:2">
      <c r="A6318" s="89">
        <v>44094.25</v>
      </c>
      <c r="B6318" s="171">
        <v>13.87</v>
      </c>
    </row>
    <row r="6319" spans="1:2">
      <c r="A6319" s="89">
        <v>44094.291666666664</v>
      </c>
      <c r="B6319" s="171">
        <v>13.46</v>
      </c>
    </row>
    <row r="6320" spans="1:2">
      <c r="A6320" s="89">
        <v>44094.333333333336</v>
      </c>
      <c r="B6320" s="171">
        <v>13.73</v>
      </c>
    </row>
    <row r="6321" spans="1:2">
      <c r="A6321" s="89">
        <v>44094.375</v>
      </c>
      <c r="B6321" s="171">
        <v>11.72</v>
      </c>
    </row>
    <row r="6322" spans="1:2">
      <c r="A6322" s="89">
        <v>44094.416666666664</v>
      </c>
      <c r="B6322" s="171">
        <v>16.739999999999998</v>
      </c>
    </row>
    <row r="6323" spans="1:2">
      <c r="A6323" s="89">
        <v>44094.458333333336</v>
      </c>
      <c r="B6323" s="171">
        <v>17.43</v>
      </c>
    </row>
    <row r="6324" spans="1:2">
      <c r="A6324" s="89">
        <v>44094.5</v>
      </c>
      <c r="B6324" s="171">
        <v>17.690000000000001</v>
      </c>
    </row>
    <row r="6325" spans="1:2">
      <c r="A6325" s="89">
        <v>44094.541666666664</v>
      </c>
      <c r="B6325" s="171">
        <v>14.51</v>
      </c>
    </row>
    <row r="6326" spans="1:2">
      <c r="A6326" s="89">
        <v>44094.583333333336</v>
      </c>
      <c r="B6326" s="171">
        <v>12.23</v>
      </c>
    </row>
    <row r="6327" spans="1:2">
      <c r="A6327" s="89">
        <v>44094.625</v>
      </c>
      <c r="B6327" s="171">
        <v>12.8</v>
      </c>
    </row>
    <row r="6328" spans="1:2">
      <c r="A6328" s="89">
        <v>44094.666666666664</v>
      </c>
      <c r="B6328" s="171">
        <v>13.28</v>
      </c>
    </row>
    <row r="6329" spans="1:2">
      <c r="A6329" s="89">
        <v>44094.708333333336</v>
      </c>
      <c r="B6329" s="171">
        <v>13.98</v>
      </c>
    </row>
    <row r="6330" spans="1:2">
      <c r="A6330" s="89">
        <v>44094.75</v>
      </c>
      <c r="B6330" s="171">
        <v>15.83</v>
      </c>
    </row>
    <row r="6331" spans="1:2">
      <c r="A6331" s="89">
        <v>44094.791666666664</v>
      </c>
      <c r="B6331" s="171">
        <v>16.440000000000001</v>
      </c>
    </row>
    <row r="6332" spans="1:2">
      <c r="A6332" s="89">
        <v>44094.833333333336</v>
      </c>
      <c r="B6332" s="171">
        <v>16.88</v>
      </c>
    </row>
    <row r="6333" spans="1:2">
      <c r="A6333" s="89">
        <v>44094.875</v>
      </c>
      <c r="B6333" s="171">
        <v>18.649999999999999</v>
      </c>
    </row>
    <row r="6334" spans="1:2">
      <c r="A6334" s="89">
        <v>44094.916666666664</v>
      </c>
      <c r="B6334" s="171">
        <v>17.61</v>
      </c>
    </row>
    <row r="6335" spans="1:2">
      <c r="A6335" s="89">
        <v>44094.958333333336</v>
      </c>
      <c r="B6335" s="171">
        <v>15.83</v>
      </c>
    </row>
    <row r="6336" spans="1:2">
      <c r="A6336" s="89">
        <v>44095</v>
      </c>
      <c r="B6336" s="171">
        <v>16.059999999999999</v>
      </c>
    </row>
    <row r="6337" spans="1:2">
      <c r="A6337" s="89">
        <v>44095.041666666664</v>
      </c>
      <c r="B6337" s="171">
        <v>14.73</v>
      </c>
    </row>
    <row r="6338" spans="1:2">
      <c r="A6338" s="89">
        <v>44095.083333333336</v>
      </c>
      <c r="B6338" s="171">
        <v>15.08</v>
      </c>
    </row>
    <row r="6339" spans="1:2">
      <c r="A6339" s="89">
        <v>44095.125</v>
      </c>
      <c r="B6339" s="171">
        <v>15.03</v>
      </c>
    </row>
    <row r="6340" spans="1:2">
      <c r="A6340" s="89">
        <v>44095.166666666664</v>
      </c>
      <c r="B6340" s="171">
        <v>15.25</v>
      </c>
    </row>
    <row r="6341" spans="1:2">
      <c r="A6341" s="89">
        <v>44095.208333333336</v>
      </c>
      <c r="B6341" s="171">
        <v>14.96</v>
      </c>
    </row>
    <row r="6342" spans="1:2">
      <c r="A6342" s="89">
        <v>44095.25</v>
      </c>
      <c r="B6342" s="171">
        <v>12.49</v>
      </c>
    </row>
    <row r="6343" spans="1:2">
      <c r="A6343" s="89">
        <v>44095.291666666664</v>
      </c>
      <c r="B6343" s="171">
        <v>11.82</v>
      </c>
    </row>
    <row r="6344" spans="1:2">
      <c r="A6344" s="89">
        <v>44095.333333333336</v>
      </c>
      <c r="B6344" s="171">
        <v>14.21</v>
      </c>
    </row>
    <row r="6345" spans="1:2">
      <c r="A6345" s="89">
        <v>44095.375</v>
      </c>
      <c r="B6345" s="171">
        <v>13.6</v>
      </c>
    </row>
    <row r="6346" spans="1:2">
      <c r="A6346" s="89">
        <v>44095.416666666664</v>
      </c>
      <c r="B6346" s="171">
        <v>13.18</v>
      </c>
    </row>
    <row r="6347" spans="1:2">
      <c r="A6347" s="89">
        <v>44095.458333333336</v>
      </c>
      <c r="B6347" s="171">
        <v>12.56</v>
      </c>
    </row>
    <row r="6348" spans="1:2">
      <c r="A6348" s="89">
        <v>44095.5</v>
      </c>
      <c r="B6348" s="171">
        <v>11.81</v>
      </c>
    </row>
    <row r="6349" spans="1:2">
      <c r="A6349" s="89">
        <v>44095.541666666664</v>
      </c>
      <c r="B6349" s="171">
        <v>12.19</v>
      </c>
    </row>
    <row r="6350" spans="1:2">
      <c r="A6350" s="89">
        <v>44095.583333333336</v>
      </c>
      <c r="B6350" s="171">
        <v>10.7</v>
      </c>
    </row>
    <row r="6351" spans="1:2">
      <c r="A6351" s="89">
        <v>44095.625</v>
      </c>
      <c r="B6351" s="171">
        <v>11.74</v>
      </c>
    </row>
    <row r="6352" spans="1:2">
      <c r="A6352" s="89">
        <v>44095.666666666664</v>
      </c>
      <c r="B6352" s="171">
        <v>12.23</v>
      </c>
    </row>
    <row r="6353" spans="1:2">
      <c r="A6353" s="89">
        <v>44095.708333333336</v>
      </c>
      <c r="B6353" s="171">
        <v>13.9</v>
      </c>
    </row>
    <row r="6354" spans="1:2">
      <c r="A6354" s="89">
        <v>44095.75</v>
      </c>
      <c r="B6354" s="171">
        <v>17.04</v>
      </c>
    </row>
    <row r="6355" spans="1:2">
      <c r="A6355" s="89">
        <v>44095.791666666664</v>
      </c>
      <c r="B6355" s="171">
        <v>15.66</v>
      </c>
    </row>
    <row r="6356" spans="1:2">
      <c r="A6356" s="89">
        <v>44095.833333333336</v>
      </c>
      <c r="B6356" s="171">
        <v>15.02</v>
      </c>
    </row>
    <row r="6357" spans="1:2">
      <c r="A6357" s="89">
        <v>44095.875</v>
      </c>
      <c r="B6357" s="171">
        <v>15.15</v>
      </c>
    </row>
    <row r="6358" spans="1:2">
      <c r="A6358" s="89">
        <v>44095.916666666664</v>
      </c>
      <c r="B6358" s="171">
        <v>15.34</v>
      </c>
    </row>
    <row r="6359" spans="1:2">
      <c r="A6359" s="89">
        <v>44095.958333333336</v>
      </c>
      <c r="B6359" s="171">
        <v>14.33</v>
      </c>
    </row>
    <row r="6360" spans="1:2">
      <c r="A6360" s="89">
        <v>44096</v>
      </c>
      <c r="B6360" s="171">
        <v>15.17</v>
      </c>
    </row>
    <row r="6361" spans="1:2">
      <c r="A6361" s="89">
        <v>44096.041666666664</v>
      </c>
      <c r="B6361" s="171">
        <v>15.11</v>
      </c>
    </row>
    <row r="6362" spans="1:2">
      <c r="A6362" s="89">
        <v>44096.083333333336</v>
      </c>
      <c r="B6362" s="171">
        <v>14.39</v>
      </c>
    </row>
    <row r="6363" spans="1:2">
      <c r="A6363" s="89">
        <v>44096.125</v>
      </c>
      <c r="B6363" s="171">
        <v>15.65</v>
      </c>
    </row>
    <row r="6364" spans="1:2">
      <c r="A6364" s="89">
        <v>44096.166666666664</v>
      </c>
      <c r="B6364" s="171">
        <v>14.3</v>
      </c>
    </row>
    <row r="6365" spans="1:2">
      <c r="A6365" s="89">
        <v>44096.208333333336</v>
      </c>
      <c r="B6365" s="171">
        <v>15.47</v>
      </c>
    </row>
    <row r="6366" spans="1:2">
      <c r="A6366" s="89">
        <v>44096.25</v>
      </c>
      <c r="B6366" s="171">
        <v>13.34</v>
      </c>
    </row>
    <row r="6367" spans="1:2">
      <c r="A6367" s="89">
        <v>44096.291666666664</v>
      </c>
      <c r="B6367" s="171">
        <v>15.51</v>
      </c>
    </row>
    <row r="6368" spans="1:2">
      <c r="A6368" s="89">
        <v>44096.333333333336</v>
      </c>
      <c r="B6368" s="171">
        <v>15.16</v>
      </c>
    </row>
    <row r="6369" spans="1:2">
      <c r="A6369" s="89">
        <v>44096.375</v>
      </c>
      <c r="B6369" s="171">
        <v>14.2</v>
      </c>
    </row>
    <row r="6370" spans="1:2">
      <c r="A6370" s="89">
        <v>44096.416666666664</v>
      </c>
      <c r="B6370" s="171">
        <v>14.56</v>
      </c>
    </row>
    <row r="6371" spans="1:2">
      <c r="A6371" s="89">
        <v>44096.458333333336</v>
      </c>
      <c r="B6371" s="171">
        <v>15.15</v>
      </c>
    </row>
    <row r="6372" spans="1:2">
      <c r="A6372" s="89">
        <v>44096.5</v>
      </c>
      <c r="B6372" s="171">
        <v>17.170000000000002</v>
      </c>
    </row>
    <row r="6373" spans="1:2">
      <c r="A6373" s="89">
        <v>44096.541666666664</v>
      </c>
      <c r="B6373" s="171">
        <v>15.9</v>
      </c>
    </row>
    <row r="6374" spans="1:2">
      <c r="A6374" s="89">
        <v>44096.583333333336</v>
      </c>
      <c r="B6374" s="171">
        <v>13.38</v>
      </c>
    </row>
    <row r="6375" spans="1:2">
      <c r="A6375" s="89">
        <v>44096.625</v>
      </c>
      <c r="B6375" s="171">
        <v>10.81</v>
      </c>
    </row>
    <row r="6376" spans="1:2">
      <c r="A6376" s="89">
        <v>44096.666666666664</v>
      </c>
      <c r="B6376" s="171">
        <v>11.77</v>
      </c>
    </row>
    <row r="6377" spans="1:2">
      <c r="A6377" s="89">
        <v>44096.708333333336</v>
      </c>
      <c r="B6377" s="171">
        <v>13.34</v>
      </c>
    </row>
    <row r="6378" spans="1:2">
      <c r="A6378" s="89">
        <v>44096.75</v>
      </c>
      <c r="B6378" s="171">
        <v>16.489999999999998</v>
      </c>
    </row>
    <row r="6379" spans="1:2">
      <c r="A6379" s="89">
        <v>44096.791666666664</v>
      </c>
      <c r="B6379" s="171">
        <v>17.32</v>
      </c>
    </row>
    <row r="6380" spans="1:2">
      <c r="A6380" s="89">
        <v>44096.833333333336</v>
      </c>
      <c r="B6380" s="171">
        <v>17.2</v>
      </c>
    </row>
    <row r="6381" spans="1:2">
      <c r="A6381" s="89">
        <v>44096.875</v>
      </c>
      <c r="B6381" s="171">
        <v>17.3</v>
      </c>
    </row>
    <row r="6382" spans="1:2">
      <c r="A6382" s="89">
        <v>44096.916666666664</v>
      </c>
      <c r="B6382" s="171">
        <v>17.39</v>
      </c>
    </row>
    <row r="6383" spans="1:2">
      <c r="A6383" s="89">
        <v>44096.958333333336</v>
      </c>
      <c r="B6383" s="171">
        <v>16.02</v>
      </c>
    </row>
    <row r="6384" spans="1:2">
      <c r="A6384" s="89">
        <v>44097</v>
      </c>
      <c r="B6384" s="171">
        <v>15.43</v>
      </c>
    </row>
    <row r="6385" spans="1:2">
      <c r="A6385" s="89">
        <v>44097.041666666664</v>
      </c>
      <c r="B6385" s="171">
        <v>15.98</v>
      </c>
    </row>
    <row r="6386" spans="1:2">
      <c r="A6386" s="89">
        <v>44097.083333333336</v>
      </c>
      <c r="B6386" s="171">
        <v>16.79</v>
      </c>
    </row>
    <row r="6387" spans="1:2">
      <c r="A6387" s="89">
        <v>44097.125</v>
      </c>
      <c r="B6387" s="171">
        <v>15.89</v>
      </c>
    </row>
    <row r="6388" spans="1:2">
      <c r="A6388" s="89">
        <v>44097.166666666664</v>
      </c>
      <c r="B6388" s="171">
        <v>14.87</v>
      </c>
    </row>
    <row r="6389" spans="1:2">
      <c r="A6389" s="89">
        <v>44097.208333333336</v>
      </c>
      <c r="B6389" s="171">
        <v>14.02</v>
      </c>
    </row>
    <row r="6390" spans="1:2">
      <c r="A6390" s="89">
        <v>44097.25</v>
      </c>
      <c r="B6390" s="171">
        <v>16.14</v>
      </c>
    </row>
    <row r="6391" spans="1:2">
      <c r="A6391" s="89">
        <v>44097.291666666664</v>
      </c>
      <c r="B6391" s="171">
        <v>15.28</v>
      </c>
    </row>
    <row r="6392" spans="1:2">
      <c r="A6392" s="89">
        <v>44097.333333333336</v>
      </c>
      <c r="B6392" s="171">
        <v>12.84</v>
      </c>
    </row>
    <row r="6393" spans="1:2">
      <c r="A6393" s="89">
        <v>44097.375</v>
      </c>
      <c r="B6393" s="171">
        <v>11.71</v>
      </c>
    </row>
    <row r="6394" spans="1:2">
      <c r="A6394" s="89">
        <v>44097.416666666664</v>
      </c>
      <c r="B6394" s="171">
        <v>14.79</v>
      </c>
    </row>
    <row r="6395" spans="1:2">
      <c r="A6395" s="89">
        <v>44097.458333333336</v>
      </c>
      <c r="B6395" s="171">
        <v>14.46</v>
      </c>
    </row>
    <row r="6396" spans="1:2">
      <c r="A6396" s="89">
        <v>44097.5</v>
      </c>
      <c r="B6396" s="171">
        <v>12.79</v>
      </c>
    </row>
    <row r="6397" spans="1:2">
      <c r="A6397" s="89">
        <v>44097.541666666664</v>
      </c>
      <c r="B6397" s="171">
        <v>13.54</v>
      </c>
    </row>
    <row r="6398" spans="1:2">
      <c r="A6398" s="89">
        <v>44097.583333333336</v>
      </c>
      <c r="B6398" s="171">
        <v>14.95</v>
      </c>
    </row>
    <row r="6399" spans="1:2">
      <c r="A6399" s="89">
        <v>44097.625</v>
      </c>
      <c r="B6399" s="171">
        <v>13.71</v>
      </c>
    </row>
    <row r="6400" spans="1:2">
      <c r="A6400" s="89">
        <v>44097.666666666664</v>
      </c>
      <c r="B6400" s="171">
        <v>14.8</v>
      </c>
    </row>
    <row r="6401" spans="1:2">
      <c r="A6401" s="89">
        <v>44097.708333333336</v>
      </c>
      <c r="B6401" s="171">
        <v>15.97</v>
      </c>
    </row>
    <row r="6402" spans="1:2">
      <c r="A6402" s="89">
        <v>44097.75</v>
      </c>
      <c r="B6402" s="171">
        <v>17.86</v>
      </c>
    </row>
    <row r="6403" spans="1:2">
      <c r="A6403" s="89">
        <v>44097.791666666664</v>
      </c>
      <c r="B6403" s="171">
        <v>19.18</v>
      </c>
    </row>
    <row r="6404" spans="1:2">
      <c r="A6404" s="89">
        <v>44097.833333333336</v>
      </c>
      <c r="B6404" s="171">
        <v>19.8</v>
      </c>
    </row>
    <row r="6405" spans="1:2">
      <c r="A6405" s="89">
        <v>44097.875</v>
      </c>
      <c r="B6405" s="171">
        <v>19.57</v>
      </c>
    </row>
    <row r="6406" spans="1:2">
      <c r="A6406" s="89">
        <v>44097.916666666664</v>
      </c>
      <c r="B6406" s="171">
        <v>17.54</v>
      </c>
    </row>
    <row r="6407" spans="1:2">
      <c r="A6407" s="89">
        <v>44097.958333333336</v>
      </c>
      <c r="B6407" s="171">
        <v>17.88</v>
      </c>
    </row>
    <row r="6408" spans="1:2">
      <c r="A6408" s="89">
        <v>44098</v>
      </c>
      <c r="B6408" s="171">
        <v>18.37</v>
      </c>
    </row>
    <row r="6409" spans="1:2">
      <c r="A6409" s="89">
        <v>44098.041666666664</v>
      </c>
      <c r="B6409" s="171">
        <v>19.22</v>
      </c>
    </row>
    <row r="6410" spans="1:2">
      <c r="A6410" s="89">
        <v>44098.083333333336</v>
      </c>
      <c r="B6410" s="171">
        <v>20.18</v>
      </c>
    </row>
    <row r="6411" spans="1:2">
      <c r="A6411" s="89">
        <v>44098.125</v>
      </c>
      <c r="B6411" s="171">
        <v>19.190000000000001</v>
      </c>
    </row>
    <row r="6412" spans="1:2">
      <c r="A6412" s="89">
        <v>44098.166666666664</v>
      </c>
      <c r="B6412" s="171">
        <v>19.04</v>
      </c>
    </row>
    <row r="6413" spans="1:2">
      <c r="A6413" s="89">
        <v>44098.208333333336</v>
      </c>
      <c r="B6413" s="171">
        <v>19.5</v>
      </c>
    </row>
    <row r="6414" spans="1:2">
      <c r="A6414" s="89">
        <v>44098.25</v>
      </c>
      <c r="B6414" s="171">
        <v>16.829999999999998</v>
      </c>
    </row>
    <row r="6415" spans="1:2">
      <c r="A6415" s="89">
        <v>44098.291666666664</v>
      </c>
      <c r="B6415" s="171">
        <v>16.690000000000001</v>
      </c>
    </row>
    <row r="6416" spans="1:2">
      <c r="A6416" s="89">
        <v>44098.333333333336</v>
      </c>
      <c r="B6416" s="171">
        <v>15.49</v>
      </c>
    </row>
    <row r="6417" spans="1:2">
      <c r="A6417" s="89">
        <v>44098.375</v>
      </c>
      <c r="B6417" s="171">
        <v>14.97</v>
      </c>
    </row>
    <row r="6418" spans="1:2">
      <c r="A6418" s="89">
        <v>44098.416666666664</v>
      </c>
      <c r="B6418" s="171">
        <v>15.03</v>
      </c>
    </row>
    <row r="6419" spans="1:2">
      <c r="A6419" s="89">
        <v>44098.458333333336</v>
      </c>
      <c r="B6419" s="171">
        <v>15.3</v>
      </c>
    </row>
    <row r="6420" spans="1:2">
      <c r="A6420" s="89">
        <v>44098.5</v>
      </c>
      <c r="B6420" s="171">
        <v>14.09</v>
      </c>
    </row>
    <row r="6421" spans="1:2">
      <c r="A6421" s="89">
        <v>44098.541666666664</v>
      </c>
      <c r="B6421" s="171">
        <v>14.98</v>
      </c>
    </row>
    <row r="6422" spans="1:2">
      <c r="A6422" s="89">
        <v>44098.583333333336</v>
      </c>
      <c r="B6422" s="171">
        <v>15.96</v>
      </c>
    </row>
    <row r="6423" spans="1:2">
      <c r="A6423" s="89">
        <v>44098.625</v>
      </c>
      <c r="B6423" s="171">
        <v>13.34</v>
      </c>
    </row>
    <row r="6424" spans="1:2">
      <c r="A6424" s="89">
        <v>44098.666666666664</v>
      </c>
      <c r="B6424" s="171">
        <v>13.36</v>
      </c>
    </row>
    <row r="6425" spans="1:2">
      <c r="A6425" s="89">
        <v>44098.708333333336</v>
      </c>
      <c r="B6425" s="171">
        <v>13.77</v>
      </c>
    </row>
    <row r="6426" spans="1:2">
      <c r="A6426" s="89">
        <v>44098.75</v>
      </c>
      <c r="B6426" s="171">
        <v>17.09</v>
      </c>
    </row>
    <row r="6427" spans="1:2">
      <c r="A6427" s="89">
        <v>44098.791666666664</v>
      </c>
      <c r="B6427" s="171">
        <v>18.329999999999998</v>
      </c>
    </row>
    <row r="6428" spans="1:2">
      <c r="A6428" s="89">
        <v>44098.833333333336</v>
      </c>
      <c r="B6428" s="171">
        <v>19.149999999999999</v>
      </c>
    </row>
    <row r="6429" spans="1:2">
      <c r="A6429" s="89">
        <v>44098.875</v>
      </c>
      <c r="B6429" s="171">
        <v>19.12</v>
      </c>
    </row>
    <row r="6430" spans="1:2">
      <c r="A6430" s="89">
        <v>44098.916666666664</v>
      </c>
      <c r="B6430" s="171">
        <v>18</v>
      </c>
    </row>
    <row r="6431" spans="1:2">
      <c r="A6431" s="89">
        <v>44098.958333333336</v>
      </c>
      <c r="B6431" s="171">
        <v>16.309999999999999</v>
      </c>
    </row>
    <row r="6432" spans="1:2">
      <c r="A6432" s="89">
        <v>44099</v>
      </c>
      <c r="B6432" s="171">
        <v>15.26</v>
      </c>
    </row>
    <row r="6433" spans="1:2">
      <c r="A6433" s="89">
        <v>44099.041666666664</v>
      </c>
      <c r="B6433" s="171">
        <v>16.29</v>
      </c>
    </row>
    <row r="6434" spans="1:2">
      <c r="A6434" s="89">
        <v>44099.083333333336</v>
      </c>
      <c r="B6434" s="171">
        <v>16.72</v>
      </c>
    </row>
    <row r="6435" spans="1:2">
      <c r="A6435" s="89">
        <v>44099.125</v>
      </c>
      <c r="B6435" s="171">
        <v>16.899999999999999</v>
      </c>
    </row>
    <row r="6436" spans="1:2">
      <c r="A6436" s="89">
        <v>44099.166666666664</v>
      </c>
      <c r="B6436" s="171">
        <v>16.66</v>
      </c>
    </row>
    <row r="6437" spans="1:2">
      <c r="A6437" s="89">
        <v>44099.208333333336</v>
      </c>
      <c r="B6437" s="171">
        <v>17.059999999999999</v>
      </c>
    </row>
    <row r="6438" spans="1:2">
      <c r="A6438" s="89">
        <v>44099.25</v>
      </c>
      <c r="B6438" s="171">
        <v>15.8</v>
      </c>
    </row>
    <row r="6439" spans="1:2">
      <c r="A6439" s="89">
        <v>44099.291666666664</v>
      </c>
      <c r="B6439" s="171">
        <v>19.12</v>
      </c>
    </row>
    <row r="6440" spans="1:2">
      <c r="A6440" s="89">
        <v>44099.333333333336</v>
      </c>
      <c r="B6440" s="171">
        <v>16.559999999999999</v>
      </c>
    </row>
    <row r="6441" spans="1:2">
      <c r="A6441" s="89">
        <v>44099.375</v>
      </c>
      <c r="B6441" s="171">
        <v>14.22</v>
      </c>
    </row>
    <row r="6442" spans="1:2">
      <c r="A6442" s="89">
        <v>44099.416666666664</v>
      </c>
      <c r="B6442" s="171">
        <v>13.09</v>
      </c>
    </row>
    <row r="6443" spans="1:2">
      <c r="A6443" s="89">
        <v>44099.458333333336</v>
      </c>
      <c r="B6443" s="171">
        <v>15.1</v>
      </c>
    </row>
    <row r="6444" spans="1:2">
      <c r="A6444" s="89">
        <v>44099.5</v>
      </c>
      <c r="B6444" s="171">
        <v>12.89</v>
      </c>
    </row>
    <row r="6445" spans="1:2">
      <c r="A6445" s="89">
        <v>44099.541666666664</v>
      </c>
      <c r="B6445" s="171">
        <v>12.4</v>
      </c>
    </row>
    <row r="6446" spans="1:2">
      <c r="A6446" s="89">
        <v>44099.583333333336</v>
      </c>
      <c r="B6446" s="171">
        <v>12.47</v>
      </c>
    </row>
    <row r="6447" spans="1:2">
      <c r="A6447" s="89">
        <v>44099.625</v>
      </c>
      <c r="B6447" s="171">
        <v>12.5</v>
      </c>
    </row>
    <row r="6448" spans="1:2">
      <c r="A6448" s="89">
        <v>44099.666666666664</v>
      </c>
      <c r="B6448" s="171">
        <v>12.64</v>
      </c>
    </row>
    <row r="6449" spans="1:2">
      <c r="A6449" s="89">
        <v>44099.708333333336</v>
      </c>
      <c r="B6449" s="171">
        <v>14.55</v>
      </c>
    </row>
    <row r="6450" spans="1:2">
      <c r="A6450" s="89">
        <v>44099.75</v>
      </c>
      <c r="B6450" s="171">
        <v>17.5</v>
      </c>
    </row>
    <row r="6451" spans="1:2">
      <c r="A6451" s="89">
        <v>44099.791666666664</v>
      </c>
      <c r="B6451" s="171">
        <v>18.8</v>
      </c>
    </row>
    <row r="6452" spans="1:2">
      <c r="A6452" s="89">
        <v>44099.833333333336</v>
      </c>
      <c r="B6452" s="171">
        <v>18.38</v>
      </c>
    </row>
    <row r="6453" spans="1:2">
      <c r="A6453" s="89">
        <v>44099.875</v>
      </c>
      <c r="B6453" s="171">
        <v>18.47</v>
      </c>
    </row>
    <row r="6454" spans="1:2">
      <c r="A6454" s="89">
        <v>44099.916666666664</v>
      </c>
      <c r="B6454" s="171">
        <v>19.690000000000001</v>
      </c>
    </row>
    <row r="6455" spans="1:2">
      <c r="A6455" s="89">
        <v>44099.958333333336</v>
      </c>
      <c r="B6455" s="171">
        <v>17.04</v>
      </c>
    </row>
    <row r="6456" spans="1:2">
      <c r="A6456" s="89">
        <v>44100</v>
      </c>
      <c r="B6456" s="171">
        <v>15.13</v>
      </c>
    </row>
    <row r="6457" spans="1:2">
      <c r="A6457" s="89">
        <v>44100.041666666664</v>
      </c>
      <c r="B6457" s="171">
        <v>15.02</v>
      </c>
    </row>
    <row r="6458" spans="1:2">
      <c r="A6458" s="89">
        <v>44100.083333333336</v>
      </c>
      <c r="B6458" s="171">
        <v>14.74</v>
      </c>
    </row>
    <row r="6459" spans="1:2">
      <c r="A6459" s="89">
        <v>44100.125</v>
      </c>
      <c r="B6459" s="171">
        <v>15.23</v>
      </c>
    </row>
    <row r="6460" spans="1:2">
      <c r="A6460" s="89">
        <v>44100.166666666664</v>
      </c>
      <c r="B6460" s="171">
        <v>16.73</v>
      </c>
    </row>
    <row r="6461" spans="1:2">
      <c r="A6461" s="89">
        <v>44100.208333333336</v>
      </c>
      <c r="B6461" s="171">
        <v>16.059999999999999</v>
      </c>
    </row>
    <row r="6462" spans="1:2">
      <c r="A6462" s="89">
        <v>44100.25</v>
      </c>
      <c r="B6462" s="171">
        <v>13.5</v>
      </c>
    </row>
    <row r="6463" spans="1:2">
      <c r="A6463" s="89">
        <v>44100.291666666664</v>
      </c>
      <c r="B6463" s="171">
        <v>15.21</v>
      </c>
    </row>
    <row r="6464" spans="1:2">
      <c r="A6464" s="89">
        <v>44100.333333333336</v>
      </c>
      <c r="B6464" s="171">
        <v>14.98</v>
      </c>
    </row>
    <row r="6465" spans="1:2">
      <c r="A6465" s="89">
        <v>44100.375</v>
      </c>
      <c r="B6465" s="171">
        <v>12.69</v>
      </c>
    </row>
    <row r="6466" spans="1:2">
      <c r="A6466" s="89">
        <v>44100.416666666664</v>
      </c>
      <c r="B6466" s="171">
        <v>11.79</v>
      </c>
    </row>
    <row r="6467" spans="1:2">
      <c r="A6467" s="89">
        <v>44100.458333333336</v>
      </c>
      <c r="B6467" s="171">
        <v>11.98</v>
      </c>
    </row>
    <row r="6468" spans="1:2">
      <c r="A6468" s="89">
        <v>44100.5</v>
      </c>
      <c r="B6468" s="171">
        <v>13.78</v>
      </c>
    </row>
    <row r="6469" spans="1:2">
      <c r="A6469" s="89">
        <v>44100.541666666664</v>
      </c>
      <c r="B6469" s="171">
        <v>12.12</v>
      </c>
    </row>
    <row r="6470" spans="1:2">
      <c r="A6470" s="89">
        <v>44100.583333333336</v>
      </c>
      <c r="B6470" s="171">
        <v>11.21</v>
      </c>
    </row>
    <row r="6471" spans="1:2">
      <c r="A6471" s="89">
        <v>44100.625</v>
      </c>
      <c r="B6471" s="171">
        <v>10.53</v>
      </c>
    </row>
    <row r="6472" spans="1:2">
      <c r="A6472" s="89">
        <v>44100.666666666664</v>
      </c>
      <c r="B6472" s="171">
        <v>10.95</v>
      </c>
    </row>
    <row r="6473" spans="1:2">
      <c r="A6473" s="89">
        <v>44100.708333333336</v>
      </c>
      <c r="B6473" s="171">
        <v>11.82</v>
      </c>
    </row>
    <row r="6474" spans="1:2">
      <c r="A6474" s="89">
        <v>44100.75</v>
      </c>
      <c r="B6474" s="171">
        <v>14.96</v>
      </c>
    </row>
    <row r="6475" spans="1:2">
      <c r="A6475" s="89">
        <v>44100.791666666664</v>
      </c>
      <c r="B6475" s="171">
        <v>17.89</v>
      </c>
    </row>
    <row r="6476" spans="1:2">
      <c r="A6476" s="89">
        <v>44100.833333333336</v>
      </c>
      <c r="B6476" s="171">
        <v>17.96</v>
      </c>
    </row>
    <row r="6477" spans="1:2">
      <c r="A6477" s="89">
        <v>44100.875</v>
      </c>
      <c r="B6477" s="171">
        <v>16.93</v>
      </c>
    </row>
    <row r="6478" spans="1:2">
      <c r="A6478" s="89">
        <v>44100.916666666664</v>
      </c>
      <c r="B6478" s="171">
        <v>15.75</v>
      </c>
    </row>
    <row r="6479" spans="1:2">
      <c r="A6479" s="89">
        <v>44100.958333333336</v>
      </c>
      <c r="B6479" s="171">
        <v>14.61</v>
      </c>
    </row>
    <row r="6480" spans="1:2">
      <c r="A6480" s="89">
        <v>44101</v>
      </c>
      <c r="B6480" s="171">
        <v>14.51</v>
      </c>
    </row>
    <row r="6481" spans="1:2">
      <c r="A6481" s="89">
        <v>44101.041666666664</v>
      </c>
      <c r="B6481" s="171">
        <v>13.31</v>
      </c>
    </row>
    <row r="6482" spans="1:2">
      <c r="A6482" s="89">
        <v>44101.083333333336</v>
      </c>
      <c r="B6482" s="171">
        <v>13.93</v>
      </c>
    </row>
    <row r="6483" spans="1:2">
      <c r="A6483" s="89">
        <v>44101.125</v>
      </c>
      <c r="B6483" s="171">
        <v>13.53</v>
      </c>
    </row>
    <row r="6484" spans="1:2">
      <c r="A6484" s="89">
        <v>44101.166666666664</v>
      </c>
      <c r="B6484" s="171">
        <v>15.07</v>
      </c>
    </row>
    <row r="6485" spans="1:2">
      <c r="A6485" s="89">
        <v>44101.208333333336</v>
      </c>
      <c r="B6485" s="171">
        <v>14.52</v>
      </c>
    </row>
    <row r="6486" spans="1:2">
      <c r="A6486" s="89">
        <v>44101.25</v>
      </c>
      <c r="B6486" s="171">
        <v>15.11</v>
      </c>
    </row>
    <row r="6487" spans="1:2">
      <c r="A6487" s="89">
        <v>44101.291666666664</v>
      </c>
      <c r="B6487" s="171">
        <v>12.33</v>
      </c>
    </row>
    <row r="6488" spans="1:2">
      <c r="A6488" s="89">
        <v>44101.333333333336</v>
      </c>
      <c r="B6488" s="171">
        <v>12.49</v>
      </c>
    </row>
    <row r="6489" spans="1:2">
      <c r="A6489" s="89">
        <v>44101.375</v>
      </c>
      <c r="B6489" s="171">
        <v>11.15</v>
      </c>
    </row>
    <row r="6490" spans="1:2">
      <c r="A6490" s="89">
        <v>44101.416666666664</v>
      </c>
      <c r="B6490" s="171">
        <v>11.4</v>
      </c>
    </row>
    <row r="6491" spans="1:2">
      <c r="A6491" s="89">
        <v>44101.458333333336</v>
      </c>
      <c r="B6491" s="171">
        <v>10.52</v>
      </c>
    </row>
    <row r="6492" spans="1:2">
      <c r="A6492" s="89">
        <v>44101.5</v>
      </c>
      <c r="B6492" s="171">
        <v>10.74</v>
      </c>
    </row>
    <row r="6493" spans="1:2">
      <c r="A6493" s="89">
        <v>44101.541666666664</v>
      </c>
      <c r="B6493" s="171">
        <v>10.1</v>
      </c>
    </row>
    <row r="6494" spans="1:2">
      <c r="A6494" s="89">
        <v>44101.583333333336</v>
      </c>
      <c r="B6494" s="171">
        <v>10.88</v>
      </c>
    </row>
    <row r="6495" spans="1:2">
      <c r="A6495" s="89">
        <v>44101.625</v>
      </c>
      <c r="B6495" s="171">
        <v>11.01</v>
      </c>
    </row>
    <row r="6496" spans="1:2">
      <c r="A6496" s="89">
        <v>44101.666666666664</v>
      </c>
      <c r="B6496" s="171">
        <v>10.210000000000001</v>
      </c>
    </row>
    <row r="6497" spans="1:2">
      <c r="A6497" s="89">
        <v>44101.708333333336</v>
      </c>
      <c r="B6497" s="171">
        <v>11.52</v>
      </c>
    </row>
    <row r="6498" spans="1:2">
      <c r="A6498" s="89">
        <v>44101.75</v>
      </c>
      <c r="B6498" s="171">
        <v>17.64</v>
      </c>
    </row>
    <row r="6499" spans="1:2">
      <c r="A6499" s="89">
        <v>44101.791666666664</v>
      </c>
      <c r="B6499" s="171">
        <v>15.66</v>
      </c>
    </row>
    <row r="6500" spans="1:2">
      <c r="A6500" s="89">
        <v>44101.833333333336</v>
      </c>
      <c r="B6500" s="171">
        <v>16.05</v>
      </c>
    </row>
    <row r="6501" spans="1:2">
      <c r="A6501" s="89">
        <v>44101.875</v>
      </c>
      <c r="B6501" s="171">
        <v>17.420000000000002</v>
      </c>
    </row>
    <row r="6502" spans="1:2">
      <c r="A6502" s="89">
        <v>44101.916666666664</v>
      </c>
      <c r="B6502" s="171">
        <v>17.68</v>
      </c>
    </row>
    <row r="6503" spans="1:2">
      <c r="A6503" s="89">
        <v>44101.958333333336</v>
      </c>
      <c r="B6503" s="171">
        <v>17.940000000000001</v>
      </c>
    </row>
    <row r="6504" spans="1:2">
      <c r="A6504" s="89">
        <v>44102</v>
      </c>
      <c r="B6504" s="171">
        <v>18.100000000000001</v>
      </c>
    </row>
    <row r="6505" spans="1:2">
      <c r="A6505" s="89">
        <v>44102.041666666664</v>
      </c>
      <c r="B6505" s="171">
        <v>15.53</v>
      </c>
    </row>
    <row r="6506" spans="1:2">
      <c r="A6506" s="89">
        <v>44102.083333333336</v>
      </c>
      <c r="B6506" s="171">
        <v>15.21</v>
      </c>
    </row>
    <row r="6507" spans="1:2">
      <c r="A6507" s="89">
        <v>44102.125</v>
      </c>
      <c r="B6507" s="171">
        <v>16.82</v>
      </c>
    </row>
    <row r="6508" spans="1:2">
      <c r="A6508" s="89">
        <v>44102.166666666664</v>
      </c>
      <c r="B6508" s="171">
        <v>16.579999999999998</v>
      </c>
    </row>
    <row r="6509" spans="1:2">
      <c r="A6509" s="89">
        <v>44102.208333333336</v>
      </c>
      <c r="B6509" s="171">
        <v>15.76</v>
      </c>
    </row>
    <row r="6510" spans="1:2">
      <c r="A6510" s="89">
        <v>44102.25</v>
      </c>
      <c r="B6510" s="171">
        <v>15.42</v>
      </c>
    </row>
    <row r="6511" spans="1:2">
      <c r="A6511" s="89">
        <v>44102.291666666664</v>
      </c>
      <c r="B6511" s="171">
        <v>13.8</v>
      </c>
    </row>
    <row r="6512" spans="1:2">
      <c r="A6512" s="89">
        <v>44102.333333333336</v>
      </c>
      <c r="B6512" s="171">
        <v>16.93</v>
      </c>
    </row>
    <row r="6513" spans="1:2">
      <c r="A6513" s="89">
        <v>44102.375</v>
      </c>
      <c r="B6513" s="171">
        <v>13.33</v>
      </c>
    </row>
    <row r="6514" spans="1:2">
      <c r="A6514" s="89">
        <v>44102.416666666664</v>
      </c>
      <c r="B6514" s="171">
        <v>14.28</v>
      </c>
    </row>
    <row r="6515" spans="1:2">
      <c r="A6515" s="89">
        <v>44102.458333333336</v>
      </c>
      <c r="B6515" s="171">
        <v>13.97</v>
      </c>
    </row>
    <row r="6516" spans="1:2">
      <c r="A6516" s="89">
        <v>44102.5</v>
      </c>
      <c r="B6516" s="171">
        <v>13.82</v>
      </c>
    </row>
    <row r="6517" spans="1:2">
      <c r="A6517" s="89">
        <v>44102.541666666664</v>
      </c>
      <c r="B6517" s="171">
        <v>14.45</v>
      </c>
    </row>
    <row r="6518" spans="1:2">
      <c r="A6518" s="89">
        <v>44102.583333333336</v>
      </c>
      <c r="B6518" s="171">
        <v>13.15</v>
      </c>
    </row>
    <row r="6519" spans="1:2">
      <c r="A6519" s="89">
        <v>44102.625</v>
      </c>
      <c r="B6519" s="171">
        <v>11</v>
      </c>
    </row>
    <row r="6520" spans="1:2">
      <c r="A6520" s="89">
        <v>44102.666666666664</v>
      </c>
      <c r="B6520" s="171">
        <v>11.93</v>
      </c>
    </row>
    <row r="6521" spans="1:2">
      <c r="A6521" s="89">
        <v>44102.708333333336</v>
      </c>
      <c r="B6521" s="171">
        <v>11.74</v>
      </c>
    </row>
    <row r="6522" spans="1:2">
      <c r="A6522" s="89">
        <v>44102.75</v>
      </c>
      <c r="B6522" s="171">
        <v>15.52</v>
      </c>
    </row>
    <row r="6523" spans="1:2">
      <c r="A6523" s="89">
        <v>44102.791666666664</v>
      </c>
      <c r="B6523" s="171">
        <v>15.67</v>
      </c>
    </row>
    <row r="6524" spans="1:2">
      <c r="A6524" s="89">
        <v>44102.833333333336</v>
      </c>
      <c r="B6524" s="171">
        <v>15.35</v>
      </c>
    </row>
    <row r="6525" spans="1:2">
      <c r="A6525" s="89">
        <v>44102.875</v>
      </c>
      <c r="B6525" s="171">
        <v>16</v>
      </c>
    </row>
    <row r="6526" spans="1:2">
      <c r="A6526" s="89">
        <v>44102.916666666664</v>
      </c>
      <c r="B6526" s="171">
        <v>14.48</v>
      </c>
    </row>
    <row r="6527" spans="1:2">
      <c r="A6527" s="89">
        <v>44102.958333333336</v>
      </c>
      <c r="B6527" s="171">
        <v>12.91</v>
      </c>
    </row>
    <row r="6528" spans="1:2">
      <c r="A6528" s="89">
        <v>44103</v>
      </c>
      <c r="B6528" s="171">
        <v>13.24</v>
      </c>
    </row>
    <row r="6529" spans="1:2">
      <c r="A6529" s="89">
        <v>44103.041666666664</v>
      </c>
      <c r="B6529" s="171">
        <v>13.64</v>
      </c>
    </row>
    <row r="6530" spans="1:2">
      <c r="A6530" s="89">
        <v>44103.083333333336</v>
      </c>
      <c r="B6530" s="171">
        <v>13.5</v>
      </c>
    </row>
    <row r="6531" spans="1:2">
      <c r="A6531" s="89">
        <v>44103.125</v>
      </c>
      <c r="B6531" s="171">
        <v>14.74</v>
      </c>
    </row>
    <row r="6532" spans="1:2">
      <c r="A6532" s="89">
        <v>44103.166666666664</v>
      </c>
      <c r="B6532" s="171">
        <v>14.66</v>
      </c>
    </row>
    <row r="6533" spans="1:2">
      <c r="A6533" s="89">
        <v>44103.208333333336</v>
      </c>
      <c r="B6533" s="171">
        <v>14.74</v>
      </c>
    </row>
    <row r="6534" spans="1:2">
      <c r="A6534" s="89">
        <v>44103.25</v>
      </c>
      <c r="B6534" s="171">
        <v>13.47</v>
      </c>
    </row>
    <row r="6535" spans="1:2">
      <c r="A6535" s="89">
        <v>44103.291666666664</v>
      </c>
      <c r="B6535" s="171">
        <v>12.72</v>
      </c>
    </row>
    <row r="6536" spans="1:2">
      <c r="A6536" s="89">
        <v>44103.333333333336</v>
      </c>
      <c r="B6536" s="171">
        <v>12.09</v>
      </c>
    </row>
    <row r="6537" spans="1:2">
      <c r="A6537" s="89">
        <v>44103.375</v>
      </c>
      <c r="B6537" s="171">
        <v>12.84</v>
      </c>
    </row>
    <row r="6538" spans="1:2">
      <c r="A6538" s="89">
        <v>44103.416666666664</v>
      </c>
      <c r="B6538" s="171">
        <v>11.27</v>
      </c>
    </row>
    <row r="6539" spans="1:2">
      <c r="A6539" s="89">
        <v>44103.458333333336</v>
      </c>
      <c r="B6539" s="171">
        <v>12.08</v>
      </c>
    </row>
    <row r="6540" spans="1:2">
      <c r="A6540" s="89">
        <v>44103.5</v>
      </c>
      <c r="B6540" s="171">
        <v>10.18</v>
      </c>
    </row>
    <row r="6541" spans="1:2">
      <c r="A6541" s="89">
        <v>44103.541666666664</v>
      </c>
      <c r="B6541" s="171">
        <v>10.91</v>
      </c>
    </row>
    <row r="6542" spans="1:2">
      <c r="A6542" s="89">
        <v>44103.583333333336</v>
      </c>
      <c r="B6542" s="171">
        <v>11.08</v>
      </c>
    </row>
    <row r="6543" spans="1:2">
      <c r="A6543" s="89">
        <v>44103.625</v>
      </c>
      <c r="B6543" s="171">
        <v>13.05</v>
      </c>
    </row>
    <row r="6544" spans="1:2">
      <c r="A6544" s="89">
        <v>44103.666666666664</v>
      </c>
      <c r="B6544" s="171">
        <v>13.86</v>
      </c>
    </row>
    <row r="6545" spans="1:2">
      <c r="A6545" s="89">
        <v>44103.708333333336</v>
      </c>
      <c r="B6545" s="171">
        <v>16.600000000000001</v>
      </c>
    </row>
    <row r="6546" spans="1:2">
      <c r="A6546" s="89">
        <v>44103.75</v>
      </c>
      <c r="B6546" s="171">
        <v>18.8</v>
      </c>
    </row>
    <row r="6547" spans="1:2">
      <c r="A6547" s="89">
        <v>44103.791666666664</v>
      </c>
      <c r="B6547" s="171">
        <v>18.739999999999998</v>
      </c>
    </row>
    <row r="6548" spans="1:2">
      <c r="A6548" s="89">
        <v>44103.833333333336</v>
      </c>
      <c r="B6548" s="171">
        <v>18.46</v>
      </c>
    </row>
    <row r="6549" spans="1:2">
      <c r="A6549" s="89">
        <v>44103.875</v>
      </c>
      <c r="B6549" s="171">
        <v>19.36</v>
      </c>
    </row>
    <row r="6550" spans="1:2">
      <c r="A6550" s="89">
        <v>44103.916666666664</v>
      </c>
      <c r="B6550" s="171">
        <v>18.13</v>
      </c>
    </row>
    <row r="6551" spans="1:2">
      <c r="A6551" s="89">
        <v>44103.958333333336</v>
      </c>
      <c r="B6551" s="171">
        <v>18.38</v>
      </c>
    </row>
    <row r="6552" spans="1:2">
      <c r="A6552" s="89">
        <v>44104</v>
      </c>
      <c r="B6552" s="171">
        <v>19.12</v>
      </c>
    </row>
    <row r="6553" spans="1:2">
      <c r="A6553" s="89">
        <v>44104.041666666664</v>
      </c>
      <c r="B6553" s="171">
        <v>19.239999999999998</v>
      </c>
    </row>
    <row r="6554" spans="1:2">
      <c r="A6554" s="89">
        <v>44104.083333333336</v>
      </c>
      <c r="B6554" s="171">
        <v>17.77</v>
      </c>
    </row>
    <row r="6555" spans="1:2">
      <c r="A6555" s="89">
        <v>44104.125</v>
      </c>
      <c r="B6555" s="171">
        <v>16.510000000000002</v>
      </c>
    </row>
    <row r="6556" spans="1:2">
      <c r="A6556" s="89">
        <v>44104.166666666664</v>
      </c>
      <c r="B6556" s="171">
        <v>15.94</v>
      </c>
    </row>
    <row r="6557" spans="1:2">
      <c r="A6557" s="89">
        <v>44104.208333333336</v>
      </c>
      <c r="B6557" s="171">
        <v>15.77</v>
      </c>
    </row>
    <row r="6558" spans="1:2">
      <c r="A6558" s="89">
        <v>44104.25</v>
      </c>
      <c r="B6558" s="171">
        <v>16.05</v>
      </c>
    </row>
    <row r="6559" spans="1:2">
      <c r="A6559" s="89">
        <v>44104.291666666664</v>
      </c>
      <c r="B6559" s="171">
        <v>14.91</v>
      </c>
    </row>
    <row r="6560" spans="1:2">
      <c r="A6560" s="89">
        <v>44104.333333333336</v>
      </c>
      <c r="B6560" s="171">
        <v>15.56</v>
      </c>
    </row>
    <row r="6561" spans="1:2">
      <c r="A6561" s="89">
        <v>44104.375</v>
      </c>
      <c r="B6561" s="171">
        <v>14.85</v>
      </c>
    </row>
    <row r="6562" spans="1:2">
      <c r="A6562" s="89">
        <v>44104.416666666664</v>
      </c>
      <c r="B6562" s="171">
        <v>16.45</v>
      </c>
    </row>
    <row r="6563" spans="1:2">
      <c r="A6563" s="89">
        <v>44104.458333333336</v>
      </c>
      <c r="B6563" s="171">
        <v>15.61</v>
      </c>
    </row>
    <row r="6564" spans="1:2">
      <c r="A6564" s="89">
        <v>44104.5</v>
      </c>
      <c r="B6564" s="171">
        <v>13.89</v>
      </c>
    </row>
    <row r="6565" spans="1:2">
      <c r="A6565" s="89">
        <v>44104.541666666664</v>
      </c>
      <c r="B6565" s="171">
        <v>11.92</v>
      </c>
    </row>
    <row r="6566" spans="1:2">
      <c r="A6566" s="89">
        <v>44104.583333333336</v>
      </c>
      <c r="B6566" s="171">
        <v>11.89</v>
      </c>
    </row>
    <row r="6567" spans="1:2">
      <c r="A6567" s="89">
        <v>44104.625</v>
      </c>
      <c r="B6567" s="171">
        <v>15.08</v>
      </c>
    </row>
    <row r="6568" spans="1:2">
      <c r="A6568" s="89">
        <v>44104.666666666664</v>
      </c>
      <c r="B6568" s="171">
        <v>15.28</v>
      </c>
    </row>
    <row r="6569" spans="1:2">
      <c r="A6569" s="89">
        <v>44104.708333333336</v>
      </c>
      <c r="B6569" s="171">
        <v>16.190000000000001</v>
      </c>
    </row>
    <row r="6570" spans="1:2">
      <c r="A6570" s="89">
        <v>44104.75</v>
      </c>
      <c r="B6570" s="171">
        <v>16.46</v>
      </c>
    </row>
    <row r="6571" spans="1:2">
      <c r="A6571" s="89">
        <v>44104.791666666664</v>
      </c>
      <c r="B6571" s="171">
        <v>16.71</v>
      </c>
    </row>
    <row r="6572" spans="1:2">
      <c r="A6572" s="89">
        <v>44104.833333333336</v>
      </c>
      <c r="B6572" s="171">
        <v>17.89</v>
      </c>
    </row>
    <row r="6573" spans="1:2">
      <c r="A6573" s="89">
        <v>44104.875</v>
      </c>
      <c r="B6573" s="171">
        <v>17.239999999999998</v>
      </c>
    </row>
    <row r="6574" spans="1:2">
      <c r="A6574" s="89">
        <v>44104.916666666664</v>
      </c>
      <c r="B6574" s="171">
        <v>17.399999999999999</v>
      </c>
    </row>
    <row r="6575" spans="1:2">
      <c r="A6575" s="89">
        <v>44104.958333333336</v>
      </c>
      <c r="B6575" s="171">
        <v>16.350000000000001</v>
      </c>
    </row>
    <row r="6576" spans="1:2">
      <c r="A6576" s="89">
        <v>44105</v>
      </c>
      <c r="B6576" s="171">
        <v>16.57</v>
      </c>
    </row>
    <row r="6577" spans="1:2">
      <c r="A6577" s="89">
        <v>44105.041666666664</v>
      </c>
      <c r="B6577" s="171">
        <v>16.29</v>
      </c>
    </row>
    <row r="6578" spans="1:2">
      <c r="A6578" s="89">
        <v>44105.083333333336</v>
      </c>
      <c r="B6578" s="171">
        <v>15.68</v>
      </c>
    </row>
    <row r="6579" spans="1:2">
      <c r="A6579" s="89">
        <v>44105.125</v>
      </c>
      <c r="B6579" s="171">
        <v>15.64</v>
      </c>
    </row>
    <row r="6580" spans="1:2">
      <c r="A6580" s="89">
        <v>44105.166666666664</v>
      </c>
      <c r="B6580" s="171">
        <v>15.66</v>
      </c>
    </row>
    <row r="6581" spans="1:2">
      <c r="A6581" s="89">
        <v>44105.208333333336</v>
      </c>
      <c r="B6581" s="171">
        <v>16.350000000000001</v>
      </c>
    </row>
    <row r="6582" spans="1:2">
      <c r="A6582" s="89">
        <v>44105.25</v>
      </c>
      <c r="B6582" s="171">
        <v>14.12</v>
      </c>
    </row>
    <row r="6583" spans="1:2">
      <c r="A6583" s="89">
        <v>44105.291666666664</v>
      </c>
      <c r="B6583" s="171">
        <v>13.81</v>
      </c>
    </row>
    <row r="6584" spans="1:2">
      <c r="A6584" s="89">
        <v>44105.333333333336</v>
      </c>
      <c r="B6584" s="171">
        <v>12.85</v>
      </c>
    </row>
    <row r="6585" spans="1:2">
      <c r="A6585" s="89">
        <v>44105.375</v>
      </c>
      <c r="B6585" s="171">
        <v>14.32</v>
      </c>
    </row>
    <row r="6586" spans="1:2">
      <c r="A6586" s="89">
        <v>44105.416666666664</v>
      </c>
      <c r="B6586" s="171">
        <v>13.98</v>
      </c>
    </row>
    <row r="6587" spans="1:2">
      <c r="A6587" s="89">
        <v>44105.458333333336</v>
      </c>
      <c r="B6587" s="171">
        <v>13.85</v>
      </c>
    </row>
    <row r="6588" spans="1:2">
      <c r="A6588" s="89">
        <v>44105.5</v>
      </c>
      <c r="B6588" s="171">
        <v>13.32</v>
      </c>
    </row>
    <row r="6589" spans="1:2">
      <c r="A6589" s="89">
        <v>44105.541666666664</v>
      </c>
      <c r="B6589" s="171">
        <v>12.64</v>
      </c>
    </row>
    <row r="6590" spans="1:2">
      <c r="A6590" s="89">
        <v>44105.583333333336</v>
      </c>
      <c r="B6590" s="171">
        <v>12.33</v>
      </c>
    </row>
    <row r="6591" spans="1:2">
      <c r="A6591" s="89">
        <v>44105.625</v>
      </c>
      <c r="B6591" s="171">
        <v>11.12</v>
      </c>
    </row>
    <row r="6592" spans="1:2">
      <c r="A6592" s="89">
        <v>44105.666666666664</v>
      </c>
      <c r="B6592" s="171">
        <v>11.3</v>
      </c>
    </row>
    <row r="6593" spans="1:2">
      <c r="A6593" s="89">
        <v>44105.708333333336</v>
      </c>
      <c r="B6593" s="171">
        <v>12.85</v>
      </c>
    </row>
    <row r="6594" spans="1:2">
      <c r="A6594" s="89">
        <v>44105.75</v>
      </c>
      <c r="B6594" s="171">
        <v>16.21</v>
      </c>
    </row>
    <row r="6595" spans="1:2">
      <c r="A6595" s="89">
        <v>44105.791666666664</v>
      </c>
      <c r="B6595" s="171">
        <v>17.690000000000001</v>
      </c>
    </row>
    <row r="6596" spans="1:2">
      <c r="A6596" s="89">
        <v>44105.833333333336</v>
      </c>
      <c r="B6596" s="171">
        <v>16.829999999999998</v>
      </c>
    </row>
    <row r="6597" spans="1:2">
      <c r="A6597" s="89">
        <v>44105.875</v>
      </c>
      <c r="B6597" s="171">
        <v>16.09</v>
      </c>
    </row>
    <row r="6598" spans="1:2">
      <c r="A6598" s="89">
        <v>44105.916666666664</v>
      </c>
      <c r="B6598" s="171">
        <v>15.8</v>
      </c>
    </row>
    <row r="6599" spans="1:2">
      <c r="A6599" s="89">
        <v>44105.958333333336</v>
      </c>
      <c r="B6599" s="171">
        <v>14.57</v>
      </c>
    </row>
    <row r="6600" spans="1:2">
      <c r="A6600" s="89">
        <v>44106</v>
      </c>
      <c r="B6600" s="171">
        <v>13.94</v>
      </c>
    </row>
    <row r="6601" spans="1:2">
      <c r="A6601" s="89">
        <v>44106.041666666664</v>
      </c>
      <c r="B6601" s="171">
        <v>14</v>
      </c>
    </row>
    <row r="6602" spans="1:2">
      <c r="A6602" s="89">
        <v>44106.083333333336</v>
      </c>
      <c r="B6602" s="171">
        <v>13.55</v>
      </c>
    </row>
    <row r="6603" spans="1:2">
      <c r="A6603" s="89">
        <v>44106.125</v>
      </c>
      <c r="B6603" s="171">
        <v>13.05</v>
      </c>
    </row>
    <row r="6604" spans="1:2">
      <c r="A6604" s="89">
        <v>44106.166666666664</v>
      </c>
      <c r="B6604" s="171">
        <v>14.23</v>
      </c>
    </row>
    <row r="6605" spans="1:2">
      <c r="A6605" s="89">
        <v>44106.208333333336</v>
      </c>
      <c r="B6605" s="171">
        <v>14.49</v>
      </c>
    </row>
    <row r="6606" spans="1:2">
      <c r="A6606" s="89">
        <v>44106.25</v>
      </c>
      <c r="B6606" s="171">
        <v>13.36</v>
      </c>
    </row>
    <row r="6607" spans="1:2">
      <c r="A6607" s="89">
        <v>44106.291666666664</v>
      </c>
      <c r="B6607" s="171">
        <v>13.14</v>
      </c>
    </row>
    <row r="6608" spans="1:2">
      <c r="A6608" s="89">
        <v>44106.333333333336</v>
      </c>
      <c r="B6608" s="171">
        <v>14.95</v>
      </c>
    </row>
    <row r="6609" spans="1:2">
      <c r="A6609" s="89">
        <v>44106.375</v>
      </c>
      <c r="B6609" s="171">
        <v>15.04</v>
      </c>
    </row>
    <row r="6610" spans="1:2">
      <c r="A6610" s="89">
        <v>44106.416666666664</v>
      </c>
      <c r="B6610" s="171">
        <v>14.28</v>
      </c>
    </row>
    <row r="6611" spans="1:2">
      <c r="A6611" s="89">
        <v>44106.458333333336</v>
      </c>
      <c r="B6611" s="171">
        <v>14.23</v>
      </c>
    </row>
    <row r="6612" spans="1:2">
      <c r="A6612" s="89">
        <v>44106.5</v>
      </c>
      <c r="B6612" s="171">
        <v>15.2</v>
      </c>
    </row>
    <row r="6613" spans="1:2">
      <c r="A6613" s="89">
        <v>44106.541666666664</v>
      </c>
      <c r="B6613" s="171">
        <v>13.08</v>
      </c>
    </row>
    <row r="6614" spans="1:2">
      <c r="A6614" s="89">
        <v>44106.583333333336</v>
      </c>
      <c r="B6614" s="171">
        <v>10.16</v>
      </c>
    </row>
    <row r="6615" spans="1:2">
      <c r="A6615" s="89">
        <v>44106.625</v>
      </c>
      <c r="B6615" s="171">
        <v>8.4600000000000009</v>
      </c>
    </row>
    <row r="6616" spans="1:2">
      <c r="A6616" s="89">
        <v>44106.666666666664</v>
      </c>
      <c r="B6616" s="171">
        <v>10.37</v>
      </c>
    </row>
    <row r="6617" spans="1:2">
      <c r="A6617" s="89">
        <v>44106.708333333336</v>
      </c>
      <c r="B6617" s="171">
        <v>15.27</v>
      </c>
    </row>
    <row r="6618" spans="1:2">
      <c r="A6618" s="89">
        <v>44106.75</v>
      </c>
      <c r="B6618" s="171">
        <v>16.57</v>
      </c>
    </row>
    <row r="6619" spans="1:2">
      <c r="A6619" s="89">
        <v>44106.791666666664</v>
      </c>
      <c r="B6619" s="171">
        <v>15.99</v>
      </c>
    </row>
    <row r="6620" spans="1:2">
      <c r="A6620" s="89">
        <v>44106.833333333336</v>
      </c>
      <c r="B6620" s="171">
        <v>15.77</v>
      </c>
    </row>
    <row r="6621" spans="1:2">
      <c r="A6621" s="89">
        <v>44106.875</v>
      </c>
      <c r="B6621" s="171">
        <v>16.16</v>
      </c>
    </row>
    <row r="6622" spans="1:2">
      <c r="A6622" s="89">
        <v>44106.916666666664</v>
      </c>
      <c r="B6622" s="171">
        <v>15.95</v>
      </c>
    </row>
    <row r="6623" spans="1:2">
      <c r="A6623" s="89">
        <v>44106.958333333336</v>
      </c>
      <c r="B6623" s="171">
        <v>16.29</v>
      </c>
    </row>
    <row r="6624" spans="1:2">
      <c r="A6624" s="89">
        <v>44107</v>
      </c>
      <c r="B6624" s="171">
        <v>15.13</v>
      </c>
    </row>
    <row r="6625" spans="1:2">
      <c r="A6625" s="89">
        <v>44107.041666666664</v>
      </c>
      <c r="B6625" s="171">
        <v>13.97</v>
      </c>
    </row>
    <row r="6626" spans="1:2">
      <c r="A6626" s="89">
        <v>44107.083333333336</v>
      </c>
      <c r="B6626" s="171">
        <v>13.95</v>
      </c>
    </row>
    <row r="6627" spans="1:2">
      <c r="A6627" s="89">
        <v>44107.125</v>
      </c>
      <c r="B6627" s="171">
        <v>13.74</v>
      </c>
    </row>
    <row r="6628" spans="1:2">
      <c r="A6628" s="89">
        <v>44107.166666666664</v>
      </c>
      <c r="B6628" s="171">
        <v>13.88</v>
      </c>
    </row>
    <row r="6629" spans="1:2">
      <c r="A6629" s="89">
        <v>44107.208333333336</v>
      </c>
      <c r="B6629" s="171">
        <v>14.39</v>
      </c>
    </row>
    <row r="6630" spans="1:2">
      <c r="A6630" s="89">
        <v>44107.25</v>
      </c>
      <c r="B6630" s="171">
        <v>12.52</v>
      </c>
    </row>
    <row r="6631" spans="1:2">
      <c r="A6631" s="89">
        <v>44107.291666666664</v>
      </c>
      <c r="B6631" s="171">
        <v>11.76</v>
      </c>
    </row>
    <row r="6632" spans="1:2">
      <c r="A6632" s="89">
        <v>44107.333333333336</v>
      </c>
      <c r="B6632" s="171">
        <v>11.84</v>
      </c>
    </row>
    <row r="6633" spans="1:2">
      <c r="A6633" s="89">
        <v>44107.375</v>
      </c>
      <c r="B6633" s="171">
        <v>11.07</v>
      </c>
    </row>
    <row r="6634" spans="1:2">
      <c r="A6634" s="89">
        <v>44107.416666666664</v>
      </c>
      <c r="B6634" s="171">
        <v>10.46</v>
      </c>
    </row>
    <row r="6635" spans="1:2">
      <c r="A6635" s="89">
        <v>44107.458333333336</v>
      </c>
      <c r="B6635" s="171">
        <v>11.81</v>
      </c>
    </row>
    <row r="6636" spans="1:2">
      <c r="A6636" s="89">
        <v>44107.5</v>
      </c>
      <c r="B6636" s="171">
        <v>12.8</v>
      </c>
    </row>
    <row r="6637" spans="1:2">
      <c r="A6637" s="89">
        <v>44107.541666666664</v>
      </c>
      <c r="B6637" s="171">
        <v>15.07</v>
      </c>
    </row>
    <row r="6638" spans="1:2">
      <c r="A6638" s="89">
        <v>44107.583333333336</v>
      </c>
      <c r="B6638" s="171">
        <v>13.5</v>
      </c>
    </row>
    <row r="6639" spans="1:2">
      <c r="A6639" s="89">
        <v>44107.625</v>
      </c>
      <c r="B6639" s="171">
        <v>13</v>
      </c>
    </row>
    <row r="6640" spans="1:2">
      <c r="A6640" s="89">
        <v>44107.666666666664</v>
      </c>
      <c r="B6640" s="171">
        <v>12.08</v>
      </c>
    </row>
    <row r="6641" spans="1:2">
      <c r="A6641" s="89">
        <v>44107.708333333336</v>
      </c>
      <c r="B6641" s="171">
        <v>13.3</v>
      </c>
    </row>
    <row r="6642" spans="1:2">
      <c r="A6642" s="89">
        <v>44107.75</v>
      </c>
      <c r="B6642" s="171">
        <v>17.309999999999999</v>
      </c>
    </row>
    <row r="6643" spans="1:2">
      <c r="A6643" s="89">
        <v>44107.791666666664</v>
      </c>
      <c r="B6643" s="171">
        <v>19.37</v>
      </c>
    </row>
    <row r="6644" spans="1:2">
      <c r="A6644" s="89">
        <v>44107.833333333336</v>
      </c>
      <c r="B6644" s="171">
        <v>19.059999999999999</v>
      </c>
    </row>
    <row r="6645" spans="1:2">
      <c r="A6645" s="89">
        <v>44107.875</v>
      </c>
      <c r="B6645" s="171">
        <v>18.899999999999999</v>
      </c>
    </row>
    <row r="6646" spans="1:2">
      <c r="A6646" s="89">
        <v>44107.916666666664</v>
      </c>
      <c r="B6646" s="171">
        <v>18.2</v>
      </c>
    </row>
    <row r="6647" spans="1:2">
      <c r="A6647" s="89">
        <v>44107.958333333336</v>
      </c>
      <c r="B6647" s="171">
        <v>15.76</v>
      </c>
    </row>
    <row r="6648" spans="1:2">
      <c r="A6648" s="89">
        <v>44108</v>
      </c>
      <c r="B6648" s="171">
        <v>16.47</v>
      </c>
    </row>
    <row r="6649" spans="1:2">
      <c r="A6649" s="89">
        <v>44108.041666666664</v>
      </c>
      <c r="B6649" s="171">
        <v>15.99</v>
      </c>
    </row>
    <row r="6650" spans="1:2">
      <c r="A6650" s="89">
        <v>44108.083333333336</v>
      </c>
      <c r="B6650" s="171">
        <v>16.46</v>
      </c>
    </row>
    <row r="6651" spans="1:2">
      <c r="A6651" s="89">
        <v>44108.125</v>
      </c>
      <c r="B6651" s="171">
        <v>15.81</v>
      </c>
    </row>
    <row r="6652" spans="1:2">
      <c r="A6652" s="89">
        <v>44108.166666666664</v>
      </c>
      <c r="B6652" s="171">
        <v>15.98</v>
      </c>
    </row>
    <row r="6653" spans="1:2">
      <c r="A6653" s="89">
        <v>44108.208333333336</v>
      </c>
      <c r="B6653" s="171">
        <v>16.920000000000002</v>
      </c>
    </row>
    <row r="6654" spans="1:2">
      <c r="A6654" s="89">
        <v>44108.25</v>
      </c>
      <c r="B6654" s="171">
        <v>15.12</v>
      </c>
    </row>
    <row r="6655" spans="1:2">
      <c r="A6655" s="89">
        <v>44108.291666666664</v>
      </c>
      <c r="B6655" s="171">
        <v>14.4</v>
      </c>
    </row>
    <row r="6656" spans="1:2">
      <c r="A6656" s="89">
        <v>44108.333333333336</v>
      </c>
      <c r="B6656" s="171">
        <v>14.76</v>
      </c>
    </row>
    <row r="6657" spans="1:2">
      <c r="A6657" s="89">
        <v>44108.375</v>
      </c>
      <c r="B6657" s="171">
        <v>14.44</v>
      </c>
    </row>
    <row r="6658" spans="1:2">
      <c r="A6658" s="89">
        <v>44108.416666666664</v>
      </c>
      <c r="B6658" s="171">
        <v>14.23</v>
      </c>
    </row>
    <row r="6659" spans="1:2">
      <c r="A6659" s="89">
        <v>44108.458333333336</v>
      </c>
      <c r="B6659" s="171">
        <v>13.71</v>
      </c>
    </row>
    <row r="6660" spans="1:2">
      <c r="A6660" s="89">
        <v>44108.5</v>
      </c>
      <c r="B6660" s="171">
        <v>13.93</v>
      </c>
    </row>
    <row r="6661" spans="1:2">
      <c r="A6661" s="89">
        <v>44108.541666666664</v>
      </c>
      <c r="B6661" s="171">
        <v>11.79</v>
      </c>
    </row>
    <row r="6662" spans="1:2">
      <c r="A6662" s="89">
        <v>44108.583333333336</v>
      </c>
      <c r="B6662" s="171">
        <v>12.09</v>
      </c>
    </row>
    <row r="6663" spans="1:2">
      <c r="A6663" s="89">
        <v>44108.625</v>
      </c>
      <c r="B6663" s="171">
        <v>12.88</v>
      </c>
    </row>
    <row r="6664" spans="1:2">
      <c r="A6664" s="89">
        <v>44108.666666666664</v>
      </c>
      <c r="B6664" s="171">
        <v>13.48</v>
      </c>
    </row>
    <row r="6665" spans="1:2">
      <c r="A6665" s="89">
        <v>44108.708333333336</v>
      </c>
      <c r="B6665" s="171">
        <v>14.87</v>
      </c>
    </row>
    <row r="6666" spans="1:2">
      <c r="A6666" s="89">
        <v>44108.75</v>
      </c>
      <c r="B6666" s="171">
        <v>17.77</v>
      </c>
    </row>
    <row r="6667" spans="1:2">
      <c r="A6667" s="89">
        <v>44108.791666666664</v>
      </c>
      <c r="B6667" s="171">
        <v>17.77</v>
      </c>
    </row>
    <row r="6668" spans="1:2">
      <c r="A6668" s="89">
        <v>44108.833333333336</v>
      </c>
      <c r="B6668" s="171">
        <v>16.420000000000002</v>
      </c>
    </row>
    <row r="6669" spans="1:2">
      <c r="A6669" s="89">
        <v>44108.875</v>
      </c>
      <c r="B6669" s="171">
        <v>16.739999999999998</v>
      </c>
    </row>
    <row r="6670" spans="1:2">
      <c r="A6670" s="89">
        <v>44108.916666666664</v>
      </c>
      <c r="B6670" s="171">
        <v>16.37</v>
      </c>
    </row>
    <row r="6671" spans="1:2">
      <c r="A6671" s="89">
        <v>44108.958333333336</v>
      </c>
      <c r="B6671" s="171">
        <v>16.32</v>
      </c>
    </row>
    <row r="6672" spans="1:2">
      <c r="A6672" s="89">
        <v>44109</v>
      </c>
      <c r="B6672" s="171">
        <v>17.22</v>
      </c>
    </row>
    <row r="6673" spans="1:2">
      <c r="A6673" s="89">
        <v>44109.041666666664</v>
      </c>
      <c r="B6673" s="171">
        <v>16.79</v>
      </c>
    </row>
    <row r="6674" spans="1:2">
      <c r="A6674" s="89">
        <v>44109.083333333336</v>
      </c>
      <c r="B6674" s="171">
        <v>16.989999999999998</v>
      </c>
    </row>
    <row r="6675" spans="1:2">
      <c r="A6675" s="89">
        <v>44109.125</v>
      </c>
      <c r="B6675" s="171">
        <v>16.71</v>
      </c>
    </row>
    <row r="6676" spans="1:2">
      <c r="A6676" s="89">
        <v>44109.166666666664</v>
      </c>
      <c r="B6676" s="171">
        <v>15.82</v>
      </c>
    </row>
    <row r="6677" spans="1:2">
      <c r="A6677" s="89">
        <v>44109.208333333336</v>
      </c>
      <c r="B6677" s="171">
        <v>16.72</v>
      </c>
    </row>
    <row r="6678" spans="1:2">
      <c r="A6678" s="89">
        <v>44109.25</v>
      </c>
      <c r="B6678" s="171">
        <v>15.52</v>
      </c>
    </row>
    <row r="6679" spans="1:2">
      <c r="A6679" s="89">
        <v>44109.291666666664</v>
      </c>
      <c r="B6679" s="171">
        <v>15.97</v>
      </c>
    </row>
    <row r="6680" spans="1:2">
      <c r="A6680" s="89">
        <v>44109.333333333336</v>
      </c>
      <c r="B6680" s="171">
        <v>14.94</v>
      </c>
    </row>
    <row r="6681" spans="1:2">
      <c r="A6681" s="89">
        <v>44109.375</v>
      </c>
      <c r="B6681" s="171">
        <v>14.31</v>
      </c>
    </row>
    <row r="6682" spans="1:2">
      <c r="A6682" s="89">
        <v>44109.416666666664</v>
      </c>
      <c r="B6682" s="171">
        <v>13.89</v>
      </c>
    </row>
    <row r="6683" spans="1:2">
      <c r="A6683" s="89">
        <v>44109.458333333336</v>
      </c>
      <c r="B6683" s="171">
        <v>13.75</v>
      </c>
    </row>
    <row r="6684" spans="1:2">
      <c r="A6684" s="89">
        <v>44109.5</v>
      </c>
      <c r="B6684" s="171">
        <v>16.309999999999999</v>
      </c>
    </row>
    <row r="6685" spans="1:2">
      <c r="A6685" s="89">
        <v>44109.541666666664</v>
      </c>
      <c r="B6685" s="171">
        <v>13.68</v>
      </c>
    </row>
    <row r="6686" spans="1:2">
      <c r="A6686" s="89">
        <v>44109.583333333336</v>
      </c>
      <c r="B6686" s="171">
        <v>11.34</v>
      </c>
    </row>
    <row r="6687" spans="1:2">
      <c r="A6687" s="89">
        <v>44109.625</v>
      </c>
      <c r="B6687" s="171">
        <v>10.44</v>
      </c>
    </row>
    <row r="6688" spans="1:2">
      <c r="A6688" s="89">
        <v>44109.666666666664</v>
      </c>
      <c r="B6688" s="171">
        <v>10.08</v>
      </c>
    </row>
    <row r="6689" spans="1:2">
      <c r="A6689" s="89">
        <v>44109.708333333336</v>
      </c>
      <c r="B6689" s="171">
        <v>12.98</v>
      </c>
    </row>
    <row r="6690" spans="1:2">
      <c r="A6690" s="89">
        <v>44109.75</v>
      </c>
      <c r="B6690" s="171">
        <v>18.649999999999999</v>
      </c>
    </row>
    <row r="6691" spans="1:2">
      <c r="A6691" s="89">
        <v>44109.791666666664</v>
      </c>
      <c r="B6691" s="171">
        <v>18.02</v>
      </c>
    </row>
    <row r="6692" spans="1:2">
      <c r="A6692" s="89">
        <v>44109.833333333336</v>
      </c>
      <c r="B6692" s="171">
        <v>18.23</v>
      </c>
    </row>
    <row r="6693" spans="1:2">
      <c r="A6693" s="89">
        <v>44109.875</v>
      </c>
      <c r="B6693" s="171">
        <v>18.96</v>
      </c>
    </row>
    <row r="6694" spans="1:2">
      <c r="A6694" s="89">
        <v>44109.916666666664</v>
      </c>
      <c r="B6694" s="171">
        <v>19.12</v>
      </c>
    </row>
    <row r="6695" spans="1:2">
      <c r="A6695" s="89">
        <v>44109.958333333336</v>
      </c>
      <c r="B6695" s="171">
        <v>18.649999999999999</v>
      </c>
    </row>
    <row r="6696" spans="1:2">
      <c r="A6696" s="89">
        <v>44110</v>
      </c>
      <c r="B6696" s="171">
        <v>17.71</v>
      </c>
    </row>
    <row r="6697" spans="1:2">
      <c r="A6697" s="89">
        <v>44110.041666666664</v>
      </c>
      <c r="B6697" s="171">
        <v>16.98</v>
      </c>
    </row>
    <row r="6698" spans="1:2">
      <c r="A6698" s="89">
        <v>44110.083333333336</v>
      </c>
      <c r="B6698" s="171">
        <v>16.52</v>
      </c>
    </row>
    <row r="6699" spans="1:2">
      <c r="A6699" s="89">
        <v>44110.125</v>
      </c>
      <c r="B6699" s="171">
        <v>16.690000000000001</v>
      </c>
    </row>
    <row r="6700" spans="1:2">
      <c r="A6700" s="89">
        <v>44110.166666666664</v>
      </c>
      <c r="B6700" s="171">
        <v>16.97</v>
      </c>
    </row>
    <row r="6701" spans="1:2">
      <c r="A6701" s="89">
        <v>44110.208333333336</v>
      </c>
      <c r="B6701" s="171">
        <v>17.64</v>
      </c>
    </row>
    <row r="6702" spans="1:2">
      <c r="A6702" s="89">
        <v>44110.25</v>
      </c>
      <c r="B6702" s="171">
        <v>17.010000000000002</v>
      </c>
    </row>
    <row r="6703" spans="1:2">
      <c r="A6703" s="89">
        <v>44110.291666666664</v>
      </c>
      <c r="B6703" s="171">
        <v>17.05</v>
      </c>
    </row>
    <row r="6704" spans="1:2">
      <c r="A6704" s="89">
        <v>44110.333333333336</v>
      </c>
      <c r="B6704" s="171">
        <v>16.79</v>
      </c>
    </row>
    <row r="6705" spans="1:2">
      <c r="A6705" s="89">
        <v>44110.375</v>
      </c>
      <c r="B6705" s="171">
        <v>16</v>
      </c>
    </row>
    <row r="6706" spans="1:2">
      <c r="A6706" s="89">
        <v>44110.416666666664</v>
      </c>
      <c r="B6706" s="171">
        <v>18.61</v>
      </c>
    </row>
    <row r="6707" spans="1:2">
      <c r="A6707" s="89">
        <v>44110.458333333336</v>
      </c>
      <c r="B6707" s="171">
        <v>15.77</v>
      </c>
    </row>
    <row r="6708" spans="1:2">
      <c r="A6708" s="89">
        <v>44110.5</v>
      </c>
      <c r="B6708" s="171">
        <v>14.18</v>
      </c>
    </row>
    <row r="6709" spans="1:2">
      <c r="A6709" s="89">
        <v>44110.541666666664</v>
      </c>
      <c r="B6709" s="171">
        <v>13.38</v>
      </c>
    </row>
    <row r="6710" spans="1:2">
      <c r="A6710" s="89">
        <v>44110.583333333336</v>
      </c>
      <c r="B6710" s="171">
        <v>11.1</v>
      </c>
    </row>
    <row r="6711" spans="1:2">
      <c r="A6711" s="89">
        <v>44110.625</v>
      </c>
      <c r="B6711" s="171">
        <v>11.13</v>
      </c>
    </row>
    <row r="6712" spans="1:2">
      <c r="A6712" s="89">
        <v>44110.666666666664</v>
      </c>
      <c r="B6712" s="171">
        <v>11.68</v>
      </c>
    </row>
    <row r="6713" spans="1:2">
      <c r="A6713" s="89">
        <v>44110.708333333336</v>
      </c>
      <c r="B6713" s="171">
        <v>13.35</v>
      </c>
    </row>
    <row r="6714" spans="1:2">
      <c r="A6714" s="89">
        <v>44110.75</v>
      </c>
      <c r="B6714" s="171">
        <v>14.44</v>
      </c>
    </row>
    <row r="6715" spans="1:2">
      <c r="A6715" s="89">
        <v>44110.791666666664</v>
      </c>
      <c r="B6715" s="171">
        <v>14.16</v>
      </c>
    </row>
    <row r="6716" spans="1:2">
      <c r="A6716" s="89">
        <v>44110.833333333336</v>
      </c>
      <c r="B6716" s="171">
        <v>14.98</v>
      </c>
    </row>
    <row r="6717" spans="1:2">
      <c r="A6717" s="89">
        <v>44110.875</v>
      </c>
      <c r="B6717" s="171">
        <v>14.42</v>
      </c>
    </row>
    <row r="6718" spans="1:2">
      <c r="A6718" s="89">
        <v>44110.916666666664</v>
      </c>
      <c r="B6718" s="171">
        <v>15.5</v>
      </c>
    </row>
    <row r="6719" spans="1:2">
      <c r="A6719" s="89">
        <v>44110.958333333336</v>
      </c>
      <c r="B6719" s="171">
        <v>14.6</v>
      </c>
    </row>
    <row r="6720" spans="1:2">
      <c r="A6720" s="89">
        <v>44111</v>
      </c>
      <c r="B6720" s="171">
        <v>15.34</v>
      </c>
    </row>
    <row r="6721" spans="1:2">
      <c r="A6721" s="89">
        <v>44111.041666666664</v>
      </c>
      <c r="B6721" s="171">
        <v>14.15</v>
      </c>
    </row>
    <row r="6722" spans="1:2">
      <c r="A6722" s="89">
        <v>44111.083333333336</v>
      </c>
      <c r="B6722" s="171">
        <v>14.7</v>
      </c>
    </row>
    <row r="6723" spans="1:2">
      <c r="A6723" s="89">
        <v>44111.125</v>
      </c>
      <c r="B6723" s="171">
        <v>14.74</v>
      </c>
    </row>
    <row r="6724" spans="1:2">
      <c r="A6724" s="89">
        <v>44111.166666666664</v>
      </c>
      <c r="B6724" s="171">
        <v>14.76</v>
      </c>
    </row>
    <row r="6725" spans="1:2">
      <c r="A6725" s="89">
        <v>44111.208333333336</v>
      </c>
      <c r="B6725" s="171">
        <v>14.51</v>
      </c>
    </row>
    <row r="6726" spans="1:2">
      <c r="A6726" s="89">
        <v>44111.25</v>
      </c>
      <c r="B6726" s="171">
        <v>13.74</v>
      </c>
    </row>
    <row r="6727" spans="1:2">
      <c r="A6727" s="89">
        <v>44111.291666666664</v>
      </c>
      <c r="B6727" s="171">
        <v>11.84</v>
      </c>
    </row>
    <row r="6728" spans="1:2">
      <c r="A6728" s="89">
        <v>44111.333333333336</v>
      </c>
      <c r="B6728" s="171">
        <v>13</v>
      </c>
    </row>
    <row r="6729" spans="1:2">
      <c r="A6729" s="89">
        <v>44111.375</v>
      </c>
      <c r="B6729" s="171">
        <v>12.64</v>
      </c>
    </row>
    <row r="6730" spans="1:2">
      <c r="A6730" s="89">
        <v>44111.416666666664</v>
      </c>
      <c r="B6730" s="171">
        <v>14.98</v>
      </c>
    </row>
    <row r="6731" spans="1:2">
      <c r="A6731" s="89">
        <v>44111.458333333336</v>
      </c>
      <c r="B6731" s="171">
        <v>16.91</v>
      </c>
    </row>
    <row r="6732" spans="1:2">
      <c r="A6732" s="89">
        <v>44111.5</v>
      </c>
      <c r="B6732" s="171">
        <v>15.79</v>
      </c>
    </row>
    <row r="6733" spans="1:2">
      <c r="A6733" s="89">
        <v>44111.541666666664</v>
      </c>
      <c r="B6733" s="171">
        <v>14.18</v>
      </c>
    </row>
    <row r="6734" spans="1:2">
      <c r="A6734" s="89">
        <v>44111.583333333336</v>
      </c>
      <c r="B6734" s="171">
        <v>13.41</v>
      </c>
    </row>
    <row r="6735" spans="1:2">
      <c r="A6735" s="89">
        <v>44111.625</v>
      </c>
      <c r="B6735" s="171">
        <v>13.57</v>
      </c>
    </row>
    <row r="6736" spans="1:2">
      <c r="A6736" s="89">
        <v>44111.666666666664</v>
      </c>
      <c r="B6736" s="171">
        <v>14.3</v>
      </c>
    </row>
    <row r="6737" spans="1:2">
      <c r="A6737" s="89">
        <v>44111.708333333336</v>
      </c>
      <c r="B6737" s="171">
        <v>14.57</v>
      </c>
    </row>
    <row r="6738" spans="1:2">
      <c r="A6738" s="89">
        <v>44111.75</v>
      </c>
      <c r="B6738" s="171">
        <v>16.02</v>
      </c>
    </row>
    <row r="6739" spans="1:2">
      <c r="A6739" s="89">
        <v>44111.791666666664</v>
      </c>
      <c r="B6739" s="171">
        <v>16.239999999999998</v>
      </c>
    </row>
    <row r="6740" spans="1:2">
      <c r="A6740" s="89">
        <v>44111.833333333336</v>
      </c>
      <c r="B6740" s="171">
        <v>17.23</v>
      </c>
    </row>
    <row r="6741" spans="1:2">
      <c r="A6741" s="89">
        <v>44111.875</v>
      </c>
      <c r="B6741" s="171">
        <v>16.600000000000001</v>
      </c>
    </row>
    <row r="6742" spans="1:2">
      <c r="A6742" s="89">
        <v>44111.916666666664</v>
      </c>
      <c r="B6742" s="171">
        <v>16.239999999999998</v>
      </c>
    </row>
    <row r="6743" spans="1:2">
      <c r="A6743" s="89">
        <v>44111.958333333336</v>
      </c>
      <c r="B6743" s="171">
        <v>16.399999999999999</v>
      </c>
    </row>
    <row r="6744" spans="1:2">
      <c r="A6744" s="89">
        <v>44112</v>
      </c>
      <c r="B6744" s="171">
        <v>17.88</v>
      </c>
    </row>
    <row r="6745" spans="1:2">
      <c r="A6745" s="89">
        <v>44112.041666666664</v>
      </c>
      <c r="B6745" s="171">
        <v>17.28</v>
      </c>
    </row>
    <row r="6746" spans="1:2">
      <c r="A6746" s="89">
        <v>44112.083333333336</v>
      </c>
      <c r="B6746" s="171">
        <v>18.61</v>
      </c>
    </row>
    <row r="6747" spans="1:2">
      <c r="A6747" s="89">
        <v>44112.125</v>
      </c>
      <c r="B6747" s="171">
        <v>18.7</v>
      </c>
    </row>
    <row r="6748" spans="1:2">
      <c r="A6748" s="89">
        <v>44112.166666666664</v>
      </c>
      <c r="B6748" s="171">
        <v>18.22</v>
      </c>
    </row>
    <row r="6749" spans="1:2">
      <c r="A6749" s="89">
        <v>44112.208333333336</v>
      </c>
      <c r="B6749" s="171">
        <v>18.48</v>
      </c>
    </row>
    <row r="6750" spans="1:2">
      <c r="A6750" s="89">
        <v>44112.25</v>
      </c>
      <c r="B6750" s="171">
        <v>17.329999999999998</v>
      </c>
    </row>
    <row r="6751" spans="1:2">
      <c r="A6751" s="89">
        <v>44112.291666666664</v>
      </c>
      <c r="B6751" s="171">
        <v>15.63</v>
      </c>
    </row>
    <row r="6752" spans="1:2">
      <c r="A6752" s="89">
        <v>44112.333333333336</v>
      </c>
      <c r="B6752" s="171">
        <v>15.62</v>
      </c>
    </row>
    <row r="6753" spans="1:2">
      <c r="A6753" s="89">
        <v>44112.375</v>
      </c>
      <c r="B6753" s="171">
        <v>14.18</v>
      </c>
    </row>
    <row r="6754" spans="1:2">
      <c r="A6754" s="89">
        <v>44112.416666666664</v>
      </c>
      <c r="B6754" s="171">
        <v>17.489999999999998</v>
      </c>
    </row>
    <row r="6755" spans="1:2">
      <c r="A6755" s="89">
        <v>44112.458333333336</v>
      </c>
      <c r="B6755" s="171">
        <v>17.88</v>
      </c>
    </row>
    <row r="6756" spans="1:2">
      <c r="A6756" s="89">
        <v>44112.5</v>
      </c>
      <c r="B6756" s="171">
        <v>18.3</v>
      </c>
    </row>
    <row r="6757" spans="1:2">
      <c r="A6757" s="89">
        <v>44112.541666666664</v>
      </c>
      <c r="B6757" s="171">
        <v>17.43</v>
      </c>
    </row>
    <row r="6758" spans="1:2">
      <c r="A6758" s="89">
        <v>44112.583333333336</v>
      </c>
      <c r="B6758" s="171">
        <v>15.95</v>
      </c>
    </row>
    <row r="6759" spans="1:2">
      <c r="A6759" s="89">
        <v>44112.625</v>
      </c>
      <c r="B6759" s="171">
        <v>15.3</v>
      </c>
    </row>
    <row r="6760" spans="1:2">
      <c r="A6760" s="89">
        <v>44112.666666666664</v>
      </c>
      <c r="B6760" s="171">
        <v>15.47</v>
      </c>
    </row>
    <row r="6761" spans="1:2">
      <c r="A6761" s="89">
        <v>44112.708333333336</v>
      </c>
      <c r="B6761" s="171">
        <v>16.649999999999999</v>
      </c>
    </row>
    <row r="6762" spans="1:2">
      <c r="A6762" s="89">
        <v>44112.75</v>
      </c>
      <c r="B6762" s="171">
        <v>17.07</v>
      </c>
    </row>
    <row r="6763" spans="1:2">
      <c r="A6763" s="89">
        <v>44112.791666666664</v>
      </c>
      <c r="B6763" s="171">
        <v>16.600000000000001</v>
      </c>
    </row>
    <row r="6764" spans="1:2">
      <c r="A6764" s="89">
        <v>44112.833333333336</v>
      </c>
      <c r="B6764" s="171">
        <v>17.02</v>
      </c>
    </row>
    <row r="6765" spans="1:2">
      <c r="A6765" s="89">
        <v>44112.875</v>
      </c>
      <c r="B6765" s="171">
        <v>15.93</v>
      </c>
    </row>
    <row r="6766" spans="1:2">
      <c r="A6766" s="89">
        <v>44112.916666666664</v>
      </c>
      <c r="B6766" s="171">
        <v>16.649999999999999</v>
      </c>
    </row>
    <row r="6767" spans="1:2">
      <c r="A6767" s="89">
        <v>44112.958333333336</v>
      </c>
      <c r="B6767" s="171">
        <v>17.03</v>
      </c>
    </row>
    <row r="6768" spans="1:2">
      <c r="A6768" s="89">
        <v>44113</v>
      </c>
      <c r="B6768" s="171">
        <v>16.95</v>
      </c>
    </row>
    <row r="6769" spans="1:2">
      <c r="A6769" s="89">
        <v>44113.041666666664</v>
      </c>
      <c r="B6769" s="171">
        <v>16.670000000000002</v>
      </c>
    </row>
    <row r="6770" spans="1:2">
      <c r="A6770" s="89">
        <v>44113.083333333336</v>
      </c>
      <c r="B6770" s="171">
        <v>16.940000000000001</v>
      </c>
    </row>
    <row r="6771" spans="1:2">
      <c r="A6771" s="89">
        <v>44113.125</v>
      </c>
      <c r="B6771" s="171">
        <v>17.04</v>
      </c>
    </row>
    <row r="6772" spans="1:2">
      <c r="A6772" s="89">
        <v>44113.166666666664</v>
      </c>
      <c r="B6772" s="171">
        <v>16.52</v>
      </c>
    </row>
    <row r="6773" spans="1:2">
      <c r="A6773" s="89">
        <v>44113.208333333336</v>
      </c>
      <c r="B6773" s="171">
        <v>16.77</v>
      </c>
    </row>
    <row r="6774" spans="1:2">
      <c r="A6774" s="89">
        <v>44113.25</v>
      </c>
      <c r="B6774" s="171">
        <v>15.47</v>
      </c>
    </row>
    <row r="6775" spans="1:2">
      <c r="A6775" s="89">
        <v>44113.291666666664</v>
      </c>
      <c r="B6775" s="171">
        <v>13.26</v>
      </c>
    </row>
    <row r="6776" spans="1:2">
      <c r="A6776" s="89">
        <v>44113.333333333336</v>
      </c>
      <c r="B6776" s="171">
        <v>14.34</v>
      </c>
    </row>
    <row r="6777" spans="1:2">
      <c r="A6777" s="89">
        <v>44113.375</v>
      </c>
      <c r="B6777" s="171">
        <v>12.53</v>
      </c>
    </row>
    <row r="6778" spans="1:2">
      <c r="A6778" s="89">
        <v>44113.416666666664</v>
      </c>
      <c r="B6778" s="171">
        <v>11.77</v>
      </c>
    </row>
    <row r="6779" spans="1:2">
      <c r="A6779" s="89">
        <v>44113.458333333336</v>
      </c>
      <c r="B6779" s="171">
        <v>12.9</v>
      </c>
    </row>
    <row r="6780" spans="1:2">
      <c r="A6780" s="89">
        <v>44113.5</v>
      </c>
      <c r="B6780" s="171">
        <v>13.86</v>
      </c>
    </row>
    <row r="6781" spans="1:2">
      <c r="A6781" s="89">
        <v>44113.541666666664</v>
      </c>
      <c r="B6781" s="171">
        <v>12.4</v>
      </c>
    </row>
    <row r="6782" spans="1:2">
      <c r="A6782" s="89">
        <v>44113.583333333336</v>
      </c>
      <c r="B6782" s="171">
        <v>11.92</v>
      </c>
    </row>
    <row r="6783" spans="1:2">
      <c r="A6783" s="89">
        <v>44113.625</v>
      </c>
      <c r="B6783" s="171">
        <v>12.63</v>
      </c>
    </row>
    <row r="6784" spans="1:2">
      <c r="A6784" s="89">
        <v>44113.666666666664</v>
      </c>
      <c r="B6784" s="171">
        <v>13.89</v>
      </c>
    </row>
    <row r="6785" spans="1:2">
      <c r="A6785" s="89">
        <v>44113.708333333336</v>
      </c>
      <c r="B6785" s="171">
        <v>16.41</v>
      </c>
    </row>
    <row r="6786" spans="1:2">
      <c r="A6786" s="89">
        <v>44113.75</v>
      </c>
      <c r="B6786" s="171">
        <v>18.97</v>
      </c>
    </row>
    <row r="6787" spans="1:2">
      <c r="A6787" s="89">
        <v>44113.791666666664</v>
      </c>
      <c r="B6787" s="171">
        <v>19.14</v>
      </c>
    </row>
    <row r="6788" spans="1:2">
      <c r="A6788" s="89">
        <v>44113.833333333336</v>
      </c>
      <c r="B6788" s="171">
        <v>18.77</v>
      </c>
    </row>
    <row r="6789" spans="1:2">
      <c r="A6789" s="89">
        <v>44113.875</v>
      </c>
      <c r="B6789" s="171">
        <v>16.66</v>
      </c>
    </row>
    <row r="6790" spans="1:2">
      <c r="A6790" s="89">
        <v>44113.916666666664</v>
      </c>
      <c r="B6790" s="171">
        <v>16.79</v>
      </c>
    </row>
    <row r="6791" spans="1:2">
      <c r="A6791" s="89">
        <v>44113.958333333336</v>
      </c>
      <c r="B6791" s="171">
        <v>16.03</v>
      </c>
    </row>
    <row r="6792" spans="1:2">
      <c r="A6792" s="89">
        <v>44114</v>
      </c>
      <c r="B6792" s="171">
        <v>16.510000000000002</v>
      </c>
    </row>
    <row r="6793" spans="1:2">
      <c r="A6793" s="89">
        <v>44114.041666666664</v>
      </c>
      <c r="B6793" s="171">
        <v>16.62</v>
      </c>
    </row>
    <row r="6794" spans="1:2">
      <c r="A6794" s="89">
        <v>44114.083333333336</v>
      </c>
      <c r="B6794" s="171">
        <v>16.05</v>
      </c>
    </row>
    <row r="6795" spans="1:2">
      <c r="A6795" s="89">
        <v>44114.125</v>
      </c>
      <c r="B6795" s="171">
        <v>16.04</v>
      </c>
    </row>
    <row r="6796" spans="1:2">
      <c r="A6796" s="89">
        <v>44114.166666666664</v>
      </c>
      <c r="B6796" s="171">
        <v>15.33</v>
      </c>
    </row>
    <row r="6797" spans="1:2">
      <c r="A6797" s="89">
        <v>44114.208333333336</v>
      </c>
      <c r="B6797" s="171">
        <v>15.55</v>
      </c>
    </row>
    <row r="6798" spans="1:2">
      <c r="A6798" s="89">
        <v>44114.25</v>
      </c>
      <c r="B6798" s="171">
        <v>16.53</v>
      </c>
    </row>
    <row r="6799" spans="1:2">
      <c r="A6799" s="89">
        <v>44114.291666666664</v>
      </c>
      <c r="B6799" s="171">
        <v>17.34</v>
      </c>
    </row>
    <row r="6800" spans="1:2">
      <c r="A6800" s="89">
        <v>44114.333333333336</v>
      </c>
      <c r="B6800" s="171">
        <v>19.55</v>
      </c>
    </row>
    <row r="6801" spans="1:2">
      <c r="A6801" s="89">
        <v>44114.375</v>
      </c>
      <c r="B6801" s="171">
        <v>20.03</v>
      </c>
    </row>
    <row r="6802" spans="1:2">
      <c r="A6802" s="89">
        <v>44114.416666666664</v>
      </c>
      <c r="B6802" s="171">
        <v>21.25</v>
      </c>
    </row>
    <row r="6803" spans="1:2">
      <c r="A6803" s="89">
        <v>44114.458333333336</v>
      </c>
      <c r="B6803" s="171">
        <v>17</v>
      </c>
    </row>
    <row r="6804" spans="1:2">
      <c r="A6804" s="89">
        <v>44114.5</v>
      </c>
      <c r="B6804" s="171">
        <v>18</v>
      </c>
    </row>
    <row r="6805" spans="1:2">
      <c r="A6805" s="89">
        <v>44114.541666666664</v>
      </c>
      <c r="B6805" s="171">
        <v>16.07</v>
      </c>
    </row>
    <row r="6806" spans="1:2">
      <c r="A6806" s="89">
        <v>44114.583333333336</v>
      </c>
      <c r="B6806" s="171">
        <v>14.15</v>
      </c>
    </row>
    <row r="6807" spans="1:2">
      <c r="A6807" s="89">
        <v>44114.625</v>
      </c>
      <c r="B6807" s="171">
        <v>13.43</v>
      </c>
    </row>
    <row r="6808" spans="1:2">
      <c r="A6808" s="89">
        <v>44114.666666666664</v>
      </c>
      <c r="B6808" s="171">
        <v>14.92</v>
      </c>
    </row>
    <row r="6809" spans="1:2">
      <c r="A6809" s="89">
        <v>44114.708333333336</v>
      </c>
      <c r="B6809" s="171">
        <v>16.760000000000002</v>
      </c>
    </row>
    <row r="6810" spans="1:2">
      <c r="A6810" s="89">
        <v>44114.75</v>
      </c>
      <c r="B6810" s="171">
        <v>18.91</v>
      </c>
    </row>
    <row r="6811" spans="1:2">
      <c r="A6811" s="89">
        <v>44114.791666666664</v>
      </c>
      <c r="B6811" s="171">
        <v>18.670000000000002</v>
      </c>
    </row>
    <row r="6812" spans="1:2">
      <c r="A6812" s="89">
        <v>44114.833333333336</v>
      </c>
      <c r="B6812" s="171">
        <v>17.38</v>
      </c>
    </row>
    <row r="6813" spans="1:2">
      <c r="A6813" s="89">
        <v>44114.875</v>
      </c>
      <c r="B6813" s="171">
        <v>16.829999999999998</v>
      </c>
    </row>
    <row r="6814" spans="1:2">
      <c r="A6814" s="89">
        <v>44114.916666666664</v>
      </c>
      <c r="B6814" s="171">
        <v>17.18</v>
      </c>
    </row>
    <row r="6815" spans="1:2">
      <c r="A6815" s="89">
        <v>44114.958333333336</v>
      </c>
      <c r="B6815" s="171">
        <v>16.43</v>
      </c>
    </row>
    <row r="6816" spans="1:2">
      <c r="A6816" s="89">
        <v>44115</v>
      </c>
      <c r="B6816" s="171">
        <v>15.1</v>
      </c>
    </row>
    <row r="6817" spans="1:2">
      <c r="A6817" s="89">
        <v>44115.041666666664</v>
      </c>
      <c r="B6817" s="171">
        <v>16.940000000000001</v>
      </c>
    </row>
    <row r="6818" spans="1:2">
      <c r="A6818" s="89">
        <v>44115.083333333336</v>
      </c>
      <c r="B6818" s="171">
        <v>17.170000000000002</v>
      </c>
    </row>
    <row r="6819" spans="1:2">
      <c r="A6819" s="89">
        <v>44115.125</v>
      </c>
      <c r="B6819" s="171">
        <v>16.86</v>
      </c>
    </row>
    <row r="6820" spans="1:2">
      <c r="A6820" s="89">
        <v>44115.166666666664</v>
      </c>
      <c r="B6820" s="171">
        <v>16.36</v>
      </c>
    </row>
    <row r="6821" spans="1:2">
      <c r="A6821" s="89">
        <v>44115.208333333336</v>
      </c>
      <c r="B6821" s="171">
        <v>17.95</v>
      </c>
    </row>
    <row r="6822" spans="1:2">
      <c r="A6822" s="89">
        <v>44115.25</v>
      </c>
      <c r="B6822" s="171">
        <v>17.23</v>
      </c>
    </row>
    <row r="6823" spans="1:2">
      <c r="A6823" s="89">
        <v>44115.291666666664</v>
      </c>
      <c r="B6823" s="171">
        <v>17.95</v>
      </c>
    </row>
    <row r="6824" spans="1:2">
      <c r="A6824" s="89">
        <v>44115.333333333336</v>
      </c>
      <c r="B6824" s="171">
        <v>16.579999999999998</v>
      </c>
    </row>
    <row r="6825" spans="1:2">
      <c r="A6825" s="89">
        <v>44115.375</v>
      </c>
      <c r="B6825" s="171">
        <v>16.62</v>
      </c>
    </row>
    <row r="6826" spans="1:2">
      <c r="A6826" s="89">
        <v>44115.416666666664</v>
      </c>
      <c r="B6826" s="171">
        <v>15.43</v>
      </c>
    </row>
    <row r="6827" spans="1:2">
      <c r="A6827" s="89">
        <v>44115.458333333336</v>
      </c>
      <c r="B6827" s="171">
        <v>15.47</v>
      </c>
    </row>
    <row r="6828" spans="1:2">
      <c r="A6828" s="89">
        <v>44115.5</v>
      </c>
      <c r="B6828" s="171">
        <v>15.89</v>
      </c>
    </row>
    <row r="6829" spans="1:2">
      <c r="A6829" s="89">
        <v>44115.541666666664</v>
      </c>
      <c r="B6829" s="171">
        <v>14.74</v>
      </c>
    </row>
    <row r="6830" spans="1:2">
      <c r="A6830" s="89">
        <v>44115.583333333336</v>
      </c>
      <c r="B6830" s="171">
        <v>14.79</v>
      </c>
    </row>
    <row r="6831" spans="1:2">
      <c r="A6831" s="89">
        <v>44115.625</v>
      </c>
      <c r="B6831" s="171">
        <v>15.52</v>
      </c>
    </row>
    <row r="6832" spans="1:2">
      <c r="A6832" s="89">
        <v>44115.666666666664</v>
      </c>
      <c r="B6832" s="171">
        <v>15.81</v>
      </c>
    </row>
    <row r="6833" spans="1:2">
      <c r="A6833" s="89">
        <v>44115.708333333336</v>
      </c>
      <c r="B6833" s="171">
        <v>19.23</v>
      </c>
    </row>
    <row r="6834" spans="1:2">
      <c r="A6834" s="89">
        <v>44115.75</v>
      </c>
      <c r="B6834" s="171">
        <v>18.760000000000002</v>
      </c>
    </row>
    <row r="6835" spans="1:2">
      <c r="A6835" s="89">
        <v>44115.791666666664</v>
      </c>
      <c r="B6835" s="171">
        <v>18.670000000000002</v>
      </c>
    </row>
    <row r="6836" spans="1:2">
      <c r="A6836" s="89">
        <v>44115.833333333336</v>
      </c>
      <c r="B6836" s="171">
        <v>18.850000000000001</v>
      </c>
    </row>
    <row r="6837" spans="1:2">
      <c r="A6837" s="89">
        <v>44115.875</v>
      </c>
      <c r="B6837" s="171">
        <v>16.739999999999998</v>
      </c>
    </row>
    <row r="6838" spans="1:2">
      <c r="A6838" s="89">
        <v>44115.916666666664</v>
      </c>
      <c r="B6838" s="171">
        <v>18.57</v>
      </c>
    </row>
    <row r="6839" spans="1:2">
      <c r="A6839" s="89">
        <v>44115.958333333336</v>
      </c>
      <c r="B6839" s="171">
        <v>17.02</v>
      </c>
    </row>
    <row r="6840" spans="1:2">
      <c r="A6840" s="89">
        <v>44116</v>
      </c>
      <c r="B6840" s="171">
        <v>17.57</v>
      </c>
    </row>
    <row r="6841" spans="1:2">
      <c r="A6841" s="89">
        <v>44116.041666666664</v>
      </c>
      <c r="B6841" s="171">
        <v>18.100000000000001</v>
      </c>
    </row>
    <row r="6842" spans="1:2">
      <c r="A6842" s="89">
        <v>44116.083333333336</v>
      </c>
      <c r="B6842" s="171">
        <v>17.87</v>
      </c>
    </row>
    <row r="6843" spans="1:2">
      <c r="A6843" s="89">
        <v>44116.125</v>
      </c>
      <c r="B6843" s="171">
        <v>17.489999999999998</v>
      </c>
    </row>
    <row r="6844" spans="1:2">
      <c r="A6844" s="89">
        <v>44116.166666666664</v>
      </c>
      <c r="B6844" s="171">
        <v>16.97</v>
      </c>
    </row>
    <row r="6845" spans="1:2">
      <c r="A6845" s="89">
        <v>44116.208333333336</v>
      </c>
      <c r="B6845" s="171">
        <v>18.21</v>
      </c>
    </row>
    <row r="6846" spans="1:2">
      <c r="A6846" s="89">
        <v>44116.25</v>
      </c>
      <c r="B6846" s="171">
        <v>18.079999999999998</v>
      </c>
    </row>
    <row r="6847" spans="1:2">
      <c r="A6847" s="89">
        <v>44116.291666666664</v>
      </c>
      <c r="B6847" s="171">
        <v>16.55</v>
      </c>
    </row>
    <row r="6848" spans="1:2">
      <c r="A6848" s="89">
        <v>44116.333333333336</v>
      </c>
      <c r="B6848" s="171">
        <v>16.3</v>
      </c>
    </row>
    <row r="6849" spans="1:2">
      <c r="A6849" s="89">
        <v>44116.375</v>
      </c>
      <c r="B6849" s="171">
        <v>16.3</v>
      </c>
    </row>
    <row r="6850" spans="1:2">
      <c r="A6850" s="89">
        <v>44116.416666666664</v>
      </c>
      <c r="B6850" s="171">
        <v>17.96</v>
      </c>
    </row>
    <row r="6851" spans="1:2">
      <c r="A6851" s="89">
        <v>44116.458333333336</v>
      </c>
      <c r="B6851" s="171">
        <v>18.39</v>
      </c>
    </row>
    <row r="6852" spans="1:2">
      <c r="A6852" s="89">
        <v>44116.5</v>
      </c>
      <c r="B6852" s="171">
        <v>16.43</v>
      </c>
    </row>
    <row r="6853" spans="1:2">
      <c r="A6853" s="89">
        <v>44116.541666666664</v>
      </c>
      <c r="B6853" s="171">
        <v>15.67</v>
      </c>
    </row>
    <row r="6854" spans="1:2">
      <c r="A6854" s="89">
        <v>44116.583333333336</v>
      </c>
      <c r="B6854" s="171">
        <v>14.88</v>
      </c>
    </row>
    <row r="6855" spans="1:2">
      <c r="A6855" s="89">
        <v>44116.625</v>
      </c>
      <c r="B6855" s="171">
        <v>15.59</v>
      </c>
    </row>
    <row r="6856" spans="1:2">
      <c r="A6856" s="89">
        <v>44116.666666666664</v>
      </c>
      <c r="B6856" s="171">
        <v>14.96</v>
      </c>
    </row>
    <row r="6857" spans="1:2">
      <c r="A6857" s="89">
        <v>44116.708333333336</v>
      </c>
      <c r="B6857" s="171">
        <v>19.079999999999998</v>
      </c>
    </row>
    <row r="6858" spans="1:2">
      <c r="A6858" s="89">
        <v>44116.75</v>
      </c>
      <c r="B6858" s="171">
        <v>20.77</v>
      </c>
    </row>
    <row r="6859" spans="1:2">
      <c r="A6859" s="89">
        <v>44116.791666666664</v>
      </c>
      <c r="B6859" s="171">
        <v>20.38</v>
      </c>
    </row>
    <row r="6860" spans="1:2">
      <c r="A6860" s="89">
        <v>44116.833333333336</v>
      </c>
      <c r="B6860" s="171">
        <v>21.1</v>
      </c>
    </row>
    <row r="6861" spans="1:2">
      <c r="A6861" s="89">
        <v>44116.875</v>
      </c>
      <c r="B6861" s="171">
        <v>18.37</v>
      </c>
    </row>
    <row r="6862" spans="1:2">
      <c r="A6862" s="89">
        <v>44116.916666666664</v>
      </c>
      <c r="B6862" s="171">
        <v>18.899999999999999</v>
      </c>
    </row>
    <row r="6863" spans="1:2">
      <c r="A6863" s="89">
        <v>44116.958333333336</v>
      </c>
      <c r="B6863" s="171">
        <v>18.22</v>
      </c>
    </row>
    <row r="6864" spans="1:2">
      <c r="A6864" s="89">
        <v>44117</v>
      </c>
      <c r="B6864" s="171">
        <v>17.3</v>
      </c>
    </row>
    <row r="6865" spans="1:2">
      <c r="A6865" s="89">
        <v>44117.041666666664</v>
      </c>
      <c r="B6865" s="171">
        <v>16.95</v>
      </c>
    </row>
    <row r="6866" spans="1:2">
      <c r="A6866" s="89">
        <v>44117.083333333336</v>
      </c>
      <c r="B6866" s="171">
        <v>17.2</v>
      </c>
    </row>
    <row r="6867" spans="1:2">
      <c r="A6867" s="89">
        <v>44117.125</v>
      </c>
      <c r="B6867" s="171">
        <v>16.98</v>
      </c>
    </row>
    <row r="6868" spans="1:2">
      <c r="A6868" s="89">
        <v>44117.166666666664</v>
      </c>
      <c r="B6868" s="171">
        <v>17.38</v>
      </c>
    </row>
    <row r="6869" spans="1:2">
      <c r="A6869" s="89">
        <v>44117.208333333336</v>
      </c>
      <c r="B6869" s="171">
        <v>16.37</v>
      </c>
    </row>
    <row r="6870" spans="1:2">
      <c r="A6870" s="89">
        <v>44117.25</v>
      </c>
      <c r="B6870" s="171">
        <v>18.07</v>
      </c>
    </row>
    <row r="6871" spans="1:2">
      <c r="A6871" s="89">
        <v>44117.291666666664</v>
      </c>
      <c r="B6871" s="171">
        <v>17.73</v>
      </c>
    </row>
    <row r="6872" spans="1:2">
      <c r="A6872" s="89">
        <v>44117.333333333336</v>
      </c>
      <c r="B6872" s="171">
        <v>19.23</v>
      </c>
    </row>
    <row r="6873" spans="1:2">
      <c r="A6873" s="89">
        <v>44117.375</v>
      </c>
      <c r="B6873" s="171">
        <v>16.809999999999999</v>
      </c>
    </row>
    <row r="6874" spans="1:2">
      <c r="A6874" s="89">
        <v>44117.416666666664</v>
      </c>
      <c r="B6874" s="171">
        <v>15.42</v>
      </c>
    </row>
    <row r="6875" spans="1:2">
      <c r="A6875" s="89">
        <v>44117.458333333336</v>
      </c>
      <c r="B6875" s="171">
        <v>14.26</v>
      </c>
    </row>
    <row r="6876" spans="1:2">
      <c r="A6876" s="89">
        <v>44117.5</v>
      </c>
      <c r="B6876" s="171">
        <v>14.65</v>
      </c>
    </row>
    <row r="6877" spans="1:2">
      <c r="A6877" s="89">
        <v>44117.541666666664</v>
      </c>
      <c r="B6877" s="171">
        <v>16.329999999999998</v>
      </c>
    </row>
    <row r="6878" spans="1:2">
      <c r="A6878" s="89">
        <v>44117.583333333336</v>
      </c>
      <c r="B6878" s="171">
        <v>17.190000000000001</v>
      </c>
    </row>
    <row r="6879" spans="1:2">
      <c r="A6879" s="89">
        <v>44117.625</v>
      </c>
      <c r="B6879" s="171">
        <v>15.64</v>
      </c>
    </row>
    <row r="6880" spans="1:2">
      <c r="A6880" s="89">
        <v>44117.666666666664</v>
      </c>
      <c r="B6880" s="171">
        <v>14.25</v>
      </c>
    </row>
    <row r="6881" spans="1:2">
      <c r="A6881" s="89">
        <v>44117.708333333336</v>
      </c>
      <c r="B6881" s="171">
        <v>16.39</v>
      </c>
    </row>
    <row r="6882" spans="1:2">
      <c r="A6882" s="89">
        <v>44117.75</v>
      </c>
      <c r="B6882" s="171">
        <v>16.079999999999998</v>
      </c>
    </row>
    <row r="6883" spans="1:2">
      <c r="A6883" s="89">
        <v>44117.791666666664</v>
      </c>
      <c r="B6883" s="171">
        <v>16.91</v>
      </c>
    </row>
    <row r="6884" spans="1:2">
      <c r="A6884" s="89">
        <v>44117.833333333336</v>
      </c>
      <c r="B6884" s="171">
        <v>16.55</v>
      </c>
    </row>
    <row r="6885" spans="1:2">
      <c r="A6885" s="89">
        <v>44117.875</v>
      </c>
      <c r="B6885" s="171">
        <v>14.92</v>
      </c>
    </row>
    <row r="6886" spans="1:2">
      <c r="A6886" s="89">
        <v>44117.916666666664</v>
      </c>
      <c r="B6886" s="171">
        <v>15.88</v>
      </c>
    </row>
    <row r="6887" spans="1:2">
      <c r="A6887" s="89">
        <v>44117.958333333336</v>
      </c>
      <c r="B6887" s="171">
        <v>15.4</v>
      </c>
    </row>
    <row r="6888" spans="1:2">
      <c r="A6888" s="89">
        <v>44118</v>
      </c>
      <c r="B6888" s="171">
        <v>15.37</v>
      </c>
    </row>
    <row r="6889" spans="1:2">
      <c r="A6889" s="89">
        <v>44118.041666666664</v>
      </c>
      <c r="B6889" s="171">
        <v>15.44</v>
      </c>
    </row>
    <row r="6890" spans="1:2">
      <c r="A6890" s="89">
        <v>44118.083333333336</v>
      </c>
      <c r="B6890" s="171">
        <v>16.21</v>
      </c>
    </row>
    <row r="6891" spans="1:2">
      <c r="A6891" s="89">
        <v>44118.125</v>
      </c>
      <c r="B6891" s="171">
        <v>15.65</v>
      </c>
    </row>
    <row r="6892" spans="1:2">
      <c r="A6892" s="89">
        <v>44118.166666666664</v>
      </c>
      <c r="B6892" s="171">
        <v>16.02</v>
      </c>
    </row>
    <row r="6893" spans="1:2">
      <c r="A6893" s="89">
        <v>44118.208333333336</v>
      </c>
      <c r="B6893" s="171">
        <v>16.96</v>
      </c>
    </row>
    <row r="6894" spans="1:2">
      <c r="A6894" s="89">
        <v>44118.25</v>
      </c>
      <c r="B6894" s="171">
        <v>16.73</v>
      </c>
    </row>
    <row r="6895" spans="1:2">
      <c r="A6895" s="89">
        <v>44118.291666666664</v>
      </c>
      <c r="B6895" s="171">
        <v>14.68</v>
      </c>
    </row>
    <row r="6896" spans="1:2">
      <c r="A6896" s="89">
        <v>44118.333333333336</v>
      </c>
      <c r="B6896" s="171">
        <v>15.56</v>
      </c>
    </row>
    <row r="6897" spans="1:2">
      <c r="A6897" s="89">
        <v>44118.375</v>
      </c>
      <c r="B6897" s="171">
        <v>16.100000000000001</v>
      </c>
    </row>
    <row r="6898" spans="1:2">
      <c r="A6898" s="89">
        <v>44118.416666666664</v>
      </c>
      <c r="B6898" s="171">
        <v>18.329999999999998</v>
      </c>
    </row>
    <row r="6899" spans="1:2">
      <c r="A6899" s="89">
        <v>44118.458333333336</v>
      </c>
      <c r="B6899" s="171">
        <v>19.95</v>
      </c>
    </row>
    <row r="6900" spans="1:2">
      <c r="A6900" s="89">
        <v>44118.5</v>
      </c>
      <c r="B6900" s="171">
        <v>18.14</v>
      </c>
    </row>
    <row r="6901" spans="1:2">
      <c r="A6901" s="89">
        <v>44118.541666666664</v>
      </c>
      <c r="B6901" s="171">
        <v>14.88</v>
      </c>
    </row>
    <row r="6902" spans="1:2">
      <c r="A6902" s="89">
        <v>44118.583333333336</v>
      </c>
      <c r="B6902" s="171">
        <v>15.02</v>
      </c>
    </row>
    <row r="6903" spans="1:2">
      <c r="A6903" s="89">
        <v>44118.625</v>
      </c>
      <c r="B6903" s="171">
        <v>15.34</v>
      </c>
    </row>
    <row r="6904" spans="1:2">
      <c r="A6904" s="89">
        <v>44118.666666666664</v>
      </c>
      <c r="B6904" s="171">
        <v>16</v>
      </c>
    </row>
    <row r="6905" spans="1:2">
      <c r="A6905" s="89">
        <v>44118.708333333336</v>
      </c>
      <c r="B6905" s="171">
        <v>17.46</v>
      </c>
    </row>
    <row r="6906" spans="1:2">
      <c r="A6906" s="89">
        <v>44118.75</v>
      </c>
      <c r="B6906" s="171">
        <v>18.05</v>
      </c>
    </row>
    <row r="6907" spans="1:2">
      <c r="A6907" s="89">
        <v>44118.791666666664</v>
      </c>
      <c r="B6907" s="171">
        <v>19.04</v>
      </c>
    </row>
    <row r="6908" spans="1:2">
      <c r="A6908" s="89">
        <v>44118.833333333336</v>
      </c>
      <c r="B6908" s="171">
        <v>18.3</v>
      </c>
    </row>
    <row r="6909" spans="1:2">
      <c r="A6909" s="89">
        <v>44118.875</v>
      </c>
      <c r="B6909" s="171">
        <v>17.77</v>
      </c>
    </row>
    <row r="6910" spans="1:2">
      <c r="A6910" s="89">
        <v>44118.916666666664</v>
      </c>
      <c r="B6910" s="171">
        <v>18.11</v>
      </c>
    </row>
    <row r="6911" spans="1:2">
      <c r="A6911" s="89">
        <v>44118.958333333336</v>
      </c>
      <c r="B6911" s="171">
        <v>19.59</v>
      </c>
    </row>
    <row r="6912" spans="1:2">
      <c r="A6912" s="89">
        <v>44119</v>
      </c>
      <c r="B6912" s="171">
        <v>18.989999999999998</v>
      </c>
    </row>
    <row r="6913" spans="1:2">
      <c r="A6913" s="89">
        <v>44119.041666666664</v>
      </c>
      <c r="B6913" s="171">
        <v>19.059999999999999</v>
      </c>
    </row>
    <row r="6914" spans="1:2">
      <c r="A6914" s="89">
        <v>44119.083333333336</v>
      </c>
      <c r="B6914" s="171">
        <v>18.579999999999998</v>
      </c>
    </row>
    <row r="6915" spans="1:2">
      <c r="A6915" s="89">
        <v>44119.125</v>
      </c>
      <c r="B6915" s="171">
        <v>18.21</v>
      </c>
    </row>
    <row r="6916" spans="1:2">
      <c r="A6916" s="89">
        <v>44119.166666666664</v>
      </c>
      <c r="B6916" s="171">
        <v>18.61</v>
      </c>
    </row>
    <row r="6917" spans="1:2">
      <c r="A6917" s="89">
        <v>44119.208333333336</v>
      </c>
      <c r="B6917" s="171">
        <v>17.89</v>
      </c>
    </row>
    <row r="6918" spans="1:2">
      <c r="A6918" s="89">
        <v>44119.25</v>
      </c>
      <c r="B6918" s="171">
        <v>17.04</v>
      </c>
    </row>
    <row r="6919" spans="1:2">
      <c r="A6919" s="89">
        <v>44119.291666666664</v>
      </c>
      <c r="B6919" s="171">
        <v>14.46</v>
      </c>
    </row>
    <row r="6920" spans="1:2">
      <c r="A6920" s="89">
        <v>44119.333333333336</v>
      </c>
      <c r="B6920" s="171">
        <v>13.82</v>
      </c>
    </row>
    <row r="6921" spans="1:2">
      <c r="A6921" s="89">
        <v>44119.375</v>
      </c>
      <c r="B6921" s="171">
        <v>16.52</v>
      </c>
    </row>
    <row r="6922" spans="1:2">
      <c r="A6922" s="89">
        <v>44119.416666666664</v>
      </c>
      <c r="B6922" s="171">
        <v>18.21</v>
      </c>
    </row>
    <row r="6923" spans="1:2">
      <c r="A6923" s="89">
        <v>44119.458333333336</v>
      </c>
      <c r="B6923" s="171">
        <v>16.05</v>
      </c>
    </row>
    <row r="6924" spans="1:2">
      <c r="A6924" s="89">
        <v>44119.5</v>
      </c>
      <c r="B6924" s="171">
        <v>16.32</v>
      </c>
    </row>
    <row r="6925" spans="1:2">
      <c r="A6925" s="89">
        <v>44119.541666666664</v>
      </c>
      <c r="B6925" s="171">
        <v>17.22</v>
      </c>
    </row>
    <row r="6926" spans="1:2">
      <c r="A6926" s="89">
        <v>44119.583333333336</v>
      </c>
      <c r="B6926" s="171">
        <v>17.37</v>
      </c>
    </row>
    <row r="6927" spans="1:2">
      <c r="A6927" s="89">
        <v>44119.625</v>
      </c>
      <c r="B6927" s="171">
        <v>15.68</v>
      </c>
    </row>
    <row r="6928" spans="1:2">
      <c r="A6928" s="89">
        <v>44119.666666666664</v>
      </c>
      <c r="B6928" s="171">
        <v>13.98</v>
      </c>
    </row>
    <row r="6929" spans="1:2">
      <c r="A6929" s="89">
        <v>44119.708333333336</v>
      </c>
      <c r="B6929" s="171">
        <v>16.850000000000001</v>
      </c>
    </row>
    <row r="6930" spans="1:2">
      <c r="A6930" s="89">
        <v>44119.75</v>
      </c>
      <c r="B6930" s="171">
        <v>16.89</v>
      </c>
    </row>
    <row r="6931" spans="1:2">
      <c r="A6931" s="89">
        <v>44119.791666666664</v>
      </c>
      <c r="B6931" s="171">
        <v>17.39</v>
      </c>
    </row>
    <row r="6932" spans="1:2">
      <c r="A6932" s="89">
        <v>44119.833333333336</v>
      </c>
      <c r="B6932" s="171">
        <v>16.73</v>
      </c>
    </row>
    <row r="6933" spans="1:2">
      <c r="A6933" s="89">
        <v>44119.875</v>
      </c>
      <c r="B6933" s="171">
        <v>15.57</v>
      </c>
    </row>
    <row r="6934" spans="1:2">
      <c r="A6934" s="89">
        <v>44119.916666666664</v>
      </c>
      <c r="B6934" s="171">
        <v>15.62</v>
      </c>
    </row>
    <row r="6935" spans="1:2">
      <c r="A6935" s="89">
        <v>44119.958333333336</v>
      </c>
      <c r="B6935" s="171">
        <v>15.63</v>
      </c>
    </row>
    <row r="6936" spans="1:2">
      <c r="A6936" s="89">
        <v>44120</v>
      </c>
      <c r="B6936" s="171">
        <v>15.54</v>
      </c>
    </row>
    <row r="6937" spans="1:2">
      <c r="A6937" s="89">
        <v>44120.041666666664</v>
      </c>
      <c r="B6937" s="171">
        <v>15.63</v>
      </c>
    </row>
    <row r="6938" spans="1:2">
      <c r="A6938" s="89">
        <v>44120.083333333336</v>
      </c>
      <c r="B6938" s="171">
        <v>14.56</v>
      </c>
    </row>
    <row r="6939" spans="1:2">
      <c r="A6939" s="89">
        <v>44120.125</v>
      </c>
      <c r="B6939" s="171">
        <v>15.42</v>
      </c>
    </row>
    <row r="6940" spans="1:2">
      <c r="A6940" s="89">
        <v>44120.166666666664</v>
      </c>
      <c r="B6940" s="171">
        <v>15.37</v>
      </c>
    </row>
    <row r="6941" spans="1:2">
      <c r="A6941" s="89">
        <v>44120.208333333336</v>
      </c>
      <c r="B6941" s="171">
        <v>16.63</v>
      </c>
    </row>
    <row r="6942" spans="1:2">
      <c r="A6942" s="89">
        <v>44120.25</v>
      </c>
      <c r="B6942" s="171">
        <v>17</v>
      </c>
    </row>
    <row r="6943" spans="1:2">
      <c r="A6943" s="89">
        <v>44120.291666666664</v>
      </c>
      <c r="B6943" s="171">
        <v>18.7</v>
      </c>
    </row>
    <row r="6944" spans="1:2">
      <c r="A6944" s="89">
        <v>44120.333333333336</v>
      </c>
      <c r="B6944" s="171">
        <v>19.29</v>
      </c>
    </row>
    <row r="6945" spans="1:2">
      <c r="A6945" s="89">
        <v>44120.375</v>
      </c>
      <c r="B6945" s="171">
        <v>19.829999999999998</v>
      </c>
    </row>
    <row r="6946" spans="1:2">
      <c r="A6946" s="89">
        <v>44120.416666666664</v>
      </c>
      <c r="B6946" s="171">
        <v>20.23</v>
      </c>
    </row>
    <row r="6947" spans="1:2">
      <c r="A6947" s="89">
        <v>44120.458333333336</v>
      </c>
      <c r="B6947" s="171">
        <v>18.43</v>
      </c>
    </row>
    <row r="6948" spans="1:2">
      <c r="A6948" s="89">
        <v>44120.5</v>
      </c>
      <c r="B6948" s="171">
        <v>19.399999999999999</v>
      </c>
    </row>
    <row r="6949" spans="1:2">
      <c r="A6949" s="89">
        <v>44120.541666666664</v>
      </c>
      <c r="B6949" s="171">
        <v>17.47</v>
      </c>
    </row>
    <row r="6950" spans="1:2">
      <c r="A6950" s="89">
        <v>44120.583333333336</v>
      </c>
      <c r="B6950" s="171">
        <v>16.78</v>
      </c>
    </row>
    <row r="6951" spans="1:2">
      <c r="A6951" s="89">
        <v>44120.625</v>
      </c>
      <c r="B6951" s="171">
        <v>14.4</v>
      </c>
    </row>
    <row r="6952" spans="1:2">
      <c r="A6952" s="89">
        <v>44120.666666666664</v>
      </c>
      <c r="B6952" s="171">
        <v>13.6</v>
      </c>
    </row>
    <row r="6953" spans="1:2">
      <c r="A6953" s="89">
        <v>44120.708333333336</v>
      </c>
      <c r="B6953" s="171">
        <v>18.68</v>
      </c>
    </row>
    <row r="6954" spans="1:2">
      <c r="A6954" s="89">
        <v>44120.75</v>
      </c>
      <c r="B6954" s="171">
        <v>20.75</v>
      </c>
    </row>
    <row r="6955" spans="1:2">
      <c r="A6955" s="89">
        <v>44120.791666666664</v>
      </c>
      <c r="B6955" s="171">
        <v>20.96</v>
      </c>
    </row>
    <row r="6956" spans="1:2">
      <c r="A6956" s="89">
        <v>44120.833333333336</v>
      </c>
      <c r="B6956" s="171">
        <v>18.46</v>
      </c>
    </row>
    <row r="6957" spans="1:2">
      <c r="A6957" s="89">
        <v>44120.875</v>
      </c>
      <c r="B6957" s="171">
        <v>17.440000000000001</v>
      </c>
    </row>
    <row r="6958" spans="1:2">
      <c r="A6958" s="89">
        <v>44120.916666666664</v>
      </c>
      <c r="B6958" s="171">
        <v>16.329999999999998</v>
      </c>
    </row>
    <row r="6959" spans="1:2">
      <c r="A6959" s="89">
        <v>44120.958333333336</v>
      </c>
      <c r="B6959" s="171">
        <v>16.25</v>
      </c>
    </row>
    <row r="6960" spans="1:2">
      <c r="A6960" s="89">
        <v>44121</v>
      </c>
      <c r="B6960" s="95">
        <v>17.440000000000001</v>
      </c>
    </row>
    <row r="6961" spans="1:2">
      <c r="A6961" s="89">
        <v>44121.041666666664</v>
      </c>
      <c r="B6961" s="95">
        <v>17.84</v>
      </c>
    </row>
    <row r="6962" spans="1:2">
      <c r="A6962" s="89">
        <v>44121.083333333336</v>
      </c>
      <c r="B6962" s="95">
        <v>18.88</v>
      </c>
    </row>
    <row r="6963" spans="1:2">
      <c r="A6963" s="89">
        <v>44121.125</v>
      </c>
      <c r="B6963" s="95">
        <v>17.52</v>
      </c>
    </row>
    <row r="6964" spans="1:2">
      <c r="A6964" s="89">
        <v>44121.166666666664</v>
      </c>
      <c r="B6964" s="95">
        <v>21.84</v>
      </c>
    </row>
    <row r="6965" spans="1:2">
      <c r="A6965" s="89">
        <v>44121.208333333336</v>
      </c>
      <c r="B6965" s="95">
        <v>19.52</v>
      </c>
    </row>
    <row r="6966" spans="1:2">
      <c r="A6966" s="89">
        <v>44121.25</v>
      </c>
      <c r="B6966" s="95">
        <v>26.08</v>
      </c>
    </row>
    <row r="6967" spans="1:2">
      <c r="A6967" s="89">
        <v>44121.291666666664</v>
      </c>
      <c r="B6967" s="95">
        <v>50.56</v>
      </c>
    </row>
    <row r="6968" spans="1:2">
      <c r="A6968" s="89">
        <v>44121.333333333336</v>
      </c>
      <c r="B6968" s="95">
        <v>61.04</v>
      </c>
    </row>
    <row r="6969" spans="1:2">
      <c r="A6969" s="89">
        <v>44121.375</v>
      </c>
      <c r="B6969" s="95">
        <v>60.24</v>
      </c>
    </row>
    <row r="6970" spans="1:2">
      <c r="A6970" s="89">
        <v>44121.416666666664</v>
      </c>
      <c r="B6970" s="95">
        <v>58.88</v>
      </c>
    </row>
    <row r="6971" spans="1:2">
      <c r="A6971" s="89">
        <v>44121.458333333336</v>
      </c>
      <c r="B6971" s="95">
        <v>76.8</v>
      </c>
    </row>
    <row r="6972" spans="1:2">
      <c r="A6972" s="89">
        <v>44121.5</v>
      </c>
      <c r="B6972" s="95">
        <v>77.36</v>
      </c>
    </row>
    <row r="6973" spans="1:2">
      <c r="A6973" s="89">
        <v>44121.541666666664</v>
      </c>
      <c r="B6973" s="95">
        <v>83.76</v>
      </c>
    </row>
    <row r="6974" spans="1:2">
      <c r="A6974" s="89">
        <v>44121.583333333336</v>
      </c>
      <c r="B6974" s="95">
        <v>79.84</v>
      </c>
    </row>
    <row r="6975" spans="1:2">
      <c r="A6975" s="89">
        <v>44121.625</v>
      </c>
      <c r="B6975" s="95">
        <v>73.040000000000006</v>
      </c>
    </row>
    <row r="6976" spans="1:2">
      <c r="A6976" s="89">
        <v>44121.666666666664</v>
      </c>
      <c r="B6976" s="95">
        <v>35.520000000000003</v>
      </c>
    </row>
    <row r="6977" spans="1:2">
      <c r="A6977" s="89">
        <v>44121.708333333336</v>
      </c>
      <c r="B6977" s="95">
        <v>23.84</v>
      </c>
    </row>
    <row r="6978" spans="1:2">
      <c r="A6978" s="89">
        <v>44121.75</v>
      </c>
      <c r="B6978" s="95">
        <v>20.96</v>
      </c>
    </row>
    <row r="6979" spans="1:2">
      <c r="A6979" s="89">
        <v>44121.791666666664</v>
      </c>
      <c r="B6979" s="95">
        <v>29.12</v>
      </c>
    </row>
    <row r="6980" spans="1:2">
      <c r="A6980" s="89">
        <v>44121.833333333336</v>
      </c>
      <c r="B6980" s="95">
        <v>28.32</v>
      </c>
    </row>
    <row r="6981" spans="1:2">
      <c r="A6981" s="89">
        <v>44121.875</v>
      </c>
      <c r="B6981" s="95">
        <v>26.32</v>
      </c>
    </row>
    <row r="6982" spans="1:2">
      <c r="A6982" s="89">
        <v>44121.916666666664</v>
      </c>
      <c r="B6982" s="95">
        <v>26.24</v>
      </c>
    </row>
    <row r="6983" spans="1:2">
      <c r="A6983" s="89">
        <v>44121.958333333336</v>
      </c>
      <c r="B6983" s="95">
        <v>25.92</v>
      </c>
    </row>
    <row r="6984" spans="1:2">
      <c r="A6984" s="89">
        <v>44122</v>
      </c>
      <c r="B6984" s="95">
        <v>26</v>
      </c>
    </row>
    <row r="6985" spans="1:2">
      <c r="A6985" s="89">
        <v>44122.041666666664</v>
      </c>
      <c r="B6985" s="95">
        <v>26.72</v>
      </c>
    </row>
    <row r="6986" spans="1:2">
      <c r="A6986" s="89">
        <v>44122.083333333336</v>
      </c>
      <c r="B6986" s="95">
        <v>25.28</v>
      </c>
    </row>
    <row r="6987" spans="1:2">
      <c r="A6987" s="89">
        <v>44122.125</v>
      </c>
      <c r="B6987" s="95">
        <v>26.96</v>
      </c>
    </row>
    <row r="6988" spans="1:2">
      <c r="A6988" s="89">
        <v>44122.166666666664</v>
      </c>
      <c r="B6988" s="95">
        <v>14.4</v>
      </c>
    </row>
    <row r="6989" spans="1:2">
      <c r="A6989" s="89">
        <v>44122.208333333336</v>
      </c>
      <c r="B6989" s="95">
        <v>13.92</v>
      </c>
    </row>
    <row r="6990" spans="1:2">
      <c r="A6990" s="89">
        <v>44122.25</v>
      </c>
      <c r="B6990" s="95">
        <v>26.48</v>
      </c>
    </row>
    <row r="6991" spans="1:2">
      <c r="A6991" s="89">
        <v>44122.291666666664</v>
      </c>
      <c r="B6991" s="95">
        <v>85.36</v>
      </c>
    </row>
    <row r="6992" spans="1:2">
      <c r="A6992" s="89">
        <v>44122.333333333336</v>
      </c>
      <c r="B6992" s="95">
        <v>89.92</v>
      </c>
    </row>
    <row r="6993" spans="1:2">
      <c r="A6993" s="89">
        <v>44122.375</v>
      </c>
      <c r="B6993" s="95">
        <v>83.52</v>
      </c>
    </row>
    <row r="6994" spans="1:2">
      <c r="A6994" s="89">
        <v>44122.416666666664</v>
      </c>
      <c r="B6994" s="95">
        <v>84.64</v>
      </c>
    </row>
    <row r="6995" spans="1:2">
      <c r="A6995" s="89">
        <v>44122.458333333336</v>
      </c>
      <c r="B6995" s="95">
        <v>78.64</v>
      </c>
    </row>
    <row r="6996" spans="1:2">
      <c r="A6996" s="89">
        <v>44122.5</v>
      </c>
      <c r="B6996" s="95">
        <v>79.12</v>
      </c>
    </row>
    <row r="6997" spans="1:2">
      <c r="A6997" s="89">
        <v>44122.541666666664</v>
      </c>
      <c r="B6997" s="95">
        <v>83.52</v>
      </c>
    </row>
    <row r="6998" spans="1:2">
      <c r="A6998" s="89">
        <v>44122.583333333336</v>
      </c>
      <c r="B6998" s="95">
        <v>84.48</v>
      </c>
    </row>
    <row r="6999" spans="1:2">
      <c r="A6999" s="89">
        <v>44122.625</v>
      </c>
      <c r="B6999" s="95">
        <v>77.44</v>
      </c>
    </row>
    <row r="7000" spans="1:2">
      <c r="A7000" s="89">
        <v>44122.666666666664</v>
      </c>
      <c r="B7000" s="95">
        <v>26.88</v>
      </c>
    </row>
    <row r="7001" spans="1:2">
      <c r="A7001" s="89">
        <v>44122.708333333336</v>
      </c>
      <c r="B7001" s="95">
        <v>20.48</v>
      </c>
    </row>
    <row r="7002" spans="1:2">
      <c r="A7002" s="89">
        <v>44122.75</v>
      </c>
      <c r="B7002" s="95">
        <v>16.16</v>
      </c>
    </row>
    <row r="7003" spans="1:2">
      <c r="A7003" s="89">
        <v>44122.791666666664</v>
      </c>
      <c r="B7003" s="95">
        <v>27.76</v>
      </c>
    </row>
    <row r="7004" spans="1:2">
      <c r="A7004" s="89">
        <v>44122.833333333336</v>
      </c>
      <c r="B7004" s="95">
        <v>27.28</v>
      </c>
    </row>
    <row r="7005" spans="1:2">
      <c r="A7005" s="89">
        <v>44122.875</v>
      </c>
      <c r="B7005" s="95">
        <v>26.48</v>
      </c>
    </row>
    <row r="7006" spans="1:2">
      <c r="A7006" s="89">
        <v>44122.916666666664</v>
      </c>
      <c r="B7006" s="95">
        <v>26.48</v>
      </c>
    </row>
    <row r="7007" spans="1:2">
      <c r="A7007" s="89">
        <v>44122.958333333336</v>
      </c>
      <c r="B7007" s="95">
        <v>27.28</v>
      </c>
    </row>
    <row r="7008" spans="1:2">
      <c r="A7008" s="89">
        <v>44123</v>
      </c>
      <c r="B7008" s="95">
        <v>26.8</v>
      </c>
    </row>
    <row r="7009" spans="1:2">
      <c r="A7009" s="89">
        <v>44123.041666666664</v>
      </c>
      <c r="B7009" s="95">
        <v>26.96</v>
      </c>
    </row>
    <row r="7010" spans="1:2">
      <c r="A7010" s="89">
        <v>44123.083333333336</v>
      </c>
      <c r="B7010" s="95">
        <v>27.52</v>
      </c>
    </row>
    <row r="7011" spans="1:2">
      <c r="A7011" s="89">
        <v>44123.125</v>
      </c>
      <c r="B7011" s="95">
        <v>28</v>
      </c>
    </row>
    <row r="7012" spans="1:2">
      <c r="A7012" s="89">
        <v>44123.166666666664</v>
      </c>
      <c r="B7012" s="95">
        <v>16.48</v>
      </c>
    </row>
    <row r="7013" spans="1:2">
      <c r="A7013" s="89">
        <v>44123.208333333336</v>
      </c>
      <c r="B7013" s="95">
        <v>15.2</v>
      </c>
    </row>
    <row r="7014" spans="1:2">
      <c r="A7014" s="89">
        <v>44123.25</v>
      </c>
      <c r="B7014" s="95">
        <v>27.12</v>
      </c>
    </row>
    <row r="7015" spans="1:2">
      <c r="A7015" s="89">
        <v>44123.291666666664</v>
      </c>
      <c r="B7015" s="95">
        <v>54.4</v>
      </c>
    </row>
    <row r="7016" spans="1:2">
      <c r="A7016" s="89">
        <v>44123.333333333336</v>
      </c>
      <c r="B7016" s="95">
        <v>89.28</v>
      </c>
    </row>
    <row r="7017" spans="1:2">
      <c r="A7017" s="89">
        <v>44123.375</v>
      </c>
      <c r="B7017" s="95">
        <v>87.36</v>
      </c>
    </row>
    <row r="7018" spans="1:2">
      <c r="A7018" s="89">
        <v>44123.416666666664</v>
      </c>
      <c r="B7018" s="95">
        <v>85.76</v>
      </c>
    </row>
    <row r="7019" spans="1:2">
      <c r="A7019" s="89">
        <v>44123.458333333336</v>
      </c>
      <c r="B7019" s="95">
        <v>89.76</v>
      </c>
    </row>
    <row r="7020" spans="1:2">
      <c r="A7020" s="89">
        <v>44123.5</v>
      </c>
      <c r="B7020" s="95">
        <v>56.96</v>
      </c>
    </row>
    <row r="7021" spans="1:2">
      <c r="A7021" s="89">
        <v>44123.541666666664</v>
      </c>
      <c r="B7021" s="95">
        <v>84.16</v>
      </c>
    </row>
    <row r="7022" spans="1:2">
      <c r="A7022" s="89">
        <v>44123.583333333336</v>
      </c>
      <c r="B7022" s="95">
        <v>77.44</v>
      </c>
    </row>
    <row r="7023" spans="1:2">
      <c r="A7023" s="89">
        <v>44123.625</v>
      </c>
      <c r="B7023" s="95">
        <v>68.72</v>
      </c>
    </row>
    <row r="7024" spans="1:2">
      <c r="A7024" s="89">
        <v>44123.666666666664</v>
      </c>
      <c r="B7024" s="95">
        <v>51.52</v>
      </c>
    </row>
    <row r="7025" spans="1:2">
      <c r="A7025" s="89">
        <v>44123.708333333336</v>
      </c>
      <c r="B7025" s="95">
        <v>47.04</v>
      </c>
    </row>
    <row r="7026" spans="1:2">
      <c r="A7026" s="89">
        <v>44123.75</v>
      </c>
      <c r="B7026" s="95">
        <v>28.56</v>
      </c>
    </row>
    <row r="7027" spans="1:2">
      <c r="A7027" s="89">
        <v>44123.791666666664</v>
      </c>
      <c r="B7027" s="95">
        <v>32.72</v>
      </c>
    </row>
    <row r="7028" spans="1:2">
      <c r="A7028" s="89">
        <v>44123.833333333336</v>
      </c>
      <c r="B7028" s="95">
        <v>32.799999999999997</v>
      </c>
    </row>
    <row r="7029" spans="1:2">
      <c r="A7029" s="89">
        <v>44123.875</v>
      </c>
      <c r="B7029" s="95">
        <v>31.92</v>
      </c>
    </row>
    <row r="7030" spans="1:2">
      <c r="A7030" s="89">
        <v>44123.916666666664</v>
      </c>
      <c r="B7030" s="95">
        <v>29.68</v>
      </c>
    </row>
    <row r="7031" spans="1:2">
      <c r="A7031" s="89">
        <v>44123.958333333336</v>
      </c>
      <c r="B7031" s="95">
        <v>32.72</v>
      </c>
    </row>
    <row r="7032" spans="1:2">
      <c r="A7032" s="89">
        <v>44124</v>
      </c>
      <c r="B7032" s="95">
        <v>32.159999999999997</v>
      </c>
    </row>
    <row r="7033" spans="1:2">
      <c r="A7033" s="89">
        <v>44124.041666666664</v>
      </c>
      <c r="B7033" s="95">
        <v>33.840000000000003</v>
      </c>
    </row>
    <row r="7034" spans="1:2">
      <c r="A7034" s="89">
        <v>44124.083333333336</v>
      </c>
      <c r="B7034" s="95">
        <v>33.520000000000003</v>
      </c>
    </row>
    <row r="7035" spans="1:2">
      <c r="A7035" s="89">
        <v>44124.125</v>
      </c>
      <c r="B7035" s="95">
        <v>33.44</v>
      </c>
    </row>
    <row r="7036" spans="1:2">
      <c r="A7036" s="89">
        <v>44124.166666666664</v>
      </c>
      <c r="B7036" s="95">
        <v>22.88</v>
      </c>
    </row>
    <row r="7037" spans="1:2">
      <c r="A7037" s="89">
        <v>44124.208333333336</v>
      </c>
      <c r="B7037" s="95">
        <v>17.440000000000001</v>
      </c>
    </row>
    <row r="7038" spans="1:2">
      <c r="A7038" s="89">
        <v>44124.25</v>
      </c>
      <c r="B7038" s="95">
        <v>35.76</v>
      </c>
    </row>
    <row r="7039" spans="1:2">
      <c r="A7039" s="89">
        <v>44124.291666666664</v>
      </c>
      <c r="B7039" s="95">
        <v>82.48</v>
      </c>
    </row>
    <row r="7040" spans="1:2">
      <c r="A7040" s="89">
        <v>44124.333333333336</v>
      </c>
      <c r="B7040" s="95">
        <v>92.4</v>
      </c>
    </row>
    <row r="7041" spans="1:2">
      <c r="A7041" s="89">
        <v>44124.375</v>
      </c>
      <c r="B7041" s="95">
        <v>89.68</v>
      </c>
    </row>
    <row r="7042" spans="1:2">
      <c r="A7042" s="89">
        <v>44124.416666666664</v>
      </c>
      <c r="B7042" s="95">
        <v>92.32</v>
      </c>
    </row>
    <row r="7043" spans="1:2">
      <c r="A7043" s="89">
        <v>44124.458333333336</v>
      </c>
      <c r="B7043" s="95">
        <v>98.16</v>
      </c>
    </row>
    <row r="7044" spans="1:2">
      <c r="A7044" s="89">
        <v>44124.5</v>
      </c>
      <c r="B7044" s="95">
        <v>70.239999999999995</v>
      </c>
    </row>
    <row r="7045" spans="1:2">
      <c r="A7045" s="89">
        <v>44124.541666666664</v>
      </c>
      <c r="B7045" s="95">
        <v>95.68</v>
      </c>
    </row>
    <row r="7046" spans="1:2">
      <c r="A7046" s="89">
        <v>44124.583333333336</v>
      </c>
      <c r="B7046" s="95">
        <v>83.68</v>
      </c>
    </row>
    <row r="7047" spans="1:2">
      <c r="A7047" s="89">
        <v>44124.625</v>
      </c>
      <c r="B7047" s="95">
        <v>75.84</v>
      </c>
    </row>
    <row r="7048" spans="1:2">
      <c r="A7048" s="89">
        <v>44124.666666666664</v>
      </c>
      <c r="B7048" s="95">
        <v>38.56</v>
      </c>
    </row>
    <row r="7049" spans="1:2">
      <c r="A7049" s="89">
        <v>44124.708333333336</v>
      </c>
      <c r="B7049" s="95">
        <v>26.48</v>
      </c>
    </row>
    <row r="7050" spans="1:2">
      <c r="A7050" s="89">
        <v>44124.75</v>
      </c>
      <c r="B7050" s="95">
        <v>26.32</v>
      </c>
    </row>
    <row r="7051" spans="1:2">
      <c r="A7051" s="89">
        <v>44124.791666666664</v>
      </c>
      <c r="B7051" s="95">
        <v>43.12</v>
      </c>
    </row>
    <row r="7052" spans="1:2">
      <c r="A7052" s="89">
        <v>44124.833333333336</v>
      </c>
      <c r="B7052" s="95">
        <v>30.72</v>
      </c>
    </row>
    <row r="7053" spans="1:2">
      <c r="A7053" s="89">
        <v>44124.875</v>
      </c>
      <c r="B7053" s="95">
        <v>30.56</v>
      </c>
    </row>
    <row r="7054" spans="1:2">
      <c r="A7054" s="89">
        <v>44124.916666666664</v>
      </c>
      <c r="B7054" s="95">
        <v>31.04</v>
      </c>
    </row>
    <row r="7055" spans="1:2">
      <c r="A7055" s="89">
        <v>44124.958333333336</v>
      </c>
      <c r="B7055" s="95">
        <v>31.04</v>
      </c>
    </row>
    <row r="7056" spans="1:2">
      <c r="A7056" s="89">
        <v>44125</v>
      </c>
      <c r="B7056" s="95">
        <v>30.48</v>
      </c>
    </row>
    <row r="7057" spans="1:2">
      <c r="A7057" s="89">
        <v>44125.041666666664</v>
      </c>
      <c r="B7057" s="95">
        <v>30.56</v>
      </c>
    </row>
    <row r="7058" spans="1:2">
      <c r="A7058" s="89">
        <v>44125.083333333336</v>
      </c>
      <c r="B7058" s="95">
        <v>30.56</v>
      </c>
    </row>
    <row r="7059" spans="1:2">
      <c r="A7059" s="89">
        <v>44125.125</v>
      </c>
      <c r="B7059" s="95">
        <v>30.56</v>
      </c>
    </row>
    <row r="7060" spans="1:2">
      <c r="A7060" s="89">
        <v>44125.166666666664</v>
      </c>
      <c r="B7060" s="95">
        <v>19.2</v>
      </c>
    </row>
    <row r="7061" spans="1:2">
      <c r="A7061" s="89">
        <v>44125.208333333336</v>
      </c>
      <c r="B7061" s="95">
        <v>18.16</v>
      </c>
    </row>
    <row r="7062" spans="1:2">
      <c r="A7062" s="89">
        <v>44125.25</v>
      </c>
      <c r="B7062" s="95">
        <v>29.04</v>
      </c>
    </row>
    <row r="7063" spans="1:2">
      <c r="A7063" s="89">
        <v>44125.291666666664</v>
      </c>
      <c r="B7063" s="95">
        <v>83.2</v>
      </c>
    </row>
    <row r="7064" spans="1:2">
      <c r="A7064" s="89">
        <v>44125.333333333336</v>
      </c>
      <c r="B7064" s="95">
        <v>82.16</v>
      </c>
    </row>
    <row r="7065" spans="1:2">
      <c r="A7065" s="89">
        <v>44125.375</v>
      </c>
      <c r="B7065" s="95">
        <v>76.56</v>
      </c>
    </row>
    <row r="7066" spans="1:2">
      <c r="A7066" s="89">
        <v>44125.416666666664</v>
      </c>
      <c r="B7066" s="95">
        <v>38.56</v>
      </c>
    </row>
    <row r="7067" spans="1:2">
      <c r="A7067" s="89">
        <v>44125.458333333336</v>
      </c>
      <c r="B7067" s="95">
        <v>35.840000000000003</v>
      </c>
    </row>
    <row r="7068" spans="1:2">
      <c r="A7068" s="89">
        <v>44125.5</v>
      </c>
      <c r="B7068" s="95">
        <v>33.6</v>
      </c>
    </row>
    <row r="7069" spans="1:2">
      <c r="A7069" s="89">
        <v>44125.541666666664</v>
      </c>
      <c r="B7069" s="95">
        <v>31.52</v>
      </c>
    </row>
    <row r="7070" spans="1:2">
      <c r="A7070" s="89">
        <v>44125.583333333336</v>
      </c>
      <c r="B7070" s="95">
        <v>38.479999999999997</v>
      </c>
    </row>
    <row r="7071" spans="1:2">
      <c r="A7071" s="89">
        <v>44125.625</v>
      </c>
      <c r="B7071" s="95">
        <v>30.8</v>
      </c>
    </row>
    <row r="7072" spans="1:2">
      <c r="A7072" s="89">
        <v>44125.666666666664</v>
      </c>
      <c r="B7072" s="95">
        <v>30.32</v>
      </c>
    </row>
    <row r="7073" spans="1:2">
      <c r="A7073" s="89">
        <v>44125.708333333336</v>
      </c>
      <c r="B7073" s="95">
        <v>27.36</v>
      </c>
    </row>
    <row r="7074" spans="1:2">
      <c r="A7074" s="89">
        <v>44125.75</v>
      </c>
      <c r="B7074" s="95">
        <v>17.440000000000001</v>
      </c>
    </row>
    <row r="7075" spans="1:2">
      <c r="A7075" s="89">
        <v>44125.791666666664</v>
      </c>
      <c r="B7075" s="95">
        <v>29.68</v>
      </c>
    </row>
    <row r="7076" spans="1:2">
      <c r="A7076" s="89">
        <v>44125.833333333336</v>
      </c>
      <c r="B7076" s="95">
        <v>28.56</v>
      </c>
    </row>
    <row r="7077" spans="1:2">
      <c r="A7077" s="89">
        <v>44125.875</v>
      </c>
      <c r="B7077" s="95">
        <v>28.64</v>
      </c>
    </row>
    <row r="7078" spans="1:2">
      <c r="A7078" s="89">
        <v>44125.916666666664</v>
      </c>
      <c r="B7078" s="95">
        <v>28.64</v>
      </c>
    </row>
    <row r="7079" spans="1:2">
      <c r="A7079" s="89">
        <v>44125.958333333336</v>
      </c>
      <c r="B7079" s="95">
        <v>29.28</v>
      </c>
    </row>
    <row r="7080" spans="1:2">
      <c r="A7080" s="89">
        <v>44126</v>
      </c>
      <c r="B7080" s="95">
        <v>29.28</v>
      </c>
    </row>
    <row r="7081" spans="1:2">
      <c r="A7081" s="89">
        <v>44126.041666666664</v>
      </c>
      <c r="B7081" s="95">
        <v>28.4</v>
      </c>
    </row>
    <row r="7082" spans="1:2">
      <c r="A7082" s="89">
        <v>44126.083333333336</v>
      </c>
      <c r="B7082" s="95">
        <v>28.72</v>
      </c>
    </row>
    <row r="7083" spans="1:2">
      <c r="A7083" s="89">
        <v>44126.125</v>
      </c>
      <c r="B7083" s="95">
        <v>29.36</v>
      </c>
    </row>
    <row r="7084" spans="1:2">
      <c r="A7084" s="89">
        <v>44126.166666666664</v>
      </c>
      <c r="B7084" s="95">
        <v>17.28</v>
      </c>
    </row>
    <row r="7085" spans="1:2">
      <c r="A7085" s="89">
        <v>44126.208333333336</v>
      </c>
      <c r="B7085" s="95">
        <v>15.52</v>
      </c>
    </row>
    <row r="7086" spans="1:2">
      <c r="A7086" s="89">
        <v>44126.25</v>
      </c>
      <c r="B7086" s="95">
        <v>16.32</v>
      </c>
    </row>
    <row r="7087" spans="1:2">
      <c r="A7087" s="89">
        <v>44126.291666666664</v>
      </c>
      <c r="B7087" s="95">
        <v>16.32</v>
      </c>
    </row>
    <row r="7088" spans="1:2">
      <c r="A7088" s="89">
        <v>44126.333333333336</v>
      </c>
      <c r="B7088" s="95">
        <v>15.44</v>
      </c>
    </row>
    <row r="7089" spans="1:2">
      <c r="A7089" s="89">
        <v>44126.375</v>
      </c>
      <c r="B7089" s="95">
        <v>27.04</v>
      </c>
    </row>
    <row r="7090" spans="1:2">
      <c r="A7090" s="89">
        <v>44126.416666666664</v>
      </c>
      <c r="B7090" s="95">
        <v>32.64</v>
      </c>
    </row>
    <row r="7091" spans="1:2">
      <c r="A7091" s="89">
        <v>44126.458333333336</v>
      </c>
      <c r="B7091" s="95">
        <v>46.88</v>
      </c>
    </row>
    <row r="7092" spans="1:2">
      <c r="A7092" s="89">
        <v>44126.5</v>
      </c>
      <c r="B7092" s="95">
        <v>63.52</v>
      </c>
    </row>
    <row r="7093" spans="1:2">
      <c r="A7093" s="89">
        <v>44126.541666666664</v>
      </c>
      <c r="B7093" s="95">
        <v>64.08</v>
      </c>
    </row>
    <row r="7094" spans="1:2">
      <c r="A7094" s="89">
        <v>44126.583333333336</v>
      </c>
      <c r="B7094" s="95">
        <v>64.08</v>
      </c>
    </row>
    <row r="7095" spans="1:2">
      <c r="A7095" s="89">
        <v>44126.625</v>
      </c>
      <c r="B7095" s="95">
        <v>63.28</v>
      </c>
    </row>
    <row r="7096" spans="1:2">
      <c r="A7096" s="89">
        <v>44126.666666666664</v>
      </c>
      <c r="B7096" s="95">
        <v>62.24</v>
      </c>
    </row>
    <row r="7097" spans="1:2">
      <c r="A7097" s="89">
        <v>44126.708333333336</v>
      </c>
      <c r="B7097" s="95">
        <v>57.2</v>
      </c>
    </row>
    <row r="7098" spans="1:2">
      <c r="A7098" s="89">
        <v>44126.75</v>
      </c>
      <c r="B7098" s="95">
        <v>53.6</v>
      </c>
    </row>
    <row r="7099" spans="1:2">
      <c r="A7099" s="89">
        <v>44126.791666666664</v>
      </c>
      <c r="B7099" s="95">
        <v>56.24</v>
      </c>
    </row>
    <row r="7100" spans="1:2">
      <c r="A7100" s="89">
        <v>44126.833333333336</v>
      </c>
      <c r="B7100" s="95">
        <v>46.08</v>
      </c>
    </row>
    <row r="7101" spans="1:2">
      <c r="A7101" s="89">
        <v>44126.875</v>
      </c>
      <c r="B7101" s="95">
        <v>46.24</v>
      </c>
    </row>
    <row r="7102" spans="1:2">
      <c r="A7102" s="89">
        <v>44126.916666666664</v>
      </c>
      <c r="B7102" s="95">
        <v>45.84</v>
      </c>
    </row>
    <row r="7103" spans="1:2">
      <c r="A7103" s="89">
        <v>44126.958333333336</v>
      </c>
      <c r="B7103" s="95">
        <v>47.04</v>
      </c>
    </row>
    <row r="7104" spans="1:2">
      <c r="A7104" s="89">
        <v>44127</v>
      </c>
      <c r="B7104" s="95">
        <v>46.32</v>
      </c>
    </row>
    <row r="7105" spans="1:2">
      <c r="A7105" s="89">
        <v>44127.041666666664</v>
      </c>
      <c r="B7105" s="95">
        <v>46.4</v>
      </c>
    </row>
    <row r="7106" spans="1:2">
      <c r="A7106" s="89">
        <v>44127.083333333336</v>
      </c>
      <c r="B7106" s="95">
        <v>46.88</v>
      </c>
    </row>
    <row r="7107" spans="1:2">
      <c r="A7107" s="89">
        <v>44127.125</v>
      </c>
      <c r="B7107" s="95">
        <v>46.4</v>
      </c>
    </row>
    <row r="7108" spans="1:2">
      <c r="A7108" s="89">
        <v>44127.166666666664</v>
      </c>
      <c r="B7108" s="95">
        <v>45.92</v>
      </c>
    </row>
    <row r="7109" spans="1:2">
      <c r="A7109" s="89">
        <v>44127.208333333336</v>
      </c>
      <c r="B7109" s="95">
        <v>45.92</v>
      </c>
    </row>
    <row r="7110" spans="1:2">
      <c r="A7110" s="89">
        <v>44127.25</v>
      </c>
      <c r="B7110" s="95">
        <v>46.48</v>
      </c>
    </row>
    <row r="7111" spans="1:2">
      <c r="A7111" s="89">
        <v>44127.291666666664</v>
      </c>
      <c r="B7111" s="95">
        <v>46.64</v>
      </c>
    </row>
    <row r="7112" spans="1:2">
      <c r="A7112" s="89">
        <v>44127.333333333336</v>
      </c>
      <c r="B7112" s="95">
        <v>47.04</v>
      </c>
    </row>
    <row r="7113" spans="1:2">
      <c r="A7113" s="89">
        <v>44127.375</v>
      </c>
      <c r="B7113" s="95">
        <v>59.44</v>
      </c>
    </row>
    <row r="7114" spans="1:2">
      <c r="A7114" s="89">
        <v>44127.416666666664</v>
      </c>
      <c r="B7114" s="95">
        <v>59.36</v>
      </c>
    </row>
    <row r="7115" spans="1:2">
      <c r="A7115" s="89">
        <v>44127.458333333336</v>
      </c>
      <c r="B7115" s="95">
        <v>58.48</v>
      </c>
    </row>
    <row r="7116" spans="1:2">
      <c r="A7116" s="89">
        <v>44127.5</v>
      </c>
      <c r="B7116" s="95">
        <v>57.84</v>
      </c>
    </row>
    <row r="7117" spans="1:2">
      <c r="A7117" s="89">
        <v>44127.541666666664</v>
      </c>
      <c r="B7117" s="95">
        <v>55.92</v>
      </c>
    </row>
    <row r="7118" spans="1:2">
      <c r="A7118" s="89">
        <v>44127.583333333336</v>
      </c>
      <c r="B7118" s="95">
        <v>26.72</v>
      </c>
    </row>
    <row r="7119" spans="1:2">
      <c r="A7119" s="89">
        <v>44127.625</v>
      </c>
      <c r="B7119" s="95">
        <v>26.8</v>
      </c>
    </row>
    <row r="7120" spans="1:2">
      <c r="A7120" s="89">
        <v>44127.666666666664</v>
      </c>
      <c r="B7120" s="95">
        <v>26.88</v>
      </c>
    </row>
    <row r="7121" spans="1:2">
      <c r="A7121" s="89">
        <v>44127.708333333336</v>
      </c>
      <c r="B7121" s="95">
        <v>26.8</v>
      </c>
    </row>
    <row r="7122" spans="1:2">
      <c r="A7122" s="89">
        <v>44127.75</v>
      </c>
      <c r="B7122" s="95">
        <v>26.88</v>
      </c>
    </row>
    <row r="7123" spans="1:2">
      <c r="A7123" s="89">
        <v>44127.791666666664</v>
      </c>
      <c r="B7123" s="95">
        <v>28.08</v>
      </c>
    </row>
    <row r="7124" spans="1:2">
      <c r="A7124" s="89">
        <v>44127.833333333336</v>
      </c>
      <c r="B7124" s="95">
        <v>31.76</v>
      </c>
    </row>
    <row r="7125" spans="1:2">
      <c r="A7125" s="89">
        <v>44127.875</v>
      </c>
      <c r="B7125" s="95">
        <v>28.72</v>
      </c>
    </row>
    <row r="7126" spans="1:2">
      <c r="A7126" s="89">
        <v>44127.916666666664</v>
      </c>
      <c r="B7126" s="95">
        <v>28.88</v>
      </c>
    </row>
    <row r="7127" spans="1:2">
      <c r="A7127" s="89">
        <v>44127.958333333336</v>
      </c>
      <c r="B7127" s="95">
        <v>23.12</v>
      </c>
    </row>
    <row r="7128" spans="1:2">
      <c r="A7128" s="89">
        <v>44128</v>
      </c>
      <c r="B7128" s="95">
        <v>17.28</v>
      </c>
    </row>
    <row r="7129" spans="1:2">
      <c r="A7129" s="89">
        <v>44128.041666666664</v>
      </c>
      <c r="B7129" s="95">
        <v>14.64</v>
      </c>
    </row>
    <row r="7130" spans="1:2">
      <c r="A7130" s="89">
        <v>44128.083333333336</v>
      </c>
      <c r="B7130" s="95">
        <v>15.52</v>
      </c>
    </row>
    <row r="7131" spans="1:2">
      <c r="A7131" s="89">
        <v>44128.125</v>
      </c>
      <c r="B7131" s="95">
        <v>15.2</v>
      </c>
    </row>
    <row r="7132" spans="1:2">
      <c r="A7132" s="89">
        <v>44128.166666666664</v>
      </c>
      <c r="B7132" s="95">
        <v>15.2</v>
      </c>
    </row>
    <row r="7133" spans="1:2">
      <c r="A7133" s="89">
        <v>44128.208333333336</v>
      </c>
      <c r="B7133" s="95">
        <v>14.48</v>
      </c>
    </row>
    <row r="7134" spans="1:2">
      <c r="A7134" s="89">
        <v>44128.25</v>
      </c>
      <c r="B7134" s="95">
        <v>25.04</v>
      </c>
    </row>
    <row r="7135" spans="1:2">
      <c r="A7135" s="89">
        <v>44128.291666666664</v>
      </c>
      <c r="B7135" s="95">
        <v>100.56</v>
      </c>
    </row>
    <row r="7136" spans="1:2">
      <c r="A7136" s="89">
        <v>44128.333333333336</v>
      </c>
      <c r="B7136" s="95">
        <v>83.84</v>
      </c>
    </row>
    <row r="7137" spans="1:2">
      <c r="A7137" s="89">
        <v>44128.375</v>
      </c>
      <c r="B7137" s="95">
        <v>91.6</v>
      </c>
    </row>
    <row r="7138" spans="1:2">
      <c r="A7138" s="89">
        <v>44128.416666666664</v>
      </c>
      <c r="B7138" s="95">
        <v>74.400000000000006</v>
      </c>
    </row>
    <row r="7139" spans="1:2">
      <c r="A7139" s="89">
        <v>44128.458333333336</v>
      </c>
      <c r="B7139" s="95">
        <v>71.760000000000005</v>
      </c>
    </row>
    <row r="7140" spans="1:2">
      <c r="A7140" s="89">
        <v>44128.5</v>
      </c>
      <c r="B7140" s="95">
        <v>44.88</v>
      </c>
    </row>
    <row r="7141" spans="1:2">
      <c r="A7141" s="89">
        <v>44128.541666666664</v>
      </c>
      <c r="B7141" s="95">
        <v>87.04</v>
      </c>
    </row>
    <row r="7142" spans="1:2">
      <c r="A7142" s="89">
        <v>44128.583333333336</v>
      </c>
      <c r="B7142" s="95">
        <v>92.48</v>
      </c>
    </row>
    <row r="7143" spans="1:2">
      <c r="A7143" s="89">
        <v>44128.625</v>
      </c>
      <c r="B7143" s="95">
        <v>90.32</v>
      </c>
    </row>
    <row r="7144" spans="1:2">
      <c r="A7144" s="89">
        <v>44128.666666666664</v>
      </c>
      <c r="B7144" s="95">
        <v>26.48</v>
      </c>
    </row>
    <row r="7145" spans="1:2">
      <c r="A7145" s="89">
        <v>44128.708333333336</v>
      </c>
      <c r="B7145" s="95">
        <v>22.8</v>
      </c>
    </row>
    <row r="7146" spans="1:2">
      <c r="A7146" s="89">
        <v>44128.75</v>
      </c>
      <c r="B7146" s="95">
        <v>20.239999999999998</v>
      </c>
    </row>
    <row r="7147" spans="1:2">
      <c r="A7147" s="89">
        <v>44128.791666666664</v>
      </c>
      <c r="B7147" s="95">
        <v>29.2</v>
      </c>
    </row>
    <row r="7148" spans="1:2">
      <c r="A7148" s="89">
        <v>44128.833333333336</v>
      </c>
      <c r="B7148" s="95">
        <v>30.64</v>
      </c>
    </row>
    <row r="7149" spans="1:2">
      <c r="A7149" s="89">
        <v>44128.875</v>
      </c>
      <c r="B7149" s="95">
        <v>28.88</v>
      </c>
    </row>
    <row r="7150" spans="1:2">
      <c r="A7150" s="89">
        <v>44128.916666666664</v>
      </c>
      <c r="B7150" s="95">
        <v>28.64</v>
      </c>
    </row>
    <row r="7151" spans="1:2">
      <c r="A7151" s="89">
        <v>44128.958333333336</v>
      </c>
      <c r="B7151" s="95">
        <v>27.6</v>
      </c>
    </row>
    <row r="7152" spans="1:2">
      <c r="A7152" s="89">
        <v>44129</v>
      </c>
      <c r="B7152" s="95">
        <v>28.8</v>
      </c>
    </row>
    <row r="7153" spans="1:2">
      <c r="A7153" s="89">
        <v>44129.041666666664</v>
      </c>
      <c r="B7153" s="95">
        <v>28.64</v>
      </c>
    </row>
    <row r="7154" spans="1:2">
      <c r="A7154" s="89">
        <v>44129.083333333336</v>
      </c>
      <c r="B7154" s="95">
        <v>27.92</v>
      </c>
    </row>
    <row r="7155" spans="1:2">
      <c r="A7155" s="89">
        <v>44129.125</v>
      </c>
      <c r="B7155" s="95">
        <v>29.68</v>
      </c>
    </row>
    <row r="7156" spans="1:2">
      <c r="A7156" s="89">
        <v>44129.166666666664</v>
      </c>
      <c r="B7156" s="95">
        <v>16</v>
      </c>
    </row>
    <row r="7157" spans="1:2">
      <c r="A7157" s="89">
        <v>44129.208333333336</v>
      </c>
      <c r="B7157" s="95">
        <v>17.28</v>
      </c>
    </row>
    <row r="7158" spans="1:2">
      <c r="A7158" s="89">
        <v>44129.25</v>
      </c>
      <c r="B7158" s="95">
        <v>51.76</v>
      </c>
    </row>
    <row r="7159" spans="1:2">
      <c r="A7159" s="89">
        <v>44129.291666666664</v>
      </c>
      <c r="B7159" s="95">
        <v>109.92</v>
      </c>
    </row>
    <row r="7160" spans="1:2">
      <c r="A7160" s="89">
        <v>44129.333333333336</v>
      </c>
      <c r="B7160" s="95">
        <v>116.16</v>
      </c>
    </row>
    <row r="7161" spans="1:2">
      <c r="A7161" s="89">
        <v>44129.375</v>
      </c>
      <c r="B7161" s="95">
        <v>107.92</v>
      </c>
    </row>
    <row r="7162" spans="1:2">
      <c r="A7162" s="89">
        <v>44129.416666666664</v>
      </c>
      <c r="B7162" s="95">
        <v>111.12</v>
      </c>
    </row>
    <row r="7163" spans="1:2">
      <c r="A7163" s="89">
        <v>44129.458333333336</v>
      </c>
      <c r="B7163" s="95">
        <v>124.16</v>
      </c>
    </row>
    <row r="7164" spans="1:2">
      <c r="A7164" s="89">
        <v>44129.5</v>
      </c>
      <c r="B7164" s="95">
        <v>74.72</v>
      </c>
    </row>
    <row r="7165" spans="1:2">
      <c r="A7165" s="89">
        <v>44129.541666666664</v>
      </c>
      <c r="B7165" s="95">
        <v>98.08</v>
      </c>
    </row>
    <row r="7166" spans="1:2">
      <c r="A7166" s="89">
        <v>44129.583333333336</v>
      </c>
      <c r="B7166" s="95">
        <v>90.64</v>
      </c>
    </row>
    <row r="7167" spans="1:2">
      <c r="A7167" s="89">
        <v>44129.625</v>
      </c>
      <c r="B7167" s="95">
        <v>96.56</v>
      </c>
    </row>
    <row r="7168" spans="1:2">
      <c r="A7168" s="89">
        <v>44129.666666666664</v>
      </c>
      <c r="B7168" s="95">
        <v>32.799999999999997</v>
      </c>
    </row>
    <row r="7169" spans="1:2">
      <c r="A7169" s="89">
        <v>44129.708333333336</v>
      </c>
      <c r="B7169" s="95">
        <v>20</v>
      </c>
    </row>
    <row r="7170" spans="1:2">
      <c r="A7170" s="89">
        <v>44129.75</v>
      </c>
      <c r="B7170" s="95">
        <v>17.12</v>
      </c>
    </row>
    <row r="7171" spans="1:2">
      <c r="A7171" s="89">
        <v>44129.791666666664</v>
      </c>
      <c r="B7171" s="95">
        <v>28.56</v>
      </c>
    </row>
    <row r="7172" spans="1:2">
      <c r="A7172" s="89">
        <v>44129.833333333336</v>
      </c>
      <c r="B7172" s="95">
        <v>28.24</v>
      </c>
    </row>
    <row r="7173" spans="1:2">
      <c r="A7173" s="89">
        <v>44129.875</v>
      </c>
      <c r="B7173" s="95">
        <v>26.32</v>
      </c>
    </row>
    <row r="7174" spans="1:2">
      <c r="A7174" s="89">
        <v>44129.916666666664</v>
      </c>
      <c r="B7174" s="95">
        <v>26.24</v>
      </c>
    </row>
    <row r="7175" spans="1:2">
      <c r="A7175" s="89">
        <v>44129.958333333336</v>
      </c>
      <c r="B7175" s="95">
        <v>26.08</v>
      </c>
    </row>
    <row r="7176" spans="1:2">
      <c r="A7176" s="89">
        <v>44130</v>
      </c>
      <c r="B7176" s="95">
        <v>26.16</v>
      </c>
    </row>
    <row r="7177" spans="1:2">
      <c r="A7177" s="89">
        <v>44130.041666666664</v>
      </c>
      <c r="B7177" s="95">
        <v>26.88</v>
      </c>
    </row>
    <row r="7178" spans="1:2">
      <c r="A7178" s="89">
        <v>44130.083333333336</v>
      </c>
      <c r="B7178" s="95">
        <v>26</v>
      </c>
    </row>
    <row r="7179" spans="1:2">
      <c r="A7179" s="89">
        <v>44130.125</v>
      </c>
      <c r="B7179" s="95">
        <v>26.56</v>
      </c>
    </row>
    <row r="7180" spans="1:2">
      <c r="A7180" s="89">
        <v>44130.166666666664</v>
      </c>
      <c r="B7180" s="95">
        <v>15.36</v>
      </c>
    </row>
    <row r="7181" spans="1:2">
      <c r="A7181" s="89">
        <v>44130.208333333336</v>
      </c>
      <c r="B7181" s="95">
        <v>13.36</v>
      </c>
    </row>
    <row r="7182" spans="1:2">
      <c r="A7182" s="89">
        <v>44130.25</v>
      </c>
      <c r="B7182" s="95">
        <v>45.12</v>
      </c>
    </row>
    <row r="7183" spans="1:2">
      <c r="A7183" s="89">
        <v>44130.291666666664</v>
      </c>
      <c r="B7183" s="95">
        <v>90.16</v>
      </c>
    </row>
    <row r="7184" spans="1:2">
      <c r="A7184" s="89">
        <v>44130.333333333336</v>
      </c>
      <c r="B7184" s="95">
        <v>116.32</v>
      </c>
    </row>
    <row r="7185" spans="1:2">
      <c r="A7185" s="89">
        <v>44130.375</v>
      </c>
      <c r="B7185" s="95">
        <v>102.16</v>
      </c>
    </row>
    <row r="7186" spans="1:2">
      <c r="A7186" s="89">
        <v>44130.416666666664</v>
      </c>
      <c r="B7186" s="95">
        <v>96.8</v>
      </c>
    </row>
    <row r="7187" spans="1:2">
      <c r="A7187" s="89">
        <v>44130.458333333336</v>
      </c>
      <c r="B7187" s="95">
        <v>86.96</v>
      </c>
    </row>
    <row r="7188" spans="1:2">
      <c r="A7188" s="89">
        <v>44130.5</v>
      </c>
      <c r="B7188" s="95">
        <v>75.760000000000005</v>
      </c>
    </row>
    <row r="7189" spans="1:2">
      <c r="A7189" s="89">
        <v>44130.541666666664</v>
      </c>
      <c r="B7189" s="95">
        <v>123.52</v>
      </c>
    </row>
    <row r="7190" spans="1:2">
      <c r="A7190" s="89">
        <v>44130.583333333336</v>
      </c>
      <c r="B7190" s="95">
        <v>81.36</v>
      </c>
    </row>
    <row r="7191" spans="1:2">
      <c r="A7191" s="89">
        <v>44130.625</v>
      </c>
      <c r="B7191" s="95">
        <v>84.88</v>
      </c>
    </row>
    <row r="7192" spans="1:2">
      <c r="A7192" s="89">
        <v>44130.666666666664</v>
      </c>
      <c r="B7192" s="95">
        <v>38.24</v>
      </c>
    </row>
    <row r="7193" spans="1:2">
      <c r="A7193" s="89">
        <v>44130.708333333336</v>
      </c>
      <c r="B7193" s="95">
        <v>24.16</v>
      </c>
    </row>
    <row r="7194" spans="1:2">
      <c r="A7194" s="89">
        <v>44130.75</v>
      </c>
      <c r="B7194" s="95">
        <v>20.48</v>
      </c>
    </row>
    <row r="7195" spans="1:2">
      <c r="A7195" s="89">
        <v>44130.791666666664</v>
      </c>
      <c r="B7195" s="95">
        <v>31.92</v>
      </c>
    </row>
    <row r="7196" spans="1:2">
      <c r="A7196" s="89">
        <v>44130.833333333336</v>
      </c>
      <c r="B7196" s="95">
        <v>32.96</v>
      </c>
    </row>
    <row r="7197" spans="1:2">
      <c r="A7197" s="89">
        <v>44130.875</v>
      </c>
      <c r="B7197" s="95">
        <v>26.24</v>
      </c>
    </row>
    <row r="7198" spans="1:2">
      <c r="A7198" s="89">
        <v>44130.916666666664</v>
      </c>
      <c r="B7198" s="95">
        <v>29.2</v>
      </c>
    </row>
    <row r="7199" spans="1:2">
      <c r="A7199" s="89">
        <v>44130.958333333336</v>
      </c>
      <c r="B7199" s="95">
        <v>26.56</v>
      </c>
    </row>
    <row r="7200" spans="1:2">
      <c r="A7200" s="89">
        <v>44131</v>
      </c>
      <c r="B7200" s="95">
        <v>26.88</v>
      </c>
    </row>
    <row r="7201" spans="1:2">
      <c r="A7201" s="89">
        <v>44131.041666666664</v>
      </c>
      <c r="B7201" s="95">
        <v>27.92</v>
      </c>
    </row>
    <row r="7202" spans="1:2">
      <c r="A7202" s="89">
        <v>44131.083333333336</v>
      </c>
      <c r="B7202" s="95">
        <v>26.56</v>
      </c>
    </row>
    <row r="7203" spans="1:2">
      <c r="A7203" s="89">
        <v>44131.125</v>
      </c>
      <c r="B7203" s="95">
        <v>28.4</v>
      </c>
    </row>
    <row r="7204" spans="1:2">
      <c r="A7204" s="89">
        <v>44131.166666666664</v>
      </c>
      <c r="B7204" s="95">
        <v>15.12</v>
      </c>
    </row>
    <row r="7205" spans="1:2">
      <c r="A7205" s="89">
        <v>44131.208333333336</v>
      </c>
      <c r="B7205" s="95">
        <v>24.48</v>
      </c>
    </row>
    <row r="7206" spans="1:2">
      <c r="A7206" s="89">
        <v>44131.25</v>
      </c>
      <c r="B7206" s="95">
        <v>33.200000000000003</v>
      </c>
    </row>
    <row r="7207" spans="1:2">
      <c r="A7207" s="89">
        <v>44131.291666666664</v>
      </c>
      <c r="B7207" s="95">
        <v>103.2</v>
      </c>
    </row>
    <row r="7208" spans="1:2">
      <c r="A7208" s="89">
        <v>44131.333333333336</v>
      </c>
      <c r="B7208" s="95">
        <v>84.96</v>
      </c>
    </row>
    <row r="7209" spans="1:2">
      <c r="A7209" s="89">
        <v>44131.375</v>
      </c>
      <c r="B7209" s="95">
        <v>70.239999999999995</v>
      </c>
    </row>
    <row r="7210" spans="1:2">
      <c r="A7210" s="89">
        <v>44131.416666666664</v>
      </c>
      <c r="B7210" s="95">
        <v>113.2</v>
      </c>
    </row>
    <row r="7211" spans="1:2">
      <c r="A7211" s="89">
        <v>44131.458333333336</v>
      </c>
      <c r="B7211" s="95">
        <v>88.08</v>
      </c>
    </row>
    <row r="7212" spans="1:2">
      <c r="A7212" s="89">
        <v>44131.5</v>
      </c>
      <c r="B7212" s="95">
        <v>95.28</v>
      </c>
    </row>
    <row r="7213" spans="1:2">
      <c r="A7213" s="89">
        <v>44131.541666666664</v>
      </c>
      <c r="B7213" s="95">
        <v>92.72</v>
      </c>
    </row>
    <row r="7214" spans="1:2">
      <c r="A7214" s="89">
        <v>44131.583333333336</v>
      </c>
      <c r="B7214" s="95">
        <v>89.52</v>
      </c>
    </row>
    <row r="7215" spans="1:2">
      <c r="A7215" s="89">
        <v>44131.625</v>
      </c>
      <c r="B7215" s="95">
        <v>83.52</v>
      </c>
    </row>
    <row r="7216" spans="1:2">
      <c r="A7216" s="89">
        <v>44131.666666666664</v>
      </c>
      <c r="B7216" s="95">
        <v>36.159999999999997</v>
      </c>
    </row>
    <row r="7217" spans="1:2">
      <c r="A7217" s="89">
        <v>44131.708333333336</v>
      </c>
      <c r="B7217" s="95">
        <v>22.96</v>
      </c>
    </row>
    <row r="7218" spans="1:2">
      <c r="A7218" s="89">
        <v>44131.75</v>
      </c>
      <c r="B7218" s="95">
        <v>15.2</v>
      </c>
    </row>
    <row r="7219" spans="1:2">
      <c r="A7219" s="89">
        <v>44131.791666666664</v>
      </c>
      <c r="B7219" s="95">
        <v>25.92</v>
      </c>
    </row>
    <row r="7220" spans="1:2">
      <c r="A7220" s="89">
        <v>44131.833333333336</v>
      </c>
      <c r="B7220" s="95">
        <v>25.84</v>
      </c>
    </row>
    <row r="7221" spans="1:2">
      <c r="A7221" s="89">
        <v>44131.875</v>
      </c>
      <c r="B7221" s="95">
        <v>25.36</v>
      </c>
    </row>
    <row r="7222" spans="1:2">
      <c r="A7222" s="89">
        <v>44131.916666666664</v>
      </c>
      <c r="B7222" s="95">
        <v>25.2</v>
      </c>
    </row>
    <row r="7223" spans="1:2">
      <c r="A7223" s="89">
        <v>44131.958333333336</v>
      </c>
      <c r="B7223" s="95">
        <v>25.52</v>
      </c>
    </row>
    <row r="7224" spans="1:2">
      <c r="A7224" s="89">
        <v>44132</v>
      </c>
      <c r="B7224" s="95">
        <v>25.12</v>
      </c>
    </row>
    <row r="7225" spans="1:2">
      <c r="A7225" s="89">
        <v>44132.041666666664</v>
      </c>
      <c r="B7225" s="95">
        <v>25.76</v>
      </c>
    </row>
    <row r="7226" spans="1:2">
      <c r="A7226" s="89">
        <v>44132.083333333336</v>
      </c>
      <c r="B7226" s="95">
        <v>25.76</v>
      </c>
    </row>
    <row r="7227" spans="1:2">
      <c r="A7227" s="89">
        <v>44132.125</v>
      </c>
      <c r="B7227" s="95">
        <v>26.88</v>
      </c>
    </row>
    <row r="7228" spans="1:2">
      <c r="A7228" s="89">
        <v>44132.166666666664</v>
      </c>
      <c r="B7228" s="95">
        <v>16.16</v>
      </c>
    </row>
    <row r="7229" spans="1:2">
      <c r="A7229" s="89">
        <v>44132.208333333336</v>
      </c>
      <c r="B7229" s="95">
        <v>22.32</v>
      </c>
    </row>
    <row r="7230" spans="1:2">
      <c r="A7230" s="89">
        <v>44132.25</v>
      </c>
      <c r="B7230" s="95">
        <v>45.52</v>
      </c>
    </row>
    <row r="7231" spans="1:2">
      <c r="A7231" s="89">
        <v>44132.291666666664</v>
      </c>
      <c r="B7231" s="95">
        <v>135.76</v>
      </c>
    </row>
    <row r="7232" spans="1:2">
      <c r="A7232" s="89">
        <v>44132.333333333336</v>
      </c>
      <c r="B7232" s="95">
        <v>108.32</v>
      </c>
    </row>
    <row r="7233" spans="1:2">
      <c r="A7233" s="89">
        <v>44132.375</v>
      </c>
      <c r="B7233" s="95">
        <v>113.6</v>
      </c>
    </row>
    <row r="7234" spans="1:2">
      <c r="A7234" s="89">
        <v>44132.416666666664</v>
      </c>
      <c r="B7234" s="95">
        <v>112.64</v>
      </c>
    </row>
    <row r="7235" spans="1:2">
      <c r="A7235" s="89">
        <v>44132.458333333336</v>
      </c>
      <c r="B7235" s="95">
        <v>120.88</v>
      </c>
    </row>
    <row r="7236" spans="1:2">
      <c r="A7236" s="89">
        <v>44132.5</v>
      </c>
      <c r="B7236" s="95">
        <v>96.24</v>
      </c>
    </row>
    <row r="7237" spans="1:2">
      <c r="A7237" s="89">
        <v>44132.541666666664</v>
      </c>
      <c r="B7237" s="95">
        <v>56.8</v>
      </c>
    </row>
    <row r="7238" spans="1:2">
      <c r="A7238" s="89">
        <v>44132.583333333336</v>
      </c>
      <c r="B7238" s="95">
        <v>55.2</v>
      </c>
    </row>
    <row r="7239" spans="1:2">
      <c r="A7239" s="89">
        <v>44132.625</v>
      </c>
      <c r="B7239" s="95">
        <v>21.28</v>
      </c>
    </row>
    <row r="7240" spans="1:2">
      <c r="A7240" s="89">
        <v>44132.666666666664</v>
      </c>
      <c r="B7240" s="95">
        <v>15.28</v>
      </c>
    </row>
    <row r="7241" spans="1:2">
      <c r="A7241" s="89">
        <v>44132.708333333336</v>
      </c>
      <c r="B7241" s="95">
        <v>18.32</v>
      </c>
    </row>
    <row r="7242" spans="1:2">
      <c r="A7242" s="89">
        <v>44132.75</v>
      </c>
      <c r="B7242" s="95">
        <v>13.12</v>
      </c>
    </row>
    <row r="7243" spans="1:2">
      <c r="A7243" s="89">
        <v>44132.791666666664</v>
      </c>
      <c r="B7243" s="95">
        <v>26.24</v>
      </c>
    </row>
    <row r="7244" spans="1:2">
      <c r="A7244" s="89">
        <v>44132.833333333336</v>
      </c>
      <c r="B7244" s="95">
        <v>25.2</v>
      </c>
    </row>
    <row r="7245" spans="1:2">
      <c r="A7245" s="89">
        <v>44132.875</v>
      </c>
      <c r="B7245" s="95">
        <v>24.56</v>
      </c>
    </row>
    <row r="7246" spans="1:2">
      <c r="A7246" s="89">
        <v>44132.916666666664</v>
      </c>
      <c r="B7246" s="95">
        <v>26.08</v>
      </c>
    </row>
    <row r="7247" spans="1:2">
      <c r="A7247" s="89">
        <v>44132.958333333336</v>
      </c>
      <c r="B7247" s="95">
        <v>24.88</v>
      </c>
    </row>
    <row r="7248" spans="1:2">
      <c r="A7248" s="89">
        <v>44133</v>
      </c>
      <c r="B7248" s="95">
        <v>25.84</v>
      </c>
    </row>
    <row r="7249" spans="1:2">
      <c r="A7249" s="89">
        <v>44133.041666666664</v>
      </c>
      <c r="B7249" s="95">
        <v>24.88</v>
      </c>
    </row>
    <row r="7250" spans="1:2">
      <c r="A7250" s="89">
        <v>44133.083333333336</v>
      </c>
      <c r="B7250" s="95">
        <v>26.88</v>
      </c>
    </row>
    <row r="7251" spans="1:2">
      <c r="A7251" s="89">
        <v>44133.125</v>
      </c>
      <c r="B7251" s="95">
        <v>27.36</v>
      </c>
    </row>
    <row r="7252" spans="1:2">
      <c r="A7252" s="89">
        <v>44133.166666666664</v>
      </c>
      <c r="B7252" s="95">
        <v>15.44</v>
      </c>
    </row>
    <row r="7253" spans="1:2">
      <c r="A7253" s="89">
        <v>44133.208333333336</v>
      </c>
      <c r="B7253" s="95">
        <v>15.76</v>
      </c>
    </row>
    <row r="7254" spans="1:2">
      <c r="A7254" s="89">
        <v>44133.25</v>
      </c>
      <c r="B7254" s="95">
        <v>52.48</v>
      </c>
    </row>
    <row r="7255" spans="1:2">
      <c r="A7255" s="89">
        <v>44133.291666666664</v>
      </c>
      <c r="B7255" s="95">
        <v>66.16</v>
      </c>
    </row>
    <row r="7256" spans="1:2">
      <c r="A7256" s="89">
        <v>44133.333333333336</v>
      </c>
      <c r="B7256" s="95">
        <v>84.24</v>
      </c>
    </row>
    <row r="7257" spans="1:2">
      <c r="A7257" s="89">
        <v>44133.375</v>
      </c>
      <c r="B7257" s="95">
        <v>51.92</v>
      </c>
    </row>
    <row r="7258" spans="1:2">
      <c r="A7258" s="89">
        <v>44133.416666666664</v>
      </c>
      <c r="B7258" s="95">
        <v>63.28</v>
      </c>
    </row>
    <row r="7259" spans="1:2">
      <c r="A7259" s="89">
        <v>44133.458333333336</v>
      </c>
      <c r="B7259" s="95">
        <v>60.96</v>
      </c>
    </row>
    <row r="7260" spans="1:2">
      <c r="A7260" s="89">
        <v>44133.5</v>
      </c>
      <c r="B7260" s="95">
        <v>71.680000000000007</v>
      </c>
    </row>
    <row r="7261" spans="1:2">
      <c r="A7261" s="89">
        <v>44133.541666666664</v>
      </c>
      <c r="B7261" s="95">
        <v>47.92</v>
      </c>
    </row>
    <row r="7262" spans="1:2">
      <c r="A7262" s="89">
        <v>44133.583333333336</v>
      </c>
      <c r="B7262" s="95">
        <v>24.16</v>
      </c>
    </row>
    <row r="7263" spans="1:2">
      <c r="A7263" s="89">
        <v>44133.625</v>
      </c>
      <c r="B7263" s="95">
        <v>29.04</v>
      </c>
    </row>
    <row r="7264" spans="1:2">
      <c r="A7264" s="89">
        <v>44133.666666666664</v>
      </c>
      <c r="B7264" s="95">
        <v>26.64</v>
      </c>
    </row>
    <row r="7265" spans="1:2">
      <c r="A7265" s="89">
        <v>44133.708333333336</v>
      </c>
      <c r="B7265" s="95">
        <v>22.8</v>
      </c>
    </row>
    <row r="7266" spans="1:2">
      <c r="A7266" s="89">
        <v>44133.75</v>
      </c>
      <c r="B7266" s="95">
        <v>14.56</v>
      </c>
    </row>
    <row r="7267" spans="1:2">
      <c r="A7267" s="89">
        <v>44133.791666666664</v>
      </c>
      <c r="B7267" s="95">
        <v>14</v>
      </c>
    </row>
    <row r="7268" spans="1:2">
      <c r="A7268" s="89">
        <v>44133.833333333336</v>
      </c>
      <c r="B7268" s="95">
        <v>12.32</v>
      </c>
    </row>
    <row r="7269" spans="1:2">
      <c r="A7269" s="89">
        <v>44133.875</v>
      </c>
      <c r="B7269" s="95">
        <v>14.64</v>
      </c>
    </row>
    <row r="7270" spans="1:2">
      <c r="A7270" s="89">
        <v>44133.916666666664</v>
      </c>
      <c r="B7270" s="95">
        <v>12.64</v>
      </c>
    </row>
    <row r="7271" spans="1:2">
      <c r="A7271" s="89">
        <v>44133.958333333336</v>
      </c>
      <c r="B7271" s="95">
        <v>13.52</v>
      </c>
    </row>
    <row r="7272" spans="1:2">
      <c r="A7272" s="89">
        <v>44134</v>
      </c>
      <c r="B7272" s="95">
        <v>13.36</v>
      </c>
    </row>
    <row r="7273" spans="1:2">
      <c r="A7273" s="89">
        <v>44134.041666666664</v>
      </c>
      <c r="B7273" s="95">
        <v>13.28</v>
      </c>
    </row>
    <row r="7274" spans="1:2">
      <c r="A7274" s="89">
        <v>44134.083333333336</v>
      </c>
      <c r="B7274" s="95">
        <v>26.4</v>
      </c>
    </row>
    <row r="7275" spans="1:2">
      <c r="A7275" s="89">
        <v>44134.125</v>
      </c>
      <c r="B7275" s="95">
        <v>14.8</v>
      </c>
    </row>
    <row r="7276" spans="1:2">
      <c r="A7276" s="89">
        <v>44134.166666666664</v>
      </c>
      <c r="B7276" s="95">
        <v>13.36</v>
      </c>
    </row>
    <row r="7277" spans="1:2">
      <c r="A7277" s="89">
        <v>44134.208333333336</v>
      </c>
      <c r="B7277" s="95">
        <v>14.96</v>
      </c>
    </row>
    <row r="7278" spans="1:2">
      <c r="A7278" s="89">
        <v>44134.25</v>
      </c>
      <c r="B7278" s="95">
        <v>17.600000000000001</v>
      </c>
    </row>
    <row r="7279" spans="1:2">
      <c r="A7279" s="89">
        <v>44134.291666666664</v>
      </c>
      <c r="B7279" s="95">
        <v>24.72</v>
      </c>
    </row>
    <row r="7280" spans="1:2">
      <c r="A7280" s="89">
        <v>44134.333333333336</v>
      </c>
      <c r="B7280" s="95">
        <v>27.04</v>
      </c>
    </row>
    <row r="7281" spans="1:2">
      <c r="A7281" s="89">
        <v>44134.375</v>
      </c>
      <c r="B7281" s="95">
        <v>22.4</v>
      </c>
    </row>
    <row r="7282" spans="1:2">
      <c r="A7282" s="89">
        <v>44134.416666666664</v>
      </c>
      <c r="B7282" s="95">
        <v>13.6</v>
      </c>
    </row>
    <row r="7283" spans="1:2">
      <c r="A7283" s="89">
        <v>44134.458333333336</v>
      </c>
      <c r="B7283" s="95">
        <v>12.88</v>
      </c>
    </row>
    <row r="7284" spans="1:2">
      <c r="A7284" s="89">
        <v>44134.5</v>
      </c>
      <c r="B7284" s="95">
        <v>14.16</v>
      </c>
    </row>
    <row r="7285" spans="1:2">
      <c r="A7285" s="89">
        <v>44134.541666666664</v>
      </c>
      <c r="B7285" s="95">
        <v>12.56</v>
      </c>
    </row>
    <row r="7286" spans="1:2">
      <c r="A7286" s="89">
        <v>44134.583333333336</v>
      </c>
      <c r="B7286" s="95">
        <v>13.2</v>
      </c>
    </row>
    <row r="7287" spans="1:2">
      <c r="A7287" s="89">
        <v>44134.625</v>
      </c>
      <c r="B7287" s="95">
        <v>11.68</v>
      </c>
    </row>
    <row r="7288" spans="1:2">
      <c r="A7288" s="89">
        <v>44134.666666666664</v>
      </c>
      <c r="B7288" s="95">
        <v>13.44</v>
      </c>
    </row>
    <row r="7289" spans="1:2">
      <c r="A7289" s="89">
        <v>44134.708333333336</v>
      </c>
      <c r="B7289" s="95">
        <v>13.68</v>
      </c>
    </row>
    <row r="7290" spans="1:2">
      <c r="A7290" s="89">
        <v>44134.75</v>
      </c>
      <c r="B7290" s="95">
        <v>13.36</v>
      </c>
    </row>
    <row r="7291" spans="1:2">
      <c r="A7291" s="89">
        <v>44134.791666666664</v>
      </c>
      <c r="B7291" s="95">
        <v>13.36</v>
      </c>
    </row>
    <row r="7292" spans="1:2">
      <c r="A7292" s="89">
        <v>44134.833333333336</v>
      </c>
      <c r="B7292" s="95">
        <v>12.88</v>
      </c>
    </row>
    <row r="7293" spans="1:2">
      <c r="A7293" s="89">
        <v>44134.875</v>
      </c>
      <c r="B7293" s="95">
        <v>14.56</v>
      </c>
    </row>
    <row r="7294" spans="1:2">
      <c r="A7294" s="89">
        <v>44134.916666666664</v>
      </c>
      <c r="B7294" s="95">
        <v>12.24</v>
      </c>
    </row>
    <row r="7295" spans="1:2">
      <c r="A7295" s="89">
        <v>44134.958333333336</v>
      </c>
      <c r="B7295" s="95">
        <v>14</v>
      </c>
    </row>
    <row r="7296" spans="1:2">
      <c r="A7296" s="89">
        <v>44135</v>
      </c>
      <c r="B7296" s="95">
        <v>12.64</v>
      </c>
    </row>
    <row r="7297" spans="1:2">
      <c r="A7297" s="89">
        <v>44135.041666666664</v>
      </c>
      <c r="B7297" s="95">
        <v>13.84</v>
      </c>
    </row>
    <row r="7298" spans="1:2">
      <c r="A7298" s="89">
        <v>44135.083333333336</v>
      </c>
      <c r="B7298" s="95">
        <v>12.96</v>
      </c>
    </row>
    <row r="7299" spans="1:2">
      <c r="A7299" s="89">
        <v>44135.125</v>
      </c>
      <c r="B7299" s="95">
        <v>13.52</v>
      </c>
    </row>
    <row r="7300" spans="1:2">
      <c r="A7300" s="89">
        <v>44135.166666666664</v>
      </c>
      <c r="B7300" s="95">
        <v>13.76</v>
      </c>
    </row>
    <row r="7301" spans="1:2">
      <c r="A7301" s="89">
        <v>44135.208333333336</v>
      </c>
      <c r="B7301" s="95">
        <v>27.12</v>
      </c>
    </row>
    <row r="7302" spans="1:2">
      <c r="A7302" s="89">
        <v>44135.25</v>
      </c>
      <c r="B7302" s="95">
        <v>56.4</v>
      </c>
    </row>
    <row r="7303" spans="1:2">
      <c r="A7303" s="89">
        <v>44135.291666666664</v>
      </c>
      <c r="B7303" s="95">
        <v>114.88</v>
      </c>
    </row>
    <row r="7304" spans="1:2">
      <c r="A7304" s="89">
        <v>44135.333333333336</v>
      </c>
      <c r="B7304" s="95">
        <v>100.56</v>
      </c>
    </row>
    <row r="7305" spans="1:2">
      <c r="A7305" s="89">
        <v>44135.375</v>
      </c>
      <c r="B7305" s="95">
        <v>100.16</v>
      </c>
    </row>
    <row r="7306" spans="1:2">
      <c r="A7306" s="89">
        <v>44135.416666666664</v>
      </c>
      <c r="B7306" s="95">
        <v>94.32</v>
      </c>
    </row>
    <row r="7307" spans="1:2">
      <c r="A7307" s="89">
        <v>44135.458333333336</v>
      </c>
      <c r="B7307" s="95">
        <v>84.4</v>
      </c>
    </row>
    <row r="7308" spans="1:2">
      <c r="A7308" s="89">
        <v>44135.5</v>
      </c>
      <c r="B7308" s="95">
        <v>91.12</v>
      </c>
    </row>
    <row r="7309" spans="1:2">
      <c r="A7309" s="89">
        <v>44135.541666666664</v>
      </c>
      <c r="B7309" s="95">
        <v>102.16</v>
      </c>
    </row>
    <row r="7310" spans="1:2">
      <c r="A7310" s="89">
        <v>44135.583333333336</v>
      </c>
      <c r="B7310" s="95">
        <v>110.56</v>
      </c>
    </row>
    <row r="7311" spans="1:2">
      <c r="A7311" s="89">
        <v>44135.625</v>
      </c>
      <c r="B7311" s="95">
        <v>133.04</v>
      </c>
    </row>
    <row r="7312" spans="1:2">
      <c r="A7312" s="89">
        <v>44135.666666666664</v>
      </c>
      <c r="B7312" s="95">
        <v>48.08</v>
      </c>
    </row>
    <row r="7313" spans="1:2">
      <c r="A7313" s="89">
        <v>44135.708333333336</v>
      </c>
      <c r="B7313" s="95">
        <v>29.12</v>
      </c>
    </row>
    <row r="7314" spans="1:2">
      <c r="A7314" s="89">
        <v>44135.75</v>
      </c>
      <c r="B7314" s="95">
        <v>18.32</v>
      </c>
    </row>
    <row r="7315" spans="1:2">
      <c r="A7315" s="89">
        <v>44135.791666666664</v>
      </c>
      <c r="B7315" s="95">
        <v>29.44</v>
      </c>
    </row>
    <row r="7316" spans="1:2">
      <c r="A7316" s="89">
        <v>44135.833333333336</v>
      </c>
      <c r="B7316" s="95">
        <v>28.4</v>
      </c>
    </row>
    <row r="7317" spans="1:2">
      <c r="A7317" s="89">
        <v>44135.875</v>
      </c>
      <c r="B7317" s="95">
        <v>25.68</v>
      </c>
    </row>
    <row r="7318" spans="1:2">
      <c r="A7318" s="89">
        <v>44135.916666666664</v>
      </c>
      <c r="B7318" s="95">
        <v>24.56</v>
      </c>
    </row>
    <row r="7319" spans="1:2">
      <c r="A7319" s="89">
        <v>44135.958333333336</v>
      </c>
      <c r="B7319" s="95">
        <v>26.48</v>
      </c>
    </row>
    <row r="7320" spans="1:2">
      <c r="A7320" s="89">
        <v>44136</v>
      </c>
      <c r="B7320" s="95">
        <v>24.4</v>
      </c>
    </row>
    <row r="7321" spans="1:2">
      <c r="A7321" s="89">
        <v>44136.041666666664</v>
      </c>
      <c r="B7321" s="95">
        <v>26.32</v>
      </c>
    </row>
    <row r="7322" spans="1:2">
      <c r="A7322" s="89">
        <v>44136.083333333336</v>
      </c>
      <c r="B7322" s="95">
        <v>25.12</v>
      </c>
    </row>
    <row r="7323" spans="1:2">
      <c r="A7323" s="89">
        <v>44136.125</v>
      </c>
      <c r="B7323" s="95">
        <v>25.2</v>
      </c>
    </row>
    <row r="7324" spans="1:2">
      <c r="A7324" s="89">
        <v>44136.166666666664</v>
      </c>
      <c r="B7324" s="95">
        <v>14.8</v>
      </c>
    </row>
    <row r="7325" spans="1:2">
      <c r="A7325" s="89">
        <v>44136.208333333336</v>
      </c>
      <c r="B7325" s="95">
        <v>12.96</v>
      </c>
    </row>
    <row r="7326" spans="1:2">
      <c r="A7326" s="89">
        <v>44136.25</v>
      </c>
      <c r="B7326" s="95">
        <v>45.28</v>
      </c>
    </row>
    <row r="7327" spans="1:2">
      <c r="A7327" s="89">
        <v>44136.291666666664</v>
      </c>
      <c r="B7327" s="95">
        <v>141.68</v>
      </c>
    </row>
    <row r="7328" spans="1:2">
      <c r="A7328" s="89">
        <v>44136.333333333336</v>
      </c>
      <c r="B7328" s="95">
        <v>125.6</v>
      </c>
    </row>
    <row r="7329" spans="1:2">
      <c r="A7329" s="89">
        <v>44136.375</v>
      </c>
      <c r="B7329" s="95">
        <v>137.36000000000001</v>
      </c>
    </row>
    <row r="7330" spans="1:2">
      <c r="A7330" s="89">
        <v>44136.416666666664</v>
      </c>
      <c r="B7330" s="95">
        <v>116.48</v>
      </c>
    </row>
    <row r="7331" spans="1:2">
      <c r="A7331" s="89">
        <v>44136.458333333336</v>
      </c>
      <c r="B7331" s="95">
        <v>89.44</v>
      </c>
    </row>
    <row r="7332" spans="1:2">
      <c r="A7332" s="89">
        <v>44136.5</v>
      </c>
      <c r="B7332" s="95">
        <v>81.36</v>
      </c>
    </row>
    <row r="7333" spans="1:2">
      <c r="A7333" s="89">
        <v>44136.541666666664</v>
      </c>
      <c r="B7333" s="95">
        <v>93.36</v>
      </c>
    </row>
    <row r="7334" spans="1:2">
      <c r="A7334" s="89">
        <v>44136.583333333336</v>
      </c>
      <c r="B7334" s="95">
        <v>90.48</v>
      </c>
    </row>
    <row r="7335" spans="1:2">
      <c r="A7335" s="89">
        <v>44136.625</v>
      </c>
      <c r="B7335" s="95">
        <v>110.4</v>
      </c>
    </row>
    <row r="7336" spans="1:2">
      <c r="A7336" s="89">
        <v>44136.666666666664</v>
      </c>
      <c r="B7336" s="95">
        <v>55.52</v>
      </c>
    </row>
    <row r="7337" spans="1:2">
      <c r="A7337" s="89">
        <v>44136.708333333336</v>
      </c>
      <c r="B7337" s="95">
        <v>27.6</v>
      </c>
    </row>
    <row r="7338" spans="1:2">
      <c r="A7338" s="89">
        <v>44136.75</v>
      </c>
      <c r="B7338" s="95">
        <v>17.440000000000001</v>
      </c>
    </row>
    <row r="7339" spans="1:2">
      <c r="A7339" s="89">
        <v>44136.791666666664</v>
      </c>
      <c r="B7339" s="95">
        <v>25.12</v>
      </c>
    </row>
    <row r="7340" spans="1:2">
      <c r="A7340" s="89">
        <v>44136.833333333336</v>
      </c>
      <c r="B7340" s="95">
        <v>24.8</v>
      </c>
    </row>
    <row r="7341" spans="1:2">
      <c r="A7341" s="89">
        <v>44136.875</v>
      </c>
      <c r="B7341" s="95">
        <v>23.36</v>
      </c>
    </row>
    <row r="7342" spans="1:2">
      <c r="A7342" s="89">
        <v>44136.916666666664</v>
      </c>
      <c r="B7342" s="95">
        <v>23.44</v>
      </c>
    </row>
    <row r="7343" spans="1:2">
      <c r="A7343" s="89">
        <v>44136.958333333336</v>
      </c>
      <c r="B7343" s="95">
        <v>23.52</v>
      </c>
    </row>
    <row r="7344" spans="1:2">
      <c r="A7344" s="89">
        <v>44137</v>
      </c>
      <c r="B7344" s="95">
        <v>23.6</v>
      </c>
    </row>
    <row r="7345" spans="1:2">
      <c r="A7345" s="89">
        <v>44137.041666666664</v>
      </c>
      <c r="B7345" s="95">
        <v>24.32</v>
      </c>
    </row>
    <row r="7346" spans="1:2">
      <c r="A7346" s="89">
        <v>44137.083333333336</v>
      </c>
      <c r="B7346" s="95">
        <v>24</v>
      </c>
    </row>
    <row r="7347" spans="1:2">
      <c r="A7347" s="89">
        <v>44137.125</v>
      </c>
      <c r="B7347" s="95">
        <v>30.24</v>
      </c>
    </row>
    <row r="7348" spans="1:2">
      <c r="A7348" s="89">
        <v>44137.166666666664</v>
      </c>
      <c r="B7348" s="95">
        <v>28.56</v>
      </c>
    </row>
    <row r="7349" spans="1:2">
      <c r="A7349" s="89">
        <v>44137.208333333336</v>
      </c>
      <c r="B7349" s="95">
        <v>34.24</v>
      </c>
    </row>
    <row r="7350" spans="1:2">
      <c r="A7350" s="89">
        <v>44137.25</v>
      </c>
      <c r="B7350" s="95">
        <v>38.56</v>
      </c>
    </row>
    <row r="7351" spans="1:2">
      <c r="A7351" s="89">
        <v>44137.291666666664</v>
      </c>
      <c r="B7351" s="95">
        <v>127.12</v>
      </c>
    </row>
    <row r="7352" spans="1:2">
      <c r="A7352" s="89">
        <v>44137.333333333336</v>
      </c>
      <c r="B7352" s="95">
        <v>102.08</v>
      </c>
    </row>
    <row r="7353" spans="1:2">
      <c r="A7353" s="89">
        <v>44137.375</v>
      </c>
      <c r="B7353" s="95">
        <v>86.8</v>
      </c>
    </row>
    <row r="7354" spans="1:2">
      <c r="A7354" s="89">
        <v>44137.416666666664</v>
      </c>
      <c r="B7354" s="95">
        <v>83.92</v>
      </c>
    </row>
    <row r="7355" spans="1:2">
      <c r="A7355" s="89">
        <v>44137.458333333336</v>
      </c>
      <c r="B7355" s="95">
        <v>87.2</v>
      </c>
    </row>
    <row r="7356" spans="1:2">
      <c r="A7356" s="89">
        <v>44137.5</v>
      </c>
      <c r="B7356" s="95">
        <v>69.92</v>
      </c>
    </row>
    <row r="7357" spans="1:2">
      <c r="A7357" s="89">
        <v>44137.541666666664</v>
      </c>
      <c r="B7357" s="95">
        <v>115.44</v>
      </c>
    </row>
    <row r="7358" spans="1:2">
      <c r="A7358" s="89">
        <v>44137.583333333336</v>
      </c>
      <c r="B7358" s="95">
        <v>102</v>
      </c>
    </row>
    <row r="7359" spans="1:2">
      <c r="A7359" s="89">
        <v>44137.625</v>
      </c>
      <c r="B7359" s="95">
        <v>106.88</v>
      </c>
    </row>
    <row r="7360" spans="1:2">
      <c r="A7360" s="89">
        <v>44137.666666666664</v>
      </c>
      <c r="B7360" s="95">
        <v>67.040000000000006</v>
      </c>
    </row>
    <row r="7361" spans="1:2">
      <c r="A7361" s="89">
        <v>44137.708333333336</v>
      </c>
      <c r="B7361" s="95">
        <v>43.92</v>
      </c>
    </row>
    <row r="7362" spans="1:2">
      <c r="A7362" s="89">
        <v>44137.75</v>
      </c>
      <c r="B7362" s="95">
        <v>21.2</v>
      </c>
    </row>
    <row r="7363" spans="1:2">
      <c r="A7363" s="89">
        <v>44137.791666666664</v>
      </c>
      <c r="B7363" s="95">
        <v>29.76</v>
      </c>
    </row>
    <row r="7364" spans="1:2">
      <c r="A7364" s="89">
        <v>44137.833333333336</v>
      </c>
      <c r="B7364" s="95">
        <v>28.64</v>
      </c>
    </row>
    <row r="7365" spans="1:2">
      <c r="A7365" s="89">
        <v>44137.875</v>
      </c>
      <c r="B7365" s="95">
        <v>27.52</v>
      </c>
    </row>
    <row r="7366" spans="1:2">
      <c r="A7366" s="89">
        <v>44137.916666666664</v>
      </c>
      <c r="B7366" s="95">
        <v>27.68</v>
      </c>
    </row>
    <row r="7367" spans="1:2">
      <c r="A7367" s="89">
        <v>44137.958333333336</v>
      </c>
      <c r="B7367" s="95">
        <v>28.32</v>
      </c>
    </row>
    <row r="7368" spans="1:2">
      <c r="A7368" s="89">
        <v>44138</v>
      </c>
      <c r="B7368" s="95">
        <v>27.92</v>
      </c>
    </row>
    <row r="7369" spans="1:2">
      <c r="A7369" s="89">
        <v>44138.041666666664</v>
      </c>
      <c r="B7369" s="95">
        <v>28.4</v>
      </c>
    </row>
    <row r="7370" spans="1:2">
      <c r="A7370" s="89">
        <v>44138.083333333336</v>
      </c>
      <c r="B7370" s="95">
        <v>28.08</v>
      </c>
    </row>
    <row r="7371" spans="1:2">
      <c r="A7371" s="89">
        <v>44138.125</v>
      </c>
      <c r="B7371" s="95">
        <v>28.8</v>
      </c>
    </row>
    <row r="7372" spans="1:2">
      <c r="A7372" s="89">
        <v>44138.166666666664</v>
      </c>
      <c r="B7372" s="95">
        <v>16.96</v>
      </c>
    </row>
    <row r="7373" spans="1:2">
      <c r="A7373" s="89">
        <v>44138.208333333336</v>
      </c>
      <c r="B7373" s="95">
        <v>15.28</v>
      </c>
    </row>
    <row r="7374" spans="1:2">
      <c r="A7374" s="89">
        <v>44138.25</v>
      </c>
      <c r="B7374" s="95">
        <v>41.04</v>
      </c>
    </row>
    <row r="7375" spans="1:2">
      <c r="A7375" s="89">
        <v>44138.291666666664</v>
      </c>
      <c r="B7375" s="95">
        <v>128.96</v>
      </c>
    </row>
    <row r="7376" spans="1:2">
      <c r="A7376" s="89">
        <v>44138.333333333336</v>
      </c>
      <c r="B7376" s="95">
        <v>68.72</v>
      </c>
    </row>
    <row r="7377" spans="1:2">
      <c r="A7377" s="89">
        <v>44138.375</v>
      </c>
      <c r="B7377" s="95">
        <v>78.959999999999994</v>
      </c>
    </row>
    <row r="7378" spans="1:2">
      <c r="A7378" s="89">
        <v>44138.416666666664</v>
      </c>
      <c r="B7378" s="95">
        <v>88.16</v>
      </c>
    </row>
    <row r="7379" spans="1:2">
      <c r="A7379" s="89">
        <v>44138.458333333336</v>
      </c>
      <c r="B7379" s="95">
        <v>78.72</v>
      </c>
    </row>
    <row r="7380" spans="1:2">
      <c r="A7380" s="89">
        <v>44138.5</v>
      </c>
      <c r="B7380" s="95">
        <v>80.48</v>
      </c>
    </row>
    <row r="7381" spans="1:2">
      <c r="A7381" s="89">
        <v>44138.541666666664</v>
      </c>
      <c r="B7381" s="95">
        <v>91.92</v>
      </c>
    </row>
    <row r="7382" spans="1:2">
      <c r="A7382" s="89">
        <v>44138.583333333336</v>
      </c>
      <c r="B7382" s="95">
        <v>74.16</v>
      </c>
    </row>
    <row r="7383" spans="1:2">
      <c r="A7383" s="89">
        <v>44138.625</v>
      </c>
      <c r="B7383" s="95">
        <v>70.64</v>
      </c>
    </row>
    <row r="7384" spans="1:2">
      <c r="A7384" s="89">
        <v>44138.666666666664</v>
      </c>
      <c r="B7384" s="95">
        <v>56.88</v>
      </c>
    </row>
    <row r="7385" spans="1:2">
      <c r="A7385" s="89">
        <v>44138.708333333336</v>
      </c>
      <c r="B7385" s="95">
        <v>56.96</v>
      </c>
    </row>
    <row r="7386" spans="1:2">
      <c r="A7386" s="89">
        <v>44138.75</v>
      </c>
      <c r="B7386" s="95">
        <v>20.48</v>
      </c>
    </row>
    <row r="7387" spans="1:2">
      <c r="A7387" s="89">
        <v>44138.791666666664</v>
      </c>
      <c r="B7387" s="95">
        <v>28</v>
      </c>
    </row>
    <row r="7388" spans="1:2">
      <c r="A7388" s="89">
        <v>44138.833333333336</v>
      </c>
      <c r="B7388" s="95">
        <v>27.52</v>
      </c>
    </row>
    <row r="7389" spans="1:2">
      <c r="A7389" s="89">
        <v>44138.875</v>
      </c>
      <c r="B7389" s="95">
        <v>27.28</v>
      </c>
    </row>
    <row r="7390" spans="1:2">
      <c r="A7390" s="89">
        <v>44138.916666666664</v>
      </c>
      <c r="B7390" s="95">
        <v>28.56</v>
      </c>
    </row>
    <row r="7391" spans="1:2">
      <c r="A7391" s="89">
        <v>44138.958333333336</v>
      </c>
      <c r="B7391" s="95">
        <v>27.44</v>
      </c>
    </row>
    <row r="7392" spans="1:2">
      <c r="A7392" s="89">
        <v>44139</v>
      </c>
      <c r="B7392" s="95">
        <v>28.24</v>
      </c>
    </row>
    <row r="7393" spans="1:2">
      <c r="A7393" s="89">
        <v>44139.041666666664</v>
      </c>
      <c r="B7393" s="95">
        <v>27.6</v>
      </c>
    </row>
    <row r="7394" spans="1:2">
      <c r="A7394" s="89">
        <v>44139.083333333336</v>
      </c>
      <c r="B7394" s="95">
        <v>27.76</v>
      </c>
    </row>
    <row r="7395" spans="1:2">
      <c r="A7395" s="89">
        <v>44139.125</v>
      </c>
      <c r="B7395" s="95">
        <v>27.92</v>
      </c>
    </row>
    <row r="7396" spans="1:2">
      <c r="A7396" s="89">
        <v>44139.166666666664</v>
      </c>
      <c r="B7396" s="95">
        <v>17.12</v>
      </c>
    </row>
    <row r="7397" spans="1:2">
      <c r="A7397" s="89">
        <v>44139.208333333336</v>
      </c>
      <c r="B7397" s="95">
        <v>15.28</v>
      </c>
    </row>
    <row r="7398" spans="1:2">
      <c r="A7398" s="89">
        <v>44139.25</v>
      </c>
      <c r="B7398" s="95">
        <v>36.479999999999997</v>
      </c>
    </row>
    <row r="7399" spans="1:2">
      <c r="A7399" s="89">
        <v>44139.291666666664</v>
      </c>
      <c r="B7399" s="95">
        <v>95.44</v>
      </c>
    </row>
    <row r="7400" spans="1:2">
      <c r="A7400" s="89">
        <v>44139.333333333336</v>
      </c>
      <c r="B7400" s="95">
        <v>98.56</v>
      </c>
    </row>
    <row r="7401" spans="1:2">
      <c r="A7401" s="89">
        <v>44139.375</v>
      </c>
      <c r="B7401" s="95">
        <v>98.48</v>
      </c>
    </row>
    <row r="7402" spans="1:2">
      <c r="A7402" s="89">
        <v>44139.416666666664</v>
      </c>
      <c r="B7402" s="95">
        <v>81.84</v>
      </c>
    </row>
    <row r="7403" spans="1:2">
      <c r="A7403" s="89">
        <v>44139.458333333336</v>
      </c>
      <c r="B7403" s="95">
        <v>81.12</v>
      </c>
    </row>
    <row r="7404" spans="1:2">
      <c r="A7404" s="89">
        <v>44139.5</v>
      </c>
      <c r="B7404" s="95">
        <v>79.760000000000005</v>
      </c>
    </row>
    <row r="7405" spans="1:2">
      <c r="A7405" s="89">
        <v>44139.541666666664</v>
      </c>
      <c r="B7405" s="95">
        <v>47.68</v>
      </c>
    </row>
    <row r="7406" spans="1:2">
      <c r="A7406" s="89">
        <v>44139.583333333336</v>
      </c>
      <c r="B7406" s="95">
        <v>67.760000000000005</v>
      </c>
    </row>
    <row r="7407" spans="1:2">
      <c r="A7407" s="89">
        <v>44139.625</v>
      </c>
      <c r="B7407" s="95">
        <v>67.2</v>
      </c>
    </row>
    <row r="7408" spans="1:2">
      <c r="A7408" s="89">
        <v>44139.666666666664</v>
      </c>
      <c r="B7408" s="95">
        <v>18.16</v>
      </c>
    </row>
    <row r="7409" spans="1:2">
      <c r="A7409" s="89">
        <v>44139.708333333336</v>
      </c>
      <c r="B7409" s="95">
        <v>17.36</v>
      </c>
    </row>
    <row r="7410" spans="1:2">
      <c r="A7410" s="89">
        <v>44139.75</v>
      </c>
      <c r="B7410" s="95">
        <v>19.04</v>
      </c>
    </row>
    <row r="7411" spans="1:2">
      <c r="A7411" s="89">
        <v>44139.791666666664</v>
      </c>
      <c r="B7411" s="95">
        <v>30.88</v>
      </c>
    </row>
    <row r="7412" spans="1:2">
      <c r="A7412" s="89">
        <v>44139.833333333336</v>
      </c>
      <c r="B7412" s="95">
        <v>30.96</v>
      </c>
    </row>
    <row r="7413" spans="1:2">
      <c r="A7413" s="89">
        <v>44139.875</v>
      </c>
      <c r="B7413" s="95">
        <v>28.72</v>
      </c>
    </row>
    <row r="7414" spans="1:2">
      <c r="A7414" s="89">
        <v>44139.916666666664</v>
      </c>
      <c r="B7414" s="95">
        <v>28.64</v>
      </c>
    </row>
    <row r="7415" spans="1:2">
      <c r="A7415" s="89">
        <v>44139.958333333336</v>
      </c>
      <c r="B7415" s="95">
        <v>28.32</v>
      </c>
    </row>
    <row r="7416" spans="1:2">
      <c r="A7416" s="89">
        <v>44140</v>
      </c>
      <c r="B7416" s="95">
        <v>28.56</v>
      </c>
    </row>
    <row r="7417" spans="1:2">
      <c r="A7417" s="89">
        <v>44140.041666666664</v>
      </c>
      <c r="B7417" s="95">
        <v>28.24</v>
      </c>
    </row>
    <row r="7418" spans="1:2">
      <c r="A7418" s="89">
        <v>44140.083333333336</v>
      </c>
      <c r="B7418" s="95">
        <v>28.8</v>
      </c>
    </row>
    <row r="7419" spans="1:2">
      <c r="A7419" s="89">
        <v>44140.125</v>
      </c>
      <c r="B7419" s="95">
        <v>29.28</v>
      </c>
    </row>
    <row r="7420" spans="1:2">
      <c r="A7420" s="89">
        <v>44140.166666666664</v>
      </c>
      <c r="B7420" s="95">
        <v>17.440000000000001</v>
      </c>
    </row>
    <row r="7421" spans="1:2">
      <c r="A7421" s="89">
        <v>44140.208333333336</v>
      </c>
      <c r="B7421" s="95">
        <v>19.36</v>
      </c>
    </row>
    <row r="7422" spans="1:2">
      <c r="A7422" s="89">
        <v>44140.25</v>
      </c>
      <c r="B7422" s="95">
        <v>49.28</v>
      </c>
    </row>
    <row r="7423" spans="1:2">
      <c r="A7423" s="89">
        <v>44140.291666666664</v>
      </c>
      <c r="B7423" s="95">
        <v>56.96</v>
      </c>
    </row>
    <row r="7424" spans="1:2">
      <c r="A7424" s="89">
        <v>44140.333333333336</v>
      </c>
      <c r="B7424" s="95">
        <v>57.92</v>
      </c>
    </row>
    <row r="7425" spans="1:2">
      <c r="A7425" s="89">
        <v>44140.375</v>
      </c>
      <c r="B7425" s="95">
        <v>53.68</v>
      </c>
    </row>
    <row r="7426" spans="1:2">
      <c r="A7426" s="89">
        <v>44140.416666666664</v>
      </c>
      <c r="B7426" s="95">
        <v>47.6</v>
      </c>
    </row>
    <row r="7427" spans="1:2">
      <c r="A7427" s="89">
        <v>44140.458333333336</v>
      </c>
      <c r="B7427" s="95">
        <v>46.64</v>
      </c>
    </row>
    <row r="7428" spans="1:2">
      <c r="A7428" s="89">
        <v>44140.5</v>
      </c>
      <c r="B7428" s="95">
        <v>44.4</v>
      </c>
    </row>
    <row r="7429" spans="1:2">
      <c r="A7429" s="89">
        <v>44140.541666666664</v>
      </c>
      <c r="B7429" s="95">
        <v>44.8</v>
      </c>
    </row>
    <row r="7430" spans="1:2">
      <c r="A7430" s="89">
        <v>44140.583333333336</v>
      </c>
      <c r="B7430" s="95">
        <v>43.6</v>
      </c>
    </row>
    <row r="7431" spans="1:2">
      <c r="A7431" s="89">
        <v>44140.625</v>
      </c>
      <c r="B7431" s="95">
        <v>44.88</v>
      </c>
    </row>
    <row r="7432" spans="1:2">
      <c r="A7432" s="89">
        <v>44140.666666666664</v>
      </c>
      <c r="B7432" s="95">
        <v>45.84</v>
      </c>
    </row>
    <row r="7433" spans="1:2">
      <c r="A7433" s="89">
        <v>44140.708333333336</v>
      </c>
      <c r="B7433" s="95">
        <v>18.32</v>
      </c>
    </row>
    <row r="7434" spans="1:2">
      <c r="A7434" s="89">
        <v>44140.75</v>
      </c>
      <c r="B7434" s="95">
        <v>16.399999999999999</v>
      </c>
    </row>
    <row r="7435" spans="1:2">
      <c r="A7435" s="89">
        <v>44140.791666666664</v>
      </c>
      <c r="B7435" s="95">
        <v>14.8</v>
      </c>
    </row>
    <row r="7436" spans="1:2">
      <c r="A7436" s="89">
        <v>44140.833333333336</v>
      </c>
      <c r="B7436" s="95">
        <v>28.4</v>
      </c>
    </row>
    <row r="7437" spans="1:2">
      <c r="A7437" s="89">
        <v>44140.875</v>
      </c>
      <c r="B7437" s="95">
        <v>27.84</v>
      </c>
    </row>
    <row r="7438" spans="1:2">
      <c r="A7438" s="89">
        <v>44140.916666666664</v>
      </c>
      <c r="B7438" s="95">
        <v>28.4</v>
      </c>
    </row>
    <row r="7439" spans="1:2">
      <c r="A7439" s="89">
        <v>44140.958333333336</v>
      </c>
      <c r="B7439" s="95">
        <v>29.36</v>
      </c>
    </row>
    <row r="7440" spans="1:2">
      <c r="A7440" s="89">
        <v>44141</v>
      </c>
      <c r="B7440" s="95">
        <v>28.4</v>
      </c>
    </row>
    <row r="7441" spans="1:2">
      <c r="A7441" s="89">
        <v>44141.041666666664</v>
      </c>
      <c r="B7441" s="95">
        <v>28.96</v>
      </c>
    </row>
    <row r="7442" spans="1:2">
      <c r="A7442" s="89">
        <v>44141.083333333336</v>
      </c>
      <c r="B7442" s="95">
        <v>28.96</v>
      </c>
    </row>
    <row r="7443" spans="1:2">
      <c r="A7443" s="89">
        <v>44141.125</v>
      </c>
      <c r="B7443" s="95">
        <v>28.8</v>
      </c>
    </row>
    <row r="7444" spans="1:2">
      <c r="A7444" s="89">
        <v>44141.166666666664</v>
      </c>
      <c r="B7444" s="95">
        <v>16.559999999999999</v>
      </c>
    </row>
    <row r="7445" spans="1:2">
      <c r="A7445" s="89">
        <v>44141.208333333336</v>
      </c>
      <c r="B7445" s="95">
        <v>15.04</v>
      </c>
    </row>
    <row r="7446" spans="1:2">
      <c r="A7446" s="89">
        <v>44141.25</v>
      </c>
      <c r="B7446" s="95">
        <v>14.96</v>
      </c>
    </row>
    <row r="7447" spans="1:2">
      <c r="A7447" s="89">
        <v>44141.291666666664</v>
      </c>
      <c r="B7447" s="95">
        <v>23.28</v>
      </c>
    </row>
    <row r="7448" spans="1:2">
      <c r="A7448" s="89">
        <v>44141.333333333336</v>
      </c>
      <c r="B7448" s="95">
        <v>48.48</v>
      </c>
    </row>
    <row r="7449" spans="1:2">
      <c r="A7449" s="89">
        <v>44141.375</v>
      </c>
      <c r="B7449" s="95">
        <v>47.76</v>
      </c>
    </row>
    <row r="7450" spans="1:2">
      <c r="A7450" s="89">
        <v>44141.416666666664</v>
      </c>
      <c r="B7450" s="95">
        <v>44.24</v>
      </c>
    </row>
    <row r="7451" spans="1:2">
      <c r="A7451" s="89">
        <v>44141.458333333336</v>
      </c>
      <c r="B7451" s="95">
        <v>44.64</v>
      </c>
    </row>
    <row r="7452" spans="1:2">
      <c r="A7452" s="89">
        <v>44141.5</v>
      </c>
      <c r="B7452" s="95">
        <v>46.88</v>
      </c>
    </row>
    <row r="7453" spans="1:2">
      <c r="A7453" s="89">
        <v>44141.541666666664</v>
      </c>
      <c r="B7453" s="95">
        <v>44.16</v>
      </c>
    </row>
    <row r="7454" spans="1:2">
      <c r="A7454" s="89">
        <v>44141.583333333336</v>
      </c>
      <c r="B7454" s="95">
        <v>36.880000000000003</v>
      </c>
    </row>
    <row r="7455" spans="1:2">
      <c r="A7455" s="89">
        <v>44141.625</v>
      </c>
      <c r="B7455" s="95">
        <v>20.399999999999999</v>
      </c>
    </row>
    <row r="7456" spans="1:2">
      <c r="A7456" s="89">
        <v>44141.666666666664</v>
      </c>
      <c r="B7456" s="95">
        <v>35.04</v>
      </c>
    </row>
    <row r="7457" spans="1:2">
      <c r="A7457" s="89">
        <v>44141.708333333336</v>
      </c>
      <c r="B7457" s="95">
        <v>29.92</v>
      </c>
    </row>
    <row r="7458" spans="1:2">
      <c r="A7458" s="89">
        <v>44141.75</v>
      </c>
      <c r="B7458" s="95">
        <v>16.88</v>
      </c>
    </row>
    <row r="7459" spans="1:2">
      <c r="A7459" s="89">
        <v>44141.791666666664</v>
      </c>
      <c r="B7459" s="95">
        <v>16.239999999999998</v>
      </c>
    </row>
    <row r="7460" spans="1:2">
      <c r="A7460" s="89">
        <v>44141.833333333336</v>
      </c>
      <c r="B7460" s="95">
        <v>15.84</v>
      </c>
    </row>
    <row r="7461" spans="1:2">
      <c r="A7461" s="89">
        <v>44141.875</v>
      </c>
      <c r="B7461" s="95">
        <v>16.16</v>
      </c>
    </row>
    <row r="7462" spans="1:2">
      <c r="A7462" s="89">
        <v>44141.916666666664</v>
      </c>
      <c r="B7462" s="95">
        <v>15.44</v>
      </c>
    </row>
    <row r="7463" spans="1:2">
      <c r="A7463" s="89">
        <v>44141.958333333336</v>
      </c>
      <c r="B7463" s="95">
        <v>16.559999999999999</v>
      </c>
    </row>
    <row r="7464" spans="1:2">
      <c r="A7464" s="89">
        <v>44142</v>
      </c>
      <c r="B7464" s="95">
        <v>15.68</v>
      </c>
    </row>
    <row r="7465" spans="1:2">
      <c r="A7465" s="89">
        <v>44142.041666666664</v>
      </c>
      <c r="B7465" s="95">
        <v>15.84</v>
      </c>
    </row>
    <row r="7466" spans="1:2">
      <c r="A7466" s="89">
        <v>44142.083333333336</v>
      </c>
      <c r="B7466" s="95">
        <v>16</v>
      </c>
    </row>
    <row r="7467" spans="1:2">
      <c r="A7467" s="89">
        <v>44142.125</v>
      </c>
      <c r="B7467" s="95">
        <v>16.32</v>
      </c>
    </row>
    <row r="7468" spans="1:2">
      <c r="A7468" s="89">
        <v>44142.166666666664</v>
      </c>
      <c r="B7468" s="95">
        <v>16.32</v>
      </c>
    </row>
    <row r="7469" spans="1:2">
      <c r="A7469" s="89">
        <v>44142.208333333336</v>
      </c>
      <c r="B7469" s="95">
        <v>25.6</v>
      </c>
    </row>
    <row r="7470" spans="1:2">
      <c r="A7470" s="89">
        <v>44142.25</v>
      </c>
      <c r="B7470" s="95">
        <v>51.2</v>
      </c>
    </row>
    <row r="7471" spans="1:2">
      <c r="A7471" s="89">
        <v>44142.291666666664</v>
      </c>
      <c r="B7471" s="95">
        <v>76.88</v>
      </c>
    </row>
    <row r="7472" spans="1:2">
      <c r="A7472" s="89">
        <v>44142.333333333336</v>
      </c>
      <c r="B7472" s="95">
        <v>79.52</v>
      </c>
    </row>
    <row r="7473" spans="1:2">
      <c r="A7473" s="89">
        <v>44142.375</v>
      </c>
      <c r="B7473" s="95">
        <v>75.040000000000006</v>
      </c>
    </row>
    <row r="7474" spans="1:2">
      <c r="A7474" s="89">
        <v>44142.416666666664</v>
      </c>
      <c r="B7474" s="95">
        <v>86.88</v>
      </c>
    </row>
    <row r="7475" spans="1:2">
      <c r="A7475" s="89">
        <v>44142.458333333336</v>
      </c>
      <c r="B7475" s="95">
        <v>82.56</v>
      </c>
    </row>
    <row r="7476" spans="1:2">
      <c r="A7476" s="89">
        <v>44142.5</v>
      </c>
      <c r="B7476" s="95">
        <v>72.16</v>
      </c>
    </row>
    <row r="7477" spans="1:2">
      <c r="A7477" s="89">
        <v>44142.541666666664</v>
      </c>
      <c r="B7477" s="95">
        <v>82.16</v>
      </c>
    </row>
    <row r="7478" spans="1:2">
      <c r="A7478" s="89">
        <v>44142.583333333336</v>
      </c>
      <c r="B7478" s="95">
        <v>77.36</v>
      </c>
    </row>
    <row r="7479" spans="1:2">
      <c r="A7479" s="89">
        <v>44142.625</v>
      </c>
      <c r="B7479" s="95">
        <v>80.72</v>
      </c>
    </row>
    <row r="7480" spans="1:2">
      <c r="A7480" s="89">
        <v>44142.666666666664</v>
      </c>
      <c r="B7480" s="95">
        <v>70.88</v>
      </c>
    </row>
    <row r="7481" spans="1:2">
      <c r="A7481" s="89">
        <v>44142.708333333336</v>
      </c>
      <c r="B7481" s="95">
        <v>42.8</v>
      </c>
    </row>
    <row r="7482" spans="1:2">
      <c r="A7482" s="89">
        <v>44142.75</v>
      </c>
      <c r="B7482" s="95">
        <v>17.84</v>
      </c>
    </row>
    <row r="7483" spans="1:2">
      <c r="A7483" s="89">
        <v>44142.791666666664</v>
      </c>
      <c r="B7483" s="95">
        <v>29.28</v>
      </c>
    </row>
    <row r="7484" spans="1:2">
      <c r="A7484" s="89">
        <v>44142.833333333336</v>
      </c>
      <c r="B7484" s="95">
        <v>28.32</v>
      </c>
    </row>
    <row r="7485" spans="1:2">
      <c r="A7485" s="89">
        <v>44142.875</v>
      </c>
      <c r="B7485" s="95">
        <v>26.8</v>
      </c>
    </row>
    <row r="7486" spans="1:2">
      <c r="A7486" s="89">
        <v>44142.916666666664</v>
      </c>
      <c r="B7486" s="95">
        <v>30.56</v>
      </c>
    </row>
    <row r="7487" spans="1:2">
      <c r="A7487" s="89">
        <v>44142.958333333336</v>
      </c>
      <c r="B7487" s="95">
        <v>27.76</v>
      </c>
    </row>
    <row r="7488" spans="1:2">
      <c r="A7488" s="89">
        <v>44143</v>
      </c>
      <c r="B7488" s="95">
        <v>30.08</v>
      </c>
    </row>
    <row r="7489" spans="1:2">
      <c r="A7489" s="89">
        <v>44143.041666666664</v>
      </c>
      <c r="B7489" s="95">
        <v>28.32</v>
      </c>
    </row>
    <row r="7490" spans="1:2">
      <c r="A7490" s="89">
        <v>44143.083333333336</v>
      </c>
      <c r="B7490" s="95">
        <v>28.8</v>
      </c>
    </row>
    <row r="7491" spans="1:2">
      <c r="A7491" s="89">
        <v>44143.125</v>
      </c>
      <c r="B7491" s="95">
        <v>29.44</v>
      </c>
    </row>
    <row r="7492" spans="1:2">
      <c r="A7492" s="89">
        <v>44143.166666666664</v>
      </c>
      <c r="B7492" s="95">
        <v>16.88</v>
      </c>
    </row>
    <row r="7493" spans="1:2">
      <c r="A7493" s="89">
        <v>44143.208333333336</v>
      </c>
      <c r="B7493" s="95">
        <v>16.079999999999998</v>
      </c>
    </row>
    <row r="7494" spans="1:2">
      <c r="A7494" s="89">
        <v>44143.25</v>
      </c>
      <c r="B7494" s="95">
        <v>30.24</v>
      </c>
    </row>
    <row r="7495" spans="1:2">
      <c r="A7495" s="89">
        <v>44143.291666666664</v>
      </c>
      <c r="B7495" s="95">
        <v>76.16</v>
      </c>
    </row>
    <row r="7496" spans="1:2">
      <c r="A7496" s="89">
        <v>44143.333333333336</v>
      </c>
      <c r="B7496" s="95">
        <v>66.88</v>
      </c>
    </row>
    <row r="7497" spans="1:2">
      <c r="A7497" s="89">
        <v>44143.375</v>
      </c>
      <c r="B7497" s="95">
        <v>80.319999999999993</v>
      </c>
    </row>
    <row r="7498" spans="1:2">
      <c r="A7498" s="89">
        <v>44143.416666666664</v>
      </c>
      <c r="B7498" s="95">
        <v>88.32</v>
      </c>
    </row>
    <row r="7499" spans="1:2">
      <c r="A7499" s="89">
        <v>44143.458333333336</v>
      </c>
      <c r="B7499" s="95">
        <v>76.88</v>
      </c>
    </row>
    <row r="7500" spans="1:2">
      <c r="A7500" s="89">
        <v>44143.5</v>
      </c>
      <c r="B7500" s="95">
        <v>94.16</v>
      </c>
    </row>
    <row r="7501" spans="1:2">
      <c r="A7501" s="89">
        <v>44143.541666666664</v>
      </c>
      <c r="B7501" s="95">
        <v>83.12</v>
      </c>
    </row>
    <row r="7502" spans="1:2">
      <c r="A7502" s="89">
        <v>44143.583333333336</v>
      </c>
      <c r="B7502" s="95">
        <v>75.36</v>
      </c>
    </row>
    <row r="7503" spans="1:2">
      <c r="A7503" s="89">
        <v>44143.625</v>
      </c>
      <c r="B7503" s="95">
        <v>76.88</v>
      </c>
    </row>
    <row r="7504" spans="1:2">
      <c r="A7504" s="89">
        <v>44143.666666666664</v>
      </c>
      <c r="B7504" s="95">
        <v>62.64</v>
      </c>
    </row>
    <row r="7505" spans="1:2">
      <c r="A7505" s="89">
        <v>44143.708333333336</v>
      </c>
      <c r="B7505" s="95">
        <v>55.44</v>
      </c>
    </row>
    <row r="7506" spans="1:2">
      <c r="A7506" s="89">
        <v>44143.75</v>
      </c>
      <c r="B7506" s="95">
        <v>21.92</v>
      </c>
    </row>
    <row r="7507" spans="1:2">
      <c r="A7507" s="89">
        <v>44143.791666666664</v>
      </c>
      <c r="B7507" s="95">
        <v>31.12</v>
      </c>
    </row>
    <row r="7508" spans="1:2">
      <c r="A7508" s="89">
        <v>44143.833333333336</v>
      </c>
      <c r="B7508" s="95">
        <v>30.72</v>
      </c>
    </row>
    <row r="7509" spans="1:2">
      <c r="A7509" s="89">
        <v>44143.875</v>
      </c>
      <c r="B7509" s="95">
        <v>31.2</v>
      </c>
    </row>
    <row r="7510" spans="1:2">
      <c r="A7510" s="89">
        <v>44143.916666666664</v>
      </c>
      <c r="B7510" s="95">
        <v>31.2</v>
      </c>
    </row>
    <row r="7511" spans="1:2">
      <c r="A7511" s="89">
        <v>44143.958333333336</v>
      </c>
      <c r="B7511" s="95">
        <v>29.84</v>
      </c>
    </row>
    <row r="7512" spans="1:2">
      <c r="A7512" s="89">
        <v>44144</v>
      </c>
      <c r="B7512" s="95">
        <v>30.08</v>
      </c>
    </row>
    <row r="7513" spans="1:2">
      <c r="A7513" s="89">
        <v>44144.041666666664</v>
      </c>
      <c r="B7513" s="95">
        <v>30.24</v>
      </c>
    </row>
    <row r="7514" spans="1:2">
      <c r="A7514" s="89">
        <v>44144.083333333336</v>
      </c>
      <c r="B7514" s="95">
        <v>30.56</v>
      </c>
    </row>
    <row r="7515" spans="1:2">
      <c r="A7515" s="89">
        <v>44144.125</v>
      </c>
      <c r="B7515" s="95">
        <v>30.64</v>
      </c>
    </row>
    <row r="7516" spans="1:2">
      <c r="A7516" s="89">
        <v>44144.166666666664</v>
      </c>
      <c r="B7516" s="95">
        <v>21.36</v>
      </c>
    </row>
    <row r="7517" spans="1:2">
      <c r="A7517" s="89">
        <v>44144.208333333336</v>
      </c>
      <c r="B7517" s="95">
        <v>24.16</v>
      </c>
    </row>
    <row r="7518" spans="1:2">
      <c r="A7518" s="89">
        <v>44144.25</v>
      </c>
      <c r="B7518" s="95">
        <v>53.36</v>
      </c>
    </row>
    <row r="7519" spans="1:2">
      <c r="A7519" s="89">
        <v>44144.291666666664</v>
      </c>
      <c r="B7519" s="95">
        <v>86.32</v>
      </c>
    </row>
    <row r="7520" spans="1:2">
      <c r="A7520" s="89">
        <v>44144.333333333336</v>
      </c>
      <c r="B7520" s="95">
        <v>93.28</v>
      </c>
    </row>
    <row r="7521" spans="1:2">
      <c r="A7521" s="89">
        <v>44144.375</v>
      </c>
      <c r="B7521" s="95">
        <v>110.88</v>
      </c>
    </row>
    <row r="7522" spans="1:2">
      <c r="A7522" s="89">
        <v>44144.416666666664</v>
      </c>
      <c r="B7522" s="95">
        <v>108.56</v>
      </c>
    </row>
    <row r="7523" spans="1:2">
      <c r="A7523" s="89">
        <v>44144.458333333336</v>
      </c>
      <c r="B7523" s="95">
        <v>100</v>
      </c>
    </row>
    <row r="7524" spans="1:2">
      <c r="A7524" s="89">
        <v>44144.5</v>
      </c>
      <c r="B7524" s="95">
        <v>98.96</v>
      </c>
    </row>
    <row r="7525" spans="1:2">
      <c r="A7525" s="89">
        <v>44144.541666666664</v>
      </c>
      <c r="B7525" s="95">
        <v>85.6</v>
      </c>
    </row>
    <row r="7526" spans="1:2">
      <c r="A7526" s="89">
        <v>44144.583333333336</v>
      </c>
      <c r="B7526" s="95">
        <v>95.52</v>
      </c>
    </row>
    <row r="7527" spans="1:2">
      <c r="A7527" s="89">
        <v>44144.625</v>
      </c>
      <c r="B7527" s="95">
        <v>103.68</v>
      </c>
    </row>
    <row r="7528" spans="1:2">
      <c r="A7528" s="89">
        <v>44144.666666666664</v>
      </c>
      <c r="B7528" s="95">
        <v>96.56</v>
      </c>
    </row>
    <row r="7529" spans="1:2">
      <c r="A7529" s="89">
        <v>44144.708333333336</v>
      </c>
      <c r="B7529" s="95">
        <v>110.4</v>
      </c>
    </row>
    <row r="7530" spans="1:2">
      <c r="A7530" s="89">
        <v>44144.75</v>
      </c>
      <c r="B7530" s="95">
        <v>45.04</v>
      </c>
    </row>
    <row r="7531" spans="1:2">
      <c r="A7531" s="89">
        <v>44144.791666666664</v>
      </c>
      <c r="B7531" s="95">
        <v>34.64</v>
      </c>
    </row>
    <row r="7532" spans="1:2">
      <c r="A7532" s="89">
        <v>44144.833333333336</v>
      </c>
      <c r="B7532" s="95">
        <v>30.48</v>
      </c>
    </row>
    <row r="7533" spans="1:2">
      <c r="A7533" s="89">
        <v>44144.875</v>
      </c>
      <c r="B7533" s="95">
        <v>30.4</v>
      </c>
    </row>
    <row r="7534" spans="1:2">
      <c r="A7534" s="89">
        <v>44144.916666666664</v>
      </c>
      <c r="B7534" s="95">
        <v>29.6</v>
      </c>
    </row>
    <row r="7535" spans="1:2">
      <c r="A7535" s="89">
        <v>44144.958333333336</v>
      </c>
      <c r="B7535" s="95">
        <v>29.12</v>
      </c>
    </row>
    <row r="7536" spans="1:2">
      <c r="A7536" s="89">
        <v>44145</v>
      </c>
      <c r="B7536" s="95">
        <v>29.6</v>
      </c>
    </row>
    <row r="7537" spans="1:2">
      <c r="A7537" s="89">
        <v>44145.041666666664</v>
      </c>
      <c r="B7537" s="95">
        <v>29.76</v>
      </c>
    </row>
    <row r="7538" spans="1:2">
      <c r="A7538" s="89">
        <v>44145.083333333336</v>
      </c>
      <c r="B7538" s="95">
        <v>30.24</v>
      </c>
    </row>
    <row r="7539" spans="1:2">
      <c r="A7539" s="89">
        <v>44145.125</v>
      </c>
      <c r="B7539" s="95">
        <v>30.88</v>
      </c>
    </row>
    <row r="7540" spans="1:2">
      <c r="A7540" s="89">
        <v>44145.166666666664</v>
      </c>
      <c r="B7540" s="95">
        <v>20.8</v>
      </c>
    </row>
    <row r="7541" spans="1:2">
      <c r="A7541" s="89">
        <v>44145.208333333336</v>
      </c>
      <c r="B7541" s="95">
        <v>23.92</v>
      </c>
    </row>
    <row r="7542" spans="1:2">
      <c r="A7542" s="89">
        <v>44145.25</v>
      </c>
      <c r="B7542" s="95">
        <v>110.16</v>
      </c>
    </row>
    <row r="7543" spans="1:2">
      <c r="A7543" s="89">
        <v>44145.291666666664</v>
      </c>
      <c r="B7543" s="95">
        <v>95.52</v>
      </c>
    </row>
    <row r="7544" spans="1:2">
      <c r="A7544" s="89">
        <v>44145.333333333336</v>
      </c>
      <c r="B7544" s="95">
        <v>114.72</v>
      </c>
    </row>
    <row r="7545" spans="1:2">
      <c r="A7545" s="89">
        <v>44145.375</v>
      </c>
      <c r="B7545" s="95">
        <v>96.64</v>
      </c>
    </row>
    <row r="7546" spans="1:2">
      <c r="A7546" s="89">
        <v>44145.416666666664</v>
      </c>
      <c r="B7546" s="95">
        <v>122.88</v>
      </c>
    </row>
    <row r="7547" spans="1:2">
      <c r="A7547" s="89">
        <v>44145.458333333336</v>
      </c>
      <c r="B7547" s="95">
        <v>106</v>
      </c>
    </row>
    <row r="7548" spans="1:2">
      <c r="A7548" s="89">
        <v>44145.5</v>
      </c>
      <c r="B7548" s="95">
        <v>86.32</v>
      </c>
    </row>
    <row r="7549" spans="1:2">
      <c r="A7549" s="89">
        <v>44145.541666666664</v>
      </c>
      <c r="B7549" s="95">
        <v>99.92</v>
      </c>
    </row>
    <row r="7550" spans="1:2">
      <c r="A7550" s="89">
        <v>44145.583333333336</v>
      </c>
      <c r="B7550" s="95">
        <v>87.04</v>
      </c>
    </row>
    <row r="7551" spans="1:2">
      <c r="A7551" s="89">
        <v>44145.625</v>
      </c>
      <c r="B7551" s="95">
        <v>131.04</v>
      </c>
    </row>
    <row r="7552" spans="1:2">
      <c r="A7552" s="89">
        <v>44145.666666666664</v>
      </c>
      <c r="B7552" s="95">
        <v>50.72</v>
      </c>
    </row>
    <row r="7553" spans="1:2">
      <c r="A7553" s="89">
        <v>44145.708333333336</v>
      </c>
      <c r="B7553" s="95">
        <v>31.2</v>
      </c>
    </row>
    <row r="7554" spans="1:2">
      <c r="A7554" s="89">
        <v>44145.75</v>
      </c>
      <c r="B7554" s="95">
        <v>21.36</v>
      </c>
    </row>
    <row r="7555" spans="1:2">
      <c r="A7555" s="89">
        <v>44145.791666666664</v>
      </c>
      <c r="B7555" s="95">
        <v>29.52</v>
      </c>
    </row>
    <row r="7556" spans="1:2">
      <c r="A7556" s="89">
        <v>44145.833333333336</v>
      </c>
      <c r="B7556" s="95">
        <v>30</v>
      </c>
    </row>
    <row r="7557" spans="1:2">
      <c r="A7557" s="89">
        <v>44145.875</v>
      </c>
      <c r="B7557" s="95">
        <v>29.6</v>
      </c>
    </row>
    <row r="7558" spans="1:2">
      <c r="A7558" s="89">
        <v>44145.916666666664</v>
      </c>
      <c r="B7558" s="95">
        <v>28.24</v>
      </c>
    </row>
    <row r="7559" spans="1:2">
      <c r="A7559" s="89">
        <v>44145.958333333336</v>
      </c>
      <c r="B7559" s="95">
        <v>30.56</v>
      </c>
    </row>
    <row r="7560" spans="1:2">
      <c r="A7560" s="89">
        <v>44146</v>
      </c>
      <c r="B7560" s="95">
        <v>29.2</v>
      </c>
    </row>
    <row r="7561" spans="1:2">
      <c r="A7561" s="89">
        <v>44146.041666666664</v>
      </c>
      <c r="B7561" s="95">
        <v>28.72</v>
      </c>
    </row>
    <row r="7562" spans="1:2">
      <c r="A7562" s="89">
        <v>44146.083333333336</v>
      </c>
      <c r="B7562" s="95">
        <v>29.12</v>
      </c>
    </row>
    <row r="7563" spans="1:2">
      <c r="A7563" s="89">
        <v>44146.125</v>
      </c>
      <c r="B7563" s="95">
        <v>29.28</v>
      </c>
    </row>
    <row r="7564" spans="1:2">
      <c r="A7564" s="89">
        <v>44146.166666666664</v>
      </c>
      <c r="B7564" s="95">
        <v>18.399999999999999</v>
      </c>
    </row>
    <row r="7565" spans="1:2">
      <c r="A7565" s="89">
        <v>44146.208333333336</v>
      </c>
      <c r="B7565" s="95">
        <v>16.72</v>
      </c>
    </row>
    <row r="7566" spans="1:2">
      <c r="A7566" s="89">
        <v>44146.25</v>
      </c>
      <c r="B7566" s="95">
        <v>51.2</v>
      </c>
    </row>
    <row r="7567" spans="1:2">
      <c r="A7567" s="89">
        <v>44146.291666666664</v>
      </c>
      <c r="B7567" s="95">
        <v>102.08</v>
      </c>
    </row>
    <row r="7568" spans="1:2">
      <c r="A7568" s="89">
        <v>44146.333333333336</v>
      </c>
      <c r="B7568" s="95">
        <v>97.44</v>
      </c>
    </row>
    <row r="7569" spans="1:2">
      <c r="A7569" s="89">
        <v>44146.375</v>
      </c>
      <c r="B7569" s="95">
        <v>112.24</v>
      </c>
    </row>
    <row r="7570" spans="1:2">
      <c r="A7570" s="89">
        <v>44146.416666666664</v>
      </c>
      <c r="B7570" s="95">
        <v>76.959999999999994</v>
      </c>
    </row>
    <row r="7571" spans="1:2">
      <c r="A7571" s="89">
        <v>44146.458333333336</v>
      </c>
      <c r="B7571" s="95">
        <v>98.4</v>
      </c>
    </row>
    <row r="7572" spans="1:2">
      <c r="A7572" s="89">
        <v>44146.5</v>
      </c>
      <c r="B7572" s="95">
        <v>110.4</v>
      </c>
    </row>
    <row r="7573" spans="1:2">
      <c r="A7573" s="89">
        <v>44146.541666666664</v>
      </c>
      <c r="B7573" s="95">
        <v>74.88</v>
      </c>
    </row>
    <row r="7574" spans="1:2">
      <c r="A7574" s="89">
        <v>44146.583333333336</v>
      </c>
      <c r="B7574" s="95">
        <v>52.8</v>
      </c>
    </row>
    <row r="7575" spans="1:2">
      <c r="A7575" s="89">
        <v>44146.625</v>
      </c>
      <c r="B7575" s="95">
        <v>53.12</v>
      </c>
    </row>
    <row r="7576" spans="1:2">
      <c r="A7576" s="89">
        <v>44146.666666666664</v>
      </c>
      <c r="B7576" s="95">
        <v>52.8</v>
      </c>
    </row>
    <row r="7577" spans="1:2">
      <c r="A7577" s="89">
        <v>44146.708333333336</v>
      </c>
      <c r="B7577" s="95">
        <v>40.4</v>
      </c>
    </row>
    <row r="7578" spans="1:2">
      <c r="A7578" s="89">
        <v>44146.75</v>
      </c>
      <c r="B7578" s="95">
        <v>19.2</v>
      </c>
    </row>
    <row r="7579" spans="1:2">
      <c r="A7579" s="89">
        <v>44146.791666666664</v>
      </c>
      <c r="B7579" s="95">
        <v>27.6</v>
      </c>
    </row>
    <row r="7580" spans="1:2">
      <c r="A7580" s="89">
        <v>44146.833333333336</v>
      </c>
      <c r="B7580" s="95">
        <v>26.56</v>
      </c>
    </row>
    <row r="7581" spans="1:2">
      <c r="A7581" s="89">
        <v>44146.875</v>
      </c>
      <c r="B7581" s="95">
        <v>27.92</v>
      </c>
    </row>
    <row r="7582" spans="1:2">
      <c r="A7582" s="89">
        <v>44146.916666666664</v>
      </c>
      <c r="B7582" s="95">
        <v>26.24</v>
      </c>
    </row>
    <row r="7583" spans="1:2">
      <c r="A7583" s="89">
        <v>44146.958333333336</v>
      </c>
      <c r="B7583" s="95">
        <v>27.92</v>
      </c>
    </row>
    <row r="7584" spans="1:2">
      <c r="A7584" s="89">
        <v>44147</v>
      </c>
      <c r="B7584" s="95">
        <v>28.56</v>
      </c>
    </row>
    <row r="7585" spans="1:2">
      <c r="A7585" s="89">
        <v>44147.041666666664</v>
      </c>
      <c r="B7585" s="95">
        <v>27.52</v>
      </c>
    </row>
    <row r="7586" spans="1:2">
      <c r="A7586" s="89">
        <v>44147.083333333336</v>
      </c>
      <c r="B7586" s="95">
        <v>30.72</v>
      </c>
    </row>
    <row r="7587" spans="1:2">
      <c r="A7587" s="89">
        <v>44147.125</v>
      </c>
      <c r="B7587" s="95">
        <v>27.6</v>
      </c>
    </row>
    <row r="7588" spans="1:2">
      <c r="A7588" s="89">
        <v>44147.166666666664</v>
      </c>
      <c r="B7588" s="95">
        <v>17.52</v>
      </c>
    </row>
    <row r="7589" spans="1:2">
      <c r="A7589" s="89">
        <v>44147.208333333336</v>
      </c>
      <c r="B7589" s="95">
        <v>15.92</v>
      </c>
    </row>
    <row r="7590" spans="1:2">
      <c r="A7590" s="89">
        <v>44147.25</v>
      </c>
      <c r="B7590" s="95">
        <v>19.04</v>
      </c>
    </row>
    <row r="7591" spans="1:2">
      <c r="A7591" s="89">
        <v>44147.291666666664</v>
      </c>
      <c r="B7591" s="95">
        <v>80</v>
      </c>
    </row>
    <row r="7592" spans="1:2">
      <c r="A7592" s="89">
        <v>44147.333333333336</v>
      </c>
      <c r="B7592" s="95">
        <v>37.28</v>
      </c>
    </row>
    <row r="7593" spans="1:2">
      <c r="A7593" s="89">
        <v>44147.375</v>
      </c>
      <c r="B7593" s="95">
        <v>45.2</v>
      </c>
    </row>
    <row r="7594" spans="1:2">
      <c r="A7594" s="89">
        <v>44147.416666666664</v>
      </c>
      <c r="B7594" s="95">
        <v>58.56</v>
      </c>
    </row>
    <row r="7595" spans="1:2">
      <c r="A7595" s="89">
        <v>44147.458333333336</v>
      </c>
      <c r="B7595" s="95">
        <v>57.76</v>
      </c>
    </row>
    <row r="7596" spans="1:2">
      <c r="A7596" s="89">
        <v>44147.5</v>
      </c>
      <c r="B7596" s="95">
        <v>54.96</v>
      </c>
    </row>
    <row r="7597" spans="1:2">
      <c r="A7597" s="89">
        <v>44147.541666666664</v>
      </c>
      <c r="B7597" s="95">
        <v>58.96</v>
      </c>
    </row>
    <row r="7598" spans="1:2">
      <c r="A7598" s="89">
        <v>44147.583333333336</v>
      </c>
      <c r="B7598" s="95">
        <v>45.84</v>
      </c>
    </row>
    <row r="7599" spans="1:2">
      <c r="A7599" s="89">
        <v>44147.625</v>
      </c>
      <c r="B7599" s="95">
        <v>20.239999999999998</v>
      </c>
    </row>
    <row r="7600" spans="1:2">
      <c r="A7600" s="89">
        <v>44147.666666666664</v>
      </c>
      <c r="B7600" s="95">
        <v>18.399999999999999</v>
      </c>
    </row>
    <row r="7601" spans="1:2">
      <c r="A7601" s="89">
        <v>44147.708333333336</v>
      </c>
      <c r="B7601" s="95">
        <v>18.239999999999998</v>
      </c>
    </row>
    <row r="7602" spans="1:2">
      <c r="A7602" s="89">
        <v>44147.75</v>
      </c>
      <c r="B7602" s="95">
        <v>32.4</v>
      </c>
    </row>
    <row r="7603" spans="1:2">
      <c r="A7603" s="89">
        <v>44147.791666666664</v>
      </c>
      <c r="B7603" s="95">
        <v>21.28</v>
      </c>
    </row>
    <row r="7604" spans="1:2">
      <c r="A7604" s="89">
        <v>44147.833333333336</v>
      </c>
      <c r="B7604" s="95">
        <v>30.56</v>
      </c>
    </row>
    <row r="7605" spans="1:2">
      <c r="A7605" s="89">
        <v>44147.875</v>
      </c>
      <c r="B7605" s="95">
        <v>29.76</v>
      </c>
    </row>
    <row r="7606" spans="1:2">
      <c r="A7606" s="89">
        <v>44147.916666666664</v>
      </c>
      <c r="B7606" s="95">
        <v>28.96</v>
      </c>
    </row>
    <row r="7607" spans="1:2">
      <c r="A7607" s="89">
        <v>44147.958333333336</v>
      </c>
      <c r="B7607" s="95">
        <v>31.2</v>
      </c>
    </row>
    <row r="7608" spans="1:2">
      <c r="A7608" s="89">
        <v>44148</v>
      </c>
      <c r="B7608" s="95">
        <v>28.32</v>
      </c>
    </row>
    <row r="7609" spans="1:2">
      <c r="A7609" s="89">
        <v>44148.041666666664</v>
      </c>
      <c r="B7609" s="95">
        <v>30.88</v>
      </c>
    </row>
    <row r="7610" spans="1:2">
      <c r="A7610" s="89">
        <v>44148.083333333336</v>
      </c>
      <c r="B7610" s="95">
        <v>29.84</v>
      </c>
    </row>
    <row r="7611" spans="1:2">
      <c r="A7611" s="89">
        <v>44148.125</v>
      </c>
      <c r="B7611" s="95">
        <v>29.2</v>
      </c>
    </row>
    <row r="7612" spans="1:2">
      <c r="A7612" s="89">
        <v>44148.166666666664</v>
      </c>
      <c r="B7612" s="95">
        <v>19.12</v>
      </c>
    </row>
    <row r="7613" spans="1:2">
      <c r="A7613" s="89">
        <v>44148.208333333336</v>
      </c>
      <c r="B7613" s="95">
        <v>15.12</v>
      </c>
    </row>
    <row r="7614" spans="1:2">
      <c r="A7614" s="89">
        <v>44148.25</v>
      </c>
      <c r="B7614" s="95">
        <v>17.12</v>
      </c>
    </row>
    <row r="7615" spans="1:2">
      <c r="A7615" s="89">
        <v>44148.291666666664</v>
      </c>
      <c r="B7615" s="95">
        <v>16.399999999999999</v>
      </c>
    </row>
    <row r="7616" spans="1:2">
      <c r="A7616" s="89">
        <v>44148.333333333336</v>
      </c>
      <c r="B7616" s="95">
        <v>15.04</v>
      </c>
    </row>
    <row r="7617" spans="1:2">
      <c r="A7617" s="89">
        <v>44148.375</v>
      </c>
      <c r="B7617" s="95">
        <v>18.079999999999998</v>
      </c>
    </row>
    <row r="7618" spans="1:2">
      <c r="A7618" s="89">
        <v>44148.416666666664</v>
      </c>
      <c r="B7618" s="95">
        <v>14.64</v>
      </c>
    </row>
    <row r="7619" spans="1:2">
      <c r="A7619" s="89">
        <v>44148.458333333336</v>
      </c>
      <c r="B7619" s="95">
        <v>32.880000000000003</v>
      </c>
    </row>
    <row r="7620" spans="1:2">
      <c r="A7620" s="89">
        <v>44148.5</v>
      </c>
      <c r="B7620" s="95">
        <v>44.4</v>
      </c>
    </row>
    <row r="7621" spans="1:2">
      <c r="A7621" s="89">
        <v>44148.541666666664</v>
      </c>
      <c r="B7621" s="95">
        <v>41.2</v>
      </c>
    </row>
    <row r="7622" spans="1:2">
      <c r="A7622" s="89">
        <v>44148.583333333336</v>
      </c>
      <c r="B7622" s="95">
        <v>29.92</v>
      </c>
    </row>
    <row r="7623" spans="1:2">
      <c r="A7623" s="89">
        <v>44148.625</v>
      </c>
      <c r="B7623" s="95">
        <v>28</v>
      </c>
    </row>
    <row r="7624" spans="1:2">
      <c r="A7624" s="89">
        <v>44148.666666666664</v>
      </c>
      <c r="B7624" s="95">
        <v>18.64</v>
      </c>
    </row>
    <row r="7625" spans="1:2">
      <c r="A7625" s="89">
        <v>44148.708333333336</v>
      </c>
      <c r="B7625" s="95">
        <v>15.76</v>
      </c>
    </row>
    <row r="7626" spans="1:2">
      <c r="A7626" s="89">
        <v>44148.75</v>
      </c>
      <c r="B7626" s="95">
        <v>16.399999999999999</v>
      </c>
    </row>
    <row r="7627" spans="1:2">
      <c r="A7627" s="89">
        <v>44148.791666666664</v>
      </c>
      <c r="B7627" s="95">
        <v>16.239999999999998</v>
      </c>
    </row>
    <row r="7628" spans="1:2">
      <c r="A7628" s="89">
        <v>44148.833333333336</v>
      </c>
      <c r="B7628" s="95">
        <v>15.76</v>
      </c>
    </row>
    <row r="7629" spans="1:2">
      <c r="A7629" s="89">
        <v>44148.875</v>
      </c>
      <c r="B7629" s="95">
        <v>18.079999999999998</v>
      </c>
    </row>
    <row r="7630" spans="1:2">
      <c r="A7630" s="89">
        <v>44148.916666666664</v>
      </c>
      <c r="B7630" s="95">
        <v>15.28</v>
      </c>
    </row>
    <row r="7631" spans="1:2">
      <c r="A7631" s="89">
        <v>44148.958333333336</v>
      </c>
      <c r="B7631" s="95">
        <v>16.72</v>
      </c>
    </row>
    <row r="7632" spans="1:2">
      <c r="A7632" s="89">
        <v>44149</v>
      </c>
      <c r="B7632" s="95">
        <v>17.36</v>
      </c>
    </row>
    <row r="7633" spans="1:2">
      <c r="A7633" s="89">
        <v>44149.041666666664</v>
      </c>
      <c r="B7633" s="95">
        <v>16.32</v>
      </c>
    </row>
    <row r="7634" spans="1:2">
      <c r="A7634" s="89">
        <v>44149.083333333336</v>
      </c>
      <c r="B7634" s="95">
        <v>18.559999999999999</v>
      </c>
    </row>
    <row r="7635" spans="1:2">
      <c r="A7635" s="89">
        <v>44149.125</v>
      </c>
      <c r="B7635" s="95">
        <v>16.16</v>
      </c>
    </row>
    <row r="7636" spans="1:2">
      <c r="A7636" s="89">
        <v>44149.166666666664</v>
      </c>
      <c r="B7636" s="95">
        <v>18.399999999999999</v>
      </c>
    </row>
    <row r="7637" spans="1:2">
      <c r="A7637" s="89">
        <v>44149.208333333336</v>
      </c>
      <c r="B7637" s="95">
        <v>16</v>
      </c>
    </row>
    <row r="7638" spans="1:2">
      <c r="A7638" s="89">
        <v>44149.25</v>
      </c>
      <c r="B7638" s="95">
        <v>46.4</v>
      </c>
    </row>
    <row r="7639" spans="1:2">
      <c r="A7639" s="89">
        <v>44149.291666666664</v>
      </c>
      <c r="B7639" s="95">
        <v>77.760000000000005</v>
      </c>
    </row>
    <row r="7640" spans="1:2">
      <c r="A7640" s="89">
        <v>44149.333333333336</v>
      </c>
      <c r="B7640" s="95">
        <v>97.6</v>
      </c>
    </row>
    <row r="7641" spans="1:2">
      <c r="A7641" s="89">
        <v>44149.375</v>
      </c>
      <c r="B7641" s="95">
        <v>95.84</v>
      </c>
    </row>
    <row r="7642" spans="1:2">
      <c r="A7642" s="89">
        <v>44149.416666666664</v>
      </c>
      <c r="B7642" s="95">
        <v>96.64</v>
      </c>
    </row>
    <row r="7643" spans="1:2">
      <c r="A7643" s="89">
        <v>44149.458333333336</v>
      </c>
      <c r="B7643" s="95">
        <v>83.84</v>
      </c>
    </row>
    <row r="7644" spans="1:2">
      <c r="A7644" s="89">
        <v>44149.5</v>
      </c>
      <c r="B7644" s="95">
        <v>72.8</v>
      </c>
    </row>
    <row r="7645" spans="1:2">
      <c r="A7645" s="89">
        <v>44149.541666666664</v>
      </c>
      <c r="B7645" s="95">
        <v>102.16</v>
      </c>
    </row>
    <row r="7646" spans="1:2">
      <c r="A7646" s="89">
        <v>44149.583333333336</v>
      </c>
      <c r="B7646" s="95">
        <v>84.72</v>
      </c>
    </row>
    <row r="7647" spans="1:2">
      <c r="A7647" s="89">
        <v>44149.625</v>
      </c>
      <c r="B7647" s="95">
        <v>81.84</v>
      </c>
    </row>
    <row r="7648" spans="1:2">
      <c r="A7648" s="89">
        <v>44149.666666666664</v>
      </c>
      <c r="B7648" s="95">
        <v>50.32</v>
      </c>
    </row>
    <row r="7649" spans="1:2">
      <c r="A7649" s="89">
        <v>44149.708333333336</v>
      </c>
      <c r="B7649" s="95">
        <v>38.880000000000003</v>
      </c>
    </row>
    <row r="7650" spans="1:2">
      <c r="A7650" s="89">
        <v>44149.75</v>
      </c>
      <c r="B7650" s="95">
        <v>39.520000000000003</v>
      </c>
    </row>
    <row r="7651" spans="1:2">
      <c r="A7651" s="89">
        <v>44149.791666666664</v>
      </c>
      <c r="B7651" s="95">
        <v>51.04</v>
      </c>
    </row>
    <row r="7652" spans="1:2">
      <c r="A7652" s="89">
        <v>44149.833333333336</v>
      </c>
      <c r="B7652" s="95">
        <v>47.84</v>
      </c>
    </row>
    <row r="7653" spans="1:2">
      <c r="A7653" s="89">
        <v>44149.875</v>
      </c>
      <c r="B7653" s="95">
        <v>32.880000000000003</v>
      </c>
    </row>
    <row r="7654" spans="1:2">
      <c r="A7654" s="89">
        <v>44149.916666666664</v>
      </c>
      <c r="B7654" s="95">
        <v>30.48</v>
      </c>
    </row>
    <row r="7655" spans="1:2">
      <c r="A7655" s="89">
        <v>44149.958333333336</v>
      </c>
      <c r="B7655" s="95">
        <v>31.6</v>
      </c>
    </row>
    <row r="7656" spans="1:2">
      <c r="A7656" s="89">
        <v>44150</v>
      </c>
      <c r="B7656" s="95">
        <v>31.44</v>
      </c>
    </row>
    <row r="7657" spans="1:2">
      <c r="A7657" s="89">
        <v>44150.041666666664</v>
      </c>
      <c r="B7657" s="95">
        <v>30.32</v>
      </c>
    </row>
    <row r="7658" spans="1:2">
      <c r="A7658" s="89">
        <v>44150.083333333336</v>
      </c>
      <c r="B7658" s="95">
        <v>32.08</v>
      </c>
    </row>
    <row r="7659" spans="1:2">
      <c r="A7659" s="89">
        <v>44150.125</v>
      </c>
      <c r="B7659" s="95">
        <v>29.76</v>
      </c>
    </row>
    <row r="7660" spans="1:2">
      <c r="A7660" s="89">
        <v>44150.166666666664</v>
      </c>
      <c r="B7660" s="95">
        <v>22.24</v>
      </c>
    </row>
    <row r="7661" spans="1:2">
      <c r="A7661" s="89">
        <v>44150.208333333336</v>
      </c>
      <c r="B7661" s="95">
        <v>46.88</v>
      </c>
    </row>
    <row r="7662" spans="1:2">
      <c r="A7662" s="89">
        <v>44150.25</v>
      </c>
      <c r="B7662" s="95">
        <v>52.96</v>
      </c>
    </row>
    <row r="7663" spans="1:2">
      <c r="A7663" s="89">
        <v>44150.291666666664</v>
      </c>
      <c r="B7663" s="95">
        <v>79.28</v>
      </c>
    </row>
    <row r="7664" spans="1:2">
      <c r="A7664" s="89">
        <v>44150.333333333336</v>
      </c>
      <c r="B7664" s="95">
        <v>100.8</v>
      </c>
    </row>
    <row r="7665" spans="1:2">
      <c r="A7665" s="89">
        <v>44150.375</v>
      </c>
      <c r="B7665" s="95">
        <v>101.2</v>
      </c>
    </row>
    <row r="7666" spans="1:2">
      <c r="A7666" s="89">
        <v>44150.416666666664</v>
      </c>
      <c r="B7666" s="95">
        <v>96.24</v>
      </c>
    </row>
    <row r="7667" spans="1:2">
      <c r="A7667" s="89">
        <v>44150.458333333336</v>
      </c>
      <c r="B7667" s="95">
        <v>90.4</v>
      </c>
    </row>
    <row r="7668" spans="1:2">
      <c r="A7668" s="89">
        <v>44150.5</v>
      </c>
      <c r="B7668" s="95">
        <v>94.48</v>
      </c>
    </row>
    <row r="7669" spans="1:2">
      <c r="A7669" s="89">
        <v>44150.541666666664</v>
      </c>
      <c r="B7669" s="95">
        <v>89.92</v>
      </c>
    </row>
    <row r="7670" spans="1:2">
      <c r="A7670" s="89">
        <v>44150.583333333336</v>
      </c>
      <c r="B7670" s="95">
        <v>90.72</v>
      </c>
    </row>
    <row r="7671" spans="1:2">
      <c r="A7671" s="89">
        <v>44150.625</v>
      </c>
      <c r="B7671" s="95">
        <v>90.32</v>
      </c>
    </row>
    <row r="7672" spans="1:2">
      <c r="A7672" s="89">
        <v>44150.666666666664</v>
      </c>
      <c r="B7672" s="95">
        <v>59.2</v>
      </c>
    </row>
    <row r="7673" spans="1:2">
      <c r="A7673" s="89">
        <v>44150.708333333336</v>
      </c>
      <c r="B7673" s="95">
        <v>56.8</v>
      </c>
    </row>
    <row r="7674" spans="1:2">
      <c r="A7674" s="89">
        <v>44150.75</v>
      </c>
      <c r="B7674" s="95">
        <v>48.88</v>
      </c>
    </row>
    <row r="7675" spans="1:2">
      <c r="A7675" s="89">
        <v>44150.791666666664</v>
      </c>
      <c r="B7675" s="95">
        <v>63.76</v>
      </c>
    </row>
    <row r="7676" spans="1:2">
      <c r="A7676" s="89">
        <v>44150.833333333336</v>
      </c>
      <c r="B7676" s="95">
        <v>65.84</v>
      </c>
    </row>
    <row r="7677" spans="1:2">
      <c r="A7677" s="89">
        <v>44150.875</v>
      </c>
      <c r="B7677" s="95">
        <v>35.04</v>
      </c>
    </row>
    <row r="7678" spans="1:2">
      <c r="A7678" s="89">
        <v>44150.916666666664</v>
      </c>
      <c r="B7678" s="95">
        <v>35.68</v>
      </c>
    </row>
    <row r="7679" spans="1:2">
      <c r="A7679" s="89">
        <v>44150.958333333336</v>
      </c>
      <c r="B7679" s="95">
        <v>34.56</v>
      </c>
    </row>
    <row r="7680" spans="1:2">
      <c r="A7680" s="89">
        <v>44151</v>
      </c>
      <c r="B7680" s="95">
        <v>38.56</v>
      </c>
    </row>
    <row r="7681" spans="1:2">
      <c r="A7681" s="89">
        <v>44151.041666666664</v>
      </c>
      <c r="B7681" s="95">
        <v>35.76</v>
      </c>
    </row>
    <row r="7682" spans="1:2">
      <c r="A7682" s="89">
        <v>44151.083333333336</v>
      </c>
      <c r="B7682" s="95">
        <v>36.56</v>
      </c>
    </row>
    <row r="7683" spans="1:2">
      <c r="A7683" s="89">
        <v>44151.125</v>
      </c>
      <c r="B7683" s="95">
        <v>37.36</v>
      </c>
    </row>
    <row r="7684" spans="1:2">
      <c r="A7684" s="89">
        <v>44151.166666666664</v>
      </c>
      <c r="B7684" s="95">
        <v>24.32</v>
      </c>
    </row>
    <row r="7685" spans="1:2">
      <c r="A7685" s="89">
        <v>44151.208333333336</v>
      </c>
      <c r="B7685" s="95">
        <v>24.64</v>
      </c>
    </row>
    <row r="7686" spans="1:2">
      <c r="A7686" s="89">
        <v>44151.25</v>
      </c>
      <c r="B7686" s="95">
        <v>51.04</v>
      </c>
    </row>
    <row r="7687" spans="1:2">
      <c r="A7687" s="89">
        <v>44151.291666666664</v>
      </c>
      <c r="B7687" s="95">
        <v>90.24</v>
      </c>
    </row>
    <row r="7688" spans="1:2">
      <c r="A7688" s="89">
        <v>44151.333333333336</v>
      </c>
      <c r="B7688" s="95">
        <v>92.8</v>
      </c>
    </row>
    <row r="7689" spans="1:2">
      <c r="A7689" s="89">
        <v>44151.375</v>
      </c>
      <c r="B7689" s="95">
        <v>96.72</v>
      </c>
    </row>
    <row r="7690" spans="1:2">
      <c r="A7690" s="89">
        <v>44151.416666666664</v>
      </c>
      <c r="B7690" s="95">
        <v>100.16</v>
      </c>
    </row>
    <row r="7691" spans="1:2">
      <c r="A7691" s="89">
        <v>44151.458333333336</v>
      </c>
      <c r="B7691" s="95">
        <v>96.64</v>
      </c>
    </row>
    <row r="7692" spans="1:2">
      <c r="A7692" s="89">
        <v>44151.5</v>
      </c>
      <c r="B7692" s="95">
        <v>79.84</v>
      </c>
    </row>
    <row r="7693" spans="1:2">
      <c r="A7693" s="89">
        <v>44151.541666666664</v>
      </c>
      <c r="B7693" s="95">
        <v>88.32</v>
      </c>
    </row>
    <row r="7694" spans="1:2">
      <c r="A7694" s="89">
        <v>44151.583333333336</v>
      </c>
      <c r="B7694" s="95">
        <v>84.24</v>
      </c>
    </row>
    <row r="7695" spans="1:2">
      <c r="A7695" s="89">
        <v>44151.625</v>
      </c>
      <c r="B7695" s="95">
        <v>80.959999999999994</v>
      </c>
    </row>
    <row r="7696" spans="1:2">
      <c r="A7696" s="89">
        <v>44151.666666666664</v>
      </c>
      <c r="B7696" s="95">
        <v>50.4</v>
      </c>
    </row>
    <row r="7697" spans="1:2">
      <c r="A7697" s="89">
        <v>44151.708333333336</v>
      </c>
      <c r="B7697" s="95">
        <v>32.880000000000003</v>
      </c>
    </row>
    <row r="7698" spans="1:2">
      <c r="A7698" s="89">
        <v>44151.75</v>
      </c>
      <c r="B7698" s="95">
        <v>24</v>
      </c>
    </row>
    <row r="7699" spans="1:2">
      <c r="A7699" s="89">
        <v>44151.791666666664</v>
      </c>
      <c r="B7699" s="95">
        <v>38.24</v>
      </c>
    </row>
    <row r="7700" spans="1:2">
      <c r="A7700" s="89">
        <v>44151.833333333336</v>
      </c>
      <c r="B7700" s="95">
        <v>34</v>
      </c>
    </row>
    <row r="7701" spans="1:2">
      <c r="A7701" s="89">
        <v>44151.875</v>
      </c>
      <c r="B7701" s="95">
        <v>37.6</v>
      </c>
    </row>
    <row r="7702" spans="1:2">
      <c r="A7702" s="89">
        <v>44151.916666666664</v>
      </c>
      <c r="B7702" s="95">
        <v>36.4</v>
      </c>
    </row>
    <row r="7703" spans="1:2">
      <c r="A7703" s="89">
        <v>44151.958333333336</v>
      </c>
      <c r="B7703" s="95">
        <v>36.64</v>
      </c>
    </row>
    <row r="7704" spans="1:2">
      <c r="A7704" s="89">
        <v>44152</v>
      </c>
      <c r="B7704" s="95">
        <v>39.200000000000003</v>
      </c>
    </row>
    <row r="7705" spans="1:2">
      <c r="A7705" s="89">
        <v>44152.041666666664</v>
      </c>
      <c r="B7705" s="95">
        <v>36.72</v>
      </c>
    </row>
    <row r="7706" spans="1:2">
      <c r="A7706" s="89">
        <v>44152.083333333336</v>
      </c>
      <c r="B7706" s="95">
        <v>39.92</v>
      </c>
    </row>
    <row r="7707" spans="1:2">
      <c r="A7707" s="89">
        <v>44152.125</v>
      </c>
      <c r="B7707" s="95">
        <v>37.04</v>
      </c>
    </row>
    <row r="7708" spans="1:2">
      <c r="A7708" s="89">
        <v>44152.166666666664</v>
      </c>
      <c r="B7708" s="95">
        <v>27.12</v>
      </c>
    </row>
    <row r="7709" spans="1:2">
      <c r="A7709" s="89">
        <v>44152.208333333336</v>
      </c>
      <c r="B7709" s="95">
        <v>24.48</v>
      </c>
    </row>
    <row r="7710" spans="1:2">
      <c r="A7710" s="89">
        <v>44152.25</v>
      </c>
      <c r="B7710" s="95">
        <v>38</v>
      </c>
    </row>
    <row r="7711" spans="1:2">
      <c r="A7711" s="89">
        <v>44152.291666666664</v>
      </c>
      <c r="B7711" s="95">
        <v>94.08</v>
      </c>
    </row>
    <row r="7712" spans="1:2">
      <c r="A7712" s="89">
        <v>44152.333333333336</v>
      </c>
      <c r="B7712" s="95">
        <v>95.04</v>
      </c>
    </row>
    <row r="7713" spans="1:2">
      <c r="A7713" s="89">
        <v>44152.375</v>
      </c>
      <c r="B7713" s="95">
        <v>108.64</v>
      </c>
    </row>
    <row r="7714" spans="1:2">
      <c r="A7714" s="89">
        <v>44152.416666666664</v>
      </c>
      <c r="B7714" s="95">
        <v>103.92</v>
      </c>
    </row>
    <row r="7715" spans="1:2">
      <c r="A7715" s="89">
        <v>44152.458333333336</v>
      </c>
      <c r="B7715" s="95">
        <v>110.96</v>
      </c>
    </row>
    <row r="7716" spans="1:2">
      <c r="A7716" s="89">
        <v>44152.5</v>
      </c>
      <c r="B7716" s="95">
        <v>129.19999999999999</v>
      </c>
    </row>
    <row r="7717" spans="1:2">
      <c r="A7717" s="89">
        <v>44152.541666666664</v>
      </c>
      <c r="B7717" s="95">
        <v>130.08000000000001</v>
      </c>
    </row>
    <row r="7718" spans="1:2">
      <c r="A7718" s="89">
        <v>44152.583333333336</v>
      </c>
      <c r="B7718" s="95">
        <v>83.12</v>
      </c>
    </row>
    <row r="7719" spans="1:2">
      <c r="A7719" s="89">
        <v>44152.625</v>
      </c>
      <c r="B7719" s="95">
        <v>100.96</v>
      </c>
    </row>
    <row r="7720" spans="1:2">
      <c r="A7720" s="89">
        <v>44152.666666666664</v>
      </c>
      <c r="B7720" s="95">
        <v>45.52</v>
      </c>
    </row>
    <row r="7721" spans="1:2">
      <c r="A7721" s="89">
        <v>44152.708333333336</v>
      </c>
      <c r="B7721" s="95">
        <v>27.6</v>
      </c>
    </row>
    <row r="7722" spans="1:2">
      <c r="A7722" s="89">
        <v>44152.75</v>
      </c>
      <c r="B7722" s="95">
        <v>24.32</v>
      </c>
    </row>
    <row r="7723" spans="1:2">
      <c r="A7723" s="89">
        <v>44152.791666666664</v>
      </c>
      <c r="B7723" s="95">
        <v>38.159999999999997</v>
      </c>
    </row>
    <row r="7724" spans="1:2">
      <c r="A7724" s="89">
        <v>44152.833333333336</v>
      </c>
      <c r="B7724" s="95">
        <v>38.479999999999997</v>
      </c>
    </row>
    <row r="7725" spans="1:2">
      <c r="A7725" s="89">
        <v>44152.875</v>
      </c>
      <c r="B7725" s="95">
        <v>39.04</v>
      </c>
    </row>
    <row r="7726" spans="1:2">
      <c r="A7726" s="89">
        <v>44152.916666666664</v>
      </c>
      <c r="B7726" s="95">
        <v>37.76</v>
      </c>
    </row>
    <row r="7727" spans="1:2">
      <c r="A7727" s="89">
        <v>44152.958333333336</v>
      </c>
      <c r="B7727" s="95">
        <v>39.28</v>
      </c>
    </row>
    <row r="7728" spans="1:2">
      <c r="A7728" s="89">
        <v>44153</v>
      </c>
      <c r="B7728" s="95">
        <v>38.72</v>
      </c>
    </row>
    <row r="7729" spans="1:2">
      <c r="A7729" s="89">
        <v>44153.041666666664</v>
      </c>
      <c r="B7729" s="95">
        <v>39.44</v>
      </c>
    </row>
    <row r="7730" spans="1:2">
      <c r="A7730" s="89">
        <v>44153.083333333336</v>
      </c>
      <c r="B7730" s="95">
        <v>39.04</v>
      </c>
    </row>
    <row r="7731" spans="1:2">
      <c r="A7731" s="89">
        <v>44153.125</v>
      </c>
      <c r="B7731" s="95">
        <v>39.119999999999997</v>
      </c>
    </row>
    <row r="7732" spans="1:2">
      <c r="A7732" s="89">
        <v>44153.166666666664</v>
      </c>
      <c r="B7732" s="95">
        <v>28.08</v>
      </c>
    </row>
    <row r="7733" spans="1:2">
      <c r="A7733" s="89">
        <v>44153.208333333336</v>
      </c>
      <c r="B7733" s="95">
        <v>25.84</v>
      </c>
    </row>
    <row r="7734" spans="1:2">
      <c r="A7734" s="89">
        <v>44153.25</v>
      </c>
      <c r="B7734" s="95">
        <v>67.92</v>
      </c>
    </row>
    <row r="7735" spans="1:2">
      <c r="A7735" s="89">
        <v>44153.291666666664</v>
      </c>
      <c r="B7735" s="95">
        <v>93.52</v>
      </c>
    </row>
    <row r="7736" spans="1:2">
      <c r="A7736" s="89">
        <v>44153.333333333336</v>
      </c>
      <c r="B7736" s="95">
        <v>91.52</v>
      </c>
    </row>
    <row r="7737" spans="1:2">
      <c r="A7737" s="89">
        <v>44153.375</v>
      </c>
      <c r="B7737" s="95">
        <v>100.88</v>
      </c>
    </row>
    <row r="7738" spans="1:2">
      <c r="A7738" s="89">
        <v>44153.416666666664</v>
      </c>
      <c r="B7738" s="95">
        <v>89.68</v>
      </c>
    </row>
    <row r="7739" spans="1:2">
      <c r="A7739" s="89">
        <v>44153.458333333336</v>
      </c>
      <c r="B7739" s="95">
        <v>95.6</v>
      </c>
    </row>
    <row r="7740" spans="1:2">
      <c r="A7740" s="89">
        <v>44153.5</v>
      </c>
      <c r="B7740" s="95">
        <v>84.8</v>
      </c>
    </row>
    <row r="7741" spans="1:2">
      <c r="A7741" s="89">
        <v>44153.541666666664</v>
      </c>
      <c r="B7741" s="95">
        <v>76.08</v>
      </c>
    </row>
    <row r="7742" spans="1:2">
      <c r="A7742" s="89">
        <v>44153.583333333336</v>
      </c>
      <c r="B7742" s="95">
        <v>57.92</v>
      </c>
    </row>
    <row r="7743" spans="1:2">
      <c r="A7743" s="89">
        <v>44153.625</v>
      </c>
      <c r="B7743" s="95">
        <v>64.959999999999994</v>
      </c>
    </row>
    <row r="7744" spans="1:2">
      <c r="A7744" s="89">
        <v>44153.666666666664</v>
      </c>
      <c r="B7744" s="95">
        <v>79.040000000000006</v>
      </c>
    </row>
    <row r="7745" spans="1:2">
      <c r="A7745" s="89">
        <v>44153.708333333336</v>
      </c>
      <c r="B7745" s="95">
        <v>29.92</v>
      </c>
    </row>
    <row r="7746" spans="1:2">
      <c r="A7746" s="89">
        <v>44153.75</v>
      </c>
      <c r="B7746" s="95">
        <v>30.56</v>
      </c>
    </row>
    <row r="7747" spans="1:2">
      <c r="A7747" s="89">
        <v>44153.791666666664</v>
      </c>
      <c r="B7747" s="95">
        <v>27.52</v>
      </c>
    </row>
    <row r="7748" spans="1:2">
      <c r="A7748" s="89">
        <v>44153.833333333336</v>
      </c>
      <c r="B7748" s="95">
        <v>42.56</v>
      </c>
    </row>
    <row r="7749" spans="1:2">
      <c r="A7749" s="89">
        <v>44153.875</v>
      </c>
      <c r="B7749" s="95">
        <v>40.96</v>
      </c>
    </row>
    <row r="7750" spans="1:2">
      <c r="A7750" s="89">
        <v>44153.916666666664</v>
      </c>
      <c r="B7750" s="95">
        <v>43.2</v>
      </c>
    </row>
    <row r="7751" spans="1:2">
      <c r="A7751" s="89">
        <v>44153.958333333336</v>
      </c>
      <c r="B7751" s="95">
        <v>41.76</v>
      </c>
    </row>
    <row r="7752" spans="1:2">
      <c r="A7752" s="89">
        <v>44154</v>
      </c>
      <c r="B7752" s="95">
        <v>43.44</v>
      </c>
    </row>
    <row r="7753" spans="1:2">
      <c r="A7753" s="89">
        <v>44154.041666666664</v>
      </c>
      <c r="B7753" s="95">
        <v>42.96</v>
      </c>
    </row>
    <row r="7754" spans="1:2">
      <c r="A7754" s="89">
        <v>44154.083333333336</v>
      </c>
      <c r="B7754" s="95">
        <v>43.52</v>
      </c>
    </row>
    <row r="7755" spans="1:2">
      <c r="A7755" s="89">
        <v>44154.125</v>
      </c>
      <c r="B7755" s="95">
        <v>43.52</v>
      </c>
    </row>
    <row r="7756" spans="1:2">
      <c r="A7756" s="89">
        <v>44154.166666666664</v>
      </c>
      <c r="B7756" s="95">
        <v>31.76</v>
      </c>
    </row>
    <row r="7757" spans="1:2">
      <c r="A7757" s="89">
        <v>44154.208333333336</v>
      </c>
      <c r="B7757" s="95">
        <v>29.84</v>
      </c>
    </row>
    <row r="7758" spans="1:2">
      <c r="A7758" s="89">
        <v>44154.25</v>
      </c>
      <c r="B7758" s="95">
        <v>29.76</v>
      </c>
    </row>
    <row r="7759" spans="1:2">
      <c r="A7759" s="89">
        <v>44154.291666666664</v>
      </c>
      <c r="B7759" s="95">
        <v>29.28</v>
      </c>
    </row>
    <row r="7760" spans="1:2">
      <c r="A7760" s="89">
        <v>44154.333333333336</v>
      </c>
      <c r="B7760" s="95">
        <v>71.44</v>
      </c>
    </row>
    <row r="7761" spans="1:2">
      <c r="A7761" s="89">
        <v>44154.375</v>
      </c>
      <c r="B7761" s="95">
        <v>108.88</v>
      </c>
    </row>
    <row r="7762" spans="1:2">
      <c r="A7762" s="89">
        <v>44154.416666666664</v>
      </c>
      <c r="B7762" s="95">
        <v>62.32</v>
      </c>
    </row>
    <row r="7763" spans="1:2">
      <c r="A7763" s="89">
        <v>44154.458333333336</v>
      </c>
      <c r="B7763" s="95">
        <v>74</v>
      </c>
    </row>
    <row r="7764" spans="1:2">
      <c r="A7764" s="89">
        <v>44154.5</v>
      </c>
      <c r="B7764" s="95">
        <v>80.16</v>
      </c>
    </row>
    <row r="7765" spans="1:2">
      <c r="A7765" s="89">
        <v>44154.541666666664</v>
      </c>
      <c r="B7765" s="95">
        <v>74.8</v>
      </c>
    </row>
    <row r="7766" spans="1:2">
      <c r="A7766" s="89">
        <v>44154.583333333336</v>
      </c>
      <c r="B7766" s="95">
        <v>66.72</v>
      </c>
    </row>
    <row r="7767" spans="1:2">
      <c r="A7767" s="89">
        <v>44154.625</v>
      </c>
      <c r="B7767" s="95">
        <v>33.28</v>
      </c>
    </row>
    <row r="7768" spans="1:2">
      <c r="A7768" s="89">
        <v>44154.666666666664</v>
      </c>
      <c r="B7768" s="95">
        <v>40.880000000000003</v>
      </c>
    </row>
    <row r="7769" spans="1:2">
      <c r="A7769" s="89">
        <v>44154.708333333336</v>
      </c>
      <c r="B7769" s="95">
        <v>50.24</v>
      </c>
    </row>
    <row r="7770" spans="1:2">
      <c r="A7770" s="89">
        <v>44154.75</v>
      </c>
      <c r="B7770" s="95">
        <v>30.8</v>
      </c>
    </row>
    <row r="7771" spans="1:2">
      <c r="A7771" s="89">
        <v>44154.791666666664</v>
      </c>
      <c r="B7771" s="95">
        <v>30.72</v>
      </c>
    </row>
    <row r="7772" spans="1:2">
      <c r="A7772" s="89">
        <v>44154.833333333336</v>
      </c>
      <c r="B7772" s="95">
        <v>41.84</v>
      </c>
    </row>
    <row r="7773" spans="1:2">
      <c r="A7773" s="89">
        <v>44154.875</v>
      </c>
      <c r="B7773" s="95">
        <v>42.88</v>
      </c>
    </row>
    <row r="7774" spans="1:2">
      <c r="A7774" s="89">
        <v>44154.916666666664</v>
      </c>
      <c r="B7774" s="95">
        <v>42.96</v>
      </c>
    </row>
    <row r="7775" spans="1:2">
      <c r="A7775" s="89">
        <v>44154.958333333336</v>
      </c>
      <c r="B7775" s="95">
        <v>43.92</v>
      </c>
    </row>
    <row r="7776" spans="1:2">
      <c r="A7776" s="89">
        <v>44155</v>
      </c>
      <c r="B7776" s="95">
        <v>42.8</v>
      </c>
    </row>
    <row r="7777" spans="1:2">
      <c r="A7777" s="89">
        <v>44155.041666666664</v>
      </c>
      <c r="B7777" s="95">
        <v>44.16</v>
      </c>
    </row>
    <row r="7778" spans="1:2">
      <c r="A7778" s="89">
        <v>44155.083333333336</v>
      </c>
      <c r="B7778" s="95">
        <v>43.36</v>
      </c>
    </row>
    <row r="7779" spans="1:2">
      <c r="A7779" s="89">
        <v>44155.125</v>
      </c>
      <c r="B7779" s="95">
        <v>44.64</v>
      </c>
    </row>
    <row r="7780" spans="1:2">
      <c r="A7780" s="89">
        <v>44155.166666666664</v>
      </c>
      <c r="B7780" s="95">
        <v>30.8</v>
      </c>
    </row>
    <row r="7781" spans="1:2">
      <c r="A7781" s="89">
        <v>44155.208333333336</v>
      </c>
      <c r="B7781" s="95">
        <v>31.44</v>
      </c>
    </row>
    <row r="7782" spans="1:2">
      <c r="A7782" s="89">
        <v>44155.25</v>
      </c>
      <c r="B7782" s="95">
        <v>29.6</v>
      </c>
    </row>
    <row r="7783" spans="1:2">
      <c r="A7783" s="89">
        <v>44155.291666666664</v>
      </c>
      <c r="B7783" s="95">
        <v>31.52</v>
      </c>
    </row>
    <row r="7784" spans="1:2">
      <c r="A7784" s="89">
        <v>44155.333333333336</v>
      </c>
      <c r="B7784" s="95">
        <v>43.84</v>
      </c>
    </row>
    <row r="7785" spans="1:2">
      <c r="A7785" s="89">
        <v>44155.375</v>
      </c>
      <c r="B7785" s="95">
        <v>72</v>
      </c>
    </row>
    <row r="7786" spans="1:2">
      <c r="A7786" s="89">
        <v>44155.416666666664</v>
      </c>
      <c r="B7786" s="95">
        <v>70.959999999999994</v>
      </c>
    </row>
    <row r="7787" spans="1:2">
      <c r="A7787" s="89">
        <v>44155.458333333336</v>
      </c>
      <c r="B7787" s="95">
        <v>69.12</v>
      </c>
    </row>
    <row r="7788" spans="1:2">
      <c r="A7788" s="89">
        <v>44155.5</v>
      </c>
      <c r="B7788" s="95">
        <v>70.16</v>
      </c>
    </row>
    <row r="7789" spans="1:2">
      <c r="A7789" s="89">
        <v>44155.541666666664</v>
      </c>
      <c r="B7789" s="95">
        <v>68.48</v>
      </c>
    </row>
    <row r="7790" spans="1:2">
      <c r="A7790" s="89">
        <v>44155.583333333336</v>
      </c>
      <c r="B7790" s="95">
        <v>58.56</v>
      </c>
    </row>
    <row r="7791" spans="1:2">
      <c r="A7791" s="89">
        <v>44155.625</v>
      </c>
      <c r="B7791" s="95">
        <v>38.32</v>
      </c>
    </row>
    <row r="7792" spans="1:2">
      <c r="A7792" s="89">
        <v>44155.666666666664</v>
      </c>
      <c r="B7792" s="95">
        <v>33.119999999999997</v>
      </c>
    </row>
    <row r="7793" spans="1:2">
      <c r="A7793" s="89">
        <v>44155.708333333336</v>
      </c>
      <c r="B7793" s="95">
        <v>32.56</v>
      </c>
    </row>
    <row r="7794" spans="1:2">
      <c r="A7794" s="89">
        <v>44155.75</v>
      </c>
      <c r="B7794" s="95">
        <v>30.88</v>
      </c>
    </row>
    <row r="7795" spans="1:2">
      <c r="A7795" s="89">
        <v>44155.791666666664</v>
      </c>
      <c r="B7795" s="95">
        <v>31.68</v>
      </c>
    </row>
    <row r="7796" spans="1:2">
      <c r="A7796" s="89">
        <v>44155.833333333336</v>
      </c>
      <c r="B7796" s="95">
        <v>43.28</v>
      </c>
    </row>
    <row r="7797" spans="1:2">
      <c r="A7797" s="89">
        <v>44155.875</v>
      </c>
      <c r="B7797" s="95">
        <v>44.8</v>
      </c>
    </row>
    <row r="7798" spans="1:2">
      <c r="A7798" s="89">
        <v>44155.916666666664</v>
      </c>
      <c r="B7798" s="95">
        <v>42.88</v>
      </c>
    </row>
    <row r="7799" spans="1:2">
      <c r="A7799" s="89">
        <v>44155.958333333336</v>
      </c>
      <c r="B7799" s="95">
        <v>44.08</v>
      </c>
    </row>
    <row r="7800" spans="1:2">
      <c r="A7800" s="89">
        <v>44156</v>
      </c>
      <c r="B7800" s="95">
        <v>42.96</v>
      </c>
    </row>
    <row r="7801" spans="1:2">
      <c r="A7801" s="89">
        <v>44156.041666666664</v>
      </c>
      <c r="B7801" s="95">
        <v>43.6</v>
      </c>
    </row>
    <row r="7802" spans="1:2">
      <c r="A7802" s="89">
        <v>44156.083333333336</v>
      </c>
      <c r="B7802" s="95">
        <v>42.56</v>
      </c>
    </row>
    <row r="7803" spans="1:2">
      <c r="A7803" s="89">
        <v>44156.125</v>
      </c>
      <c r="B7803" s="95">
        <v>44.24</v>
      </c>
    </row>
    <row r="7804" spans="1:2">
      <c r="A7804" s="89">
        <v>44156.166666666664</v>
      </c>
      <c r="B7804" s="95">
        <v>30.24</v>
      </c>
    </row>
    <row r="7805" spans="1:2">
      <c r="A7805" s="89">
        <v>44156.208333333336</v>
      </c>
      <c r="B7805" s="95">
        <v>29.36</v>
      </c>
    </row>
    <row r="7806" spans="1:2">
      <c r="A7806" s="89">
        <v>44156.25</v>
      </c>
      <c r="B7806" s="95">
        <v>56.96</v>
      </c>
    </row>
    <row r="7807" spans="1:2">
      <c r="A7807" s="89">
        <v>44156.291666666664</v>
      </c>
      <c r="B7807" s="95">
        <v>93.6</v>
      </c>
    </row>
    <row r="7808" spans="1:2">
      <c r="A7808" s="89">
        <v>44156.333333333336</v>
      </c>
      <c r="B7808" s="95">
        <v>88.48</v>
      </c>
    </row>
    <row r="7809" spans="1:2">
      <c r="A7809" s="89">
        <v>44156.375</v>
      </c>
      <c r="B7809" s="95">
        <v>89.04</v>
      </c>
    </row>
    <row r="7810" spans="1:2">
      <c r="A7810" s="89">
        <v>44156.416666666664</v>
      </c>
      <c r="B7810" s="95">
        <v>105.28</v>
      </c>
    </row>
    <row r="7811" spans="1:2">
      <c r="A7811" s="89">
        <v>44156.458333333336</v>
      </c>
      <c r="B7811" s="95">
        <v>94.88</v>
      </c>
    </row>
    <row r="7812" spans="1:2">
      <c r="A7812" s="89">
        <v>44156.5</v>
      </c>
      <c r="B7812" s="95">
        <v>91.76</v>
      </c>
    </row>
    <row r="7813" spans="1:2">
      <c r="A7813" s="89">
        <v>44156.541666666664</v>
      </c>
      <c r="B7813" s="95">
        <v>102.72</v>
      </c>
    </row>
    <row r="7814" spans="1:2">
      <c r="A7814" s="89">
        <v>44156.583333333336</v>
      </c>
      <c r="B7814" s="95">
        <v>93.84</v>
      </c>
    </row>
    <row r="7815" spans="1:2">
      <c r="A7815" s="89">
        <v>44156.625</v>
      </c>
      <c r="B7815" s="95">
        <v>82.32</v>
      </c>
    </row>
    <row r="7816" spans="1:2">
      <c r="A7816" s="89">
        <v>44156.666666666664</v>
      </c>
      <c r="B7816" s="95">
        <v>43.44</v>
      </c>
    </row>
    <row r="7817" spans="1:2">
      <c r="A7817" s="89">
        <v>44156.708333333336</v>
      </c>
      <c r="B7817" s="95">
        <v>37.44</v>
      </c>
    </row>
    <row r="7818" spans="1:2">
      <c r="A7818" s="89">
        <v>44156.75</v>
      </c>
      <c r="B7818" s="95">
        <v>37.04</v>
      </c>
    </row>
    <row r="7819" spans="1:2">
      <c r="A7819" s="89">
        <v>44156.791666666664</v>
      </c>
      <c r="B7819" s="95">
        <v>45.76</v>
      </c>
    </row>
    <row r="7820" spans="1:2">
      <c r="A7820" s="89">
        <v>44156.833333333336</v>
      </c>
      <c r="B7820" s="95">
        <v>47.52</v>
      </c>
    </row>
    <row r="7821" spans="1:2">
      <c r="A7821" s="89">
        <v>44156.875</v>
      </c>
      <c r="B7821" s="95">
        <v>46.08</v>
      </c>
    </row>
    <row r="7822" spans="1:2">
      <c r="A7822" s="89">
        <v>44156.916666666664</v>
      </c>
      <c r="B7822" s="95">
        <v>46.48</v>
      </c>
    </row>
    <row r="7823" spans="1:2">
      <c r="A7823" s="89">
        <v>44156.958333333336</v>
      </c>
      <c r="B7823" s="95">
        <v>47.2</v>
      </c>
    </row>
    <row r="7824" spans="1:2">
      <c r="A7824" s="89">
        <v>44157</v>
      </c>
      <c r="B7824" s="95">
        <v>46.16</v>
      </c>
    </row>
    <row r="7825" spans="1:2">
      <c r="A7825" s="89">
        <v>44157.041666666664</v>
      </c>
      <c r="B7825" s="95">
        <v>48.32</v>
      </c>
    </row>
    <row r="7826" spans="1:2">
      <c r="A7826" s="89">
        <v>44157.083333333336</v>
      </c>
      <c r="B7826" s="95">
        <v>45.84</v>
      </c>
    </row>
    <row r="7827" spans="1:2">
      <c r="A7827" s="89">
        <v>44157.125</v>
      </c>
      <c r="B7827" s="95">
        <v>48.72</v>
      </c>
    </row>
    <row r="7828" spans="1:2">
      <c r="A7828" s="89">
        <v>44157.166666666664</v>
      </c>
      <c r="B7828" s="95">
        <v>56.24</v>
      </c>
    </row>
    <row r="7829" spans="1:2">
      <c r="A7829" s="89">
        <v>44157.208333333336</v>
      </c>
      <c r="B7829" s="95">
        <v>85.52</v>
      </c>
    </row>
    <row r="7830" spans="1:2">
      <c r="A7830" s="89">
        <v>44157.25</v>
      </c>
      <c r="B7830" s="95">
        <v>102.72</v>
      </c>
    </row>
    <row r="7831" spans="1:2">
      <c r="A7831" s="89">
        <v>44157.291666666664</v>
      </c>
      <c r="B7831" s="95">
        <v>132.24</v>
      </c>
    </row>
    <row r="7832" spans="1:2">
      <c r="A7832" s="89">
        <v>44157.333333333336</v>
      </c>
      <c r="B7832" s="95">
        <v>139.19999999999999</v>
      </c>
    </row>
    <row r="7833" spans="1:2">
      <c r="A7833" s="89">
        <v>44157.375</v>
      </c>
      <c r="B7833" s="95">
        <v>136.4</v>
      </c>
    </row>
    <row r="7834" spans="1:2">
      <c r="A7834" s="89">
        <v>44157.416666666664</v>
      </c>
      <c r="B7834" s="95">
        <v>140.72</v>
      </c>
    </row>
    <row r="7835" spans="1:2">
      <c r="A7835" s="89">
        <v>44157.458333333336</v>
      </c>
      <c r="B7835" s="95">
        <v>132.56</v>
      </c>
    </row>
    <row r="7836" spans="1:2">
      <c r="A7836" s="89">
        <v>44157.5</v>
      </c>
      <c r="B7836" s="95">
        <v>118.4</v>
      </c>
    </row>
    <row r="7837" spans="1:2">
      <c r="A7837" s="89">
        <v>44157.541666666664</v>
      </c>
      <c r="B7837" s="95">
        <v>143.52000000000001</v>
      </c>
    </row>
    <row r="7838" spans="1:2">
      <c r="A7838" s="89">
        <v>44157.583333333336</v>
      </c>
      <c r="B7838" s="95">
        <v>124</v>
      </c>
    </row>
    <row r="7839" spans="1:2">
      <c r="A7839" s="89">
        <v>44157.625</v>
      </c>
      <c r="B7839" s="95">
        <v>141.6</v>
      </c>
    </row>
    <row r="7840" spans="1:2">
      <c r="A7840" s="89">
        <v>44157.666666666664</v>
      </c>
      <c r="B7840" s="95">
        <v>81.92</v>
      </c>
    </row>
    <row r="7841" spans="1:2">
      <c r="A7841" s="89">
        <v>44157.708333333336</v>
      </c>
      <c r="B7841" s="95">
        <v>73.12</v>
      </c>
    </row>
    <row r="7842" spans="1:2">
      <c r="A7842" s="89">
        <v>44157.75</v>
      </c>
      <c r="B7842" s="95">
        <v>68.8</v>
      </c>
    </row>
    <row r="7843" spans="1:2">
      <c r="A7843" s="89">
        <v>44157.791666666664</v>
      </c>
      <c r="B7843" s="95">
        <v>80.319999999999993</v>
      </c>
    </row>
    <row r="7844" spans="1:2">
      <c r="A7844" s="89">
        <v>44157.833333333336</v>
      </c>
      <c r="B7844" s="95">
        <v>76.72</v>
      </c>
    </row>
    <row r="7845" spans="1:2">
      <c r="A7845" s="89">
        <v>44157.875</v>
      </c>
      <c r="B7845" s="95">
        <v>78.400000000000006</v>
      </c>
    </row>
    <row r="7846" spans="1:2">
      <c r="A7846" s="89">
        <v>44157.916666666664</v>
      </c>
      <c r="B7846" s="95">
        <v>76.56</v>
      </c>
    </row>
    <row r="7847" spans="1:2">
      <c r="A7847" s="89">
        <v>44157.958333333336</v>
      </c>
      <c r="B7847" s="95">
        <v>79.12</v>
      </c>
    </row>
    <row r="7848" spans="1:2">
      <c r="A7848" s="89">
        <v>44158</v>
      </c>
      <c r="B7848" s="95">
        <v>77.680000000000007</v>
      </c>
    </row>
    <row r="7849" spans="1:2">
      <c r="A7849" s="89">
        <v>44158.041666666664</v>
      </c>
      <c r="B7849" s="95">
        <v>77.040000000000006</v>
      </c>
    </row>
    <row r="7850" spans="1:2">
      <c r="A7850" s="89">
        <v>44158.083333333336</v>
      </c>
      <c r="B7850" s="95">
        <v>78.400000000000006</v>
      </c>
    </row>
    <row r="7851" spans="1:2">
      <c r="A7851" s="89">
        <v>44158.125</v>
      </c>
      <c r="B7851" s="95">
        <v>77.12</v>
      </c>
    </row>
    <row r="7852" spans="1:2">
      <c r="A7852" s="89">
        <v>44158.166666666664</v>
      </c>
      <c r="B7852" s="95">
        <v>67.28</v>
      </c>
    </row>
    <row r="7853" spans="1:2">
      <c r="A7853" s="89">
        <v>44158.208333333336</v>
      </c>
      <c r="B7853" s="95">
        <v>62.96</v>
      </c>
    </row>
    <row r="7854" spans="1:2">
      <c r="A7854" s="89">
        <v>44158.25</v>
      </c>
      <c r="B7854" s="95">
        <v>97.6</v>
      </c>
    </row>
    <row r="7855" spans="1:2">
      <c r="A7855" s="89">
        <v>44158.291666666664</v>
      </c>
      <c r="B7855" s="95">
        <v>127.92</v>
      </c>
    </row>
    <row r="7856" spans="1:2">
      <c r="A7856" s="89">
        <v>44158.333333333336</v>
      </c>
      <c r="B7856" s="95">
        <v>136.72</v>
      </c>
    </row>
    <row r="7857" spans="1:2">
      <c r="A7857" s="89">
        <v>44158.375</v>
      </c>
      <c r="B7857" s="95">
        <v>137.68</v>
      </c>
    </row>
    <row r="7858" spans="1:2">
      <c r="A7858" s="89">
        <v>44158.416666666664</v>
      </c>
      <c r="B7858" s="95">
        <v>142</v>
      </c>
    </row>
    <row r="7859" spans="1:2">
      <c r="A7859" s="89">
        <v>44158.458333333336</v>
      </c>
      <c r="B7859" s="95">
        <v>141.12</v>
      </c>
    </row>
    <row r="7860" spans="1:2">
      <c r="A7860" s="89">
        <v>44158.5</v>
      </c>
      <c r="B7860" s="95">
        <v>129.19999999999999</v>
      </c>
    </row>
    <row r="7861" spans="1:2">
      <c r="A7861" s="89">
        <v>44158.541666666664</v>
      </c>
      <c r="B7861" s="95">
        <v>135.28</v>
      </c>
    </row>
    <row r="7862" spans="1:2">
      <c r="A7862" s="89">
        <v>44158.583333333336</v>
      </c>
      <c r="B7862" s="95">
        <v>118.4</v>
      </c>
    </row>
    <row r="7863" spans="1:2">
      <c r="A7863" s="89">
        <v>44158.625</v>
      </c>
      <c r="B7863" s="95">
        <v>138.56</v>
      </c>
    </row>
    <row r="7864" spans="1:2">
      <c r="A7864" s="89">
        <v>44158.666666666664</v>
      </c>
      <c r="B7864" s="95">
        <v>130.56</v>
      </c>
    </row>
    <row r="7865" spans="1:2">
      <c r="A7865" s="89">
        <v>44158.708333333336</v>
      </c>
      <c r="B7865" s="95">
        <v>88.4</v>
      </c>
    </row>
    <row r="7866" spans="1:2">
      <c r="A7866" s="89">
        <v>44158.75</v>
      </c>
      <c r="B7866" s="95">
        <v>81.84</v>
      </c>
    </row>
    <row r="7867" spans="1:2">
      <c r="A7867" s="89">
        <v>44158.791666666664</v>
      </c>
      <c r="B7867" s="95">
        <v>78.400000000000006</v>
      </c>
    </row>
    <row r="7868" spans="1:2">
      <c r="A7868" s="89">
        <v>44158.833333333336</v>
      </c>
      <c r="B7868" s="95">
        <v>77.36</v>
      </c>
    </row>
    <row r="7869" spans="1:2">
      <c r="A7869" s="89">
        <v>44158.875</v>
      </c>
      <c r="B7869" s="95">
        <v>76.16</v>
      </c>
    </row>
    <row r="7870" spans="1:2">
      <c r="A7870" s="89">
        <v>44158.916666666664</v>
      </c>
      <c r="B7870" s="95">
        <v>76</v>
      </c>
    </row>
    <row r="7871" spans="1:2">
      <c r="A7871" s="89">
        <v>44158.958333333336</v>
      </c>
      <c r="B7871" s="95">
        <v>77.2</v>
      </c>
    </row>
    <row r="7872" spans="1:2">
      <c r="A7872" s="89">
        <v>44159</v>
      </c>
      <c r="B7872" s="95">
        <v>74.8</v>
      </c>
    </row>
    <row r="7873" spans="1:2">
      <c r="A7873" s="89">
        <v>44159.041666666664</v>
      </c>
      <c r="B7873" s="95">
        <v>76.08</v>
      </c>
    </row>
    <row r="7874" spans="1:2">
      <c r="A7874" s="89">
        <v>44159.083333333336</v>
      </c>
      <c r="B7874" s="95">
        <v>80.48</v>
      </c>
    </row>
    <row r="7875" spans="1:2">
      <c r="A7875" s="89">
        <v>44159.125</v>
      </c>
      <c r="B7875" s="95">
        <v>94.96</v>
      </c>
    </row>
    <row r="7876" spans="1:2">
      <c r="A7876" s="89">
        <v>44159.166666666664</v>
      </c>
      <c r="B7876" s="95">
        <v>84.88</v>
      </c>
    </row>
    <row r="7877" spans="1:2">
      <c r="A7877" s="89">
        <v>44159.208333333336</v>
      </c>
      <c r="B7877" s="95">
        <v>86.96</v>
      </c>
    </row>
    <row r="7878" spans="1:2">
      <c r="A7878" s="89">
        <v>44159.25</v>
      </c>
      <c r="B7878" s="95">
        <v>79.92</v>
      </c>
    </row>
    <row r="7879" spans="1:2">
      <c r="A7879" s="89">
        <v>44159.291666666664</v>
      </c>
      <c r="B7879" s="95">
        <v>99.68</v>
      </c>
    </row>
    <row r="7880" spans="1:2">
      <c r="A7880" s="89">
        <v>44159.333333333336</v>
      </c>
      <c r="B7880" s="95">
        <v>85.28</v>
      </c>
    </row>
    <row r="7881" spans="1:2">
      <c r="A7881" s="89">
        <v>44159.375</v>
      </c>
      <c r="B7881" s="95">
        <v>132.16</v>
      </c>
    </row>
    <row r="7882" spans="1:2">
      <c r="A7882" s="89">
        <v>44159.416666666664</v>
      </c>
      <c r="B7882" s="95">
        <v>130.56</v>
      </c>
    </row>
    <row r="7883" spans="1:2">
      <c r="A7883" s="89">
        <v>44159.458333333336</v>
      </c>
      <c r="B7883" s="95">
        <v>128.72</v>
      </c>
    </row>
    <row r="7884" spans="1:2">
      <c r="A7884" s="89">
        <v>44159.5</v>
      </c>
      <c r="B7884" s="95">
        <v>106.88</v>
      </c>
    </row>
    <row r="7885" spans="1:2">
      <c r="A7885" s="89">
        <v>44159.541666666664</v>
      </c>
      <c r="B7885" s="95">
        <v>118.48</v>
      </c>
    </row>
    <row r="7886" spans="1:2">
      <c r="A7886" s="89">
        <v>44159.583333333336</v>
      </c>
      <c r="B7886" s="95">
        <v>94.16</v>
      </c>
    </row>
    <row r="7887" spans="1:2">
      <c r="A7887" s="89">
        <v>44159.625</v>
      </c>
      <c r="B7887" s="95">
        <v>116.8</v>
      </c>
    </row>
    <row r="7888" spans="1:2">
      <c r="A7888" s="89">
        <v>44159.666666666664</v>
      </c>
      <c r="B7888" s="95">
        <v>44.96</v>
      </c>
    </row>
    <row r="7889" spans="1:2">
      <c r="A7889" s="89">
        <v>44159.708333333336</v>
      </c>
      <c r="B7889" s="95">
        <v>39.6</v>
      </c>
    </row>
    <row r="7890" spans="1:2">
      <c r="A7890" s="89">
        <v>44159.75</v>
      </c>
      <c r="B7890" s="95">
        <v>74</v>
      </c>
    </row>
    <row r="7891" spans="1:2">
      <c r="A7891" s="89">
        <v>44159.791666666664</v>
      </c>
      <c r="B7891" s="95">
        <v>77.44</v>
      </c>
    </row>
    <row r="7892" spans="1:2">
      <c r="A7892" s="89">
        <v>44159.833333333336</v>
      </c>
      <c r="B7892" s="95">
        <v>42.4</v>
      </c>
    </row>
    <row r="7893" spans="1:2">
      <c r="A7893" s="89">
        <v>44159.875</v>
      </c>
      <c r="B7893" s="95">
        <v>42.08</v>
      </c>
    </row>
    <row r="7894" spans="1:2">
      <c r="A7894" s="89">
        <v>44159.916666666664</v>
      </c>
      <c r="B7894" s="95">
        <v>44.08</v>
      </c>
    </row>
    <row r="7895" spans="1:2">
      <c r="A7895" s="89">
        <v>44159.958333333336</v>
      </c>
      <c r="B7895" s="95">
        <v>44.24</v>
      </c>
    </row>
    <row r="7896" spans="1:2">
      <c r="A7896" s="89">
        <v>44160</v>
      </c>
      <c r="B7896" s="95">
        <v>38.479999999999997</v>
      </c>
    </row>
    <row r="7897" spans="1:2">
      <c r="A7897" s="89">
        <v>44160.041666666664</v>
      </c>
      <c r="B7897" s="95">
        <v>32</v>
      </c>
    </row>
    <row r="7898" spans="1:2">
      <c r="A7898" s="89">
        <v>44160.083333333336</v>
      </c>
      <c r="B7898" s="95">
        <v>29.6</v>
      </c>
    </row>
    <row r="7899" spans="1:2">
      <c r="A7899" s="89">
        <v>44160.125</v>
      </c>
      <c r="B7899" s="95">
        <v>31.2</v>
      </c>
    </row>
    <row r="7900" spans="1:2">
      <c r="A7900" s="89">
        <v>44160.166666666664</v>
      </c>
      <c r="B7900" s="95">
        <v>40.96</v>
      </c>
    </row>
    <row r="7901" spans="1:2">
      <c r="A7901" s="89">
        <v>44160.208333333336</v>
      </c>
      <c r="B7901" s="95">
        <v>45.92</v>
      </c>
    </row>
    <row r="7902" spans="1:2">
      <c r="A7902" s="89">
        <v>44160.25</v>
      </c>
      <c r="B7902" s="95">
        <v>65.92</v>
      </c>
    </row>
    <row r="7903" spans="1:2">
      <c r="A7903" s="89">
        <v>44160.291666666664</v>
      </c>
      <c r="B7903" s="95">
        <v>137.28</v>
      </c>
    </row>
    <row r="7904" spans="1:2">
      <c r="A7904" s="89">
        <v>44160.333333333336</v>
      </c>
      <c r="B7904" s="95">
        <v>121.28</v>
      </c>
    </row>
    <row r="7905" spans="1:2">
      <c r="A7905" s="89">
        <v>44160.375</v>
      </c>
      <c r="B7905" s="95">
        <v>116.48</v>
      </c>
    </row>
    <row r="7906" spans="1:2">
      <c r="A7906" s="89">
        <v>44160.416666666664</v>
      </c>
      <c r="B7906" s="95">
        <v>97.04</v>
      </c>
    </row>
    <row r="7907" spans="1:2">
      <c r="A7907" s="89">
        <v>44160.458333333336</v>
      </c>
      <c r="B7907" s="95">
        <v>126.4</v>
      </c>
    </row>
    <row r="7908" spans="1:2">
      <c r="A7908" s="89">
        <v>44160.5</v>
      </c>
      <c r="B7908" s="95">
        <v>111.2</v>
      </c>
    </row>
    <row r="7909" spans="1:2">
      <c r="A7909" s="89">
        <v>44160.541666666664</v>
      </c>
      <c r="B7909" s="95">
        <v>48.24</v>
      </c>
    </row>
    <row r="7910" spans="1:2">
      <c r="A7910" s="89">
        <v>44160.583333333336</v>
      </c>
      <c r="B7910" s="95">
        <v>40</v>
      </c>
    </row>
    <row r="7911" spans="1:2">
      <c r="A7911" s="89">
        <v>44160.625</v>
      </c>
      <c r="B7911" s="95">
        <v>34.32</v>
      </c>
    </row>
    <row r="7912" spans="1:2">
      <c r="A7912" s="89">
        <v>44160.666666666664</v>
      </c>
      <c r="B7912" s="95">
        <v>67.36</v>
      </c>
    </row>
    <row r="7913" spans="1:2">
      <c r="A7913" s="89">
        <v>44160.708333333336</v>
      </c>
      <c r="B7913" s="95">
        <v>35.36</v>
      </c>
    </row>
    <row r="7914" spans="1:2">
      <c r="A7914" s="89">
        <v>44160.75</v>
      </c>
      <c r="B7914" s="95">
        <v>37.119999999999997</v>
      </c>
    </row>
    <row r="7915" spans="1:2">
      <c r="A7915" s="89">
        <v>44160.791666666664</v>
      </c>
      <c r="B7915" s="95">
        <v>60.56</v>
      </c>
    </row>
    <row r="7916" spans="1:2">
      <c r="A7916" s="89">
        <v>44160.833333333336</v>
      </c>
      <c r="B7916" s="95">
        <v>50.56</v>
      </c>
    </row>
    <row r="7917" spans="1:2">
      <c r="A7917" s="89">
        <v>44160.875</v>
      </c>
      <c r="B7917" s="95">
        <v>44.72</v>
      </c>
    </row>
    <row r="7918" spans="1:2">
      <c r="A7918" s="89">
        <v>44160.916666666664</v>
      </c>
      <c r="B7918" s="95">
        <v>43.44</v>
      </c>
    </row>
    <row r="7919" spans="1:2">
      <c r="A7919" s="89">
        <v>44160.958333333336</v>
      </c>
      <c r="B7919" s="95">
        <v>43.2</v>
      </c>
    </row>
    <row r="7920" spans="1:2">
      <c r="A7920" s="89">
        <v>44161</v>
      </c>
      <c r="B7920" s="95">
        <v>40.159999999999997</v>
      </c>
    </row>
    <row r="7921" spans="1:2">
      <c r="A7921" s="89">
        <v>44161.041666666664</v>
      </c>
      <c r="B7921" s="95">
        <v>30.64</v>
      </c>
    </row>
    <row r="7922" spans="1:2">
      <c r="A7922" s="89">
        <v>44161.083333333336</v>
      </c>
      <c r="B7922" s="95">
        <v>31.92</v>
      </c>
    </row>
    <row r="7923" spans="1:2">
      <c r="A7923" s="89">
        <v>44161.125</v>
      </c>
      <c r="B7923" s="95">
        <v>29.84</v>
      </c>
    </row>
    <row r="7924" spans="1:2">
      <c r="A7924" s="89">
        <v>44161.166666666664</v>
      </c>
      <c r="B7924" s="95">
        <v>31.68</v>
      </c>
    </row>
    <row r="7925" spans="1:2">
      <c r="A7925" s="89">
        <v>44161.208333333336</v>
      </c>
      <c r="B7925" s="95">
        <v>30.16</v>
      </c>
    </row>
    <row r="7926" spans="1:2">
      <c r="A7926" s="89">
        <v>44161.25</v>
      </c>
      <c r="B7926" s="95">
        <v>31.6</v>
      </c>
    </row>
    <row r="7927" spans="1:2">
      <c r="A7927" s="89">
        <v>44161.291666666664</v>
      </c>
      <c r="B7927" s="95">
        <v>30.96</v>
      </c>
    </row>
    <row r="7928" spans="1:2">
      <c r="A7928" s="89">
        <v>44161.333333333336</v>
      </c>
      <c r="B7928" s="95">
        <v>32.24</v>
      </c>
    </row>
    <row r="7929" spans="1:2">
      <c r="A7929" s="89">
        <v>44161.375</v>
      </c>
      <c r="B7929" s="95">
        <v>30.32</v>
      </c>
    </row>
    <row r="7930" spans="1:2">
      <c r="A7930" s="89">
        <v>44161.416666666664</v>
      </c>
      <c r="B7930" s="95">
        <v>30.48</v>
      </c>
    </row>
    <row r="7931" spans="1:2">
      <c r="A7931" s="89">
        <v>44161.458333333336</v>
      </c>
      <c r="B7931" s="95">
        <v>30.96</v>
      </c>
    </row>
    <row r="7932" spans="1:2">
      <c r="A7932" s="89">
        <v>44161.5</v>
      </c>
      <c r="B7932" s="95">
        <v>30.64</v>
      </c>
    </row>
    <row r="7933" spans="1:2">
      <c r="A7933" s="89">
        <v>44161.541666666664</v>
      </c>
      <c r="B7933" s="95">
        <v>30.32</v>
      </c>
    </row>
    <row r="7934" spans="1:2">
      <c r="A7934" s="89">
        <v>44161.583333333336</v>
      </c>
      <c r="B7934" s="95">
        <v>30.48</v>
      </c>
    </row>
    <row r="7935" spans="1:2">
      <c r="A7935" s="89">
        <v>44161.625</v>
      </c>
      <c r="B7935" s="95">
        <v>31.2</v>
      </c>
    </row>
    <row r="7936" spans="1:2">
      <c r="A7936" s="89">
        <v>44161.666666666664</v>
      </c>
      <c r="B7936" s="95">
        <v>29.84</v>
      </c>
    </row>
    <row r="7937" spans="1:2">
      <c r="A7937" s="89">
        <v>44161.708333333336</v>
      </c>
      <c r="B7937" s="95">
        <v>31.68</v>
      </c>
    </row>
    <row r="7938" spans="1:2">
      <c r="A7938" s="89">
        <v>44161.75</v>
      </c>
      <c r="B7938" s="95">
        <v>36.72</v>
      </c>
    </row>
    <row r="7939" spans="1:2">
      <c r="A7939" s="89">
        <v>44161.791666666664</v>
      </c>
      <c r="B7939" s="95">
        <v>51.52</v>
      </c>
    </row>
    <row r="7940" spans="1:2">
      <c r="A7940" s="89">
        <v>44161.833333333336</v>
      </c>
      <c r="B7940" s="95">
        <v>39.840000000000003</v>
      </c>
    </row>
    <row r="7941" spans="1:2">
      <c r="A7941" s="89">
        <v>44161.875</v>
      </c>
      <c r="B7941" s="95">
        <v>32.24</v>
      </c>
    </row>
    <row r="7942" spans="1:2">
      <c r="A7942" s="89">
        <v>44161.916666666664</v>
      </c>
      <c r="B7942" s="95">
        <v>29.44</v>
      </c>
    </row>
    <row r="7943" spans="1:2">
      <c r="A7943" s="89">
        <v>44161.958333333336</v>
      </c>
      <c r="B7943" s="95">
        <v>31.76</v>
      </c>
    </row>
    <row r="7944" spans="1:2">
      <c r="A7944" s="89">
        <v>44162</v>
      </c>
      <c r="B7944" s="95">
        <v>29.76</v>
      </c>
    </row>
    <row r="7945" spans="1:2">
      <c r="A7945" s="89">
        <v>44162.041666666664</v>
      </c>
      <c r="B7945" s="95">
        <v>31.04</v>
      </c>
    </row>
    <row r="7946" spans="1:2">
      <c r="A7946" s="89">
        <v>44162.083333333336</v>
      </c>
      <c r="B7946" s="95">
        <v>30.08</v>
      </c>
    </row>
    <row r="7947" spans="1:2">
      <c r="A7947" s="89">
        <v>44162.125</v>
      </c>
      <c r="B7947" s="95">
        <v>32.08</v>
      </c>
    </row>
    <row r="7948" spans="1:2">
      <c r="A7948" s="89">
        <v>44162.166666666664</v>
      </c>
      <c r="B7948" s="95">
        <v>30.08</v>
      </c>
    </row>
    <row r="7949" spans="1:2">
      <c r="A7949" s="89">
        <v>44162.208333333336</v>
      </c>
      <c r="B7949" s="95">
        <v>30.56</v>
      </c>
    </row>
    <row r="7950" spans="1:2">
      <c r="A7950" s="89">
        <v>44162.25</v>
      </c>
      <c r="B7950" s="95">
        <v>30.16</v>
      </c>
    </row>
    <row r="7951" spans="1:2">
      <c r="A7951" s="89">
        <v>44162.291666666664</v>
      </c>
      <c r="B7951" s="95">
        <v>30.24</v>
      </c>
    </row>
    <row r="7952" spans="1:2">
      <c r="A7952" s="89">
        <v>44162.333333333336</v>
      </c>
      <c r="B7952" s="95">
        <v>31.68</v>
      </c>
    </row>
    <row r="7953" spans="1:2">
      <c r="A7953" s="89">
        <v>44162.375</v>
      </c>
      <c r="B7953" s="95">
        <v>67.760000000000005</v>
      </c>
    </row>
    <row r="7954" spans="1:2">
      <c r="A7954" s="89">
        <v>44162.416666666664</v>
      </c>
      <c r="B7954" s="95">
        <v>79.040000000000006</v>
      </c>
    </row>
    <row r="7955" spans="1:2">
      <c r="A7955" s="89">
        <v>44162.458333333336</v>
      </c>
      <c r="B7955" s="95">
        <v>77.599999999999994</v>
      </c>
    </row>
    <row r="7956" spans="1:2">
      <c r="A7956" s="89">
        <v>44162.5</v>
      </c>
      <c r="B7956" s="95">
        <v>79.040000000000006</v>
      </c>
    </row>
    <row r="7957" spans="1:2">
      <c r="A7957" s="89">
        <v>44162.541666666664</v>
      </c>
      <c r="B7957" s="95">
        <v>61.36</v>
      </c>
    </row>
    <row r="7958" spans="1:2">
      <c r="A7958" s="89">
        <v>44162.583333333336</v>
      </c>
      <c r="B7958" s="95">
        <v>69.12</v>
      </c>
    </row>
    <row r="7959" spans="1:2">
      <c r="A7959" s="89">
        <v>44162.625</v>
      </c>
      <c r="B7959" s="95">
        <v>78.72</v>
      </c>
    </row>
    <row r="7960" spans="1:2">
      <c r="A7960" s="89">
        <v>44162.666666666664</v>
      </c>
      <c r="B7960" s="95">
        <v>109.92</v>
      </c>
    </row>
    <row r="7961" spans="1:2">
      <c r="A7961" s="89">
        <v>44162.708333333336</v>
      </c>
      <c r="B7961" s="95">
        <v>60.24</v>
      </c>
    </row>
    <row r="7962" spans="1:2">
      <c r="A7962" s="89">
        <v>44162.75</v>
      </c>
      <c r="B7962" s="95">
        <v>33.68</v>
      </c>
    </row>
    <row r="7963" spans="1:2">
      <c r="A7963" s="89">
        <v>44162.791666666664</v>
      </c>
      <c r="B7963" s="95">
        <v>29.36</v>
      </c>
    </row>
    <row r="7964" spans="1:2">
      <c r="A7964" s="89">
        <v>44162.833333333336</v>
      </c>
      <c r="B7964" s="95">
        <v>31.12</v>
      </c>
    </row>
    <row r="7965" spans="1:2">
      <c r="A7965" s="89">
        <v>44162.875</v>
      </c>
      <c r="B7965" s="95">
        <v>30.24</v>
      </c>
    </row>
    <row r="7966" spans="1:2">
      <c r="A7966" s="89">
        <v>44162.916666666664</v>
      </c>
      <c r="B7966" s="95">
        <v>29.52</v>
      </c>
    </row>
    <row r="7967" spans="1:2">
      <c r="A7967" s="89">
        <v>44162.958333333336</v>
      </c>
      <c r="B7967" s="95">
        <v>30.16</v>
      </c>
    </row>
    <row r="7968" spans="1:2">
      <c r="A7968" s="89">
        <v>44163</v>
      </c>
      <c r="B7968" s="95">
        <v>28.72</v>
      </c>
    </row>
    <row r="7969" spans="1:2">
      <c r="A7969" s="89">
        <v>44163.041666666664</v>
      </c>
      <c r="B7969" s="95">
        <v>30.88</v>
      </c>
    </row>
    <row r="7970" spans="1:2">
      <c r="A7970" s="89">
        <v>44163.083333333336</v>
      </c>
      <c r="B7970" s="95">
        <v>29.28</v>
      </c>
    </row>
    <row r="7971" spans="1:2">
      <c r="A7971" s="89">
        <v>44163.125</v>
      </c>
      <c r="B7971" s="95">
        <v>30.88</v>
      </c>
    </row>
    <row r="7972" spans="1:2">
      <c r="A7972" s="89">
        <v>44163.166666666664</v>
      </c>
      <c r="B7972" s="95">
        <v>28.24</v>
      </c>
    </row>
    <row r="7973" spans="1:2">
      <c r="A7973" s="89">
        <v>44163.208333333336</v>
      </c>
      <c r="B7973" s="95">
        <v>30.88</v>
      </c>
    </row>
    <row r="7974" spans="1:2">
      <c r="A7974" s="89">
        <v>44163.25</v>
      </c>
      <c r="B7974" s="95">
        <v>66.400000000000006</v>
      </c>
    </row>
    <row r="7975" spans="1:2">
      <c r="A7975" s="89">
        <v>44163.291666666664</v>
      </c>
      <c r="B7975" s="95">
        <v>168.88</v>
      </c>
    </row>
    <row r="7976" spans="1:2">
      <c r="A7976" s="89">
        <v>44163.333333333336</v>
      </c>
      <c r="B7976" s="95">
        <v>129.28</v>
      </c>
    </row>
    <row r="7977" spans="1:2">
      <c r="A7977" s="89">
        <v>44163.375</v>
      </c>
      <c r="B7977" s="95">
        <v>127.84</v>
      </c>
    </row>
    <row r="7978" spans="1:2">
      <c r="A7978" s="89">
        <v>44163.416666666664</v>
      </c>
      <c r="B7978" s="95">
        <v>130.16</v>
      </c>
    </row>
    <row r="7979" spans="1:2">
      <c r="A7979" s="89">
        <v>44163.458333333336</v>
      </c>
      <c r="B7979" s="95">
        <v>168.24</v>
      </c>
    </row>
    <row r="7980" spans="1:2">
      <c r="A7980" s="89">
        <v>44163.5</v>
      </c>
      <c r="B7980" s="95">
        <v>96.64</v>
      </c>
    </row>
    <row r="7981" spans="1:2">
      <c r="A7981" s="89">
        <v>44163.541666666664</v>
      </c>
      <c r="B7981" s="95">
        <v>104.64</v>
      </c>
    </row>
    <row r="7982" spans="1:2">
      <c r="A7982" s="89">
        <v>44163.583333333336</v>
      </c>
      <c r="B7982" s="95">
        <v>115.04</v>
      </c>
    </row>
    <row r="7983" spans="1:2">
      <c r="A7983" s="89">
        <v>44163.625</v>
      </c>
      <c r="B7983" s="95">
        <v>100.24</v>
      </c>
    </row>
    <row r="7984" spans="1:2">
      <c r="A7984" s="89">
        <v>44163.666666666664</v>
      </c>
      <c r="B7984" s="95">
        <v>48.48</v>
      </c>
    </row>
    <row r="7985" spans="1:2">
      <c r="A7985" s="89">
        <v>44163.708333333336</v>
      </c>
      <c r="B7985" s="95">
        <v>36.72</v>
      </c>
    </row>
    <row r="7986" spans="1:2">
      <c r="A7986" s="89">
        <v>44163.75</v>
      </c>
      <c r="B7986" s="95">
        <v>32.159999999999997</v>
      </c>
    </row>
    <row r="7987" spans="1:2">
      <c r="A7987" s="89">
        <v>44163.791666666664</v>
      </c>
      <c r="B7987" s="95">
        <v>33.840000000000003</v>
      </c>
    </row>
    <row r="7988" spans="1:2">
      <c r="A7988" s="89">
        <v>44163.833333333336</v>
      </c>
      <c r="B7988" s="95">
        <v>47.52</v>
      </c>
    </row>
    <row r="7989" spans="1:2">
      <c r="A7989" s="89">
        <v>44163.875</v>
      </c>
      <c r="B7989" s="95">
        <v>44.32</v>
      </c>
    </row>
    <row r="7990" spans="1:2">
      <c r="A7990" s="89">
        <v>44163.916666666664</v>
      </c>
      <c r="B7990" s="95">
        <v>46.32</v>
      </c>
    </row>
    <row r="7991" spans="1:2">
      <c r="A7991" s="89">
        <v>44163.958333333336</v>
      </c>
      <c r="B7991" s="95">
        <v>38.799999999999997</v>
      </c>
    </row>
    <row r="7992" spans="1:2">
      <c r="A7992" s="89">
        <v>44164</v>
      </c>
      <c r="B7992" s="95">
        <v>32.799999999999997</v>
      </c>
    </row>
    <row r="7993" spans="1:2">
      <c r="A7993" s="89">
        <v>44164.041666666664</v>
      </c>
      <c r="B7993" s="95">
        <v>31.84</v>
      </c>
    </row>
    <row r="7994" spans="1:2">
      <c r="A7994" s="89">
        <v>44164.083333333336</v>
      </c>
      <c r="B7994" s="95">
        <v>32.799999999999997</v>
      </c>
    </row>
    <row r="7995" spans="1:2">
      <c r="A7995" s="89">
        <v>44164.125</v>
      </c>
      <c r="B7995" s="95">
        <v>32.08</v>
      </c>
    </row>
    <row r="7996" spans="1:2">
      <c r="A7996" s="89">
        <v>44164.166666666664</v>
      </c>
      <c r="B7996" s="95">
        <v>31.68</v>
      </c>
    </row>
    <row r="7997" spans="1:2">
      <c r="A7997" s="89">
        <v>44164.208333333336</v>
      </c>
      <c r="B7997" s="95">
        <v>69.44</v>
      </c>
    </row>
    <row r="7998" spans="1:2">
      <c r="A7998" s="89">
        <v>44164.25</v>
      </c>
      <c r="B7998" s="95">
        <v>78.8</v>
      </c>
    </row>
    <row r="7999" spans="1:2">
      <c r="A7999" s="89">
        <v>44164.291666666664</v>
      </c>
      <c r="B7999" s="95">
        <v>121.52</v>
      </c>
    </row>
    <row r="8000" spans="1:2">
      <c r="A8000" s="89">
        <v>44164.333333333336</v>
      </c>
      <c r="B8000" s="95">
        <v>129.44</v>
      </c>
    </row>
    <row r="8001" spans="1:2">
      <c r="A8001" s="89">
        <v>44164.375</v>
      </c>
      <c r="B8001" s="95">
        <v>108.64</v>
      </c>
    </row>
    <row r="8002" spans="1:2">
      <c r="A8002" s="89">
        <v>44164.416666666664</v>
      </c>
      <c r="B8002" s="95">
        <v>117.6</v>
      </c>
    </row>
    <row r="8003" spans="1:2">
      <c r="A8003" s="89">
        <v>44164.458333333336</v>
      </c>
      <c r="B8003" s="95">
        <v>112.24</v>
      </c>
    </row>
    <row r="8004" spans="1:2">
      <c r="A8004" s="89">
        <v>44164.5</v>
      </c>
      <c r="B8004" s="95">
        <v>117.04</v>
      </c>
    </row>
    <row r="8005" spans="1:2">
      <c r="A8005" s="89">
        <v>44164.541666666664</v>
      </c>
      <c r="B8005" s="95">
        <v>150.56</v>
      </c>
    </row>
    <row r="8006" spans="1:2">
      <c r="A8006" s="89">
        <v>44164.583333333336</v>
      </c>
      <c r="B8006" s="95">
        <v>88.4</v>
      </c>
    </row>
    <row r="8007" spans="1:2">
      <c r="A8007" s="89">
        <v>44164.625</v>
      </c>
      <c r="B8007" s="95">
        <v>87.36</v>
      </c>
    </row>
    <row r="8008" spans="1:2">
      <c r="A8008" s="89">
        <v>44164.666666666664</v>
      </c>
      <c r="B8008" s="95">
        <v>50.32</v>
      </c>
    </row>
    <row r="8009" spans="1:2">
      <c r="A8009" s="89">
        <v>44164.708333333336</v>
      </c>
      <c r="B8009" s="95">
        <v>44.24</v>
      </c>
    </row>
    <row r="8010" spans="1:2">
      <c r="A8010" s="89">
        <v>44164.75</v>
      </c>
      <c r="B8010" s="95">
        <v>32.24</v>
      </c>
    </row>
    <row r="8011" spans="1:2">
      <c r="A8011" s="89">
        <v>44164.791666666664</v>
      </c>
      <c r="B8011" s="95">
        <v>42.72</v>
      </c>
    </row>
    <row r="8012" spans="1:2">
      <c r="A8012" s="89">
        <v>44164.833333333336</v>
      </c>
      <c r="B8012" s="95">
        <v>43.52</v>
      </c>
    </row>
    <row r="8013" spans="1:2">
      <c r="A8013" s="89">
        <v>44164.875</v>
      </c>
      <c r="B8013" s="95">
        <v>44.24</v>
      </c>
    </row>
    <row r="8014" spans="1:2">
      <c r="A8014" s="89">
        <v>44164.916666666664</v>
      </c>
      <c r="B8014" s="95">
        <v>45.76</v>
      </c>
    </row>
    <row r="8015" spans="1:2">
      <c r="A8015" s="89">
        <v>44164.958333333336</v>
      </c>
      <c r="B8015" s="95">
        <v>43.12</v>
      </c>
    </row>
    <row r="8016" spans="1:2">
      <c r="A8016" s="89">
        <v>44165</v>
      </c>
      <c r="B8016" s="95">
        <v>37.92</v>
      </c>
    </row>
    <row r="8017" spans="1:2">
      <c r="A8017" s="89">
        <v>44165.041666666664</v>
      </c>
      <c r="B8017" s="95">
        <v>31.76</v>
      </c>
    </row>
    <row r="8018" spans="1:2">
      <c r="A8018" s="89">
        <v>44165.083333333336</v>
      </c>
      <c r="B8018" s="95">
        <v>30.72</v>
      </c>
    </row>
    <row r="8019" spans="1:2">
      <c r="A8019" s="89">
        <v>44165.125</v>
      </c>
      <c r="B8019" s="95">
        <v>33.119999999999997</v>
      </c>
    </row>
    <row r="8020" spans="1:2">
      <c r="A8020" s="89">
        <v>44165.166666666664</v>
      </c>
      <c r="B8020" s="95">
        <v>31.6</v>
      </c>
    </row>
    <row r="8021" spans="1:2">
      <c r="A8021" s="89">
        <v>44165.208333333336</v>
      </c>
      <c r="B8021" s="95">
        <v>48.56</v>
      </c>
    </row>
    <row r="8022" spans="1:2">
      <c r="A8022" s="89">
        <v>44165.25</v>
      </c>
      <c r="B8022" s="95">
        <v>56.64</v>
      </c>
    </row>
    <row r="8023" spans="1:2">
      <c r="A8023" s="89">
        <v>44165.291666666664</v>
      </c>
      <c r="B8023" s="95">
        <v>91.76</v>
      </c>
    </row>
    <row r="8024" spans="1:2">
      <c r="A8024" s="89">
        <v>44165.333333333336</v>
      </c>
      <c r="B8024" s="95">
        <v>104.24</v>
      </c>
    </row>
    <row r="8025" spans="1:2">
      <c r="A8025" s="89">
        <v>44165.375</v>
      </c>
      <c r="B8025" s="95">
        <v>110.56</v>
      </c>
    </row>
    <row r="8026" spans="1:2">
      <c r="A8026" s="89">
        <v>44165.416666666664</v>
      </c>
      <c r="B8026" s="95">
        <v>113.44</v>
      </c>
    </row>
    <row r="8027" spans="1:2">
      <c r="A8027" s="89">
        <v>44165.458333333336</v>
      </c>
      <c r="B8027" s="95">
        <v>130.32</v>
      </c>
    </row>
    <row r="8028" spans="1:2">
      <c r="A8028" s="89">
        <v>44165.5</v>
      </c>
      <c r="B8028" s="95">
        <v>102.08</v>
      </c>
    </row>
    <row r="8029" spans="1:2">
      <c r="A8029" s="89">
        <v>44165.541666666664</v>
      </c>
      <c r="B8029" s="95">
        <v>91.28</v>
      </c>
    </row>
    <row r="8030" spans="1:2">
      <c r="A8030" s="89">
        <v>44165.583333333336</v>
      </c>
      <c r="B8030" s="95">
        <v>92.64</v>
      </c>
    </row>
    <row r="8031" spans="1:2">
      <c r="A8031" s="89">
        <v>44165.625</v>
      </c>
      <c r="B8031" s="95">
        <v>99.92</v>
      </c>
    </row>
    <row r="8032" spans="1:2">
      <c r="A8032" s="89">
        <v>44165.666666666664</v>
      </c>
      <c r="B8032" s="95">
        <v>81.12</v>
      </c>
    </row>
    <row r="8033" spans="1:2">
      <c r="A8033" s="89">
        <v>44165.708333333336</v>
      </c>
      <c r="B8033" s="95">
        <v>76.239999999999995</v>
      </c>
    </row>
    <row r="8034" spans="1:2">
      <c r="A8034" s="89">
        <v>44165.75</v>
      </c>
      <c r="B8034" s="95">
        <v>43.04</v>
      </c>
    </row>
    <row r="8035" spans="1:2">
      <c r="A8035" s="89">
        <v>44165.791666666664</v>
      </c>
      <c r="B8035" s="95">
        <v>48.64</v>
      </c>
    </row>
    <row r="8036" spans="1:2">
      <c r="A8036" s="89">
        <v>44165.833333333336</v>
      </c>
      <c r="B8036" s="95">
        <v>55.84</v>
      </c>
    </row>
    <row r="8037" spans="1:2">
      <c r="A8037" s="89">
        <v>44165.875</v>
      </c>
      <c r="B8037" s="95">
        <v>54.96</v>
      </c>
    </row>
    <row r="8038" spans="1:2">
      <c r="A8038" s="89">
        <v>44165.916666666664</v>
      </c>
      <c r="B8038" s="95">
        <v>47.12</v>
      </c>
    </row>
    <row r="8039" spans="1:2">
      <c r="A8039" s="89">
        <v>44165.958333333336</v>
      </c>
      <c r="B8039" s="95">
        <v>38</v>
      </c>
    </row>
    <row r="8040" spans="1:2">
      <c r="A8040" s="89">
        <v>44166</v>
      </c>
      <c r="B8040" s="95">
        <v>35.28</v>
      </c>
    </row>
    <row r="8041" spans="1:2">
      <c r="A8041" s="89">
        <v>44166.041666666664</v>
      </c>
      <c r="B8041" s="95">
        <v>37.840000000000003</v>
      </c>
    </row>
    <row r="8042" spans="1:2">
      <c r="A8042" s="89">
        <v>44166.083333333336</v>
      </c>
      <c r="B8042" s="95">
        <v>35.28</v>
      </c>
    </row>
    <row r="8043" spans="1:2">
      <c r="A8043" s="89">
        <v>44166.125</v>
      </c>
      <c r="B8043" s="95">
        <v>36</v>
      </c>
    </row>
    <row r="8044" spans="1:2">
      <c r="A8044" s="89">
        <v>44166.166666666664</v>
      </c>
      <c r="B8044" s="95">
        <v>34.56</v>
      </c>
    </row>
    <row r="8045" spans="1:2">
      <c r="A8045" s="89">
        <v>44166.208333333336</v>
      </c>
      <c r="B8045" s="95">
        <v>44.08</v>
      </c>
    </row>
    <row r="8046" spans="1:2">
      <c r="A8046" s="89">
        <v>44166.25</v>
      </c>
      <c r="B8046" s="95">
        <v>58.8</v>
      </c>
    </row>
    <row r="8047" spans="1:2">
      <c r="A8047" s="89">
        <v>44166.291666666664</v>
      </c>
      <c r="B8047" s="95">
        <v>105.92</v>
      </c>
    </row>
    <row r="8048" spans="1:2">
      <c r="A8048" s="89">
        <v>44166.333333333336</v>
      </c>
      <c r="B8048" s="95">
        <v>111.28</v>
      </c>
    </row>
    <row r="8049" spans="1:2">
      <c r="A8049" s="89">
        <v>44166.375</v>
      </c>
      <c r="B8049" s="95">
        <v>115.12</v>
      </c>
    </row>
    <row r="8050" spans="1:2">
      <c r="A8050" s="89">
        <v>44166.416666666664</v>
      </c>
      <c r="B8050" s="95">
        <v>109.12</v>
      </c>
    </row>
    <row r="8051" spans="1:2">
      <c r="A8051" s="89">
        <v>44166.458333333336</v>
      </c>
      <c r="B8051" s="95">
        <v>104.72</v>
      </c>
    </row>
    <row r="8052" spans="1:2">
      <c r="A8052" s="89">
        <v>44166.5</v>
      </c>
      <c r="B8052" s="95">
        <v>90.32</v>
      </c>
    </row>
    <row r="8053" spans="1:2">
      <c r="A8053" s="89">
        <v>44166.541666666664</v>
      </c>
      <c r="B8053" s="95">
        <v>116.08</v>
      </c>
    </row>
    <row r="8054" spans="1:2">
      <c r="A8054" s="89">
        <v>44166.583333333336</v>
      </c>
      <c r="B8054" s="95">
        <v>105.04</v>
      </c>
    </row>
    <row r="8055" spans="1:2">
      <c r="A8055" s="89">
        <v>44166.625</v>
      </c>
      <c r="B8055" s="95">
        <v>96.56</v>
      </c>
    </row>
    <row r="8056" spans="1:2">
      <c r="A8056" s="89">
        <v>44166.666666666664</v>
      </c>
      <c r="B8056" s="95">
        <v>58.88</v>
      </c>
    </row>
    <row r="8057" spans="1:2">
      <c r="A8057" s="89">
        <v>44166.708333333336</v>
      </c>
      <c r="B8057" s="95">
        <v>56.48</v>
      </c>
    </row>
    <row r="8058" spans="1:2">
      <c r="A8058" s="89">
        <v>44166.75</v>
      </c>
      <c r="B8058" s="95">
        <v>49.52</v>
      </c>
    </row>
    <row r="8059" spans="1:2">
      <c r="A8059" s="89">
        <v>44166.791666666664</v>
      </c>
      <c r="B8059" s="95">
        <v>49.84</v>
      </c>
    </row>
    <row r="8060" spans="1:2">
      <c r="A8060" s="89">
        <v>44166.833333333336</v>
      </c>
      <c r="B8060" s="95">
        <v>56.8</v>
      </c>
    </row>
    <row r="8061" spans="1:2">
      <c r="A8061" s="89">
        <v>44166.875</v>
      </c>
      <c r="B8061" s="95">
        <v>53.44</v>
      </c>
    </row>
    <row r="8062" spans="1:2">
      <c r="A8062" s="89">
        <v>44166.916666666664</v>
      </c>
      <c r="B8062" s="95">
        <v>44.16</v>
      </c>
    </row>
    <row r="8063" spans="1:2">
      <c r="A8063" s="89">
        <v>44166.958333333336</v>
      </c>
      <c r="B8063" s="95">
        <v>36.24</v>
      </c>
    </row>
    <row r="8064" spans="1:2">
      <c r="A8064" s="89">
        <v>44167</v>
      </c>
      <c r="B8064" s="95">
        <v>35.44</v>
      </c>
    </row>
    <row r="8065" spans="1:2">
      <c r="A8065" s="89">
        <v>44167.041666666664</v>
      </c>
      <c r="B8065" s="95">
        <v>37.04</v>
      </c>
    </row>
    <row r="8066" spans="1:2">
      <c r="A8066" s="89">
        <v>44167.083333333336</v>
      </c>
      <c r="B8066" s="95">
        <v>36.479999999999997</v>
      </c>
    </row>
    <row r="8067" spans="1:2">
      <c r="A8067" s="89">
        <v>44167.125</v>
      </c>
      <c r="B8067" s="95">
        <v>36.08</v>
      </c>
    </row>
    <row r="8068" spans="1:2">
      <c r="A8068" s="89">
        <v>44167.166666666664</v>
      </c>
      <c r="B8068" s="95">
        <v>35.92</v>
      </c>
    </row>
    <row r="8069" spans="1:2">
      <c r="A8069" s="89">
        <v>44167.208333333336</v>
      </c>
      <c r="B8069" s="95">
        <v>61.68</v>
      </c>
    </row>
    <row r="8070" spans="1:2">
      <c r="A8070" s="89">
        <v>44167.25</v>
      </c>
      <c r="B8070" s="95">
        <v>74.08</v>
      </c>
    </row>
    <row r="8071" spans="1:2">
      <c r="A8071" s="89">
        <v>44167.291666666664</v>
      </c>
      <c r="B8071" s="95">
        <v>105.92</v>
      </c>
    </row>
    <row r="8072" spans="1:2">
      <c r="A8072" s="89">
        <v>44167.333333333336</v>
      </c>
      <c r="B8072" s="95">
        <v>98</v>
      </c>
    </row>
    <row r="8073" spans="1:2">
      <c r="A8073" s="89">
        <v>44167.375</v>
      </c>
      <c r="B8073" s="95">
        <v>103.6</v>
      </c>
    </row>
    <row r="8074" spans="1:2">
      <c r="A8074" s="89">
        <v>44167.416666666664</v>
      </c>
      <c r="B8074" s="95">
        <v>109.04</v>
      </c>
    </row>
    <row r="8075" spans="1:2">
      <c r="A8075" s="89">
        <v>44167.458333333336</v>
      </c>
      <c r="B8075" s="95">
        <v>113.44</v>
      </c>
    </row>
    <row r="8076" spans="1:2">
      <c r="A8076" s="89">
        <v>44167.5</v>
      </c>
      <c r="B8076" s="95">
        <v>98.24</v>
      </c>
    </row>
    <row r="8077" spans="1:2">
      <c r="A8077" s="89">
        <v>44167.541666666664</v>
      </c>
      <c r="B8077" s="95">
        <v>48.88</v>
      </c>
    </row>
    <row r="8078" spans="1:2">
      <c r="A8078" s="89">
        <v>44167.583333333336</v>
      </c>
      <c r="B8078" s="95">
        <v>36.96</v>
      </c>
    </row>
    <row r="8079" spans="1:2">
      <c r="A8079" s="89">
        <v>44167.625</v>
      </c>
      <c r="B8079" s="95">
        <v>48.96</v>
      </c>
    </row>
    <row r="8080" spans="1:2">
      <c r="A8080" s="89">
        <v>44167.666666666664</v>
      </c>
      <c r="B8080" s="95">
        <v>47.68</v>
      </c>
    </row>
    <row r="8081" spans="1:2">
      <c r="A8081" s="89">
        <v>44167.708333333336</v>
      </c>
      <c r="B8081" s="95">
        <v>34.799999999999997</v>
      </c>
    </row>
    <row r="8082" spans="1:2">
      <c r="A8082" s="89">
        <v>44167.75</v>
      </c>
      <c r="B8082" s="95">
        <v>33.36</v>
      </c>
    </row>
    <row r="8083" spans="1:2">
      <c r="A8083" s="89">
        <v>44167.791666666664</v>
      </c>
      <c r="B8083" s="95">
        <v>44.96</v>
      </c>
    </row>
    <row r="8084" spans="1:2">
      <c r="A8084" s="89">
        <v>44167.833333333336</v>
      </c>
      <c r="B8084" s="95">
        <v>44.88</v>
      </c>
    </row>
    <row r="8085" spans="1:2">
      <c r="A8085" s="89">
        <v>44167.875</v>
      </c>
      <c r="B8085" s="95">
        <v>45.52</v>
      </c>
    </row>
    <row r="8086" spans="1:2">
      <c r="A8086" s="89">
        <v>44167.916666666664</v>
      </c>
      <c r="B8086" s="95">
        <v>44.96</v>
      </c>
    </row>
    <row r="8087" spans="1:2">
      <c r="A8087" s="89">
        <v>44167.958333333336</v>
      </c>
      <c r="B8087" s="95">
        <v>45.68</v>
      </c>
    </row>
    <row r="8088" spans="1:2">
      <c r="A8088" s="89">
        <v>44168</v>
      </c>
      <c r="B8088" s="95">
        <v>39.44</v>
      </c>
    </row>
    <row r="8089" spans="1:2">
      <c r="A8089" s="89">
        <v>44168.041666666664</v>
      </c>
      <c r="B8089" s="95">
        <v>32.32</v>
      </c>
    </row>
    <row r="8090" spans="1:2">
      <c r="A8090" s="89">
        <v>44168.083333333336</v>
      </c>
      <c r="B8090" s="95">
        <v>31.76</v>
      </c>
    </row>
    <row r="8091" spans="1:2">
      <c r="A8091" s="89">
        <v>44168.125</v>
      </c>
      <c r="B8091" s="95">
        <v>32.4</v>
      </c>
    </row>
    <row r="8092" spans="1:2">
      <c r="A8092" s="89">
        <v>44168.166666666664</v>
      </c>
      <c r="B8092" s="95">
        <v>31.92</v>
      </c>
    </row>
    <row r="8093" spans="1:2">
      <c r="A8093" s="89">
        <v>44168.208333333336</v>
      </c>
      <c r="B8093" s="95">
        <v>33.200000000000003</v>
      </c>
    </row>
    <row r="8094" spans="1:2">
      <c r="A8094" s="89">
        <v>44168.25</v>
      </c>
      <c r="B8094" s="95">
        <v>48.96</v>
      </c>
    </row>
    <row r="8095" spans="1:2">
      <c r="A8095" s="89">
        <v>44168.291666666664</v>
      </c>
      <c r="B8095" s="95">
        <v>73.680000000000007</v>
      </c>
    </row>
    <row r="8096" spans="1:2">
      <c r="A8096" s="89">
        <v>44168.333333333336</v>
      </c>
      <c r="B8096" s="95">
        <v>67.44</v>
      </c>
    </row>
    <row r="8097" spans="1:2">
      <c r="A8097" s="89">
        <v>44168.375</v>
      </c>
      <c r="B8097" s="95">
        <v>65.040000000000006</v>
      </c>
    </row>
    <row r="8098" spans="1:2">
      <c r="A8098" s="89">
        <v>44168.416666666664</v>
      </c>
      <c r="B8098" s="95">
        <v>66.8</v>
      </c>
    </row>
    <row r="8099" spans="1:2">
      <c r="A8099" s="89">
        <v>44168.458333333336</v>
      </c>
      <c r="B8099" s="95">
        <v>73.599999999999994</v>
      </c>
    </row>
    <row r="8100" spans="1:2">
      <c r="A8100" s="89">
        <v>44168.5</v>
      </c>
      <c r="B8100" s="95">
        <v>81.680000000000007</v>
      </c>
    </row>
    <row r="8101" spans="1:2">
      <c r="A8101" s="89">
        <v>44168.541666666664</v>
      </c>
      <c r="B8101" s="95">
        <v>60.32</v>
      </c>
    </row>
    <row r="8102" spans="1:2">
      <c r="A8102" s="89">
        <v>44168.583333333336</v>
      </c>
      <c r="B8102" s="95">
        <v>53.04</v>
      </c>
    </row>
    <row r="8103" spans="1:2">
      <c r="A8103" s="89">
        <v>44168.625</v>
      </c>
      <c r="B8103" s="95">
        <v>52.32</v>
      </c>
    </row>
    <row r="8104" spans="1:2">
      <c r="A8104" s="89">
        <v>44168.666666666664</v>
      </c>
      <c r="B8104" s="95">
        <v>54.96</v>
      </c>
    </row>
    <row r="8105" spans="1:2">
      <c r="A8105" s="89">
        <v>44168.708333333336</v>
      </c>
      <c r="B8105" s="95">
        <v>56.72</v>
      </c>
    </row>
    <row r="8106" spans="1:2">
      <c r="A8106" s="89">
        <v>44168.75</v>
      </c>
      <c r="B8106" s="95">
        <v>51.6</v>
      </c>
    </row>
    <row r="8107" spans="1:2">
      <c r="A8107" s="89">
        <v>44168.791666666664</v>
      </c>
      <c r="B8107" s="95">
        <v>50.32</v>
      </c>
    </row>
    <row r="8108" spans="1:2">
      <c r="A8108" s="89">
        <v>44168.833333333336</v>
      </c>
      <c r="B8108" s="95">
        <v>52.64</v>
      </c>
    </row>
    <row r="8109" spans="1:2">
      <c r="A8109" s="89">
        <v>44168.875</v>
      </c>
      <c r="B8109" s="95">
        <v>50</v>
      </c>
    </row>
    <row r="8110" spans="1:2">
      <c r="A8110" s="89">
        <v>44168.916666666664</v>
      </c>
      <c r="B8110" s="95">
        <v>49.52</v>
      </c>
    </row>
    <row r="8111" spans="1:2">
      <c r="A8111" s="89">
        <v>44168.958333333336</v>
      </c>
      <c r="B8111" s="95">
        <v>49.44</v>
      </c>
    </row>
    <row r="8112" spans="1:2">
      <c r="A8112" s="89">
        <v>44169</v>
      </c>
      <c r="B8112" s="95">
        <v>49.92</v>
      </c>
    </row>
    <row r="8113" spans="1:2">
      <c r="A8113" s="89">
        <v>44169.041666666664</v>
      </c>
      <c r="B8113" s="95">
        <v>49.36</v>
      </c>
    </row>
    <row r="8114" spans="1:2">
      <c r="A8114" s="89">
        <v>44169.083333333336</v>
      </c>
      <c r="B8114" s="95">
        <v>49.76</v>
      </c>
    </row>
    <row r="8115" spans="1:2">
      <c r="A8115" s="89">
        <v>44169.125</v>
      </c>
      <c r="B8115" s="95">
        <v>49.2</v>
      </c>
    </row>
    <row r="8116" spans="1:2">
      <c r="A8116" s="89">
        <v>44169.166666666664</v>
      </c>
      <c r="B8116" s="95">
        <v>50</v>
      </c>
    </row>
    <row r="8117" spans="1:2">
      <c r="A8117" s="89">
        <v>44169.208333333336</v>
      </c>
      <c r="B8117" s="95">
        <v>49.36</v>
      </c>
    </row>
    <row r="8118" spans="1:2">
      <c r="A8118" s="89">
        <v>44169.25</v>
      </c>
      <c r="B8118" s="95">
        <v>78.16</v>
      </c>
    </row>
    <row r="8119" spans="1:2">
      <c r="A8119" s="89">
        <v>44169.291666666664</v>
      </c>
      <c r="B8119" s="95">
        <v>75.44</v>
      </c>
    </row>
    <row r="8120" spans="1:2">
      <c r="A8120" s="89">
        <v>44169.333333333336</v>
      </c>
      <c r="B8120" s="95">
        <v>74.72</v>
      </c>
    </row>
    <row r="8121" spans="1:2">
      <c r="A8121" s="89">
        <v>44169.375</v>
      </c>
      <c r="B8121" s="95">
        <v>74.319999999999993</v>
      </c>
    </row>
    <row r="8122" spans="1:2">
      <c r="A8122" s="89">
        <v>44169.416666666664</v>
      </c>
      <c r="B8122" s="95">
        <v>74.88</v>
      </c>
    </row>
    <row r="8123" spans="1:2">
      <c r="A8123" s="89">
        <v>44169.458333333336</v>
      </c>
      <c r="B8123" s="95">
        <v>81.599999999999994</v>
      </c>
    </row>
    <row r="8124" spans="1:2">
      <c r="A8124" s="89">
        <v>44169.5</v>
      </c>
      <c r="B8124" s="95">
        <v>73.680000000000007</v>
      </c>
    </row>
    <row r="8125" spans="1:2">
      <c r="A8125" s="89">
        <v>44169.541666666664</v>
      </c>
      <c r="B8125" s="95">
        <v>59.6</v>
      </c>
    </row>
    <row r="8126" spans="1:2">
      <c r="A8126" s="89">
        <v>44169.583333333336</v>
      </c>
      <c r="B8126" s="95">
        <v>55.12</v>
      </c>
    </row>
    <row r="8127" spans="1:2">
      <c r="A8127" s="89">
        <v>44169.625</v>
      </c>
      <c r="B8127" s="95">
        <v>54.16</v>
      </c>
    </row>
    <row r="8128" spans="1:2">
      <c r="A8128" s="89">
        <v>44169.666666666664</v>
      </c>
      <c r="B8128" s="95">
        <v>52.96</v>
      </c>
    </row>
    <row r="8129" spans="1:2">
      <c r="A8129" s="89">
        <v>44169.708333333336</v>
      </c>
      <c r="B8129" s="95">
        <v>51.2</v>
      </c>
    </row>
    <row r="8130" spans="1:2">
      <c r="A8130" s="89">
        <v>44169.75</v>
      </c>
      <c r="B8130" s="95">
        <v>49.52</v>
      </c>
    </row>
    <row r="8131" spans="1:2">
      <c r="A8131" s="89">
        <v>44169.791666666664</v>
      </c>
      <c r="B8131" s="95">
        <v>48.32</v>
      </c>
    </row>
    <row r="8132" spans="1:2">
      <c r="A8132" s="89">
        <v>44169.833333333336</v>
      </c>
      <c r="B8132" s="95">
        <v>49.12</v>
      </c>
    </row>
    <row r="8133" spans="1:2">
      <c r="A8133" s="89">
        <v>44169.875</v>
      </c>
      <c r="B8133" s="95">
        <v>49.04</v>
      </c>
    </row>
    <row r="8134" spans="1:2">
      <c r="A8134" s="89">
        <v>44169.916666666664</v>
      </c>
      <c r="B8134" s="95">
        <v>48.56</v>
      </c>
    </row>
    <row r="8135" spans="1:2">
      <c r="A8135" s="89">
        <v>44169.958333333336</v>
      </c>
      <c r="B8135" s="95">
        <v>49.04</v>
      </c>
    </row>
    <row r="8136" spans="1:2">
      <c r="A8136" s="89">
        <v>44170</v>
      </c>
      <c r="B8136" s="95">
        <v>49.52</v>
      </c>
    </row>
    <row r="8137" spans="1:2">
      <c r="A8137" s="89">
        <v>44170.041666666664</v>
      </c>
      <c r="B8137" s="95">
        <v>48.8</v>
      </c>
    </row>
    <row r="8138" spans="1:2">
      <c r="A8138" s="89">
        <v>44170.083333333336</v>
      </c>
      <c r="B8138" s="95">
        <v>48.88</v>
      </c>
    </row>
    <row r="8139" spans="1:2">
      <c r="A8139" s="89">
        <v>44170.125</v>
      </c>
      <c r="B8139" s="95">
        <v>49.44</v>
      </c>
    </row>
    <row r="8140" spans="1:2">
      <c r="A8140" s="89">
        <v>44170.166666666664</v>
      </c>
      <c r="B8140" s="95">
        <v>49.2</v>
      </c>
    </row>
    <row r="8141" spans="1:2">
      <c r="A8141" s="89">
        <v>44170.208333333336</v>
      </c>
      <c r="B8141" s="95">
        <v>50.16</v>
      </c>
    </row>
    <row r="8142" spans="1:2">
      <c r="A8142" s="89">
        <v>44170.25</v>
      </c>
      <c r="B8142" s="95">
        <v>80.56</v>
      </c>
    </row>
    <row r="8143" spans="1:2">
      <c r="A8143" s="89">
        <v>44170.291666666664</v>
      </c>
      <c r="B8143" s="95">
        <v>134.24</v>
      </c>
    </row>
    <row r="8144" spans="1:2">
      <c r="A8144" s="89">
        <v>44170.333333333336</v>
      </c>
      <c r="B8144" s="95">
        <v>125.76</v>
      </c>
    </row>
    <row r="8145" spans="1:2">
      <c r="A8145" s="89">
        <v>44170.375</v>
      </c>
      <c r="B8145" s="95">
        <v>111.76</v>
      </c>
    </row>
    <row r="8146" spans="1:2">
      <c r="A8146" s="89">
        <v>44170.416666666664</v>
      </c>
      <c r="B8146" s="95">
        <v>124.24</v>
      </c>
    </row>
    <row r="8147" spans="1:2">
      <c r="A8147" s="89">
        <v>44170.458333333336</v>
      </c>
      <c r="B8147" s="95">
        <v>124</v>
      </c>
    </row>
    <row r="8148" spans="1:2">
      <c r="A8148" s="89">
        <v>44170.5</v>
      </c>
      <c r="B8148" s="95">
        <v>101.6</v>
      </c>
    </row>
    <row r="8149" spans="1:2">
      <c r="A8149" s="89">
        <v>44170.541666666664</v>
      </c>
      <c r="B8149" s="95">
        <v>133.91999999999999</v>
      </c>
    </row>
    <row r="8150" spans="1:2">
      <c r="A8150" s="89">
        <v>44170.583333333336</v>
      </c>
      <c r="B8150" s="95">
        <v>189.36</v>
      </c>
    </row>
    <row r="8151" spans="1:2">
      <c r="A8151" s="89">
        <v>44170.625</v>
      </c>
      <c r="B8151" s="95">
        <v>145.36000000000001</v>
      </c>
    </row>
    <row r="8152" spans="1:2">
      <c r="A8152" s="89">
        <v>44170.666666666664</v>
      </c>
      <c r="B8152" s="95">
        <v>43.28</v>
      </c>
    </row>
    <row r="8153" spans="1:2">
      <c r="A8153" s="89">
        <v>44170.708333333336</v>
      </c>
      <c r="B8153" s="95">
        <v>40</v>
      </c>
    </row>
    <row r="8154" spans="1:2">
      <c r="A8154" s="89">
        <v>44170.75</v>
      </c>
      <c r="B8154" s="95">
        <v>38.64</v>
      </c>
    </row>
    <row r="8155" spans="1:2">
      <c r="A8155" s="89">
        <v>44170.791666666664</v>
      </c>
      <c r="B8155" s="95">
        <v>47.2</v>
      </c>
    </row>
    <row r="8156" spans="1:2">
      <c r="A8156" s="89">
        <v>44170.833333333336</v>
      </c>
      <c r="B8156" s="95">
        <v>49.2</v>
      </c>
    </row>
    <row r="8157" spans="1:2">
      <c r="A8157" s="89">
        <v>44170.875</v>
      </c>
      <c r="B8157" s="95">
        <v>46.8</v>
      </c>
    </row>
    <row r="8158" spans="1:2">
      <c r="A8158" s="89">
        <v>44170.916666666664</v>
      </c>
      <c r="B8158" s="95">
        <v>48.56</v>
      </c>
    </row>
    <row r="8159" spans="1:2">
      <c r="A8159" s="89">
        <v>44170.958333333336</v>
      </c>
      <c r="B8159" s="95">
        <v>48.16</v>
      </c>
    </row>
    <row r="8160" spans="1:2">
      <c r="A8160" s="89">
        <v>44171</v>
      </c>
      <c r="B8160" s="95">
        <v>42.72</v>
      </c>
    </row>
    <row r="8161" spans="1:2">
      <c r="A8161" s="89">
        <v>44171.041666666664</v>
      </c>
      <c r="B8161" s="95">
        <v>35.119999999999997</v>
      </c>
    </row>
    <row r="8162" spans="1:2">
      <c r="A8162" s="89">
        <v>44171.083333333336</v>
      </c>
      <c r="B8162" s="95">
        <v>34.08</v>
      </c>
    </row>
    <row r="8163" spans="1:2">
      <c r="A8163" s="89">
        <v>44171.125</v>
      </c>
      <c r="B8163" s="95">
        <v>35.28</v>
      </c>
    </row>
    <row r="8164" spans="1:2">
      <c r="A8164" s="89">
        <v>44171.166666666664</v>
      </c>
      <c r="B8164" s="95">
        <v>33.840000000000003</v>
      </c>
    </row>
    <row r="8165" spans="1:2">
      <c r="A8165" s="89">
        <v>44171.208333333336</v>
      </c>
      <c r="B8165" s="95">
        <v>35.36</v>
      </c>
    </row>
    <row r="8166" spans="1:2">
      <c r="A8166" s="89">
        <v>44171.25</v>
      </c>
      <c r="B8166" s="95">
        <v>54.48</v>
      </c>
    </row>
    <row r="8167" spans="1:2">
      <c r="A8167" s="89">
        <v>44171.291666666664</v>
      </c>
      <c r="B8167" s="95">
        <v>102.64</v>
      </c>
    </row>
    <row r="8168" spans="1:2">
      <c r="A8168" s="89">
        <v>44171.333333333336</v>
      </c>
      <c r="B8168" s="95">
        <v>116.8</v>
      </c>
    </row>
    <row r="8169" spans="1:2">
      <c r="A8169" s="89">
        <v>44171.375</v>
      </c>
      <c r="B8169" s="95">
        <v>101.12</v>
      </c>
    </row>
    <row r="8170" spans="1:2">
      <c r="A8170" s="89">
        <v>44171.416666666664</v>
      </c>
      <c r="B8170" s="95">
        <v>123.92</v>
      </c>
    </row>
    <row r="8171" spans="1:2">
      <c r="A8171" s="89">
        <v>44171.458333333336</v>
      </c>
      <c r="B8171" s="95">
        <v>133.84</v>
      </c>
    </row>
    <row r="8172" spans="1:2">
      <c r="A8172" s="89">
        <v>44171.5</v>
      </c>
      <c r="B8172" s="95">
        <v>129.68</v>
      </c>
    </row>
    <row r="8173" spans="1:2">
      <c r="A8173" s="89">
        <v>44171.541666666664</v>
      </c>
      <c r="B8173" s="95">
        <v>149.28</v>
      </c>
    </row>
    <row r="8174" spans="1:2">
      <c r="A8174" s="89">
        <v>44171.583333333336</v>
      </c>
      <c r="B8174" s="95">
        <v>138.72</v>
      </c>
    </row>
    <row r="8175" spans="1:2">
      <c r="A8175" s="89">
        <v>44171.625</v>
      </c>
      <c r="B8175" s="95">
        <v>124.56</v>
      </c>
    </row>
    <row r="8176" spans="1:2">
      <c r="A8176" s="89">
        <v>44171.666666666664</v>
      </c>
      <c r="B8176" s="95">
        <v>78.88</v>
      </c>
    </row>
    <row r="8177" spans="1:2">
      <c r="A8177" s="89">
        <v>44171.708333333336</v>
      </c>
      <c r="B8177" s="95">
        <v>77.44</v>
      </c>
    </row>
    <row r="8178" spans="1:2">
      <c r="A8178" s="89">
        <v>44171.75</v>
      </c>
      <c r="B8178" s="95">
        <v>74.319999999999993</v>
      </c>
    </row>
    <row r="8179" spans="1:2">
      <c r="A8179" s="89">
        <v>44171.791666666664</v>
      </c>
      <c r="B8179" s="95">
        <v>86.72</v>
      </c>
    </row>
    <row r="8180" spans="1:2">
      <c r="A8180" s="89">
        <v>44171.833333333336</v>
      </c>
      <c r="B8180" s="95">
        <v>92.4</v>
      </c>
    </row>
    <row r="8181" spans="1:2">
      <c r="A8181" s="89">
        <v>44171.875</v>
      </c>
      <c r="B8181" s="95">
        <v>90.08</v>
      </c>
    </row>
    <row r="8182" spans="1:2">
      <c r="A8182" s="89">
        <v>44171.916666666664</v>
      </c>
      <c r="B8182" s="95">
        <v>81.36</v>
      </c>
    </row>
    <row r="8183" spans="1:2">
      <c r="A8183" s="89">
        <v>44171.958333333336</v>
      </c>
      <c r="B8183" s="95">
        <v>70.319999999999993</v>
      </c>
    </row>
    <row r="8184" spans="1:2">
      <c r="A8184" s="89">
        <v>44172</v>
      </c>
      <c r="B8184" s="95">
        <v>71.36</v>
      </c>
    </row>
    <row r="8185" spans="1:2">
      <c r="A8185" s="89">
        <v>44172.041666666664</v>
      </c>
      <c r="B8185" s="95">
        <v>68.56</v>
      </c>
    </row>
    <row r="8186" spans="1:2">
      <c r="A8186" s="89">
        <v>44172.083333333336</v>
      </c>
      <c r="B8186" s="95">
        <v>67.84</v>
      </c>
    </row>
    <row r="8187" spans="1:2">
      <c r="A8187" s="89">
        <v>44172.125</v>
      </c>
      <c r="B8187" s="95">
        <v>68.959999999999994</v>
      </c>
    </row>
    <row r="8188" spans="1:2">
      <c r="A8188" s="89">
        <v>44172.166666666664</v>
      </c>
      <c r="B8188" s="95">
        <v>68.08</v>
      </c>
    </row>
    <row r="8189" spans="1:2">
      <c r="A8189" s="89">
        <v>44172.208333333336</v>
      </c>
      <c r="B8189" s="95">
        <v>98</v>
      </c>
    </row>
    <row r="8190" spans="1:2">
      <c r="A8190" s="89">
        <v>44172.25</v>
      </c>
      <c r="B8190" s="95">
        <v>101.04</v>
      </c>
    </row>
    <row r="8191" spans="1:2">
      <c r="A8191" s="89">
        <v>44172.291666666664</v>
      </c>
      <c r="B8191" s="95">
        <v>140.63999999999999</v>
      </c>
    </row>
    <row r="8192" spans="1:2">
      <c r="A8192" s="89">
        <v>44172.333333333336</v>
      </c>
      <c r="B8192" s="95">
        <v>132.32</v>
      </c>
    </row>
    <row r="8193" spans="1:2">
      <c r="A8193" s="89">
        <v>44172.375</v>
      </c>
      <c r="B8193" s="95">
        <v>143.91999999999999</v>
      </c>
    </row>
    <row r="8194" spans="1:2">
      <c r="A8194" s="89">
        <v>44172.416666666664</v>
      </c>
      <c r="B8194" s="95">
        <v>148.88</v>
      </c>
    </row>
    <row r="8195" spans="1:2">
      <c r="A8195" s="89">
        <v>44172.458333333336</v>
      </c>
      <c r="B8195" s="95">
        <v>136.4</v>
      </c>
    </row>
    <row r="8196" spans="1:2">
      <c r="A8196" s="89">
        <v>44172.5</v>
      </c>
      <c r="B8196" s="95">
        <v>127.84</v>
      </c>
    </row>
    <row r="8197" spans="1:2">
      <c r="A8197" s="89">
        <v>44172.541666666664</v>
      </c>
      <c r="B8197" s="95">
        <v>150.08000000000001</v>
      </c>
    </row>
    <row r="8198" spans="1:2">
      <c r="A8198" s="89">
        <v>44172.583333333336</v>
      </c>
      <c r="B8198" s="95">
        <v>137.36000000000001</v>
      </c>
    </row>
    <row r="8199" spans="1:2">
      <c r="A8199" s="89">
        <v>44172.625</v>
      </c>
      <c r="B8199" s="95">
        <v>119.28</v>
      </c>
    </row>
    <row r="8200" spans="1:2">
      <c r="A8200" s="89">
        <v>44172.666666666664</v>
      </c>
      <c r="B8200" s="95">
        <v>88.16</v>
      </c>
    </row>
    <row r="8201" spans="1:2">
      <c r="A8201" s="89">
        <v>44172.708333333336</v>
      </c>
      <c r="B8201" s="95">
        <v>85.92</v>
      </c>
    </row>
    <row r="8202" spans="1:2">
      <c r="A8202" s="89">
        <v>44172.75</v>
      </c>
      <c r="B8202" s="95">
        <v>67.28</v>
      </c>
    </row>
    <row r="8203" spans="1:2">
      <c r="A8203" s="89">
        <v>44172.791666666664</v>
      </c>
      <c r="B8203" s="95">
        <v>78.8</v>
      </c>
    </row>
    <row r="8204" spans="1:2">
      <c r="A8204" s="89">
        <v>44172.833333333336</v>
      </c>
      <c r="B8204" s="95">
        <v>79.36</v>
      </c>
    </row>
    <row r="8205" spans="1:2">
      <c r="A8205" s="89">
        <v>44172.875</v>
      </c>
      <c r="B8205" s="95">
        <v>77.36</v>
      </c>
    </row>
    <row r="8206" spans="1:2">
      <c r="A8206" s="89">
        <v>44172.916666666664</v>
      </c>
      <c r="B8206" s="95">
        <v>80.239999999999995</v>
      </c>
    </row>
    <row r="8207" spans="1:2">
      <c r="A8207" s="89">
        <v>44172.958333333336</v>
      </c>
      <c r="B8207" s="95">
        <v>79.599999999999994</v>
      </c>
    </row>
    <row r="8208" spans="1:2">
      <c r="A8208" s="89">
        <v>44173</v>
      </c>
      <c r="B8208" s="95">
        <v>77.44</v>
      </c>
    </row>
    <row r="8209" spans="1:2">
      <c r="A8209" s="89">
        <v>44173.041666666664</v>
      </c>
      <c r="B8209" s="95">
        <v>65.36</v>
      </c>
    </row>
    <row r="8210" spans="1:2">
      <c r="A8210" s="89">
        <v>44173.083333333336</v>
      </c>
      <c r="B8210" s="95">
        <v>67.12</v>
      </c>
    </row>
    <row r="8211" spans="1:2">
      <c r="A8211" s="89">
        <v>44173.125</v>
      </c>
      <c r="B8211" s="95">
        <v>66.64</v>
      </c>
    </row>
    <row r="8212" spans="1:2">
      <c r="A8212" s="89">
        <v>44173.166666666664</v>
      </c>
      <c r="B8212" s="95">
        <v>66.16</v>
      </c>
    </row>
    <row r="8213" spans="1:2">
      <c r="A8213" s="89">
        <v>44173.208333333336</v>
      </c>
      <c r="B8213" s="95">
        <v>67.84</v>
      </c>
    </row>
    <row r="8214" spans="1:2">
      <c r="A8214" s="89">
        <v>44173.25</v>
      </c>
      <c r="B8214" s="95">
        <v>86.8</v>
      </c>
    </row>
    <row r="8215" spans="1:2">
      <c r="A8215" s="89">
        <v>44173.291666666664</v>
      </c>
      <c r="B8215" s="95">
        <v>118.64</v>
      </c>
    </row>
    <row r="8216" spans="1:2">
      <c r="A8216" s="89">
        <v>44173.333333333336</v>
      </c>
      <c r="B8216" s="95">
        <v>119.92</v>
      </c>
    </row>
    <row r="8217" spans="1:2">
      <c r="A8217" s="89">
        <v>44173.375</v>
      </c>
      <c r="B8217" s="95">
        <v>110.72</v>
      </c>
    </row>
    <row r="8218" spans="1:2">
      <c r="A8218" s="89">
        <v>44173.416666666664</v>
      </c>
      <c r="B8218" s="95">
        <v>128.80000000000001</v>
      </c>
    </row>
    <row r="8219" spans="1:2">
      <c r="A8219" s="89">
        <v>44173.458333333336</v>
      </c>
      <c r="B8219" s="95">
        <v>116.32</v>
      </c>
    </row>
    <row r="8220" spans="1:2">
      <c r="A8220" s="89">
        <v>44173.5</v>
      </c>
      <c r="B8220" s="95">
        <v>110.16</v>
      </c>
    </row>
    <row r="8221" spans="1:2">
      <c r="A8221" s="89">
        <v>44173.541666666664</v>
      </c>
      <c r="B8221" s="95">
        <v>149.68</v>
      </c>
    </row>
    <row r="8222" spans="1:2">
      <c r="A8222" s="89">
        <v>44173.583333333336</v>
      </c>
      <c r="B8222" s="95">
        <v>130.88</v>
      </c>
    </row>
    <row r="8223" spans="1:2">
      <c r="A8223" s="89">
        <v>44173.625</v>
      </c>
      <c r="B8223" s="95">
        <v>96.72</v>
      </c>
    </row>
    <row r="8224" spans="1:2">
      <c r="A8224" s="89">
        <v>44173.666666666664</v>
      </c>
      <c r="B8224" s="95">
        <v>73.040000000000006</v>
      </c>
    </row>
    <row r="8225" spans="1:2">
      <c r="A8225" s="89">
        <v>44173.708333333336</v>
      </c>
      <c r="B8225" s="95">
        <v>51.52</v>
      </c>
    </row>
    <row r="8226" spans="1:2">
      <c r="A8226" s="89">
        <v>44173.75</v>
      </c>
      <c r="B8226" s="95">
        <v>49.68</v>
      </c>
    </row>
    <row r="8227" spans="1:2">
      <c r="A8227" s="89">
        <v>44173.791666666664</v>
      </c>
      <c r="B8227" s="95">
        <v>50.88</v>
      </c>
    </row>
    <row r="8228" spans="1:2">
      <c r="A8228" s="89">
        <v>44173.833333333336</v>
      </c>
      <c r="B8228" s="95">
        <v>52.56</v>
      </c>
    </row>
    <row r="8229" spans="1:2">
      <c r="A8229" s="89">
        <v>44173.875</v>
      </c>
      <c r="B8229" s="95">
        <v>49.36</v>
      </c>
    </row>
    <row r="8230" spans="1:2">
      <c r="A8230" s="89">
        <v>44173.916666666664</v>
      </c>
      <c r="B8230" s="95">
        <v>50</v>
      </c>
    </row>
    <row r="8231" spans="1:2">
      <c r="A8231" s="89">
        <v>44173.958333333336</v>
      </c>
      <c r="B8231" s="95">
        <v>49.76</v>
      </c>
    </row>
    <row r="8232" spans="1:2">
      <c r="A8232" s="89">
        <v>44174</v>
      </c>
      <c r="B8232" s="95">
        <v>46.32</v>
      </c>
    </row>
    <row r="8233" spans="1:2">
      <c r="A8233" s="89">
        <v>44174.041666666664</v>
      </c>
      <c r="B8233" s="95">
        <v>43.52</v>
      </c>
    </row>
    <row r="8234" spans="1:2">
      <c r="A8234" s="89">
        <v>44174.083333333336</v>
      </c>
      <c r="B8234" s="95">
        <v>42.32</v>
      </c>
    </row>
    <row r="8235" spans="1:2">
      <c r="A8235" s="89">
        <v>44174.125</v>
      </c>
      <c r="B8235" s="95">
        <v>43.92</v>
      </c>
    </row>
    <row r="8236" spans="1:2">
      <c r="A8236" s="89">
        <v>44174.166666666664</v>
      </c>
      <c r="B8236" s="95">
        <v>42.4</v>
      </c>
    </row>
    <row r="8237" spans="1:2">
      <c r="A8237" s="89">
        <v>44174.208333333336</v>
      </c>
      <c r="B8237" s="95">
        <v>44.8</v>
      </c>
    </row>
    <row r="8238" spans="1:2">
      <c r="A8238" s="89">
        <v>44174.25</v>
      </c>
      <c r="B8238" s="95">
        <v>67.680000000000007</v>
      </c>
    </row>
    <row r="8239" spans="1:2">
      <c r="A8239" s="89">
        <v>44174.291666666664</v>
      </c>
      <c r="B8239" s="95">
        <v>122.88</v>
      </c>
    </row>
    <row r="8240" spans="1:2">
      <c r="A8240" s="89">
        <v>44174.333333333336</v>
      </c>
      <c r="B8240" s="95">
        <v>112.96</v>
      </c>
    </row>
    <row r="8241" spans="1:2">
      <c r="A8241" s="89">
        <v>44174.375</v>
      </c>
      <c r="B8241" s="95">
        <v>101.76</v>
      </c>
    </row>
    <row r="8242" spans="1:2">
      <c r="A8242" s="89">
        <v>44174.416666666664</v>
      </c>
      <c r="B8242" s="95">
        <v>124.08</v>
      </c>
    </row>
    <row r="8243" spans="1:2">
      <c r="A8243" s="89">
        <v>44174.458333333336</v>
      </c>
      <c r="B8243" s="95">
        <v>125.28</v>
      </c>
    </row>
    <row r="8244" spans="1:2">
      <c r="A8244" s="89">
        <v>44174.5</v>
      </c>
      <c r="B8244" s="95">
        <v>111.84</v>
      </c>
    </row>
    <row r="8245" spans="1:2">
      <c r="A8245" s="89">
        <v>44174.541666666664</v>
      </c>
      <c r="B8245" s="95">
        <v>63.92</v>
      </c>
    </row>
    <row r="8246" spans="1:2">
      <c r="A8246" s="89">
        <v>44174.583333333336</v>
      </c>
      <c r="B8246" s="95">
        <v>45.52</v>
      </c>
    </row>
    <row r="8247" spans="1:2">
      <c r="A8247" s="89">
        <v>44174.625</v>
      </c>
      <c r="B8247" s="95">
        <v>38.4</v>
      </c>
    </row>
    <row r="8248" spans="1:2">
      <c r="A8248" s="89">
        <v>44174.666666666664</v>
      </c>
      <c r="B8248" s="95">
        <v>38.72</v>
      </c>
    </row>
    <row r="8249" spans="1:2">
      <c r="A8249" s="89">
        <v>44174.708333333336</v>
      </c>
      <c r="B8249" s="95">
        <v>38.159999999999997</v>
      </c>
    </row>
    <row r="8250" spans="1:2">
      <c r="A8250" s="89">
        <v>44174.75</v>
      </c>
      <c r="B8250" s="95">
        <v>46.88</v>
      </c>
    </row>
    <row r="8251" spans="1:2">
      <c r="A8251" s="89">
        <v>44174.791666666664</v>
      </c>
      <c r="B8251" s="95">
        <v>69.44</v>
      </c>
    </row>
    <row r="8252" spans="1:2">
      <c r="A8252" s="89">
        <v>44174.833333333336</v>
      </c>
      <c r="B8252" s="95">
        <v>69.28</v>
      </c>
    </row>
    <row r="8253" spans="1:2">
      <c r="A8253" s="89">
        <v>44174.875</v>
      </c>
      <c r="B8253" s="95">
        <v>48.48</v>
      </c>
    </row>
    <row r="8254" spans="1:2">
      <c r="A8254" s="89">
        <v>44174.916666666664</v>
      </c>
      <c r="B8254" s="95">
        <v>50.4</v>
      </c>
    </row>
    <row r="8255" spans="1:2">
      <c r="A8255" s="89">
        <v>44174.958333333336</v>
      </c>
      <c r="B8255" s="95">
        <v>49.2</v>
      </c>
    </row>
    <row r="8256" spans="1:2">
      <c r="A8256" s="89">
        <v>44175</v>
      </c>
      <c r="B8256" s="95">
        <v>44.48</v>
      </c>
    </row>
    <row r="8257" spans="1:2">
      <c r="A8257" s="89">
        <v>44175.041666666664</v>
      </c>
      <c r="B8257" s="95">
        <v>35.520000000000003</v>
      </c>
    </row>
    <row r="8258" spans="1:2">
      <c r="A8258" s="89">
        <v>44175.083333333336</v>
      </c>
      <c r="B8258" s="95">
        <v>37.28</v>
      </c>
    </row>
    <row r="8259" spans="1:2">
      <c r="A8259" s="89">
        <v>44175.125</v>
      </c>
      <c r="B8259" s="95">
        <v>36.32</v>
      </c>
    </row>
    <row r="8260" spans="1:2">
      <c r="A8260" s="89">
        <v>44175.166666666664</v>
      </c>
      <c r="B8260" s="95">
        <v>37.92</v>
      </c>
    </row>
    <row r="8261" spans="1:2">
      <c r="A8261" s="89">
        <v>44175.208333333336</v>
      </c>
      <c r="B8261" s="95">
        <v>37.520000000000003</v>
      </c>
    </row>
    <row r="8262" spans="1:2">
      <c r="A8262" s="89">
        <v>44175.25</v>
      </c>
      <c r="B8262" s="95">
        <v>72.319999999999993</v>
      </c>
    </row>
    <row r="8263" spans="1:2">
      <c r="A8263" s="89">
        <v>44175.291666666664</v>
      </c>
      <c r="B8263" s="95">
        <v>72.64</v>
      </c>
    </row>
    <row r="8264" spans="1:2">
      <c r="A8264" s="89">
        <v>44175.333333333336</v>
      </c>
      <c r="B8264" s="95">
        <v>80.16</v>
      </c>
    </row>
    <row r="8265" spans="1:2">
      <c r="A8265" s="89">
        <v>44175.375</v>
      </c>
      <c r="B8265" s="95">
        <v>77.44</v>
      </c>
    </row>
    <row r="8266" spans="1:2">
      <c r="A8266" s="89">
        <v>44175.416666666664</v>
      </c>
      <c r="B8266" s="95">
        <v>77.040000000000006</v>
      </c>
    </row>
    <row r="8267" spans="1:2">
      <c r="A8267" s="89">
        <v>44175.458333333336</v>
      </c>
      <c r="B8267" s="95">
        <v>75.599999999999994</v>
      </c>
    </row>
    <row r="8268" spans="1:2">
      <c r="A8268" s="89">
        <v>44175.5</v>
      </c>
      <c r="B8268" s="95">
        <v>70.64</v>
      </c>
    </row>
    <row r="8269" spans="1:2">
      <c r="A8269" s="89">
        <v>44175.541666666664</v>
      </c>
      <c r="B8269" s="95">
        <v>65.92</v>
      </c>
    </row>
    <row r="8270" spans="1:2">
      <c r="A8270" s="89">
        <v>44175.583333333336</v>
      </c>
      <c r="B8270" s="95">
        <v>66.56</v>
      </c>
    </row>
    <row r="8271" spans="1:2">
      <c r="A8271" s="89">
        <v>44175.625</v>
      </c>
      <c r="B8271" s="95">
        <v>56.24</v>
      </c>
    </row>
    <row r="8272" spans="1:2">
      <c r="A8272" s="89">
        <v>44175.666666666664</v>
      </c>
      <c r="B8272" s="95">
        <v>40.159999999999997</v>
      </c>
    </row>
    <row r="8273" spans="1:2">
      <c r="A8273" s="89">
        <v>44175.708333333336</v>
      </c>
      <c r="B8273" s="95">
        <v>60.24</v>
      </c>
    </row>
    <row r="8274" spans="1:2">
      <c r="A8274" s="89">
        <v>44175.75</v>
      </c>
      <c r="B8274" s="95">
        <v>56.24</v>
      </c>
    </row>
    <row r="8275" spans="1:2">
      <c r="A8275" s="89">
        <v>44175.791666666664</v>
      </c>
      <c r="B8275" s="95">
        <v>49.52</v>
      </c>
    </row>
    <row r="8276" spans="1:2">
      <c r="A8276" s="89">
        <v>44175.833333333336</v>
      </c>
      <c r="B8276" s="95">
        <v>36.880000000000003</v>
      </c>
    </row>
    <row r="8277" spans="1:2">
      <c r="A8277" s="89">
        <v>44175.875</v>
      </c>
      <c r="B8277" s="95">
        <v>36.96</v>
      </c>
    </row>
    <row r="8278" spans="1:2">
      <c r="A8278" s="89">
        <v>44175.916666666664</v>
      </c>
      <c r="B8278" s="95">
        <v>39.200000000000003</v>
      </c>
    </row>
    <row r="8279" spans="1:2">
      <c r="A8279" s="89">
        <v>44175.958333333336</v>
      </c>
      <c r="B8279" s="95">
        <v>35.76</v>
      </c>
    </row>
    <row r="8280" spans="1:2">
      <c r="A8280" s="89">
        <v>44176</v>
      </c>
      <c r="B8280" s="95">
        <v>39.6</v>
      </c>
    </row>
    <row r="8281" spans="1:2">
      <c r="A8281" s="89">
        <v>44176.041666666664</v>
      </c>
      <c r="B8281" s="95">
        <v>37.200000000000003</v>
      </c>
    </row>
    <row r="8282" spans="1:2">
      <c r="A8282" s="89">
        <v>44176.083333333336</v>
      </c>
      <c r="B8282" s="95">
        <v>38.479999999999997</v>
      </c>
    </row>
    <row r="8283" spans="1:2">
      <c r="A8283" s="89">
        <v>44176.125</v>
      </c>
      <c r="B8283" s="95">
        <v>39.119999999999997</v>
      </c>
    </row>
    <row r="8284" spans="1:2">
      <c r="A8284" s="89">
        <v>44176.166666666664</v>
      </c>
      <c r="B8284" s="95">
        <v>38.4</v>
      </c>
    </row>
    <row r="8285" spans="1:2">
      <c r="A8285" s="89">
        <v>44176.208333333336</v>
      </c>
      <c r="B8285" s="95">
        <v>39.36</v>
      </c>
    </row>
    <row r="8286" spans="1:2">
      <c r="A8286" s="89">
        <v>44176.25</v>
      </c>
      <c r="B8286" s="95">
        <v>37.92</v>
      </c>
    </row>
    <row r="8287" spans="1:2">
      <c r="A8287" s="89">
        <v>44176.291666666664</v>
      </c>
      <c r="B8287" s="95">
        <v>40.56</v>
      </c>
    </row>
    <row r="8288" spans="1:2">
      <c r="A8288" s="89">
        <v>44176.333333333336</v>
      </c>
      <c r="B8288" s="95">
        <v>36.479999999999997</v>
      </c>
    </row>
    <row r="8289" spans="1:2">
      <c r="A8289" s="89">
        <v>44176.375</v>
      </c>
      <c r="B8289" s="95">
        <v>40.32</v>
      </c>
    </row>
    <row r="8290" spans="1:2">
      <c r="A8290" s="89">
        <v>44176.416666666664</v>
      </c>
      <c r="B8290" s="95">
        <v>36.96</v>
      </c>
    </row>
    <row r="8291" spans="1:2">
      <c r="A8291" s="89">
        <v>44176.458333333336</v>
      </c>
      <c r="B8291" s="95">
        <v>37.6</v>
      </c>
    </row>
    <row r="8292" spans="1:2">
      <c r="A8292" s="89">
        <v>44176.5</v>
      </c>
      <c r="B8292" s="95">
        <v>38</v>
      </c>
    </row>
    <row r="8293" spans="1:2">
      <c r="A8293" s="89">
        <v>44176.541666666664</v>
      </c>
      <c r="B8293" s="95">
        <v>38.479999999999997</v>
      </c>
    </row>
    <row r="8294" spans="1:2">
      <c r="A8294" s="89">
        <v>44176.583333333336</v>
      </c>
      <c r="B8294" s="95">
        <v>39.200000000000003</v>
      </c>
    </row>
    <row r="8295" spans="1:2">
      <c r="A8295" s="89">
        <v>44176.625</v>
      </c>
      <c r="B8295" s="95">
        <v>38.159999999999997</v>
      </c>
    </row>
    <row r="8296" spans="1:2">
      <c r="A8296" s="89">
        <v>44176.666666666664</v>
      </c>
      <c r="B8296" s="95">
        <v>40</v>
      </c>
    </row>
    <row r="8297" spans="1:2">
      <c r="A8297" s="89">
        <v>44176.708333333336</v>
      </c>
      <c r="B8297" s="95">
        <v>37.520000000000003</v>
      </c>
    </row>
    <row r="8298" spans="1:2">
      <c r="A8298" s="89">
        <v>44176.75</v>
      </c>
      <c r="B8298" s="95">
        <v>40</v>
      </c>
    </row>
    <row r="8299" spans="1:2">
      <c r="A8299" s="89">
        <v>44176.791666666664</v>
      </c>
      <c r="B8299" s="95">
        <v>38.880000000000003</v>
      </c>
    </row>
    <row r="8300" spans="1:2">
      <c r="A8300" s="89">
        <v>44176.833333333336</v>
      </c>
      <c r="B8300" s="95">
        <v>38.799999999999997</v>
      </c>
    </row>
    <row r="8301" spans="1:2">
      <c r="A8301" s="89">
        <v>44176.875</v>
      </c>
      <c r="B8301" s="95">
        <v>39.36</v>
      </c>
    </row>
    <row r="8302" spans="1:2">
      <c r="A8302" s="89">
        <v>44176.916666666664</v>
      </c>
      <c r="B8302" s="95">
        <v>40.56</v>
      </c>
    </row>
    <row r="8303" spans="1:2">
      <c r="A8303" s="89">
        <v>44176.958333333336</v>
      </c>
      <c r="B8303" s="95">
        <v>36.56</v>
      </c>
    </row>
    <row r="8304" spans="1:2">
      <c r="A8304" s="89">
        <v>44177</v>
      </c>
      <c r="B8304" s="95">
        <v>41.52</v>
      </c>
    </row>
    <row r="8305" spans="1:2">
      <c r="A8305" s="89">
        <v>44177.041666666664</v>
      </c>
      <c r="B8305" s="95">
        <v>37.04</v>
      </c>
    </row>
    <row r="8306" spans="1:2">
      <c r="A8306" s="89">
        <v>44177.083333333336</v>
      </c>
      <c r="B8306" s="95">
        <v>39.04</v>
      </c>
    </row>
    <row r="8307" spans="1:2">
      <c r="A8307" s="89">
        <v>44177.125</v>
      </c>
      <c r="B8307" s="95">
        <v>39.840000000000003</v>
      </c>
    </row>
    <row r="8308" spans="1:2">
      <c r="A8308" s="89">
        <v>44177.166666666664</v>
      </c>
      <c r="B8308" s="95">
        <v>37.840000000000003</v>
      </c>
    </row>
    <row r="8309" spans="1:2">
      <c r="A8309" s="89">
        <v>44177.208333333336</v>
      </c>
      <c r="B8309" s="95">
        <v>39.92</v>
      </c>
    </row>
    <row r="8310" spans="1:2">
      <c r="A8310" s="89">
        <v>44177.25</v>
      </c>
      <c r="B8310" s="95">
        <v>80.64</v>
      </c>
    </row>
    <row r="8311" spans="1:2">
      <c r="A8311" s="89">
        <v>44177.291666666664</v>
      </c>
      <c r="B8311" s="95">
        <v>137.52000000000001</v>
      </c>
    </row>
    <row r="8312" spans="1:2">
      <c r="A8312" s="89">
        <v>44177.333333333336</v>
      </c>
      <c r="B8312" s="95">
        <v>128.24</v>
      </c>
    </row>
    <row r="8313" spans="1:2">
      <c r="A8313" s="89">
        <v>44177.375</v>
      </c>
      <c r="B8313" s="95">
        <v>130.56</v>
      </c>
    </row>
    <row r="8314" spans="1:2">
      <c r="A8314" s="89">
        <v>44177.416666666664</v>
      </c>
      <c r="B8314" s="95">
        <v>136.88</v>
      </c>
    </row>
    <row r="8315" spans="1:2">
      <c r="A8315" s="89">
        <v>44177.458333333336</v>
      </c>
      <c r="B8315" s="95">
        <v>140</v>
      </c>
    </row>
    <row r="8316" spans="1:2">
      <c r="A8316" s="89">
        <v>44177.5</v>
      </c>
      <c r="B8316" s="95">
        <v>126.48</v>
      </c>
    </row>
    <row r="8317" spans="1:2">
      <c r="A8317" s="89">
        <v>44177.541666666664</v>
      </c>
      <c r="B8317" s="95">
        <v>126.24</v>
      </c>
    </row>
    <row r="8318" spans="1:2">
      <c r="A8318" s="89">
        <v>44177.583333333336</v>
      </c>
      <c r="B8318" s="95">
        <v>134.32</v>
      </c>
    </row>
    <row r="8319" spans="1:2">
      <c r="A8319" s="89">
        <v>44177.625</v>
      </c>
      <c r="B8319" s="95">
        <v>190</v>
      </c>
    </row>
    <row r="8320" spans="1:2">
      <c r="A8320" s="89">
        <v>44177.666666666664</v>
      </c>
      <c r="B8320" s="95">
        <v>135.12</v>
      </c>
    </row>
    <row r="8321" spans="1:2">
      <c r="A8321" s="89">
        <v>44177.708333333336</v>
      </c>
      <c r="B8321" s="95">
        <v>93.2</v>
      </c>
    </row>
    <row r="8322" spans="1:2">
      <c r="A8322" s="89">
        <v>44177.75</v>
      </c>
      <c r="B8322" s="95">
        <v>64.48</v>
      </c>
    </row>
    <row r="8323" spans="1:2">
      <c r="A8323" s="89">
        <v>44177.791666666664</v>
      </c>
      <c r="B8323" s="95">
        <v>77.84</v>
      </c>
    </row>
    <row r="8324" spans="1:2">
      <c r="A8324" s="89">
        <v>44177.833333333336</v>
      </c>
      <c r="B8324" s="95">
        <v>71.28</v>
      </c>
    </row>
    <row r="8325" spans="1:2">
      <c r="A8325" s="89">
        <v>44177.875</v>
      </c>
      <c r="B8325" s="95">
        <v>72.16</v>
      </c>
    </row>
    <row r="8326" spans="1:2">
      <c r="A8326" s="89">
        <v>44177.916666666664</v>
      </c>
      <c r="B8326" s="95">
        <v>69.92</v>
      </c>
    </row>
    <row r="8327" spans="1:2">
      <c r="A8327" s="89">
        <v>44177.958333333336</v>
      </c>
      <c r="B8327" s="95">
        <v>69.599999999999994</v>
      </c>
    </row>
    <row r="8328" spans="1:2">
      <c r="A8328" s="89">
        <v>44178</v>
      </c>
      <c r="B8328" s="95">
        <v>61.68</v>
      </c>
    </row>
    <row r="8329" spans="1:2">
      <c r="A8329" s="89">
        <v>44178.041666666664</v>
      </c>
      <c r="B8329" s="95">
        <v>56.16</v>
      </c>
    </row>
    <row r="8330" spans="1:2">
      <c r="A8330" s="89">
        <v>44178.083333333336</v>
      </c>
      <c r="B8330" s="95">
        <v>54.8</v>
      </c>
    </row>
    <row r="8331" spans="1:2">
      <c r="A8331" s="89">
        <v>44178.125</v>
      </c>
      <c r="B8331" s="95">
        <v>54.64</v>
      </c>
    </row>
    <row r="8332" spans="1:2">
      <c r="A8332" s="89">
        <v>44178.166666666664</v>
      </c>
      <c r="B8332" s="95">
        <v>56.24</v>
      </c>
    </row>
    <row r="8333" spans="1:2">
      <c r="A8333" s="89">
        <v>44178.208333333336</v>
      </c>
      <c r="B8333" s="95">
        <v>53.84</v>
      </c>
    </row>
    <row r="8334" spans="1:2">
      <c r="A8334" s="89">
        <v>44178.25</v>
      </c>
      <c r="B8334" s="95">
        <v>115.04</v>
      </c>
    </row>
    <row r="8335" spans="1:2">
      <c r="A8335" s="89">
        <v>44178.291666666664</v>
      </c>
      <c r="B8335" s="95">
        <v>126.96</v>
      </c>
    </row>
    <row r="8336" spans="1:2">
      <c r="A8336" s="89">
        <v>44178.333333333336</v>
      </c>
      <c r="B8336" s="95">
        <v>129.12</v>
      </c>
    </row>
    <row r="8337" spans="1:2">
      <c r="A8337" s="89">
        <v>44178.375</v>
      </c>
      <c r="B8337" s="95">
        <v>132</v>
      </c>
    </row>
    <row r="8338" spans="1:2">
      <c r="A8338" s="89">
        <v>44178.416666666664</v>
      </c>
      <c r="B8338" s="95">
        <v>139.84</v>
      </c>
    </row>
    <row r="8339" spans="1:2">
      <c r="A8339" s="89">
        <v>44178.458333333336</v>
      </c>
      <c r="B8339" s="95">
        <v>124.32</v>
      </c>
    </row>
    <row r="8340" spans="1:2">
      <c r="A8340" s="89">
        <v>44178.5</v>
      </c>
      <c r="B8340" s="95">
        <v>123.28</v>
      </c>
    </row>
    <row r="8341" spans="1:2">
      <c r="A8341" s="89">
        <v>44178.541666666664</v>
      </c>
      <c r="B8341" s="95">
        <v>127.44</v>
      </c>
    </row>
    <row r="8342" spans="1:2">
      <c r="A8342" s="89">
        <v>44178.583333333336</v>
      </c>
      <c r="B8342" s="95">
        <v>119.76</v>
      </c>
    </row>
    <row r="8343" spans="1:2">
      <c r="A8343" s="89">
        <v>44178.625</v>
      </c>
      <c r="B8343" s="95">
        <v>119.76</v>
      </c>
    </row>
    <row r="8344" spans="1:2">
      <c r="A8344" s="89">
        <v>44178.666666666664</v>
      </c>
      <c r="B8344" s="95">
        <v>84.08</v>
      </c>
    </row>
    <row r="8345" spans="1:2">
      <c r="A8345" s="89">
        <v>44178.708333333336</v>
      </c>
      <c r="B8345" s="95">
        <v>69.2</v>
      </c>
    </row>
    <row r="8346" spans="1:2">
      <c r="A8346" s="89">
        <v>44178.75</v>
      </c>
      <c r="B8346" s="95">
        <v>58.72</v>
      </c>
    </row>
    <row r="8347" spans="1:2">
      <c r="A8347" s="89">
        <v>44178.791666666664</v>
      </c>
      <c r="B8347" s="95">
        <v>69.36</v>
      </c>
    </row>
    <row r="8348" spans="1:2">
      <c r="A8348" s="89">
        <v>44178.833333333336</v>
      </c>
      <c r="B8348" s="95">
        <v>71.599999999999994</v>
      </c>
    </row>
    <row r="8349" spans="1:2">
      <c r="A8349" s="89">
        <v>44178.875</v>
      </c>
      <c r="B8349" s="95">
        <v>68.16</v>
      </c>
    </row>
    <row r="8350" spans="1:2">
      <c r="A8350" s="89">
        <v>44178.916666666664</v>
      </c>
      <c r="B8350" s="95">
        <v>70.400000000000006</v>
      </c>
    </row>
    <row r="8351" spans="1:2">
      <c r="A8351" s="89">
        <v>44178.958333333336</v>
      </c>
      <c r="B8351" s="95">
        <v>70.239999999999995</v>
      </c>
    </row>
    <row r="8352" spans="1:2">
      <c r="A8352" s="89">
        <v>44179</v>
      </c>
      <c r="B8352" s="95">
        <v>67.52</v>
      </c>
    </row>
    <row r="8353" spans="1:2">
      <c r="A8353" s="89">
        <v>44179.041666666664</v>
      </c>
      <c r="B8353" s="95">
        <v>57.6</v>
      </c>
    </row>
    <row r="8354" spans="1:2">
      <c r="A8354" s="89">
        <v>44179.083333333336</v>
      </c>
      <c r="B8354" s="95">
        <v>55.44</v>
      </c>
    </row>
    <row r="8355" spans="1:2">
      <c r="A8355" s="89">
        <v>44179.125</v>
      </c>
      <c r="B8355" s="95">
        <v>55.92</v>
      </c>
    </row>
    <row r="8356" spans="1:2">
      <c r="A8356" s="89">
        <v>44179.166666666664</v>
      </c>
      <c r="B8356" s="95">
        <v>52.56</v>
      </c>
    </row>
    <row r="8357" spans="1:2">
      <c r="A8357" s="89">
        <v>44179.208333333336</v>
      </c>
      <c r="B8357" s="95">
        <v>56</v>
      </c>
    </row>
    <row r="8358" spans="1:2">
      <c r="A8358" s="89">
        <v>44179.25</v>
      </c>
      <c r="B8358" s="95">
        <v>79.84</v>
      </c>
    </row>
    <row r="8359" spans="1:2">
      <c r="A8359" s="89">
        <v>44179.291666666664</v>
      </c>
      <c r="B8359" s="95">
        <v>131.19999999999999</v>
      </c>
    </row>
    <row r="8360" spans="1:2">
      <c r="A8360" s="89">
        <v>44179.333333333336</v>
      </c>
      <c r="B8360" s="95">
        <v>134</v>
      </c>
    </row>
    <row r="8361" spans="1:2">
      <c r="A8361" s="89">
        <v>44179.375</v>
      </c>
      <c r="B8361" s="95">
        <v>134</v>
      </c>
    </row>
    <row r="8362" spans="1:2">
      <c r="A8362" s="89">
        <v>44179.416666666664</v>
      </c>
      <c r="B8362" s="95">
        <v>152.32</v>
      </c>
    </row>
    <row r="8363" spans="1:2">
      <c r="A8363" s="89">
        <v>44179.458333333336</v>
      </c>
      <c r="B8363" s="95">
        <v>125.44</v>
      </c>
    </row>
    <row r="8364" spans="1:2">
      <c r="A8364" s="89">
        <v>44179.5</v>
      </c>
      <c r="B8364" s="95">
        <v>120.24</v>
      </c>
    </row>
    <row r="8365" spans="1:2">
      <c r="A8365" s="89">
        <v>44179.541666666664</v>
      </c>
      <c r="B8365" s="95">
        <v>126.16</v>
      </c>
    </row>
    <row r="8366" spans="1:2">
      <c r="A8366" s="89">
        <v>44179.583333333336</v>
      </c>
      <c r="B8366" s="95">
        <v>133.52000000000001</v>
      </c>
    </row>
    <row r="8367" spans="1:2">
      <c r="A8367" s="89">
        <v>44179.625</v>
      </c>
      <c r="B8367" s="95">
        <v>125.76</v>
      </c>
    </row>
    <row r="8368" spans="1:2">
      <c r="A8368" s="89">
        <v>44179.666666666664</v>
      </c>
      <c r="B8368" s="95">
        <v>112.56</v>
      </c>
    </row>
    <row r="8369" spans="1:2">
      <c r="A8369" s="89">
        <v>44179.708333333336</v>
      </c>
      <c r="B8369" s="95">
        <v>100.32</v>
      </c>
    </row>
    <row r="8370" spans="1:2">
      <c r="A8370" s="89">
        <v>44179.75</v>
      </c>
      <c r="B8370" s="95">
        <v>81.92</v>
      </c>
    </row>
    <row r="8371" spans="1:2">
      <c r="A8371" s="89">
        <v>44179.791666666664</v>
      </c>
      <c r="B8371" s="95">
        <v>73.680000000000007</v>
      </c>
    </row>
    <row r="8372" spans="1:2">
      <c r="A8372" s="89">
        <v>44179.833333333336</v>
      </c>
      <c r="B8372" s="95">
        <v>70.08</v>
      </c>
    </row>
    <row r="8373" spans="1:2">
      <c r="A8373" s="89">
        <v>44179.875</v>
      </c>
      <c r="B8373" s="95">
        <v>72.48</v>
      </c>
    </row>
    <row r="8374" spans="1:2">
      <c r="A8374" s="89">
        <v>44179.916666666664</v>
      </c>
      <c r="B8374" s="95">
        <v>67.680000000000007</v>
      </c>
    </row>
    <row r="8375" spans="1:2">
      <c r="A8375" s="89">
        <v>44179.958333333336</v>
      </c>
      <c r="B8375" s="95">
        <v>68.400000000000006</v>
      </c>
    </row>
    <row r="8376" spans="1:2">
      <c r="A8376" s="89">
        <v>44180</v>
      </c>
      <c r="B8376" s="95">
        <v>62.72</v>
      </c>
    </row>
    <row r="8377" spans="1:2">
      <c r="A8377" s="89">
        <v>44180.041666666664</v>
      </c>
      <c r="B8377" s="95">
        <v>56.4</v>
      </c>
    </row>
    <row r="8378" spans="1:2">
      <c r="A8378" s="89">
        <v>44180.083333333336</v>
      </c>
      <c r="B8378" s="95">
        <v>56.16</v>
      </c>
    </row>
    <row r="8379" spans="1:2">
      <c r="A8379" s="89">
        <v>44180.125</v>
      </c>
      <c r="B8379" s="95">
        <v>56.08</v>
      </c>
    </row>
    <row r="8380" spans="1:2">
      <c r="A8380" s="89">
        <v>44180.166666666664</v>
      </c>
      <c r="B8380" s="95">
        <v>58.64</v>
      </c>
    </row>
    <row r="8381" spans="1:2">
      <c r="A8381" s="89">
        <v>44180.208333333336</v>
      </c>
      <c r="B8381" s="95">
        <v>57.2</v>
      </c>
    </row>
    <row r="8382" spans="1:2">
      <c r="A8382" s="89">
        <v>44180.25</v>
      </c>
      <c r="B8382" s="95">
        <v>86.4</v>
      </c>
    </row>
    <row r="8383" spans="1:2">
      <c r="A8383" s="89">
        <v>44180.291666666664</v>
      </c>
      <c r="B8383" s="95">
        <v>137.04</v>
      </c>
    </row>
    <row r="8384" spans="1:2">
      <c r="A8384" s="89">
        <v>44180.333333333336</v>
      </c>
      <c r="B8384" s="95">
        <v>131.68</v>
      </c>
    </row>
    <row r="8385" spans="1:2">
      <c r="A8385" s="89">
        <v>44180.375</v>
      </c>
      <c r="B8385" s="95">
        <v>138.96</v>
      </c>
    </row>
    <row r="8386" spans="1:2">
      <c r="A8386" s="89">
        <v>44180.416666666664</v>
      </c>
      <c r="B8386" s="95">
        <v>140.4</v>
      </c>
    </row>
    <row r="8387" spans="1:2">
      <c r="A8387" s="89">
        <v>44180.458333333336</v>
      </c>
      <c r="B8387" s="95">
        <v>143.28</v>
      </c>
    </row>
    <row r="8388" spans="1:2">
      <c r="A8388" s="89">
        <v>44180.5</v>
      </c>
      <c r="B8388" s="95">
        <v>132.16</v>
      </c>
    </row>
    <row r="8389" spans="1:2">
      <c r="A8389" s="89">
        <v>44180.541666666664</v>
      </c>
      <c r="B8389" s="95">
        <v>146.47999999999999</v>
      </c>
    </row>
    <row r="8390" spans="1:2">
      <c r="A8390" s="89">
        <v>44180.583333333336</v>
      </c>
      <c r="B8390" s="95">
        <v>129.19999999999999</v>
      </c>
    </row>
    <row r="8391" spans="1:2">
      <c r="A8391" s="89">
        <v>44180.625</v>
      </c>
      <c r="B8391" s="95">
        <v>134.72</v>
      </c>
    </row>
    <row r="8392" spans="1:2">
      <c r="A8392" s="89">
        <v>44180.666666666664</v>
      </c>
      <c r="B8392" s="95">
        <v>117.92</v>
      </c>
    </row>
    <row r="8393" spans="1:2">
      <c r="A8393" s="89">
        <v>44180.708333333336</v>
      </c>
      <c r="B8393" s="95">
        <v>80.08</v>
      </c>
    </row>
    <row r="8394" spans="1:2">
      <c r="A8394" s="89">
        <v>44180.75</v>
      </c>
      <c r="B8394" s="95">
        <v>70.72</v>
      </c>
    </row>
    <row r="8395" spans="1:2">
      <c r="A8395" s="89">
        <v>44180.791666666664</v>
      </c>
      <c r="B8395" s="95">
        <v>77.12</v>
      </c>
    </row>
    <row r="8396" spans="1:2">
      <c r="A8396" s="89">
        <v>44180.833333333336</v>
      </c>
      <c r="B8396" s="95">
        <v>75.92</v>
      </c>
    </row>
    <row r="8397" spans="1:2">
      <c r="A8397" s="89">
        <v>44180.875</v>
      </c>
      <c r="B8397" s="95">
        <v>73.760000000000005</v>
      </c>
    </row>
    <row r="8398" spans="1:2">
      <c r="A8398" s="89">
        <v>44180.916666666664</v>
      </c>
      <c r="B8398" s="95">
        <v>73.28</v>
      </c>
    </row>
    <row r="8399" spans="1:2">
      <c r="A8399" s="89">
        <v>44180.958333333336</v>
      </c>
      <c r="B8399" s="95">
        <v>74.16</v>
      </c>
    </row>
    <row r="8400" spans="1:2">
      <c r="A8400" s="89">
        <v>44181</v>
      </c>
      <c r="B8400" s="95">
        <v>69.92</v>
      </c>
    </row>
    <row r="8401" spans="1:2">
      <c r="A8401" s="89">
        <v>44181.041666666664</v>
      </c>
      <c r="B8401" s="95">
        <v>59.84</v>
      </c>
    </row>
    <row r="8402" spans="1:2">
      <c r="A8402" s="89">
        <v>44181.083333333336</v>
      </c>
      <c r="B8402" s="95">
        <v>60.08</v>
      </c>
    </row>
    <row r="8403" spans="1:2">
      <c r="A8403" s="89">
        <v>44181.125</v>
      </c>
      <c r="B8403" s="95">
        <v>59.76</v>
      </c>
    </row>
    <row r="8404" spans="1:2">
      <c r="A8404" s="89">
        <v>44181.166666666664</v>
      </c>
      <c r="B8404" s="95">
        <v>60.08</v>
      </c>
    </row>
    <row r="8405" spans="1:2">
      <c r="A8405" s="89">
        <v>44181.208333333336</v>
      </c>
      <c r="B8405" s="95">
        <v>60.8</v>
      </c>
    </row>
    <row r="8406" spans="1:2">
      <c r="A8406" s="89">
        <v>44181.25</v>
      </c>
      <c r="B8406" s="95">
        <v>82</v>
      </c>
    </row>
    <row r="8407" spans="1:2">
      <c r="A8407" s="89">
        <v>44181.291666666664</v>
      </c>
      <c r="B8407" s="95">
        <v>165.76</v>
      </c>
    </row>
    <row r="8408" spans="1:2">
      <c r="A8408" s="89">
        <v>44181.333333333336</v>
      </c>
      <c r="B8408" s="95">
        <v>187.76</v>
      </c>
    </row>
    <row r="8409" spans="1:2">
      <c r="A8409" s="89">
        <v>44181.375</v>
      </c>
      <c r="B8409" s="95">
        <v>127.44</v>
      </c>
    </row>
    <row r="8410" spans="1:2">
      <c r="A8410" s="89">
        <v>44181.416666666664</v>
      </c>
      <c r="B8410" s="95">
        <v>111.84</v>
      </c>
    </row>
    <row r="8411" spans="1:2">
      <c r="A8411" s="89">
        <v>44181.458333333336</v>
      </c>
      <c r="B8411" s="95">
        <v>123.68</v>
      </c>
    </row>
    <row r="8412" spans="1:2">
      <c r="A8412" s="89">
        <v>44181.5</v>
      </c>
      <c r="B8412" s="95">
        <v>137.04</v>
      </c>
    </row>
    <row r="8413" spans="1:2">
      <c r="A8413" s="89">
        <v>44181.541666666664</v>
      </c>
      <c r="B8413" s="95">
        <v>107.28</v>
      </c>
    </row>
    <row r="8414" spans="1:2">
      <c r="A8414" s="89">
        <v>44181.583333333336</v>
      </c>
      <c r="B8414" s="95">
        <v>91.76</v>
      </c>
    </row>
    <row r="8415" spans="1:2">
      <c r="A8415" s="89">
        <v>44181.625</v>
      </c>
      <c r="B8415" s="95">
        <v>69.36</v>
      </c>
    </row>
    <row r="8416" spans="1:2">
      <c r="A8416" s="89">
        <v>44181.666666666664</v>
      </c>
      <c r="B8416" s="95">
        <v>68.239999999999995</v>
      </c>
    </row>
    <row r="8417" spans="1:2">
      <c r="A8417" s="89">
        <v>44181.708333333336</v>
      </c>
      <c r="B8417" s="95">
        <v>69.44</v>
      </c>
    </row>
    <row r="8418" spans="1:2">
      <c r="A8418" s="89">
        <v>44181.75</v>
      </c>
      <c r="B8418" s="95">
        <v>73.84</v>
      </c>
    </row>
    <row r="8419" spans="1:2">
      <c r="A8419" s="89">
        <v>44181.791666666664</v>
      </c>
      <c r="B8419" s="95">
        <v>81.760000000000005</v>
      </c>
    </row>
    <row r="8420" spans="1:2">
      <c r="A8420" s="89">
        <v>44181.833333333336</v>
      </c>
      <c r="B8420" s="95">
        <v>67.599999999999994</v>
      </c>
    </row>
    <row r="8421" spans="1:2">
      <c r="A8421" s="89">
        <v>44181.875</v>
      </c>
      <c r="B8421" s="95">
        <v>65.2</v>
      </c>
    </row>
    <row r="8422" spans="1:2">
      <c r="A8422" s="89">
        <v>44181.916666666664</v>
      </c>
      <c r="B8422" s="95">
        <v>68.72</v>
      </c>
    </row>
    <row r="8423" spans="1:2">
      <c r="A8423" s="89">
        <v>44181.958333333336</v>
      </c>
      <c r="B8423" s="95">
        <v>67.2</v>
      </c>
    </row>
    <row r="8424" spans="1:2">
      <c r="A8424" s="89">
        <v>44182</v>
      </c>
      <c r="B8424" s="95">
        <v>64</v>
      </c>
    </row>
    <row r="8425" spans="1:2">
      <c r="A8425" s="89">
        <v>44182.041666666664</v>
      </c>
      <c r="B8425" s="95">
        <v>54.8</v>
      </c>
    </row>
    <row r="8426" spans="1:2">
      <c r="A8426" s="89">
        <v>44182.083333333336</v>
      </c>
      <c r="B8426" s="95">
        <v>56.24</v>
      </c>
    </row>
    <row r="8427" spans="1:2">
      <c r="A8427" s="89">
        <v>44182.125</v>
      </c>
      <c r="B8427" s="95">
        <v>54.24</v>
      </c>
    </row>
    <row r="8428" spans="1:2">
      <c r="A8428" s="89">
        <v>44182.166666666664</v>
      </c>
      <c r="B8428" s="95">
        <v>56</v>
      </c>
    </row>
    <row r="8429" spans="1:2">
      <c r="A8429" s="89">
        <v>44182.208333333336</v>
      </c>
      <c r="B8429" s="95">
        <v>53.76</v>
      </c>
    </row>
    <row r="8430" spans="1:2">
      <c r="A8430" s="89">
        <v>44182.25</v>
      </c>
      <c r="B8430" s="95">
        <v>77.28</v>
      </c>
    </row>
    <row r="8431" spans="1:2">
      <c r="A8431" s="89">
        <v>44182.291666666664</v>
      </c>
      <c r="B8431" s="95">
        <v>82.64</v>
      </c>
    </row>
    <row r="8432" spans="1:2">
      <c r="A8432" s="89">
        <v>44182.333333333336</v>
      </c>
      <c r="B8432" s="95">
        <v>88</v>
      </c>
    </row>
    <row r="8433" spans="1:2">
      <c r="A8433" s="89">
        <v>44182.375</v>
      </c>
      <c r="B8433" s="95">
        <v>84.8</v>
      </c>
    </row>
    <row r="8434" spans="1:2">
      <c r="A8434" s="89">
        <v>44182.416666666664</v>
      </c>
      <c r="B8434" s="95">
        <v>88</v>
      </c>
    </row>
    <row r="8435" spans="1:2">
      <c r="A8435" s="89">
        <v>44182.458333333336</v>
      </c>
      <c r="B8435" s="95">
        <v>93.36</v>
      </c>
    </row>
    <row r="8436" spans="1:2">
      <c r="A8436" s="89">
        <v>44182.5</v>
      </c>
      <c r="B8436" s="95">
        <v>92.24</v>
      </c>
    </row>
    <row r="8437" spans="1:2">
      <c r="A8437" s="89">
        <v>44182.541666666664</v>
      </c>
      <c r="B8437" s="95">
        <v>88.88</v>
      </c>
    </row>
    <row r="8438" spans="1:2">
      <c r="A8438" s="89">
        <v>44182.583333333336</v>
      </c>
      <c r="B8438" s="95">
        <v>86.72</v>
      </c>
    </row>
    <row r="8439" spans="1:2">
      <c r="A8439" s="89">
        <v>44182.625</v>
      </c>
      <c r="B8439" s="95">
        <v>80.72</v>
      </c>
    </row>
    <row r="8440" spans="1:2">
      <c r="A8440" s="89">
        <v>44182.666666666664</v>
      </c>
      <c r="B8440" s="95">
        <v>62.16</v>
      </c>
    </row>
    <row r="8441" spans="1:2">
      <c r="A8441" s="89">
        <v>44182.708333333336</v>
      </c>
      <c r="B8441" s="95">
        <v>73.28</v>
      </c>
    </row>
    <row r="8442" spans="1:2">
      <c r="A8442" s="89">
        <v>44182.75</v>
      </c>
      <c r="B8442" s="95">
        <v>73.599999999999994</v>
      </c>
    </row>
    <row r="8443" spans="1:2">
      <c r="A8443" s="89">
        <v>44182.791666666664</v>
      </c>
      <c r="B8443" s="95">
        <v>74.48</v>
      </c>
    </row>
    <row r="8444" spans="1:2">
      <c r="A8444" s="89">
        <v>44182.833333333336</v>
      </c>
      <c r="B8444" s="95">
        <v>67.84</v>
      </c>
    </row>
    <row r="8445" spans="1:2">
      <c r="A8445" s="89">
        <v>44182.875</v>
      </c>
      <c r="B8445" s="95">
        <v>65.44</v>
      </c>
    </row>
    <row r="8446" spans="1:2">
      <c r="A8446" s="89">
        <v>44182.916666666664</v>
      </c>
      <c r="B8446" s="95">
        <v>68.08</v>
      </c>
    </row>
    <row r="8447" spans="1:2">
      <c r="A8447" s="89">
        <v>44182.958333333336</v>
      </c>
      <c r="B8447" s="95">
        <v>65.84</v>
      </c>
    </row>
    <row r="8448" spans="1:2">
      <c r="A8448" s="89">
        <v>44183</v>
      </c>
      <c r="B8448" s="95">
        <v>62.8</v>
      </c>
    </row>
    <row r="8449" spans="1:2">
      <c r="A8449" s="89">
        <v>44183.041666666664</v>
      </c>
      <c r="B8449" s="95">
        <v>52.24</v>
      </c>
    </row>
    <row r="8450" spans="1:2">
      <c r="A8450" s="89">
        <v>44183.083333333336</v>
      </c>
      <c r="B8450" s="95">
        <v>54</v>
      </c>
    </row>
    <row r="8451" spans="1:2">
      <c r="A8451" s="89">
        <v>44183.125</v>
      </c>
      <c r="B8451" s="95">
        <v>53.2</v>
      </c>
    </row>
    <row r="8452" spans="1:2">
      <c r="A8452" s="89">
        <v>44183.166666666664</v>
      </c>
      <c r="B8452" s="95">
        <v>52.48</v>
      </c>
    </row>
    <row r="8453" spans="1:2">
      <c r="A8453" s="89">
        <v>44183.208333333336</v>
      </c>
      <c r="B8453" s="95">
        <v>54.08</v>
      </c>
    </row>
    <row r="8454" spans="1:2">
      <c r="A8454" s="89">
        <v>44183.25</v>
      </c>
      <c r="B8454" s="95">
        <v>52</v>
      </c>
    </row>
    <row r="8455" spans="1:2">
      <c r="A8455" s="89">
        <v>44183.291666666664</v>
      </c>
      <c r="B8455" s="95">
        <v>53.84</v>
      </c>
    </row>
    <row r="8456" spans="1:2">
      <c r="A8456" s="89">
        <v>44183.333333333336</v>
      </c>
      <c r="B8456" s="95">
        <v>51.12</v>
      </c>
    </row>
    <row r="8457" spans="1:2">
      <c r="A8457" s="89">
        <v>44183.375</v>
      </c>
      <c r="B8457" s="95">
        <v>53.6</v>
      </c>
    </row>
    <row r="8458" spans="1:2">
      <c r="A8458" s="89">
        <v>44183.416666666664</v>
      </c>
      <c r="B8458" s="95">
        <v>51.2</v>
      </c>
    </row>
    <row r="8459" spans="1:2">
      <c r="A8459" s="89">
        <v>44183.458333333336</v>
      </c>
      <c r="B8459" s="95">
        <v>52.4</v>
      </c>
    </row>
    <row r="8460" spans="1:2">
      <c r="A8460" s="89">
        <v>44183.5</v>
      </c>
      <c r="B8460" s="95">
        <v>50.72</v>
      </c>
    </row>
    <row r="8461" spans="1:2">
      <c r="A8461" s="89">
        <v>44183.541666666664</v>
      </c>
      <c r="B8461" s="95">
        <v>51.28</v>
      </c>
    </row>
    <row r="8462" spans="1:2">
      <c r="A8462" s="89">
        <v>44183.583333333336</v>
      </c>
      <c r="B8462" s="95">
        <v>53.12</v>
      </c>
    </row>
    <row r="8463" spans="1:2">
      <c r="A8463" s="89">
        <v>44183.625</v>
      </c>
      <c r="B8463" s="95">
        <v>50.96</v>
      </c>
    </row>
    <row r="8464" spans="1:2">
      <c r="A8464" s="89">
        <v>44183.666666666664</v>
      </c>
      <c r="B8464" s="95">
        <v>51.92</v>
      </c>
    </row>
    <row r="8465" spans="1:2">
      <c r="A8465" s="89">
        <v>44183.708333333336</v>
      </c>
      <c r="B8465" s="95">
        <v>51.44</v>
      </c>
    </row>
    <row r="8466" spans="1:2">
      <c r="A8466" s="89">
        <v>44183.75</v>
      </c>
      <c r="B8466" s="95">
        <v>52.24</v>
      </c>
    </row>
    <row r="8467" spans="1:2">
      <c r="A8467" s="89">
        <v>44183.791666666664</v>
      </c>
      <c r="B8467" s="95">
        <v>50.4</v>
      </c>
    </row>
    <row r="8468" spans="1:2">
      <c r="A8468" s="89">
        <v>44183.833333333336</v>
      </c>
      <c r="B8468" s="95">
        <v>53.12</v>
      </c>
    </row>
    <row r="8469" spans="1:2">
      <c r="A8469" s="89">
        <v>44183.875</v>
      </c>
      <c r="B8469" s="95">
        <v>51.04</v>
      </c>
    </row>
    <row r="8470" spans="1:2">
      <c r="A8470" s="89">
        <v>44183.916666666664</v>
      </c>
      <c r="B8470" s="95">
        <v>53.04</v>
      </c>
    </row>
    <row r="8471" spans="1:2">
      <c r="A8471" s="89">
        <v>44183.958333333336</v>
      </c>
      <c r="B8471" s="95">
        <v>51.76</v>
      </c>
    </row>
    <row r="8472" spans="1:2">
      <c r="A8472" s="89">
        <v>44184</v>
      </c>
      <c r="B8472" s="95">
        <v>53.04</v>
      </c>
    </row>
    <row r="8473" spans="1:2">
      <c r="A8473" s="89">
        <v>44184.041666666664</v>
      </c>
      <c r="B8473" s="95">
        <v>51.92</v>
      </c>
    </row>
    <row r="8474" spans="1:2">
      <c r="A8474" s="89">
        <v>44184.083333333336</v>
      </c>
      <c r="B8474" s="95">
        <v>52.32</v>
      </c>
    </row>
    <row r="8475" spans="1:2">
      <c r="A8475" s="89">
        <v>44184.125</v>
      </c>
      <c r="B8475" s="95">
        <v>53.04</v>
      </c>
    </row>
    <row r="8476" spans="1:2">
      <c r="A8476" s="89">
        <v>44184.166666666664</v>
      </c>
      <c r="B8476" s="95">
        <v>53.92</v>
      </c>
    </row>
    <row r="8477" spans="1:2">
      <c r="A8477" s="89">
        <v>44184.208333333336</v>
      </c>
      <c r="B8477" s="95">
        <v>53.44</v>
      </c>
    </row>
    <row r="8478" spans="1:2">
      <c r="A8478" s="89">
        <v>44184.25</v>
      </c>
      <c r="B8478" s="95">
        <v>81.680000000000007</v>
      </c>
    </row>
    <row r="8479" spans="1:2">
      <c r="A8479" s="89">
        <v>44184.291666666664</v>
      </c>
      <c r="B8479" s="95">
        <v>148.96</v>
      </c>
    </row>
    <row r="8480" spans="1:2">
      <c r="A8480" s="89">
        <v>44184.333333333336</v>
      </c>
      <c r="B8480" s="95">
        <v>146.4</v>
      </c>
    </row>
    <row r="8481" spans="1:2">
      <c r="A8481" s="89">
        <v>44184.375</v>
      </c>
      <c r="B8481" s="95">
        <v>159.91999999999999</v>
      </c>
    </row>
    <row r="8482" spans="1:2">
      <c r="A8482" s="89">
        <v>44184.416666666664</v>
      </c>
      <c r="B8482" s="95">
        <v>200</v>
      </c>
    </row>
    <row r="8483" spans="1:2">
      <c r="A8483" s="89">
        <v>44184.458333333336</v>
      </c>
      <c r="B8483" s="95">
        <v>134.96</v>
      </c>
    </row>
    <row r="8484" spans="1:2">
      <c r="A8484" s="89">
        <v>44184.5</v>
      </c>
      <c r="B8484" s="95">
        <v>132.24</v>
      </c>
    </row>
    <row r="8485" spans="1:2">
      <c r="A8485" s="89">
        <v>44184.541666666664</v>
      </c>
      <c r="B8485" s="95">
        <v>141.19999999999999</v>
      </c>
    </row>
    <row r="8486" spans="1:2">
      <c r="A8486" s="89">
        <v>44184.583333333336</v>
      </c>
      <c r="B8486" s="95">
        <v>118</v>
      </c>
    </row>
    <row r="8487" spans="1:2">
      <c r="A8487" s="89">
        <v>44184.625</v>
      </c>
      <c r="B8487" s="95">
        <v>125.84</v>
      </c>
    </row>
    <row r="8488" spans="1:2">
      <c r="A8488" s="89">
        <v>44184.666666666664</v>
      </c>
      <c r="B8488" s="95">
        <v>90.56</v>
      </c>
    </row>
    <row r="8489" spans="1:2">
      <c r="A8489" s="89">
        <v>44184.708333333336</v>
      </c>
      <c r="B8489" s="95">
        <v>61.6</v>
      </c>
    </row>
    <row r="8490" spans="1:2">
      <c r="A8490" s="89">
        <v>44184.75</v>
      </c>
      <c r="B8490" s="95">
        <v>58.96</v>
      </c>
    </row>
    <row r="8491" spans="1:2">
      <c r="A8491" s="89">
        <v>44184.791666666664</v>
      </c>
      <c r="B8491" s="95">
        <v>64.88</v>
      </c>
    </row>
    <row r="8492" spans="1:2">
      <c r="A8492" s="89">
        <v>44184.833333333336</v>
      </c>
      <c r="B8492" s="95">
        <v>67.36</v>
      </c>
    </row>
    <row r="8493" spans="1:2">
      <c r="A8493" s="89">
        <v>44184.875</v>
      </c>
      <c r="B8493" s="95">
        <v>63.84</v>
      </c>
    </row>
    <row r="8494" spans="1:2">
      <c r="A8494" s="89">
        <v>44184.916666666664</v>
      </c>
      <c r="B8494" s="95">
        <v>65.040000000000006</v>
      </c>
    </row>
    <row r="8495" spans="1:2">
      <c r="A8495" s="89">
        <v>44184.958333333336</v>
      </c>
      <c r="B8495" s="95">
        <v>64.239999999999995</v>
      </c>
    </row>
    <row r="8496" spans="1:2">
      <c r="A8496" s="89">
        <v>44185</v>
      </c>
      <c r="B8496" s="95">
        <v>64.56</v>
      </c>
    </row>
    <row r="8497" spans="1:2">
      <c r="A8497" s="89">
        <v>44185.041666666664</v>
      </c>
      <c r="B8497" s="95">
        <v>65.2</v>
      </c>
    </row>
    <row r="8498" spans="1:2">
      <c r="A8498" s="89">
        <v>44185.083333333336</v>
      </c>
      <c r="B8498" s="95">
        <v>53.76</v>
      </c>
    </row>
    <row r="8499" spans="1:2">
      <c r="A8499" s="89">
        <v>44185.125</v>
      </c>
      <c r="B8499" s="95">
        <v>52.8</v>
      </c>
    </row>
    <row r="8500" spans="1:2">
      <c r="A8500" s="89">
        <v>44185.166666666664</v>
      </c>
      <c r="B8500" s="95">
        <v>50.24</v>
      </c>
    </row>
    <row r="8501" spans="1:2">
      <c r="A8501" s="89">
        <v>44185.208333333336</v>
      </c>
      <c r="B8501" s="95">
        <v>52.16</v>
      </c>
    </row>
    <row r="8502" spans="1:2">
      <c r="A8502" s="89">
        <v>44185.25</v>
      </c>
      <c r="B8502" s="95">
        <v>70.959999999999994</v>
      </c>
    </row>
    <row r="8503" spans="1:2">
      <c r="A8503" s="89">
        <v>44185.291666666664</v>
      </c>
      <c r="B8503" s="95">
        <v>125.84</v>
      </c>
    </row>
    <row r="8504" spans="1:2">
      <c r="A8504" s="89">
        <v>44185.333333333336</v>
      </c>
      <c r="B8504" s="95">
        <v>117.36</v>
      </c>
    </row>
    <row r="8505" spans="1:2">
      <c r="A8505" s="89">
        <v>44185.375</v>
      </c>
      <c r="B8505" s="95">
        <v>177.04</v>
      </c>
    </row>
    <row r="8506" spans="1:2">
      <c r="A8506" s="89">
        <v>44185.416666666664</v>
      </c>
      <c r="B8506" s="95">
        <v>119.76</v>
      </c>
    </row>
    <row r="8507" spans="1:2">
      <c r="A8507" s="89">
        <v>44185.458333333336</v>
      </c>
      <c r="B8507" s="95">
        <v>127.28</v>
      </c>
    </row>
    <row r="8508" spans="1:2">
      <c r="A8508" s="89">
        <v>44185.5</v>
      </c>
      <c r="B8508" s="95">
        <v>122.32</v>
      </c>
    </row>
    <row r="8509" spans="1:2">
      <c r="A8509" s="89">
        <v>44185.541666666664</v>
      </c>
      <c r="B8509" s="95">
        <v>125.36</v>
      </c>
    </row>
    <row r="8510" spans="1:2">
      <c r="A8510" s="89">
        <v>44185.583333333336</v>
      </c>
      <c r="B8510" s="95">
        <v>129.6</v>
      </c>
    </row>
    <row r="8511" spans="1:2">
      <c r="A8511" s="89">
        <v>44185.625</v>
      </c>
      <c r="B8511" s="95">
        <v>132.32</v>
      </c>
    </row>
    <row r="8512" spans="1:2">
      <c r="A8512" s="89">
        <v>44185.666666666664</v>
      </c>
      <c r="B8512" s="95">
        <v>103.2</v>
      </c>
    </row>
    <row r="8513" spans="1:2">
      <c r="A8513" s="89">
        <v>44185.708333333336</v>
      </c>
      <c r="B8513" s="95">
        <v>100.8</v>
      </c>
    </row>
    <row r="8514" spans="1:2">
      <c r="A8514" s="89">
        <v>44185.75</v>
      </c>
      <c r="B8514" s="95">
        <v>87.12</v>
      </c>
    </row>
    <row r="8515" spans="1:2">
      <c r="A8515" s="89">
        <v>44185.791666666664</v>
      </c>
      <c r="B8515" s="95">
        <v>83.04</v>
      </c>
    </row>
    <row r="8516" spans="1:2">
      <c r="A8516" s="89">
        <v>44185.833333333336</v>
      </c>
      <c r="B8516" s="95">
        <v>93.04</v>
      </c>
    </row>
    <row r="8517" spans="1:2">
      <c r="A8517" s="89">
        <v>44185.875</v>
      </c>
      <c r="B8517" s="95">
        <v>86.72</v>
      </c>
    </row>
    <row r="8518" spans="1:2">
      <c r="A8518" s="89">
        <v>44185.916666666664</v>
      </c>
      <c r="B8518" s="95">
        <v>63.68</v>
      </c>
    </row>
    <row r="8519" spans="1:2">
      <c r="A8519" s="89">
        <v>44185.958333333336</v>
      </c>
      <c r="B8519" s="95">
        <v>53.04</v>
      </c>
    </row>
    <row r="8520" spans="1:2">
      <c r="A8520" s="89">
        <v>44186</v>
      </c>
      <c r="B8520" s="95">
        <v>52.4</v>
      </c>
    </row>
    <row r="8521" spans="1:2">
      <c r="A8521" s="89">
        <v>44186.041666666664</v>
      </c>
      <c r="B8521" s="95">
        <v>53.76</v>
      </c>
    </row>
    <row r="8522" spans="1:2">
      <c r="A8522" s="89">
        <v>44186.083333333336</v>
      </c>
      <c r="B8522" s="95">
        <v>52.8</v>
      </c>
    </row>
    <row r="8523" spans="1:2">
      <c r="A8523" s="89">
        <v>44186.125</v>
      </c>
      <c r="B8523" s="95">
        <v>54.48</v>
      </c>
    </row>
    <row r="8524" spans="1:2">
      <c r="A8524" s="89">
        <v>44186.166666666664</v>
      </c>
      <c r="B8524" s="95">
        <v>52.24</v>
      </c>
    </row>
    <row r="8525" spans="1:2">
      <c r="A8525" s="89">
        <v>44186.208333333336</v>
      </c>
      <c r="B8525" s="95">
        <v>53.2</v>
      </c>
    </row>
    <row r="8526" spans="1:2">
      <c r="A8526" s="89">
        <v>44186.25</v>
      </c>
      <c r="B8526" s="95">
        <v>85.68</v>
      </c>
    </row>
    <row r="8527" spans="1:2">
      <c r="A8527" s="89">
        <v>44186.291666666664</v>
      </c>
      <c r="B8527" s="95">
        <v>125.68</v>
      </c>
    </row>
    <row r="8528" spans="1:2">
      <c r="A8528" s="89">
        <v>44186.333333333336</v>
      </c>
      <c r="B8528" s="95">
        <v>128.80000000000001</v>
      </c>
    </row>
    <row r="8529" spans="1:2">
      <c r="A8529" s="89">
        <v>44186.375</v>
      </c>
      <c r="B8529" s="95">
        <v>167.92</v>
      </c>
    </row>
    <row r="8530" spans="1:2">
      <c r="A8530" s="89">
        <v>44186.416666666664</v>
      </c>
      <c r="B8530" s="95">
        <v>139.36000000000001</v>
      </c>
    </row>
    <row r="8531" spans="1:2">
      <c r="A8531" s="89">
        <v>44186.458333333336</v>
      </c>
      <c r="B8531" s="95">
        <v>148</v>
      </c>
    </row>
    <row r="8532" spans="1:2">
      <c r="A8532" s="89">
        <v>44186.5</v>
      </c>
      <c r="B8532" s="95">
        <v>149.52000000000001</v>
      </c>
    </row>
    <row r="8533" spans="1:2">
      <c r="A8533" s="89">
        <v>44186.541666666664</v>
      </c>
      <c r="B8533" s="95">
        <v>125.92</v>
      </c>
    </row>
    <row r="8534" spans="1:2">
      <c r="A8534" s="89">
        <v>44186.583333333336</v>
      </c>
      <c r="B8534" s="95">
        <v>123.92</v>
      </c>
    </row>
    <row r="8535" spans="1:2">
      <c r="A8535" s="89">
        <v>44186.625</v>
      </c>
      <c r="B8535" s="95">
        <v>113.44</v>
      </c>
    </row>
    <row r="8536" spans="1:2">
      <c r="A8536" s="89">
        <v>44186.666666666664</v>
      </c>
      <c r="B8536" s="95">
        <v>80.959999999999994</v>
      </c>
    </row>
    <row r="8537" spans="1:2">
      <c r="A8537" s="89">
        <v>44186.708333333336</v>
      </c>
      <c r="B8537" s="95">
        <v>60.48</v>
      </c>
    </row>
    <row r="8538" spans="1:2">
      <c r="A8538" s="89">
        <v>44186.75</v>
      </c>
      <c r="B8538" s="95">
        <v>51.12</v>
      </c>
    </row>
    <row r="8539" spans="1:2">
      <c r="A8539" s="89">
        <v>44186.791666666664</v>
      </c>
      <c r="B8539" s="95">
        <v>60.88</v>
      </c>
    </row>
    <row r="8540" spans="1:2">
      <c r="A8540" s="89">
        <v>44186.833333333336</v>
      </c>
      <c r="B8540" s="95">
        <v>59.76</v>
      </c>
    </row>
    <row r="8541" spans="1:2">
      <c r="A8541" s="89">
        <v>44186.875</v>
      </c>
      <c r="B8541" s="95">
        <v>60.72</v>
      </c>
    </row>
    <row r="8542" spans="1:2">
      <c r="A8542" s="89">
        <v>44186.916666666664</v>
      </c>
      <c r="B8542" s="95">
        <v>60</v>
      </c>
    </row>
    <row r="8543" spans="1:2">
      <c r="A8543" s="89">
        <v>44186.958333333336</v>
      </c>
      <c r="B8543" s="95">
        <v>60.8</v>
      </c>
    </row>
    <row r="8544" spans="1:2">
      <c r="A8544" s="89">
        <v>44187</v>
      </c>
      <c r="B8544" s="95">
        <v>60.4</v>
      </c>
    </row>
    <row r="8545" spans="1:2">
      <c r="A8545" s="89">
        <v>44187.041666666664</v>
      </c>
      <c r="B8545" s="95">
        <v>61.2</v>
      </c>
    </row>
    <row r="8546" spans="1:2">
      <c r="A8546" s="89">
        <v>44187.083333333336</v>
      </c>
      <c r="B8546" s="95">
        <v>50.24</v>
      </c>
    </row>
    <row r="8547" spans="1:2">
      <c r="A8547" s="89">
        <v>44187.125</v>
      </c>
      <c r="B8547" s="95">
        <v>47.36</v>
      </c>
    </row>
    <row r="8548" spans="1:2">
      <c r="A8548" s="89">
        <v>44187.166666666664</v>
      </c>
      <c r="B8548" s="95">
        <v>46.4</v>
      </c>
    </row>
    <row r="8549" spans="1:2">
      <c r="A8549" s="89">
        <v>44187.208333333336</v>
      </c>
      <c r="B8549" s="95">
        <v>47.04</v>
      </c>
    </row>
    <row r="8550" spans="1:2">
      <c r="A8550" s="89">
        <v>44187.25</v>
      </c>
      <c r="B8550" s="95">
        <v>89.44</v>
      </c>
    </row>
    <row r="8551" spans="1:2">
      <c r="A8551" s="89">
        <v>44187.291666666664</v>
      </c>
      <c r="B8551" s="95">
        <v>131.6</v>
      </c>
    </row>
    <row r="8552" spans="1:2">
      <c r="A8552" s="89">
        <v>44187.333333333336</v>
      </c>
      <c r="B8552" s="95">
        <v>122.96</v>
      </c>
    </row>
    <row r="8553" spans="1:2">
      <c r="A8553" s="89">
        <v>44187.375</v>
      </c>
      <c r="B8553" s="95">
        <v>128.63999999999999</v>
      </c>
    </row>
    <row r="8554" spans="1:2">
      <c r="A8554" s="89">
        <v>44187.416666666664</v>
      </c>
      <c r="B8554" s="95">
        <v>125.2</v>
      </c>
    </row>
    <row r="8555" spans="1:2">
      <c r="A8555" s="89">
        <v>44187.458333333336</v>
      </c>
      <c r="B8555" s="95">
        <v>119.84</v>
      </c>
    </row>
    <row r="8556" spans="1:2">
      <c r="A8556" s="89">
        <v>44187.5</v>
      </c>
      <c r="B8556" s="95">
        <v>112.32</v>
      </c>
    </row>
    <row r="8557" spans="1:2">
      <c r="A8557" s="89">
        <v>44187.541666666664</v>
      </c>
      <c r="B8557" s="95">
        <v>88.16</v>
      </c>
    </row>
    <row r="8558" spans="1:2">
      <c r="A8558" s="89">
        <v>44187.583333333336</v>
      </c>
      <c r="B8558" s="95">
        <v>101.04</v>
      </c>
    </row>
    <row r="8559" spans="1:2">
      <c r="A8559" s="89">
        <v>44187.625</v>
      </c>
      <c r="B8559" s="95">
        <v>101.76</v>
      </c>
    </row>
    <row r="8560" spans="1:2">
      <c r="A8560" s="89">
        <v>44187.666666666664</v>
      </c>
      <c r="B8560" s="95">
        <v>58.72</v>
      </c>
    </row>
    <row r="8561" spans="1:2">
      <c r="A8561" s="89">
        <v>44187.708333333336</v>
      </c>
      <c r="B8561" s="95">
        <v>52.24</v>
      </c>
    </row>
    <row r="8562" spans="1:2">
      <c r="A8562" s="89">
        <v>44187.75</v>
      </c>
      <c r="B8562" s="95">
        <v>48.16</v>
      </c>
    </row>
    <row r="8563" spans="1:2">
      <c r="A8563" s="89">
        <v>44187.791666666664</v>
      </c>
      <c r="B8563" s="95">
        <v>61.2</v>
      </c>
    </row>
    <row r="8564" spans="1:2">
      <c r="A8564" s="89">
        <v>44187.833333333336</v>
      </c>
      <c r="B8564" s="95">
        <v>58.4</v>
      </c>
    </row>
    <row r="8565" spans="1:2">
      <c r="A8565" s="89">
        <v>44187.875</v>
      </c>
      <c r="B8565" s="95">
        <v>57.04</v>
      </c>
    </row>
    <row r="8566" spans="1:2">
      <c r="A8566" s="89">
        <v>44187.916666666664</v>
      </c>
      <c r="B8566" s="95">
        <v>57.52</v>
      </c>
    </row>
    <row r="8567" spans="1:2">
      <c r="A8567" s="89">
        <v>44187.958333333336</v>
      </c>
      <c r="B8567" s="95">
        <v>56.64</v>
      </c>
    </row>
    <row r="8568" spans="1:2">
      <c r="A8568" s="89">
        <v>44188</v>
      </c>
      <c r="B8568" s="95">
        <v>54.72</v>
      </c>
    </row>
    <row r="8569" spans="1:2">
      <c r="A8569" s="89">
        <v>44188.041666666664</v>
      </c>
      <c r="B8569" s="95">
        <v>43.04</v>
      </c>
    </row>
    <row r="8570" spans="1:2">
      <c r="A8570" s="89">
        <v>44188.083333333336</v>
      </c>
      <c r="B8570" s="95">
        <v>45.44</v>
      </c>
    </row>
    <row r="8571" spans="1:2">
      <c r="A8571" s="89">
        <v>44188.125</v>
      </c>
      <c r="B8571" s="95">
        <v>44.64</v>
      </c>
    </row>
    <row r="8572" spans="1:2">
      <c r="A8572" s="89">
        <v>44188.166666666664</v>
      </c>
      <c r="B8572" s="95">
        <v>45.6</v>
      </c>
    </row>
    <row r="8573" spans="1:2">
      <c r="A8573" s="89">
        <v>44188.208333333336</v>
      </c>
      <c r="B8573" s="95">
        <v>46.72</v>
      </c>
    </row>
    <row r="8574" spans="1:2">
      <c r="A8574" s="89">
        <v>44188.25</v>
      </c>
      <c r="B8574" s="95">
        <v>59.44</v>
      </c>
    </row>
    <row r="8575" spans="1:2">
      <c r="A8575" s="89">
        <v>44188.291666666664</v>
      </c>
      <c r="B8575" s="95">
        <v>78.72</v>
      </c>
    </row>
    <row r="8576" spans="1:2">
      <c r="A8576" s="89">
        <v>44188.333333333336</v>
      </c>
      <c r="B8576" s="95">
        <v>82.08</v>
      </c>
    </row>
    <row r="8577" spans="1:2">
      <c r="A8577" s="89">
        <v>44188.375</v>
      </c>
      <c r="B8577" s="95">
        <v>82.24</v>
      </c>
    </row>
    <row r="8578" spans="1:2">
      <c r="A8578" s="89">
        <v>44188.416666666664</v>
      </c>
      <c r="B8578" s="95">
        <v>51.92</v>
      </c>
    </row>
    <row r="8579" spans="1:2">
      <c r="A8579" s="89">
        <v>44188.458333333336</v>
      </c>
      <c r="B8579" s="95">
        <v>53.04</v>
      </c>
    </row>
    <row r="8580" spans="1:2">
      <c r="A8580" s="89">
        <v>44188.5</v>
      </c>
      <c r="B8580" s="95">
        <v>49.84</v>
      </c>
    </row>
    <row r="8581" spans="1:2">
      <c r="A8581" s="89">
        <v>44188.541666666664</v>
      </c>
      <c r="B8581" s="95">
        <v>50.8</v>
      </c>
    </row>
    <row r="8582" spans="1:2">
      <c r="A8582" s="89">
        <v>44188.583333333336</v>
      </c>
      <c r="B8582" s="95">
        <v>51.36</v>
      </c>
    </row>
    <row r="8583" spans="1:2">
      <c r="A8583" s="89">
        <v>44188.625</v>
      </c>
      <c r="B8583" s="95">
        <v>59.12</v>
      </c>
    </row>
    <row r="8584" spans="1:2">
      <c r="A8584" s="89">
        <v>44188.666666666664</v>
      </c>
      <c r="B8584" s="95">
        <v>72</v>
      </c>
    </row>
    <row r="8585" spans="1:2">
      <c r="A8585" s="89">
        <v>44188.708333333336</v>
      </c>
      <c r="B8585" s="95">
        <v>64.48</v>
      </c>
    </row>
    <row r="8586" spans="1:2">
      <c r="A8586" s="89">
        <v>44188.75</v>
      </c>
      <c r="B8586" s="95">
        <v>58.8</v>
      </c>
    </row>
    <row r="8587" spans="1:2">
      <c r="A8587" s="89">
        <v>44188.791666666664</v>
      </c>
      <c r="B8587" s="95">
        <v>46.56</v>
      </c>
    </row>
    <row r="8588" spans="1:2">
      <c r="A8588" s="89">
        <v>44188.833333333336</v>
      </c>
      <c r="B8588" s="95">
        <v>62.72</v>
      </c>
    </row>
    <row r="8589" spans="1:2">
      <c r="A8589" s="89">
        <v>44188.875</v>
      </c>
      <c r="B8589" s="95">
        <v>61.12</v>
      </c>
    </row>
    <row r="8590" spans="1:2">
      <c r="A8590" s="89">
        <v>44188.916666666664</v>
      </c>
      <c r="B8590" s="95">
        <v>61.28</v>
      </c>
    </row>
    <row r="8591" spans="1:2">
      <c r="A8591" s="89">
        <v>44188.958333333336</v>
      </c>
      <c r="B8591" s="95">
        <v>48.32</v>
      </c>
    </row>
    <row r="8592" spans="1:2">
      <c r="A8592" s="89">
        <v>44189</v>
      </c>
      <c r="B8592" s="95">
        <v>47.84</v>
      </c>
    </row>
    <row r="8593" spans="1:2">
      <c r="A8593" s="89">
        <v>44189.041666666664</v>
      </c>
      <c r="B8593" s="95">
        <v>48.48</v>
      </c>
    </row>
    <row r="8594" spans="1:2">
      <c r="A8594" s="89">
        <v>44189.083333333336</v>
      </c>
      <c r="B8594" s="95">
        <v>47.68</v>
      </c>
    </row>
    <row r="8595" spans="1:2">
      <c r="A8595" s="89">
        <v>44189.125</v>
      </c>
      <c r="B8595" s="95">
        <v>49.84</v>
      </c>
    </row>
    <row r="8596" spans="1:2">
      <c r="A8596" s="89">
        <v>44189.166666666664</v>
      </c>
      <c r="B8596" s="95">
        <v>49.6</v>
      </c>
    </row>
    <row r="8597" spans="1:2">
      <c r="A8597" s="89">
        <v>44189.208333333336</v>
      </c>
      <c r="B8597" s="95">
        <v>51.92</v>
      </c>
    </row>
    <row r="8598" spans="1:2">
      <c r="A8598" s="89">
        <v>44189.25</v>
      </c>
      <c r="B8598" s="95">
        <v>48.88</v>
      </c>
    </row>
    <row r="8599" spans="1:2">
      <c r="A8599" s="89">
        <v>44189.291666666664</v>
      </c>
      <c r="B8599" s="95">
        <v>50.48</v>
      </c>
    </row>
    <row r="8600" spans="1:2">
      <c r="A8600" s="89">
        <v>44189.333333333336</v>
      </c>
      <c r="B8600" s="95">
        <v>50.32</v>
      </c>
    </row>
    <row r="8601" spans="1:2">
      <c r="A8601" s="89">
        <v>44189.375</v>
      </c>
      <c r="B8601" s="95">
        <v>52.96</v>
      </c>
    </row>
    <row r="8602" spans="1:2">
      <c r="A8602" s="89">
        <v>44189.416666666664</v>
      </c>
      <c r="B8602" s="95">
        <v>47.68</v>
      </c>
    </row>
    <row r="8603" spans="1:2">
      <c r="A8603" s="89">
        <v>44189.458333333336</v>
      </c>
      <c r="B8603" s="95">
        <v>51.44</v>
      </c>
    </row>
    <row r="8604" spans="1:2">
      <c r="A8604" s="89">
        <v>44189.5</v>
      </c>
      <c r="B8604" s="95">
        <v>48.64</v>
      </c>
    </row>
    <row r="8605" spans="1:2">
      <c r="A8605" s="89">
        <v>44189.541666666664</v>
      </c>
      <c r="B8605" s="95">
        <v>50.32</v>
      </c>
    </row>
    <row r="8606" spans="1:2">
      <c r="A8606" s="89">
        <v>44189.583333333336</v>
      </c>
      <c r="B8606" s="95">
        <v>49.52</v>
      </c>
    </row>
    <row r="8607" spans="1:2">
      <c r="A8607" s="89">
        <v>44189.625</v>
      </c>
      <c r="B8607" s="95">
        <v>49.44</v>
      </c>
    </row>
    <row r="8608" spans="1:2">
      <c r="A8608" s="89">
        <v>44189.666666666664</v>
      </c>
      <c r="B8608" s="95">
        <v>50.8</v>
      </c>
    </row>
    <row r="8609" spans="1:2">
      <c r="A8609" s="89">
        <v>44189.708333333336</v>
      </c>
      <c r="B8609" s="95">
        <v>48.96</v>
      </c>
    </row>
    <row r="8610" spans="1:2">
      <c r="A8610" s="89">
        <v>44189.75</v>
      </c>
      <c r="B8610" s="95">
        <v>51.6</v>
      </c>
    </row>
    <row r="8611" spans="1:2">
      <c r="A8611" s="89">
        <v>44189.791666666664</v>
      </c>
      <c r="B8611" s="95">
        <v>50.24</v>
      </c>
    </row>
    <row r="8612" spans="1:2">
      <c r="A8612" s="89">
        <v>44189.833333333336</v>
      </c>
      <c r="B8612" s="95">
        <v>49.52</v>
      </c>
    </row>
    <row r="8613" spans="1:2">
      <c r="A8613" s="89">
        <v>44189.875</v>
      </c>
      <c r="B8613" s="95">
        <v>51.2</v>
      </c>
    </row>
    <row r="8614" spans="1:2">
      <c r="A8614" s="89">
        <v>44189.916666666664</v>
      </c>
      <c r="B8614" s="95">
        <v>50.4</v>
      </c>
    </row>
    <row r="8615" spans="1:2">
      <c r="A8615" s="89">
        <v>44189.958333333336</v>
      </c>
      <c r="B8615" s="95">
        <v>50.8</v>
      </c>
    </row>
    <row r="8616" spans="1:2">
      <c r="A8616" s="89">
        <v>44190</v>
      </c>
      <c r="B8616" s="95">
        <v>49.76</v>
      </c>
    </row>
    <row r="8617" spans="1:2">
      <c r="A8617" s="89">
        <v>44190.041666666664</v>
      </c>
      <c r="B8617" s="95">
        <v>48.64</v>
      </c>
    </row>
    <row r="8618" spans="1:2">
      <c r="A8618" s="89">
        <v>44190.083333333336</v>
      </c>
      <c r="B8618" s="95">
        <v>51.6</v>
      </c>
    </row>
    <row r="8619" spans="1:2">
      <c r="A8619" s="89">
        <v>44190.125</v>
      </c>
      <c r="B8619" s="95">
        <v>48.8</v>
      </c>
    </row>
    <row r="8620" spans="1:2">
      <c r="A8620" s="89">
        <v>44190.166666666664</v>
      </c>
      <c r="B8620" s="95">
        <v>50.48</v>
      </c>
    </row>
    <row r="8621" spans="1:2">
      <c r="A8621" s="89">
        <v>44190.208333333336</v>
      </c>
      <c r="B8621" s="95">
        <v>49.6</v>
      </c>
    </row>
    <row r="8622" spans="1:2">
      <c r="A8622" s="89">
        <v>44190.25</v>
      </c>
      <c r="B8622" s="95">
        <v>49.28</v>
      </c>
    </row>
    <row r="8623" spans="1:2">
      <c r="A8623" s="89">
        <v>44190.291666666664</v>
      </c>
      <c r="B8623" s="95">
        <v>47.84</v>
      </c>
    </row>
    <row r="8624" spans="1:2">
      <c r="A8624" s="89">
        <v>44190.333333333336</v>
      </c>
      <c r="B8624" s="95">
        <v>51.44</v>
      </c>
    </row>
    <row r="8625" spans="1:2">
      <c r="A8625" s="89">
        <v>44190.375</v>
      </c>
      <c r="B8625" s="95">
        <v>47.44</v>
      </c>
    </row>
    <row r="8626" spans="1:2">
      <c r="A8626" s="89">
        <v>44190.416666666664</v>
      </c>
      <c r="B8626" s="95">
        <v>64.72</v>
      </c>
    </row>
    <row r="8627" spans="1:2">
      <c r="A8627" s="89">
        <v>44190.458333333336</v>
      </c>
      <c r="B8627" s="95">
        <v>62</v>
      </c>
    </row>
    <row r="8628" spans="1:2">
      <c r="A8628" s="89">
        <v>44190.5</v>
      </c>
      <c r="B8628" s="95">
        <v>59.12</v>
      </c>
    </row>
    <row r="8629" spans="1:2">
      <c r="A8629" s="89">
        <v>44190.541666666664</v>
      </c>
      <c r="B8629" s="95">
        <v>47.84</v>
      </c>
    </row>
    <row r="8630" spans="1:2">
      <c r="A8630" s="89">
        <v>44190.583333333336</v>
      </c>
      <c r="B8630" s="95">
        <v>48.8</v>
      </c>
    </row>
    <row r="8631" spans="1:2">
      <c r="A8631" s="89">
        <v>44190.625</v>
      </c>
      <c r="B8631" s="95">
        <v>48.4</v>
      </c>
    </row>
    <row r="8632" spans="1:2">
      <c r="A8632" s="89">
        <v>44190.666666666664</v>
      </c>
      <c r="B8632" s="95">
        <v>48.32</v>
      </c>
    </row>
    <row r="8633" spans="1:2">
      <c r="A8633" s="89">
        <v>44190.708333333336</v>
      </c>
      <c r="B8633" s="95">
        <v>46.64</v>
      </c>
    </row>
    <row r="8634" spans="1:2">
      <c r="A8634" s="89">
        <v>44190.75</v>
      </c>
      <c r="B8634" s="95">
        <v>47.6</v>
      </c>
    </row>
    <row r="8635" spans="1:2">
      <c r="A8635" s="89">
        <v>44190.791666666664</v>
      </c>
      <c r="B8635" s="95">
        <v>47.6</v>
      </c>
    </row>
    <row r="8636" spans="1:2">
      <c r="A8636" s="89">
        <v>44190.833333333336</v>
      </c>
      <c r="B8636" s="95">
        <v>47.84</v>
      </c>
    </row>
    <row r="8637" spans="1:2">
      <c r="A8637" s="89">
        <v>44190.875</v>
      </c>
      <c r="B8637" s="95">
        <v>47.52</v>
      </c>
    </row>
    <row r="8638" spans="1:2">
      <c r="A8638" s="89">
        <v>44190.916666666664</v>
      </c>
      <c r="B8638" s="95">
        <v>47.92</v>
      </c>
    </row>
    <row r="8639" spans="1:2">
      <c r="A8639" s="89">
        <v>44190.958333333336</v>
      </c>
      <c r="B8639" s="95">
        <v>47.68</v>
      </c>
    </row>
    <row r="8640" spans="1:2">
      <c r="A8640" s="89">
        <v>44191</v>
      </c>
      <c r="B8640" s="95">
        <v>47.28</v>
      </c>
    </row>
    <row r="8641" spans="1:2">
      <c r="A8641" s="89">
        <v>44191.041666666664</v>
      </c>
      <c r="B8641" s="95">
        <v>46.64</v>
      </c>
    </row>
    <row r="8642" spans="1:2">
      <c r="A8642" s="89">
        <v>44191.083333333336</v>
      </c>
      <c r="B8642" s="95">
        <v>46.8</v>
      </c>
    </row>
    <row r="8643" spans="1:2">
      <c r="A8643" s="89">
        <v>44191.125</v>
      </c>
      <c r="B8643" s="95">
        <v>46.72</v>
      </c>
    </row>
    <row r="8644" spans="1:2">
      <c r="A8644" s="89">
        <v>44191.166666666664</v>
      </c>
      <c r="B8644" s="95">
        <v>46.4</v>
      </c>
    </row>
    <row r="8645" spans="1:2">
      <c r="A8645" s="89">
        <v>44191.208333333336</v>
      </c>
      <c r="B8645" s="95">
        <v>47.04</v>
      </c>
    </row>
    <row r="8646" spans="1:2">
      <c r="A8646" s="89">
        <v>44191.25</v>
      </c>
      <c r="B8646" s="95">
        <v>46.32</v>
      </c>
    </row>
    <row r="8647" spans="1:2">
      <c r="A8647" s="89">
        <v>44191.291666666664</v>
      </c>
      <c r="B8647" s="95">
        <v>48.08</v>
      </c>
    </row>
    <row r="8648" spans="1:2">
      <c r="A8648" s="89">
        <v>44191.333333333336</v>
      </c>
      <c r="B8648" s="95">
        <v>46.24</v>
      </c>
    </row>
    <row r="8649" spans="1:2">
      <c r="A8649" s="89">
        <v>44191.375</v>
      </c>
      <c r="B8649" s="95">
        <v>48.16</v>
      </c>
    </row>
    <row r="8650" spans="1:2">
      <c r="A8650" s="89">
        <v>44191.416666666664</v>
      </c>
      <c r="B8650" s="95">
        <v>45.52</v>
      </c>
    </row>
    <row r="8651" spans="1:2">
      <c r="A8651" s="89">
        <v>44191.458333333336</v>
      </c>
      <c r="B8651" s="95">
        <v>47.36</v>
      </c>
    </row>
    <row r="8652" spans="1:2">
      <c r="A8652" s="89">
        <v>44191.5</v>
      </c>
      <c r="B8652" s="95">
        <v>45.6</v>
      </c>
    </row>
    <row r="8653" spans="1:2">
      <c r="A8653" s="89">
        <v>44191.541666666664</v>
      </c>
      <c r="B8653" s="95">
        <v>47.68</v>
      </c>
    </row>
    <row r="8654" spans="1:2">
      <c r="A8654" s="89">
        <v>44191.583333333336</v>
      </c>
      <c r="B8654" s="95">
        <v>45.04</v>
      </c>
    </row>
    <row r="8655" spans="1:2">
      <c r="A8655" s="89">
        <v>44191.625</v>
      </c>
      <c r="B8655" s="95">
        <v>46.8</v>
      </c>
    </row>
    <row r="8656" spans="1:2">
      <c r="A8656" s="89">
        <v>44191.666666666664</v>
      </c>
      <c r="B8656" s="95">
        <v>46.8</v>
      </c>
    </row>
    <row r="8657" spans="1:2">
      <c r="A8657" s="89">
        <v>44191.708333333336</v>
      </c>
      <c r="B8657" s="95">
        <v>47.2</v>
      </c>
    </row>
    <row r="8658" spans="1:2">
      <c r="A8658" s="89">
        <v>44191.75</v>
      </c>
      <c r="B8658" s="95">
        <v>46.16</v>
      </c>
    </row>
    <row r="8659" spans="1:2">
      <c r="A8659" s="89">
        <v>44191.791666666664</v>
      </c>
      <c r="B8659" s="95">
        <v>47.52</v>
      </c>
    </row>
    <row r="8660" spans="1:2">
      <c r="A8660" s="89">
        <v>44191.833333333336</v>
      </c>
      <c r="B8660" s="95">
        <v>46.56</v>
      </c>
    </row>
    <row r="8661" spans="1:2">
      <c r="A8661" s="89">
        <v>44191.875</v>
      </c>
      <c r="B8661" s="95">
        <v>47.12</v>
      </c>
    </row>
    <row r="8662" spans="1:2">
      <c r="A8662" s="89">
        <v>44191.916666666664</v>
      </c>
      <c r="B8662" s="95">
        <v>45.76</v>
      </c>
    </row>
    <row r="8663" spans="1:2">
      <c r="A8663" s="89">
        <v>44191.958333333336</v>
      </c>
      <c r="B8663" s="95">
        <v>47.52</v>
      </c>
    </row>
    <row r="8664" spans="1:2">
      <c r="A8664" s="89">
        <v>44192</v>
      </c>
      <c r="B8664" s="95">
        <v>46.88</v>
      </c>
    </row>
    <row r="8665" spans="1:2">
      <c r="A8665" s="89">
        <v>44192.041666666664</v>
      </c>
      <c r="B8665" s="95">
        <v>47.92</v>
      </c>
    </row>
    <row r="8666" spans="1:2">
      <c r="A8666" s="89">
        <v>44192.083333333336</v>
      </c>
      <c r="B8666" s="95">
        <v>47.36</v>
      </c>
    </row>
    <row r="8667" spans="1:2">
      <c r="A8667" s="89">
        <v>44192.125</v>
      </c>
      <c r="B8667" s="95">
        <v>47.44</v>
      </c>
    </row>
    <row r="8668" spans="1:2">
      <c r="A8668" s="89">
        <v>44192.166666666664</v>
      </c>
      <c r="B8668" s="95">
        <v>46.96</v>
      </c>
    </row>
    <row r="8669" spans="1:2">
      <c r="A8669" s="89">
        <v>44192.208333333336</v>
      </c>
      <c r="B8669" s="95">
        <v>47.28</v>
      </c>
    </row>
    <row r="8670" spans="1:2">
      <c r="A8670" s="89">
        <v>44192.25</v>
      </c>
      <c r="B8670" s="95">
        <v>66.08</v>
      </c>
    </row>
    <row r="8671" spans="1:2">
      <c r="A8671" s="89">
        <v>44192.291666666664</v>
      </c>
      <c r="B8671" s="95">
        <v>98.56</v>
      </c>
    </row>
    <row r="8672" spans="1:2">
      <c r="A8672" s="89">
        <v>44192.333333333336</v>
      </c>
      <c r="B8672" s="95">
        <v>134.32</v>
      </c>
    </row>
    <row r="8673" spans="1:2">
      <c r="A8673" s="89">
        <v>44192.375</v>
      </c>
      <c r="B8673" s="95">
        <v>125.12</v>
      </c>
    </row>
    <row r="8674" spans="1:2">
      <c r="A8674" s="89">
        <v>44192.416666666664</v>
      </c>
      <c r="B8674" s="95">
        <v>127.68</v>
      </c>
    </row>
    <row r="8675" spans="1:2">
      <c r="A8675" s="89">
        <v>44192.458333333336</v>
      </c>
      <c r="B8675" s="95">
        <v>126.96</v>
      </c>
    </row>
    <row r="8676" spans="1:2">
      <c r="A8676" s="89">
        <v>44192.5</v>
      </c>
      <c r="B8676" s="95">
        <v>105.2</v>
      </c>
    </row>
    <row r="8677" spans="1:2">
      <c r="A8677" s="89">
        <v>44192.541666666664</v>
      </c>
      <c r="B8677" s="95">
        <v>121.04</v>
      </c>
    </row>
    <row r="8678" spans="1:2">
      <c r="A8678" s="89">
        <v>44192.583333333336</v>
      </c>
      <c r="B8678" s="95">
        <v>110.72</v>
      </c>
    </row>
    <row r="8679" spans="1:2">
      <c r="A8679" s="89">
        <v>44192.625</v>
      </c>
      <c r="B8679" s="95">
        <v>93.44</v>
      </c>
    </row>
    <row r="8680" spans="1:2">
      <c r="A8680" s="89">
        <v>44192.666666666664</v>
      </c>
      <c r="B8680" s="95">
        <v>67.36</v>
      </c>
    </row>
    <row r="8681" spans="1:2">
      <c r="A8681" s="89">
        <v>44192.708333333336</v>
      </c>
      <c r="B8681" s="95">
        <v>54.48</v>
      </c>
    </row>
    <row r="8682" spans="1:2">
      <c r="A8682" s="89">
        <v>44192.75</v>
      </c>
      <c r="B8682" s="95">
        <v>50.96</v>
      </c>
    </row>
    <row r="8683" spans="1:2">
      <c r="A8683" s="89">
        <v>44192.791666666664</v>
      </c>
      <c r="B8683" s="95">
        <v>62.8</v>
      </c>
    </row>
    <row r="8684" spans="1:2">
      <c r="A8684" s="89">
        <v>44192.833333333336</v>
      </c>
      <c r="B8684" s="95">
        <v>60.48</v>
      </c>
    </row>
    <row r="8685" spans="1:2">
      <c r="A8685" s="89">
        <v>44192.875</v>
      </c>
      <c r="B8685" s="95">
        <v>60</v>
      </c>
    </row>
    <row r="8686" spans="1:2">
      <c r="A8686" s="89">
        <v>44192.916666666664</v>
      </c>
      <c r="B8686" s="95">
        <v>60.16</v>
      </c>
    </row>
    <row r="8687" spans="1:2">
      <c r="A8687" s="89">
        <v>44192.958333333336</v>
      </c>
      <c r="B8687" s="95">
        <v>60.24</v>
      </c>
    </row>
    <row r="8688" spans="1:2">
      <c r="A8688" s="89">
        <v>44193</v>
      </c>
      <c r="B8688" s="95">
        <v>54.32</v>
      </c>
    </row>
    <row r="8689" spans="1:2">
      <c r="A8689" s="89">
        <v>44193.041666666664</v>
      </c>
      <c r="B8689" s="95">
        <v>46.16</v>
      </c>
    </row>
    <row r="8690" spans="1:2">
      <c r="A8690" s="89">
        <v>44193.083333333336</v>
      </c>
      <c r="B8690" s="95">
        <v>46.4</v>
      </c>
    </row>
    <row r="8691" spans="1:2">
      <c r="A8691" s="89">
        <v>44193.125</v>
      </c>
      <c r="B8691" s="95">
        <v>46.88</v>
      </c>
    </row>
    <row r="8692" spans="1:2">
      <c r="A8692" s="89">
        <v>44193.166666666664</v>
      </c>
      <c r="B8692" s="95">
        <v>46.08</v>
      </c>
    </row>
    <row r="8693" spans="1:2">
      <c r="A8693" s="89">
        <v>44193.208333333336</v>
      </c>
      <c r="B8693" s="95">
        <v>45.92</v>
      </c>
    </row>
    <row r="8694" spans="1:2">
      <c r="A8694" s="89">
        <v>44193.25</v>
      </c>
      <c r="B8694" s="95">
        <v>69.52</v>
      </c>
    </row>
    <row r="8695" spans="1:2">
      <c r="A8695" s="89">
        <v>44193.291666666664</v>
      </c>
      <c r="B8695" s="95">
        <v>97.92</v>
      </c>
    </row>
    <row r="8696" spans="1:2">
      <c r="A8696" s="89">
        <v>44193.333333333336</v>
      </c>
      <c r="B8696" s="95">
        <v>97.28</v>
      </c>
    </row>
    <row r="8697" spans="1:2">
      <c r="A8697" s="89">
        <v>44193.375</v>
      </c>
      <c r="B8697" s="95">
        <v>95.36</v>
      </c>
    </row>
    <row r="8698" spans="1:2">
      <c r="A8698" s="89">
        <v>44193.416666666664</v>
      </c>
      <c r="B8698" s="95">
        <v>95.76</v>
      </c>
    </row>
    <row r="8699" spans="1:2">
      <c r="A8699" s="89">
        <v>44193.458333333336</v>
      </c>
      <c r="B8699" s="95">
        <v>106.72</v>
      </c>
    </row>
    <row r="8700" spans="1:2">
      <c r="A8700" s="89">
        <v>44193.5</v>
      </c>
      <c r="B8700" s="95">
        <v>100.8</v>
      </c>
    </row>
    <row r="8701" spans="1:2">
      <c r="A8701" s="89">
        <v>44193.541666666664</v>
      </c>
      <c r="B8701" s="95">
        <v>101.04</v>
      </c>
    </row>
    <row r="8702" spans="1:2">
      <c r="A8702" s="89">
        <v>44193.583333333336</v>
      </c>
      <c r="B8702" s="95">
        <v>129.36000000000001</v>
      </c>
    </row>
    <row r="8703" spans="1:2">
      <c r="A8703" s="89">
        <v>44193.625</v>
      </c>
      <c r="B8703" s="95">
        <v>101.04</v>
      </c>
    </row>
    <row r="8704" spans="1:2">
      <c r="A8704" s="89">
        <v>44193.666666666664</v>
      </c>
      <c r="B8704" s="95">
        <v>94.64</v>
      </c>
    </row>
    <row r="8705" spans="1:2">
      <c r="A8705" s="89">
        <v>44193.708333333336</v>
      </c>
      <c r="B8705" s="95">
        <v>80.88</v>
      </c>
    </row>
    <row r="8706" spans="1:2">
      <c r="A8706" s="89">
        <v>44193.75</v>
      </c>
      <c r="B8706" s="95">
        <v>54.08</v>
      </c>
    </row>
    <row r="8707" spans="1:2">
      <c r="A8707" s="89">
        <v>44193.791666666664</v>
      </c>
      <c r="B8707" s="95">
        <v>63.28</v>
      </c>
    </row>
    <row r="8708" spans="1:2">
      <c r="A8708" s="89">
        <v>44193.833333333336</v>
      </c>
      <c r="B8708" s="95">
        <v>63.04</v>
      </c>
    </row>
    <row r="8709" spans="1:2">
      <c r="A8709" s="89">
        <v>44193.875</v>
      </c>
      <c r="B8709" s="95">
        <v>58.56</v>
      </c>
    </row>
    <row r="8710" spans="1:2">
      <c r="A8710" s="89">
        <v>44193.916666666664</v>
      </c>
      <c r="B8710" s="95">
        <v>59.84</v>
      </c>
    </row>
    <row r="8711" spans="1:2">
      <c r="A8711" s="89">
        <v>44193.958333333336</v>
      </c>
      <c r="B8711" s="95">
        <v>58.8</v>
      </c>
    </row>
    <row r="8712" spans="1:2">
      <c r="A8712" s="89">
        <v>44194</v>
      </c>
      <c r="B8712" s="95">
        <v>59.76</v>
      </c>
    </row>
    <row r="8713" spans="1:2">
      <c r="A8713" s="89">
        <v>44194.041666666664</v>
      </c>
      <c r="B8713" s="95">
        <v>51.2</v>
      </c>
    </row>
    <row r="8714" spans="1:2">
      <c r="A8714" s="89">
        <v>44194.083333333336</v>
      </c>
      <c r="B8714" s="95">
        <v>45.28</v>
      </c>
    </row>
    <row r="8715" spans="1:2">
      <c r="A8715" s="89">
        <v>44194.125</v>
      </c>
      <c r="B8715" s="95">
        <v>46.88</v>
      </c>
    </row>
    <row r="8716" spans="1:2">
      <c r="A8716" s="89">
        <v>44194.166666666664</v>
      </c>
      <c r="B8716" s="95">
        <v>44.24</v>
      </c>
    </row>
    <row r="8717" spans="1:2">
      <c r="A8717" s="89">
        <v>44194.208333333336</v>
      </c>
      <c r="B8717" s="95">
        <v>46.64</v>
      </c>
    </row>
    <row r="8718" spans="1:2">
      <c r="A8718" s="89">
        <v>44194.25</v>
      </c>
      <c r="B8718" s="95">
        <v>66.64</v>
      </c>
    </row>
    <row r="8719" spans="1:2">
      <c r="A8719" s="89">
        <v>44194.291666666664</v>
      </c>
      <c r="B8719" s="95">
        <v>78.8</v>
      </c>
    </row>
    <row r="8720" spans="1:2">
      <c r="A8720" s="89">
        <v>44194.333333333336</v>
      </c>
      <c r="B8720" s="95">
        <v>116.32</v>
      </c>
    </row>
    <row r="8721" spans="1:2">
      <c r="A8721" s="89">
        <v>44194.375</v>
      </c>
      <c r="B8721" s="95">
        <v>111.68</v>
      </c>
    </row>
    <row r="8722" spans="1:2">
      <c r="A8722" s="89">
        <v>44194.416666666664</v>
      </c>
      <c r="B8722" s="95">
        <v>110.88</v>
      </c>
    </row>
    <row r="8723" spans="1:2">
      <c r="A8723" s="89">
        <v>44194.458333333336</v>
      </c>
      <c r="B8723" s="95">
        <v>106.72</v>
      </c>
    </row>
    <row r="8724" spans="1:2">
      <c r="A8724" s="89">
        <v>44194.5</v>
      </c>
      <c r="B8724" s="95">
        <v>105.04</v>
      </c>
    </row>
    <row r="8725" spans="1:2">
      <c r="A8725" s="89">
        <v>44194.541666666664</v>
      </c>
      <c r="B8725" s="95">
        <v>101.76</v>
      </c>
    </row>
    <row r="8726" spans="1:2">
      <c r="A8726" s="89">
        <v>44194.583333333336</v>
      </c>
      <c r="B8726" s="95">
        <v>115.44</v>
      </c>
    </row>
    <row r="8727" spans="1:2">
      <c r="A8727" s="89">
        <v>44194.625</v>
      </c>
      <c r="B8727" s="95">
        <v>75.760000000000005</v>
      </c>
    </row>
    <row r="8728" spans="1:2">
      <c r="A8728" s="89">
        <v>44194.666666666664</v>
      </c>
      <c r="B8728" s="95">
        <v>73.12</v>
      </c>
    </row>
    <row r="8729" spans="1:2">
      <c r="A8729" s="89">
        <v>44194.708333333336</v>
      </c>
      <c r="B8729" s="95">
        <v>54.48</v>
      </c>
    </row>
    <row r="8730" spans="1:2">
      <c r="A8730" s="89">
        <v>44194.75</v>
      </c>
      <c r="B8730" s="95">
        <v>46.8</v>
      </c>
    </row>
    <row r="8731" spans="1:2">
      <c r="A8731" s="89">
        <v>44194.791666666664</v>
      </c>
      <c r="B8731" s="95">
        <v>44.72</v>
      </c>
    </row>
    <row r="8732" spans="1:2">
      <c r="A8732" s="89">
        <v>44194.833333333336</v>
      </c>
      <c r="B8732" s="95">
        <v>57.52</v>
      </c>
    </row>
    <row r="8733" spans="1:2">
      <c r="A8733" s="89">
        <v>44194.875</v>
      </c>
      <c r="B8733" s="95">
        <v>58.16</v>
      </c>
    </row>
    <row r="8734" spans="1:2">
      <c r="A8734" s="89">
        <v>44194.916666666664</v>
      </c>
      <c r="B8734" s="95">
        <v>55.76</v>
      </c>
    </row>
    <row r="8735" spans="1:2">
      <c r="A8735" s="89">
        <v>44194.958333333336</v>
      </c>
      <c r="B8735" s="95">
        <v>45.2</v>
      </c>
    </row>
    <row r="8736" spans="1:2">
      <c r="A8736" s="89">
        <v>44195</v>
      </c>
      <c r="B8736" s="95">
        <v>43.2</v>
      </c>
    </row>
    <row r="8737" spans="1:2">
      <c r="A8737" s="89">
        <v>44195.041666666664</v>
      </c>
      <c r="B8737" s="95">
        <v>45.28</v>
      </c>
    </row>
    <row r="8738" spans="1:2">
      <c r="A8738" s="89">
        <v>44195.083333333336</v>
      </c>
      <c r="B8738" s="95">
        <v>43.2</v>
      </c>
    </row>
    <row r="8739" spans="1:2">
      <c r="A8739" s="89">
        <v>44195.125</v>
      </c>
      <c r="B8739" s="95">
        <v>44.32</v>
      </c>
    </row>
    <row r="8740" spans="1:2">
      <c r="A8740" s="89">
        <v>44195.166666666664</v>
      </c>
      <c r="B8740" s="95">
        <v>43.92</v>
      </c>
    </row>
    <row r="8741" spans="1:2">
      <c r="A8741" s="89">
        <v>44195.208333333336</v>
      </c>
      <c r="B8741" s="95">
        <v>44.24</v>
      </c>
    </row>
    <row r="8742" spans="1:2">
      <c r="A8742" s="89">
        <v>44195.25</v>
      </c>
      <c r="B8742" s="95">
        <v>66.88</v>
      </c>
    </row>
    <row r="8743" spans="1:2">
      <c r="A8743" s="89">
        <v>44195.291666666664</v>
      </c>
      <c r="B8743" s="95">
        <v>76</v>
      </c>
    </row>
    <row r="8744" spans="1:2">
      <c r="A8744" s="89">
        <v>44195.333333333336</v>
      </c>
      <c r="B8744" s="95">
        <v>84</v>
      </c>
    </row>
    <row r="8745" spans="1:2">
      <c r="A8745" s="89">
        <v>44195.375</v>
      </c>
      <c r="B8745" s="95">
        <v>73.2</v>
      </c>
    </row>
    <row r="8746" spans="1:2">
      <c r="A8746" s="89">
        <v>44195.416666666664</v>
      </c>
      <c r="B8746" s="95">
        <v>80.64</v>
      </c>
    </row>
    <row r="8747" spans="1:2">
      <c r="A8747" s="89">
        <v>44195.458333333336</v>
      </c>
      <c r="B8747" s="95">
        <v>79.92</v>
      </c>
    </row>
    <row r="8748" spans="1:2">
      <c r="A8748" s="89">
        <v>44195.5</v>
      </c>
      <c r="B8748" s="95">
        <v>77.84</v>
      </c>
    </row>
    <row r="8749" spans="1:2">
      <c r="A8749" s="89">
        <v>44195.541666666664</v>
      </c>
      <c r="B8749" s="95">
        <v>65.040000000000006</v>
      </c>
    </row>
    <row r="8750" spans="1:2">
      <c r="A8750" s="89">
        <v>44195.583333333336</v>
      </c>
      <c r="B8750" s="95">
        <v>62.96</v>
      </c>
    </row>
    <row r="8751" spans="1:2">
      <c r="A8751" s="89">
        <v>44195.625</v>
      </c>
      <c r="B8751" s="95">
        <v>52.24</v>
      </c>
    </row>
    <row r="8752" spans="1:2">
      <c r="A8752" s="89">
        <v>44195.666666666664</v>
      </c>
      <c r="B8752" s="95">
        <v>46.64</v>
      </c>
    </row>
    <row r="8753" spans="1:2">
      <c r="A8753" s="89">
        <v>44195.708333333336</v>
      </c>
      <c r="B8753" s="95">
        <v>47.04</v>
      </c>
    </row>
    <row r="8754" spans="1:2">
      <c r="A8754" s="89">
        <v>44195.75</v>
      </c>
      <c r="B8754" s="95">
        <v>45.84</v>
      </c>
    </row>
    <row r="8755" spans="1:2">
      <c r="A8755" s="89">
        <v>44195.791666666664</v>
      </c>
      <c r="B8755" s="95">
        <v>56.72</v>
      </c>
    </row>
    <row r="8756" spans="1:2">
      <c r="A8756" s="89">
        <v>44195.833333333336</v>
      </c>
      <c r="B8756" s="95">
        <v>56.16</v>
      </c>
    </row>
    <row r="8757" spans="1:2">
      <c r="A8757" s="89">
        <v>44195.875</v>
      </c>
      <c r="B8757" s="95">
        <v>55.04</v>
      </c>
    </row>
    <row r="8758" spans="1:2">
      <c r="A8758" s="89">
        <v>44195.916666666664</v>
      </c>
      <c r="B8758" s="95">
        <v>56.64</v>
      </c>
    </row>
    <row r="8759" spans="1:2">
      <c r="A8759" s="89">
        <v>44195.958333333336</v>
      </c>
      <c r="B8759" s="95">
        <v>56.08</v>
      </c>
    </row>
    <row r="8760" spans="1:2">
      <c r="A8760" s="89">
        <v>44196</v>
      </c>
      <c r="B8760" s="95">
        <v>52.08</v>
      </c>
    </row>
    <row r="8761" spans="1:2">
      <c r="A8761" s="89">
        <v>44196.041666666664</v>
      </c>
      <c r="B8761" s="95">
        <v>42.48</v>
      </c>
    </row>
    <row r="8762" spans="1:2">
      <c r="A8762" s="89">
        <v>44196.083333333336</v>
      </c>
      <c r="B8762" s="95">
        <v>42.72</v>
      </c>
    </row>
    <row r="8763" spans="1:2">
      <c r="A8763" s="89">
        <v>44196.125</v>
      </c>
      <c r="B8763" s="95">
        <v>42.24</v>
      </c>
    </row>
    <row r="8764" spans="1:2">
      <c r="A8764" s="89">
        <v>44196.166666666664</v>
      </c>
      <c r="B8764" s="95">
        <v>42.56</v>
      </c>
    </row>
    <row r="8765" spans="1:2">
      <c r="A8765" s="89">
        <v>44196.208333333336</v>
      </c>
      <c r="B8765" s="95">
        <v>43.36</v>
      </c>
    </row>
    <row r="8766" spans="1:2">
      <c r="A8766" s="89">
        <v>44196.25</v>
      </c>
      <c r="B8766" s="95">
        <v>42.96</v>
      </c>
    </row>
    <row r="8767" spans="1:2">
      <c r="A8767" s="89">
        <v>44196.291666666664</v>
      </c>
      <c r="B8767" s="95">
        <v>41.68</v>
      </c>
    </row>
    <row r="8768" spans="1:2">
      <c r="A8768" s="89">
        <v>44196.333333333336</v>
      </c>
      <c r="B8768" s="95">
        <v>42.24</v>
      </c>
    </row>
    <row r="8769" spans="1:2">
      <c r="A8769" s="89">
        <v>44196.375</v>
      </c>
      <c r="B8769" s="95">
        <v>41.92</v>
      </c>
    </row>
    <row r="8770" spans="1:2">
      <c r="A8770" s="89">
        <v>44196.416666666664</v>
      </c>
      <c r="B8770" s="95">
        <v>41.2</v>
      </c>
    </row>
    <row r="8771" spans="1:2">
      <c r="A8771" s="89">
        <v>44196.458333333336</v>
      </c>
      <c r="B8771" s="95">
        <v>41.68</v>
      </c>
    </row>
    <row r="8772" spans="1:2">
      <c r="A8772" s="89">
        <v>44196.5</v>
      </c>
      <c r="B8772" s="95">
        <v>41.68</v>
      </c>
    </row>
    <row r="8773" spans="1:2">
      <c r="A8773" s="89">
        <v>44196.541666666664</v>
      </c>
      <c r="B8773" s="95">
        <v>41.92</v>
      </c>
    </row>
    <row r="8774" spans="1:2">
      <c r="A8774" s="89">
        <v>44196.583333333336</v>
      </c>
      <c r="B8774" s="95">
        <v>42.16</v>
      </c>
    </row>
    <row r="8775" spans="1:2">
      <c r="A8775" s="89">
        <v>44196.625</v>
      </c>
      <c r="B8775" s="95">
        <v>41.52</v>
      </c>
    </row>
    <row r="8776" spans="1:2">
      <c r="A8776" s="89">
        <v>44196.666666666664</v>
      </c>
      <c r="B8776" s="95">
        <v>42.48</v>
      </c>
    </row>
    <row r="8777" spans="1:2">
      <c r="A8777" s="89">
        <v>44196.708333333336</v>
      </c>
      <c r="B8777" s="95">
        <v>43.12</v>
      </c>
    </row>
    <row r="8778" spans="1:2">
      <c r="A8778" s="89">
        <v>44196.75</v>
      </c>
      <c r="B8778" s="95">
        <v>42.48</v>
      </c>
    </row>
    <row r="8779" spans="1:2">
      <c r="A8779" s="89">
        <v>44196.791666666664</v>
      </c>
      <c r="B8779" s="95">
        <v>42.96</v>
      </c>
    </row>
    <row r="8780" spans="1:2">
      <c r="A8780" s="89">
        <v>44196.833333333336</v>
      </c>
      <c r="B8780" s="95">
        <v>42.64</v>
      </c>
    </row>
    <row r="8781" spans="1:2">
      <c r="A8781" s="89">
        <v>44196.875</v>
      </c>
      <c r="B8781" s="95">
        <v>43.04</v>
      </c>
    </row>
    <row r="8782" spans="1:2">
      <c r="A8782" s="89">
        <v>44196.916666666664</v>
      </c>
      <c r="B8782" s="95">
        <v>43.36</v>
      </c>
    </row>
    <row r="8783" spans="1:2" ht="15" thickBot="1">
      <c r="A8783" s="90">
        <v>44196.958333333336</v>
      </c>
      <c r="B8783" s="96">
        <v>42.72</v>
      </c>
    </row>
  </sheetData>
  <conditionalFormatting sqref="F2:AC3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6f11c-a1d1-4834-aed4-360c8d61a096" xsi:nil="true"/>
    <lcf76f155ced4ddcb4097134ff3c332f xmlns="1663ebcf-f85a-4d32-9d7c-dee15540ecb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FE9244952B644B3C04B8CAE389A94" ma:contentTypeVersion="15" ma:contentTypeDescription="Skapa ett nytt dokument." ma:contentTypeScope="" ma:versionID="98881d5ff1155bc1d60f5f75316fda4f">
  <xsd:schema xmlns:xsd="http://www.w3.org/2001/XMLSchema" xmlns:xs="http://www.w3.org/2001/XMLSchema" xmlns:p="http://schemas.microsoft.com/office/2006/metadata/properties" xmlns:ns2="1663ebcf-f85a-4d32-9d7c-dee15540ecb3" xmlns:ns3="4b16f11c-a1d1-4834-aed4-360c8d61a096" targetNamespace="http://schemas.microsoft.com/office/2006/metadata/properties" ma:root="true" ma:fieldsID="58b50c327f81243b722b46f42e5946d3" ns2:_="" ns3:_="">
    <xsd:import namespace="1663ebcf-f85a-4d32-9d7c-dee15540ecb3"/>
    <xsd:import namespace="4b16f11c-a1d1-4834-aed4-360c8d61a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3ebcf-f85a-4d32-9d7c-dee15540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49392aed-5878-4caa-8381-0ffee4a14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6f11c-a1d1-4834-aed4-360c8d61a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f8a6cc-6b0e-42f6-8356-0b308662c681}" ma:internalName="TaxCatchAll" ma:showField="CatchAllData" ma:web="4b16f11c-a1d1-4834-aed4-360c8d61a0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F97F4A-D766-43C9-94BB-DF28B61FB289}">
  <ds:schemaRefs>
    <ds:schemaRef ds:uri="1663ebcf-f85a-4d32-9d7c-dee15540ecb3"/>
    <ds:schemaRef ds:uri="http://www.w3.org/XML/1998/namespace"/>
    <ds:schemaRef ds:uri="4b16f11c-a1d1-4834-aed4-360c8d61a09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E25747-DB5E-4A6A-90EF-5D5846F23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3ebcf-f85a-4d32-9d7c-dee15540ecb3"/>
    <ds:schemaRef ds:uri="4b16f11c-a1d1-4834-aed4-360c8d61a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3D6E0-A088-43DE-9E4F-BCE6D3166E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Timvärden </vt:lpstr>
      <vt:lpstr>Elpriser &amp; kostnader</vt:lpstr>
      <vt:lpstr>Produktionstid</vt:lpstr>
      <vt:lpstr>Veckoprofil eleffekt</vt:lpstr>
      <vt:lpstr>Lägsta&amp;Högsta effekt</vt:lpstr>
      <vt:lpstr>Varaktighetsdiagram</vt:lpstr>
      <vt:lpstr>Årlig effektkurva</vt:lpstr>
      <vt:lpstr>Transponering av timvärden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Lindholm</dc:creator>
  <cp:keywords/>
  <dc:description/>
  <cp:lastModifiedBy>Peter Berg</cp:lastModifiedBy>
  <cp:revision/>
  <dcterms:created xsi:type="dcterms:W3CDTF">2020-05-15T07:29:36Z</dcterms:created>
  <dcterms:modified xsi:type="dcterms:W3CDTF">2024-02-29T10:18:57Z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0x0101000D7FE9244952B644B3C04B8CAE389A94</vt:lpwstr>
  </property>
  <property fmtid="{D5CDD505-2E9C-101B-9397-08002B2CF9AE}" pid="3" name="MediaServiceImageTags">
    <vt:lpwstr/>
  </property>
</Properties>
</file>